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s/GoogleDrive/scs-it/"/>
    </mc:Choice>
  </mc:AlternateContent>
  <bookViews>
    <workbookView xWindow="2020" yWindow="600" windowWidth="47280" windowHeight="25620" tabRatio="917" firstSheet="9" activeTab="22"/>
  </bookViews>
  <sheets>
    <sheet name="MP2-KSVP" sheetId="17" r:id="rId1"/>
    <sheet name="MP2-KSVP-R" sheetId="18" r:id="rId2"/>
    <sheet name="MP2-KTZVP" sheetId="11" r:id="rId3"/>
    <sheet name="MP2-KTZVP-R" sheetId="14" r:id="rId4"/>
    <sheet name="MP2-KTZVPP" sheetId="1" r:id="rId5"/>
    <sheet name="MP2-KTZVPP-R" sheetId="15" r:id="rId6"/>
    <sheet name="MP2-CCD-R" sheetId="16" r:id="rId7"/>
    <sheet name="MP2-JCCD" sheetId="23" r:id="rId8"/>
    <sheet name="MP2-JCCD-R" sheetId="24" r:id="rId9"/>
    <sheet name="MP2-ACCD-R" sheetId="19" r:id="rId10"/>
    <sheet name="MP2-CCT-R" sheetId="21" r:id="rId11"/>
    <sheet name="MP2-MCCT" sheetId="27" r:id="rId12"/>
    <sheet name="MP2-MCCT-R" sheetId="28" r:id="rId13"/>
    <sheet name="MP2-JCCT" sheetId="25" r:id="rId14"/>
    <sheet name="MP2-JCCT-R" sheetId="26" r:id="rId15"/>
    <sheet name="MP2-ACCT-R" sheetId="22" r:id="rId16"/>
    <sheet name="VDZ" sheetId="12" r:id="rId17"/>
    <sheet name="VTZ" sheetId="20" r:id="rId18"/>
    <sheet name="VQZ" sheetId="36" r:id="rId19"/>
    <sheet name="aVDZ" sheetId="13" r:id="rId20"/>
    <sheet name="aVTZ" sheetId="2" r:id="rId21"/>
    <sheet name="aVQZ" sheetId="3" r:id="rId22"/>
    <sheet name="MP2-CBS(TQ)(raw)" sheetId="4" r:id="rId23"/>
    <sheet name="MP2-CBS(TQ)-kJ" sheetId="5" r:id="rId24"/>
    <sheet name="delta-CCSD(T)-fno(raw)" sheetId="6" r:id="rId25"/>
    <sheet name="delta-CCSD(T)-fno-kJ" sheetId="7" r:id="rId26"/>
    <sheet name="CCSDT_cp" sheetId="39" r:id="rId27"/>
    <sheet name="CCSD(T)-CBS" sheetId="8" r:id="rId28"/>
    <sheet name="Correlation recovery" sheetId="29" r:id="rId29"/>
    <sheet name="BSSE-CCD" sheetId="33" r:id="rId30"/>
    <sheet name="BSSE-ACCD" sheetId="34" r:id="rId31"/>
    <sheet name="BSSE-CCT" sheetId="30" r:id="rId32"/>
    <sheet name="BSSE-ACCT" sheetId="31" r:id="rId33"/>
    <sheet name="BSSE-CCQ" sheetId="37" r:id="rId34"/>
    <sheet name="BSSE-ACCQ" sheetId="32" r:id="rId35"/>
    <sheet name="CP-Summary" sheetId="35" r:id="rId36"/>
    <sheet name="Sheet4" sheetId="38" r:id="rId3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7" l="1"/>
  <c r="C3" i="37"/>
  <c r="H3" i="37"/>
  <c r="B4" i="37"/>
  <c r="C4" i="37"/>
  <c r="H4" i="37"/>
  <c r="B5" i="37"/>
  <c r="C5" i="37"/>
  <c r="H5" i="37"/>
  <c r="B6" i="37"/>
  <c r="C6" i="37"/>
  <c r="H6" i="37"/>
  <c r="B7" i="37"/>
  <c r="C7" i="37"/>
  <c r="H7" i="37"/>
  <c r="B8" i="37"/>
  <c r="C8" i="37"/>
  <c r="H8" i="37"/>
  <c r="B9" i="37"/>
  <c r="C9" i="37"/>
  <c r="H9" i="37"/>
  <c r="B10" i="37"/>
  <c r="C10" i="37"/>
  <c r="H10" i="37"/>
  <c r="B11" i="37"/>
  <c r="C11" i="37"/>
  <c r="H11" i="37"/>
  <c r="B12" i="37"/>
  <c r="C12" i="37"/>
  <c r="H12" i="37"/>
  <c r="B13" i="37"/>
  <c r="C13" i="37"/>
  <c r="H13" i="37"/>
  <c r="B14" i="37"/>
  <c r="C14" i="37"/>
  <c r="H14" i="37"/>
  <c r="B15" i="37"/>
  <c r="C15" i="37"/>
  <c r="H15" i="37"/>
  <c r="B16" i="37"/>
  <c r="C16" i="37"/>
  <c r="H16" i="37"/>
  <c r="B17" i="37"/>
  <c r="C17" i="37"/>
  <c r="H17" i="37"/>
  <c r="B18" i="37"/>
  <c r="C18" i="37"/>
  <c r="H18" i="37"/>
  <c r="B19" i="37"/>
  <c r="C19" i="37"/>
  <c r="H19" i="37"/>
  <c r="B20" i="37"/>
  <c r="C20" i="37"/>
  <c r="H20" i="37"/>
  <c r="B21" i="37"/>
  <c r="C21" i="37"/>
  <c r="H21" i="37"/>
  <c r="B22" i="37"/>
  <c r="C22" i="37"/>
  <c r="H22" i="37"/>
  <c r="B23" i="37"/>
  <c r="C23" i="37"/>
  <c r="H23" i="37"/>
  <c r="B24" i="37"/>
  <c r="C24" i="37"/>
  <c r="H24" i="37"/>
  <c r="B25" i="37"/>
  <c r="C25" i="37"/>
  <c r="H25" i="37"/>
  <c r="B26" i="37"/>
  <c r="C26" i="37"/>
  <c r="H26" i="37"/>
  <c r="B27" i="37"/>
  <c r="C27" i="37"/>
  <c r="H27" i="37"/>
  <c r="B28" i="37"/>
  <c r="C28" i="37"/>
  <c r="H28" i="37"/>
  <c r="B29" i="37"/>
  <c r="C29" i="37"/>
  <c r="H29" i="37"/>
  <c r="B30" i="37"/>
  <c r="C30" i="37"/>
  <c r="H30" i="37"/>
  <c r="B31" i="37"/>
  <c r="C31" i="37"/>
  <c r="H31" i="37"/>
  <c r="B32" i="37"/>
  <c r="C32" i="37"/>
  <c r="H32" i="37"/>
  <c r="B33" i="37"/>
  <c r="C33" i="37"/>
  <c r="H33" i="37"/>
  <c r="B34" i="37"/>
  <c r="C34" i="37"/>
  <c r="H34" i="37"/>
  <c r="B35" i="37"/>
  <c r="C35" i="37"/>
  <c r="H35" i="37"/>
  <c r="B36" i="37"/>
  <c r="C36" i="37"/>
  <c r="H36" i="37"/>
  <c r="B37" i="37"/>
  <c r="C37" i="37"/>
  <c r="H37" i="37"/>
  <c r="B38" i="37"/>
  <c r="C38" i="37"/>
  <c r="H38" i="37"/>
  <c r="B39" i="37"/>
  <c r="C39" i="37"/>
  <c r="H39" i="37"/>
  <c r="B40" i="37"/>
  <c r="C40" i="37"/>
  <c r="H40" i="37"/>
  <c r="B41" i="37"/>
  <c r="C41" i="37"/>
  <c r="H41" i="37"/>
  <c r="B42" i="37"/>
  <c r="C42" i="37"/>
  <c r="H42" i="37"/>
  <c r="B43" i="37"/>
  <c r="C43" i="37"/>
  <c r="H43" i="37"/>
  <c r="B44" i="37"/>
  <c r="C44" i="37"/>
  <c r="H44" i="37"/>
  <c r="B45" i="37"/>
  <c r="C45" i="37"/>
  <c r="H45" i="37"/>
  <c r="B46" i="37"/>
  <c r="C46" i="37"/>
  <c r="H46" i="37"/>
  <c r="B47" i="37"/>
  <c r="C47" i="37"/>
  <c r="H47" i="37"/>
  <c r="B48" i="37"/>
  <c r="C48" i="37"/>
  <c r="H48" i="37"/>
  <c r="B49" i="37"/>
  <c r="C49" i="37"/>
  <c r="H49" i="37"/>
  <c r="B50" i="37"/>
  <c r="C50" i="37"/>
  <c r="H50" i="37"/>
  <c r="B51" i="37"/>
  <c r="C51" i="37"/>
  <c r="H51" i="37"/>
  <c r="B52" i="37"/>
  <c r="C52" i="37"/>
  <c r="H52" i="37"/>
  <c r="B53" i="37"/>
  <c r="C53" i="37"/>
  <c r="H53" i="37"/>
  <c r="B54" i="37"/>
  <c r="C54" i="37"/>
  <c r="H54" i="37"/>
  <c r="B55" i="37"/>
  <c r="C55" i="37"/>
  <c r="H55" i="37"/>
  <c r="B56" i="37"/>
  <c r="C56" i="37"/>
  <c r="H56" i="37"/>
  <c r="B57" i="37"/>
  <c r="C57" i="37"/>
  <c r="H57" i="37"/>
  <c r="B58" i="37"/>
  <c r="C58" i="37"/>
  <c r="H58" i="37"/>
  <c r="B59" i="37"/>
  <c r="C59" i="37"/>
  <c r="H59" i="37"/>
  <c r="B60" i="37"/>
  <c r="C60" i="37"/>
  <c r="H60" i="37"/>
  <c r="B61" i="37"/>
  <c r="C61" i="37"/>
  <c r="H61" i="37"/>
  <c r="B62" i="37"/>
  <c r="C62" i="37"/>
  <c r="H62" i="37"/>
  <c r="B63" i="37"/>
  <c r="C63" i="37"/>
  <c r="H63" i="37"/>
  <c r="B64" i="37"/>
  <c r="C64" i="37"/>
  <c r="H64" i="37"/>
  <c r="B65" i="37"/>
  <c r="C65" i="37"/>
  <c r="H65" i="37"/>
  <c r="B66" i="37"/>
  <c r="C66" i="37"/>
  <c r="H66" i="37"/>
  <c r="B67" i="37"/>
  <c r="C67" i="37"/>
  <c r="H67" i="37"/>
  <c r="B68" i="37"/>
  <c r="C68" i="37"/>
  <c r="H68" i="37"/>
  <c r="B69" i="37"/>
  <c r="C69" i="37"/>
  <c r="H69" i="37"/>
  <c r="B70" i="37"/>
  <c r="C70" i="37"/>
  <c r="H70" i="37"/>
  <c r="B71" i="37"/>
  <c r="C71" i="37"/>
  <c r="H71" i="37"/>
  <c r="B72" i="37"/>
  <c r="C72" i="37"/>
  <c r="H72" i="37"/>
  <c r="B73" i="37"/>
  <c r="C73" i="37"/>
  <c r="H73" i="37"/>
  <c r="B74" i="37"/>
  <c r="C74" i="37"/>
  <c r="H74" i="37"/>
  <c r="B75" i="37"/>
  <c r="C75" i="37"/>
  <c r="H75" i="37"/>
  <c r="B76" i="37"/>
  <c r="C76" i="37"/>
  <c r="H76" i="37"/>
  <c r="B77" i="37"/>
  <c r="C77" i="37"/>
  <c r="H77" i="37"/>
  <c r="B78" i="37"/>
  <c r="C78" i="37"/>
  <c r="H78" i="37"/>
  <c r="B79" i="37"/>
  <c r="C79" i="37"/>
  <c r="H79" i="37"/>
  <c r="B80" i="37"/>
  <c r="C80" i="37"/>
  <c r="H80" i="37"/>
  <c r="B81" i="37"/>
  <c r="C81" i="37"/>
  <c r="H81" i="37"/>
  <c r="B82" i="37"/>
  <c r="C82" i="37"/>
  <c r="H82" i="37"/>
  <c r="B83" i="37"/>
  <c r="C83" i="37"/>
  <c r="H83" i="37"/>
  <c r="B84" i="37"/>
  <c r="C84" i="37"/>
  <c r="H84" i="37"/>
  <c r="B85" i="37"/>
  <c r="C85" i="37"/>
  <c r="H85" i="37"/>
  <c r="B86" i="37"/>
  <c r="C86" i="37"/>
  <c r="H86" i="37"/>
  <c r="B87" i="37"/>
  <c r="C87" i="37"/>
  <c r="H87" i="37"/>
  <c r="B88" i="37"/>
  <c r="C88" i="37"/>
  <c r="H88" i="37"/>
  <c r="B89" i="37"/>
  <c r="C89" i="37"/>
  <c r="H89" i="37"/>
  <c r="B90" i="37"/>
  <c r="C90" i="37"/>
  <c r="H90" i="37"/>
  <c r="B91" i="37"/>
  <c r="C91" i="37"/>
  <c r="H91" i="37"/>
  <c r="B92" i="37"/>
  <c r="C92" i="37"/>
  <c r="H92" i="37"/>
  <c r="B93" i="37"/>
  <c r="C93" i="37"/>
  <c r="H93" i="37"/>
  <c r="B94" i="37"/>
  <c r="C94" i="37"/>
  <c r="H94" i="37"/>
  <c r="B95" i="37"/>
  <c r="C95" i="37"/>
  <c r="H95" i="37"/>
  <c r="B96" i="37"/>
  <c r="C96" i="37"/>
  <c r="H96" i="37"/>
  <c r="B97" i="37"/>
  <c r="C97" i="37"/>
  <c r="H97" i="37"/>
  <c r="B98" i="37"/>
  <c r="C98" i="37"/>
  <c r="H98" i="37"/>
  <c r="B99" i="37"/>
  <c r="C99" i="37"/>
  <c r="H99" i="37"/>
  <c r="B100" i="37"/>
  <c r="C100" i="37"/>
  <c r="H100" i="37"/>
  <c r="B101" i="37"/>
  <c r="C101" i="37"/>
  <c r="H101" i="37"/>
  <c r="B102" i="37"/>
  <c r="C102" i="37"/>
  <c r="H102" i="37"/>
  <c r="B103" i="37"/>
  <c r="C103" i="37"/>
  <c r="H103" i="37"/>
  <c r="B104" i="37"/>
  <c r="C104" i="37"/>
  <c r="H104" i="37"/>
  <c r="B105" i="37"/>
  <c r="C105" i="37"/>
  <c r="H105" i="37"/>
  <c r="B106" i="37"/>
  <c r="C106" i="37"/>
  <c r="H106" i="37"/>
  <c r="B107" i="37"/>
  <c r="C107" i="37"/>
  <c r="H107" i="37"/>
  <c r="B108" i="37"/>
  <c r="C108" i="37"/>
  <c r="H108" i="37"/>
  <c r="B109" i="37"/>
  <c r="C109" i="37"/>
  <c r="H109" i="37"/>
  <c r="B110" i="37"/>
  <c r="C110" i="37"/>
  <c r="H110" i="37"/>
  <c r="B111" i="37"/>
  <c r="C111" i="37"/>
  <c r="H111" i="37"/>
  <c r="B112" i="37"/>
  <c r="C112" i="37"/>
  <c r="H112" i="37"/>
  <c r="B113" i="37"/>
  <c r="C113" i="37"/>
  <c r="H113" i="37"/>
  <c r="B114" i="37"/>
  <c r="C114" i="37"/>
  <c r="H114" i="37"/>
  <c r="B115" i="37"/>
  <c r="C115" i="37"/>
  <c r="H115" i="37"/>
  <c r="B116" i="37"/>
  <c r="C116" i="37"/>
  <c r="H116" i="37"/>
  <c r="B117" i="37"/>
  <c r="C117" i="37"/>
  <c r="H117" i="37"/>
  <c r="B118" i="37"/>
  <c r="C118" i="37"/>
  <c r="H118" i="37"/>
  <c r="B119" i="37"/>
  <c r="C119" i="37"/>
  <c r="H119" i="37"/>
  <c r="B120" i="37"/>
  <c r="C120" i="37"/>
  <c r="H120" i="37"/>
  <c r="B121" i="37"/>
  <c r="C121" i="37"/>
  <c r="H121" i="37"/>
  <c r="B122" i="37"/>
  <c r="C122" i="37"/>
  <c r="H122" i="37"/>
  <c r="B123" i="37"/>
  <c r="C123" i="37"/>
  <c r="H123" i="37"/>
  <c r="B124" i="37"/>
  <c r="C124" i="37"/>
  <c r="H124" i="37"/>
  <c r="B125" i="37"/>
  <c r="C125" i="37"/>
  <c r="H125" i="37"/>
  <c r="B126" i="37"/>
  <c r="C126" i="37"/>
  <c r="H126" i="37"/>
  <c r="B127" i="37"/>
  <c r="C127" i="37"/>
  <c r="H127" i="37"/>
  <c r="B128" i="37"/>
  <c r="C128" i="37"/>
  <c r="H128" i="37"/>
  <c r="B129" i="37"/>
  <c r="C129" i="37"/>
  <c r="H129" i="37"/>
  <c r="B130" i="37"/>
  <c r="C130" i="37"/>
  <c r="H130" i="37"/>
  <c r="B131" i="37"/>
  <c r="C131" i="37"/>
  <c r="H131" i="37"/>
  <c r="B132" i="37"/>
  <c r="C132" i="37"/>
  <c r="H132" i="37"/>
  <c r="B133" i="37"/>
  <c r="C133" i="37"/>
  <c r="H133" i="37"/>
  <c r="B134" i="37"/>
  <c r="C134" i="37"/>
  <c r="H134" i="37"/>
  <c r="B135" i="37"/>
  <c r="C135" i="37"/>
  <c r="H135" i="37"/>
  <c r="B136" i="37"/>
  <c r="C136" i="37"/>
  <c r="H136" i="37"/>
  <c r="B137" i="37"/>
  <c r="C137" i="37"/>
  <c r="H137" i="37"/>
  <c r="B138" i="37"/>
  <c r="C138" i="37"/>
  <c r="H138" i="37"/>
  <c r="B139" i="37"/>
  <c r="C139" i="37"/>
  <c r="H139" i="37"/>
  <c r="B140" i="37"/>
  <c r="C140" i="37"/>
  <c r="H140" i="37"/>
  <c r="B141" i="37"/>
  <c r="C141" i="37"/>
  <c r="H141" i="37"/>
  <c r="B142" i="37"/>
  <c r="C142" i="37"/>
  <c r="H142" i="37"/>
  <c r="B143" i="37"/>
  <c r="C143" i="37"/>
  <c r="H143" i="37"/>
  <c r="B144" i="37"/>
  <c r="C144" i="37"/>
  <c r="H144" i="37"/>
  <c r="B145" i="37"/>
  <c r="C145" i="37"/>
  <c r="H145" i="37"/>
  <c r="B146" i="37"/>
  <c r="C146" i="37"/>
  <c r="H146" i="37"/>
  <c r="B147" i="37"/>
  <c r="C147" i="37"/>
  <c r="H147" i="37"/>
  <c r="B148" i="37"/>
  <c r="C148" i="37"/>
  <c r="H148" i="37"/>
  <c r="B149" i="37"/>
  <c r="C149" i="37"/>
  <c r="H149" i="37"/>
  <c r="B150" i="37"/>
  <c r="C150" i="37"/>
  <c r="H150" i="37"/>
  <c r="B151" i="37"/>
  <c r="C151" i="37"/>
  <c r="H151" i="37"/>
  <c r="B152" i="37"/>
  <c r="C152" i="37"/>
  <c r="H152" i="37"/>
  <c r="B153" i="37"/>
  <c r="C153" i="37"/>
  <c r="H153" i="37"/>
  <c r="B154" i="37"/>
  <c r="C154" i="37"/>
  <c r="H154" i="37"/>
  <c r="B155" i="37"/>
  <c r="C155" i="37"/>
  <c r="H155" i="37"/>
  <c r="B156" i="37"/>
  <c r="C156" i="37"/>
  <c r="H156" i="37"/>
  <c r="B157" i="37"/>
  <c r="C157" i="37"/>
  <c r="H157" i="37"/>
  <c r="B158" i="37"/>
  <c r="C158" i="37"/>
  <c r="H158" i="37"/>
  <c r="B159" i="37"/>
  <c r="C159" i="37"/>
  <c r="H159" i="37"/>
  <c r="B160" i="37"/>
  <c r="C160" i="37"/>
  <c r="H160" i="37"/>
  <c r="B161" i="37"/>
  <c r="C161" i="37"/>
  <c r="H161" i="37"/>
  <c r="B162" i="37"/>
  <c r="C162" i="37"/>
  <c r="H162" i="37"/>
  <c r="B163" i="37"/>
  <c r="C163" i="37"/>
  <c r="H163" i="37"/>
  <c r="B164" i="37"/>
  <c r="C164" i="37"/>
  <c r="H164" i="37"/>
  <c r="B165" i="37"/>
  <c r="C165" i="37"/>
  <c r="H165" i="37"/>
  <c r="B166" i="37"/>
  <c r="C166" i="37"/>
  <c r="H166" i="37"/>
  <c r="B167" i="37"/>
  <c r="C167" i="37"/>
  <c r="H167" i="37"/>
  <c r="B168" i="37"/>
  <c r="C168" i="37"/>
  <c r="H168" i="37"/>
  <c r="B169" i="37"/>
  <c r="C169" i="37"/>
  <c r="H169" i="37"/>
  <c r="B170" i="37"/>
  <c r="C170" i="37"/>
  <c r="H170" i="37"/>
  <c r="B171" i="37"/>
  <c r="C171" i="37"/>
  <c r="H171" i="37"/>
  <c r="B172" i="37"/>
  <c r="C172" i="37"/>
  <c r="H172" i="37"/>
  <c r="B173" i="37"/>
  <c r="C173" i="37"/>
  <c r="H173" i="37"/>
  <c r="B174" i="37"/>
  <c r="C174" i="37"/>
  <c r="H174" i="37"/>
  <c r="B175" i="37"/>
  <c r="C175" i="37"/>
  <c r="H175" i="37"/>
  <c r="B176" i="37"/>
  <c r="C176" i="37"/>
  <c r="H176" i="37"/>
  <c r="B177" i="37"/>
  <c r="C177" i="37"/>
  <c r="H177" i="37"/>
  <c r="B178" i="37"/>
  <c r="C178" i="37"/>
  <c r="H178" i="37"/>
  <c r="B179" i="37"/>
  <c r="C179" i="37"/>
  <c r="H179" i="37"/>
  <c r="B180" i="37"/>
  <c r="C180" i="37"/>
  <c r="H180" i="37"/>
  <c r="B181" i="37"/>
  <c r="C181" i="37"/>
  <c r="H181" i="37"/>
  <c r="B182" i="37"/>
  <c r="C182" i="37"/>
  <c r="H182" i="37"/>
  <c r="B183" i="37"/>
  <c r="C183" i="37"/>
  <c r="H183" i="37"/>
  <c r="B184" i="37"/>
  <c r="C184" i="37"/>
  <c r="H184" i="37"/>
  <c r="B185" i="37"/>
  <c r="C185" i="37"/>
  <c r="H185" i="37"/>
  <c r="B186" i="37"/>
  <c r="C186" i="37"/>
  <c r="H186" i="37"/>
  <c r="B187" i="37"/>
  <c r="C187" i="37"/>
  <c r="H187" i="37"/>
  <c r="B188" i="37"/>
  <c r="C188" i="37"/>
  <c r="H188" i="37"/>
  <c r="B189" i="37"/>
  <c r="C189" i="37"/>
  <c r="H189" i="37"/>
  <c r="B190" i="37"/>
  <c r="C190" i="37"/>
  <c r="H190" i="37"/>
  <c r="B191" i="37"/>
  <c r="C191" i="37"/>
  <c r="H191" i="37"/>
  <c r="B192" i="37"/>
  <c r="C192" i="37"/>
  <c r="H192" i="37"/>
  <c r="B193" i="37"/>
  <c r="C193" i="37"/>
  <c r="H193" i="37"/>
  <c r="H199" i="37"/>
  <c r="H198" i="37"/>
  <c r="H200" i="37"/>
  <c r="B3" i="31"/>
  <c r="C3" i="31"/>
  <c r="H3" i="31"/>
  <c r="B4" i="31"/>
  <c r="C4" i="31"/>
  <c r="H4" i="31"/>
  <c r="B5" i="31"/>
  <c r="C5" i="31"/>
  <c r="H5" i="31"/>
  <c r="B6" i="31"/>
  <c r="C6" i="31"/>
  <c r="H6" i="31"/>
  <c r="B7" i="31"/>
  <c r="C7" i="31"/>
  <c r="H7" i="31"/>
  <c r="B8" i="31"/>
  <c r="C8" i="31"/>
  <c r="H8" i="31"/>
  <c r="B9" i="31"/>
  <c r="C9" i="31"/>
  <c r="H9" i="31"/>
  <c r="B10" i="31"/>
  <c r="C10" i="31"/>
  <c r="H10" i="31"/>
  <c r="B11" i="31"/>
  <c r="C11" i="31"/>
  <c r="H11" i="31"/>
  <c r="B12" i="31"/>
  <c r="C12" i="31"/>
  <c r="H12" i="31"/>
  <c r="B13" i="31"/>
  <c r="C13" i="31"/>
  <c r="H13" i="31"/>
  <c r="B14" i="31"/>
  <c r="C14" i="31"/>
  <c r="H14" i="31"/>
  <c r="B15" i="31"/>
  <c r="C15" i="31"/>
  <c r="H15" i="31"/>
  <c r="B16" i="31"/>
  <c r="C16" i="31"/>
  <c r="H16" i="31"/>
  <c r="B17" i="31"/>
  <c r="C17" i="31"/>
  <c r="H17" i="31"/>
  <c r="B18" i="31"/>
  <c r="C18" i="31"/>
  <c r="H18" i="31"/>
  <c r="B19" i="31"/>
  <c r="C19" i="31"/>
  <c r="H19" i="31"/>
  <c r="B20" i="31"/>
  <c r="C20" i="31"/>
  <c r="H20" i="31"/>
  <c r="B21" i="31"/>
  <c r="C21" i="31"/>
  <c r="H21" i="31"/>
  <c r="B22" i="31"/>
  <c r="C22" i="31"/>
  <c r="H22" i="31"/>
  <c r="B23" i="31"/>
  <c r="C23" i="31"/>
  <c r="H23" i="31"/>
  <c r="B24" i="31"/>
  <c r="C24" i="31"/>
  <c r="H24" i="31"/>
  <c r="B25" i="31"/>
  <c r="C25" i="31"/>
  <c r="H25" i="31"/>
  <c r="B26" i="31"/>
  <c r="C26" i="31"/>
  <c r="H26" i="31"/>
  <c r="B27" i="31"/>
  <c r="C27" i="31"/>
  <c r="H27" i="31"/>
  <c r="B28" i="31"/>
  <c r="C28" i="31"/>
  <c r="H28" i="31"/>
  <c r="B29" i="31"/>
  <c r="C29" i="31"/>
  <c r="H29" i="31"/>
  <c r="B30" i="31"/>
  <c r="C30" i="31"/>
  <c r="H30" i="31"/>
  <c r="B31" i="31"/>
  <c r="C31" i="31"/>
  <c r="H31" i="31"/>
  <c r="B32" i="31"/>
  <c r="C32" i="31"/>
  <c r="H32" i="31"/>
  <c r="B33" i="31"/>
  <c r="C33" i="31"/>
  <c r="H33" i="31"/>
  <c r="B34" i="31"/>
  <c r="C34" i="31"/>
  <c r="H34" i="31"/>
  <c r="B35" i="31"/>
  <c r="C35" i="31"/>
  <c r="H35" i="31"/>
  <c r="B36" i="31"/>
  <c r="C36" i="31"/>
  <c r="H36" i="31"/>
  <c r="B37" i="31"/>
  <c r="C37" i="31"/>
  <c r="H37" i="31"/>
  <c r="B38" i="31"/>
  <c r="C38" i="31"/>
  <c r="H38" i="31"/>
  <c r="B39" i="31"/>
  <c r="C39" i="31"/>
  <c r="H39" i="31"/>
  <c r="B40" i="31"/>
  <c r="C40" i="31"/>
  <c r="H40" i="31"/>
  <c r="B41" i="31"/>
  <c r="C41" i="31"/>
  <c r="H41" i="31"/>
  <c r="B42" i="31"/>
  <c r="C42" i="31"/>
  <c r="H42" i="31"/>
  <c r="B43" i="31"/>
  <c r="C43" i="31"/>
  <c r="H43" i="31"/>
  <c r="B44" i="31"/>
  <c r="C44" i="31"/>
  <c r="H44" i="31"/>
  <c r="B45" i="31"/>
  <c r="C45" i="31"/>
  <c r="H45" i="31"/>
  <c r="B46" i="31"/>
  <c r="C46" i="31"/>
  <c r="H46" i="31"/>
  <c r="B47" i="31"/>
  <c r="C47" i="31"/>
  <c r="H47" i="31"/>
  <c r="B48" i="31"/>
  <c r="C48" i="31"/>
  <c r="H48" i="31"/>
  <c r="B49" i="31"/>
  <c r="C49" i="31"/>
  <c r="H49" i="31"/>
  <c r="B50" i="31"/>
  <c r="C50" i="31"/>
  <c r="H50" i="31"/>
  <c r="B51" i="31"/>
  <c r="C51" i="31"/>
  <c r="H51" i="31"/>
  <c r="B52" i="31"/>
  <c r="C52" i="31"/>
  <c r="H52" i="31"/>
  <c r="B53" i="31"/>
  <c r="C53" i="31"/>
  <c r="H53" i="31"/>
  <c r="B54" i="31"/>
  <c r="C54" i="31"/>
  <c r="H54" i="31"/>
  <c r="B55" i="31"/>
  <c r="C55" i="31"/>
  <c r="H55" i="31"/>
  <c r="B56" i="31"/>
  <c r="C56" i="31"/>
  <c r="H56" i="31"/>
  <c r="B57" i="31"/>
  <c r="C57" i="31"/>
  <c r="H57" i="31"/>
  <c r="B58" i="31"/>
  <c r="C58" i="31"/>
  <c r="H58" i="31"/>
  <c r="B59" i="31"/>
  <c r="C59" i="31"/>
  <c r="H59" i="31"/>
  <c r="B60" i="31"/>
  <c r="C60" i="31"/>
  <c r="H60" i="31"/>
  <c r="B61" i="31"/>
  <c r="C61" i="31"/>
  <c r="H61" i="31"/>
  <c r="B62" i="31"/>
  <c r="C62" i="31"/>
  <c r="H62" i="31"/>
  <c r="B63" i="31"/>
  <c r="C63" i="31"/>
  <c r="H63" i="31"/>
  <c r="B64" i="31"/>
  <c r="C64" i="31"/>
  <c r="H64" i="31"/>
  <c r="B65" i="31"/>
  <c r="C65" i="31"/>
  <c r="H65" i="31"/>
  <c r="B66" i="31"/>
  <c r="C66" i="31"/>
  <c r="H66" i="31"/>
  <c r="B67" i="31"/>
  <c r="C67" i="31"/>
  <c r="H67" i="31"/>
  <c r="B68" i="31"/>
  <c r="C68" i="31"/>
  <c r="H68" i="31"/>
  <c r="B69" i="31"/>
  <c r="C69" i="31"/>
  <c r="H69" i="31"/>
  <c r="B70" i="31"/>
  <c r="C70" i="31"/>
  <c r="H70" i="31"/>
  <c r="B71" i="31"/>
  <c r="C71" i="31"/>
  <c r="H71" i="31"/>
  <c r="B72" i="31"/>
  <c r="C72" i="31"/>
  <c r="H72" i="31"/>
  <c r="B73" i="31"/>
  <c r="C73" i="31"/>
  <c r="H73" i="31"/>
  <c r="B74" i="31"/>
  <c r="C74" i="31"/>
  <c r="H74" i="31"/>
  <c r="B75" i="31"/>
  <c r="C75" i="31"/>
  <c r="H75" i="31"/>
  <c r="B76" i="31"/>
  <c r="C76" i="31"/>
  <c r="H76" i="31"/>
  <c r="B77" i="31"/>
  <c r="C77" i="31"/>
  <c r="H77" i="31"/>
  <c r="B78" i="31"/>
  <c r="C78" i="31"/>
  <c r="H78" i="31"/>
  <c r="B79" i="31"/>
  <c r="C79" i="31"/>
  <c r="H79" i="31"/>
  <c r="B80" i="31"/>
  <c r="C80" i="31"/>
  <c r="H80" i="31"/>
  <c r="B81" i="31"/>
  <c r="C81" i="31"/>
  <c r="H81" i="31"/>
  <c r="B82" i="31"/>
  <c r="C82" i="31"/>
  <c r="H82" i="31"/>
  <c r="B83" i="31"/>
  <c r="C83" i="31"/>
  <c r="H83" i="31"/>
  <c r="B84" i="31"/>
  <c r="C84" i="31"/>
  <c r="H84" i="31"/>
  <c r="B85" i="31"/>
  <c r="C85" i="31"/>
  <c r="H85" i="31"/>
  <c r="B86" i="31"/>
  <c r="C86" i="31"/>
  <c r="H86" i="31"/>
  <c r="B87" i="31"/>
  <c r="C87" i="31"/>
  <c r="H87" i="31"/>
  <c r="B88" i="31"/>
  <c r="C88" i="31"/>
  <c r="H88" i="31"/>
  <c r="B89" i="31"/>
  <c r="C89" i="31"/>
  <c r="H89" i="31"/>
  <c r="B90" i="31"/>
  <c r="C90" i="31"/>
  <c r="H90" i="31"/>
  <c r="B91" i="31"/>
  <c r="C91" i="31"/>
  <c r="H91" i="31"/>
  <c r="B92" i="31"/>
  <c r="C92" i="31"/>
  <c r="H92" i="31"/>
  <c r="B93" i="31"/>
  <c r="C93" i="31"/>
  <c r="H93" i="31"/>
  <c r="B94" i="31"/>
  <c r="C94" i="31"/>
  <c r="H94" i="31"/>
  <c r="B95" i="31"/>
  <c r="C95" i="31"/>
  <c r="H95" i="31"/>
  <c r="B96" i="31"/>
  <c r="C96" i="31"/>
  <c r="H96" i="31"/>
  <c r="B97" i="31"/>
  <c r="C97" i="31"/>
  <c r="H97" i="31"/>
  <c r="B98" i="31"/>
  <c r="C98" i="31"/>
  <c r="H98" i="31"/>
  <c r="B99" i="31"/>
  <c r="C99" i="31"/>
  <c r="H99" i="31"/>
  <c r="B100" i="31"/>
  <c r="C100" i="31"/>
  <c r="H100" i="31"/>
  <c r="B101" i="31"/>
  <c r="C101" i="31"/>
  <c r="H101" i="31"/>
  <c r="B102" i="31"/>
  <c r="C102" i="31"/>
  <c r="H102" i="31"/>
  <c r="B103" i="31"/>
  <c r="C103" i="31"/>
  <c r="H103" i="31"/>
  <c r="B104" i="31"/>
  <c r="C104" i="31"/>
  <c r="H104" i="31"/>
  <c r="B105" i="31"/>
  <c r="C105" i="31"/>
  <c r="H105" i="31"/>
  <c r="B106" i="31"/>
  <c r="C106" i="31"/>
  <c r="H106" i="31"/>
  <c r="B107" i="31"/>
  <c r="C107" i="31"/>
  <c r="H107" i="31"/>
  <c r="B108" i="31"/>
  <c r="C108" i="31"/>
  <c r="H108" i="31"/>
  <c r="B109" i="31"/>
  <c r="C109" i="31"/>
  <c r="H109" i="31"/>
  <c r="B110" i="31"/>
  <c r="C110" i="31"/>
  <c r="H110" i="31"/>
  <c r="B111" i="31"/>
  <c r="C111" i="31"/>
  <c r="H111" i="31"/>
  <c r="B112" i="31"/>
  <c r="C112" i="31"/>
  <c r="H112" i="31"/>
  <c r="B113" i="31"/>
  <c r="C113" i="31"/>
  <c r="H113" i="31"/>
  <c r="B114" i="31"/>
  <c r="C114" i="31"/>
  <c r="H114" i="31"/>
  <c r="B115" i="31"/>
  <c r="C115" i="31"/>
  <c r="H115" i="31"/>
  <c r="B116" i="31"/>
  <c r="C116" i="31"/>
  <c r="H116" i="31"/>
  <c r="B117" i="31"/>
  <c r="C117" i="31"/>
  <c r="H117" i="31"/>
  <c r="B118" i="31"/>
  <c r="C118" i="31"/>
  <c r="H118" i="31"/>
  <c r="B119" i="31"/>
  <c r="C119" i="31"/>
  <c r="H119" i="31"/>
  <c r="B120" i="31"/>
  <c r="C120" i="31"/>
  <c r="H120" i="31"/>
  <c r="B121" i="31"/>
  <c r="C121" i="31"/>
  <c r="H121" i="31"/>
  <c r="B122" i="31"/>
  <c r="C122" i="31"/>
  <c r="H122" i="31"/>
  <c r="B123" i="31"/>
  <c r="C123" i="31"/>
  <c r="H123" i="31"/>
  <c r="B124" i="31"/>
  <c r="C124" i="31"/>
  <c r="H124" i="31"/>
  <c r="B125" i="31"/>
  <c r="C125" i="31"/>
  <c r="H125" i="31"/>
  <c r="B126" i="31"/>
  <c r="C126" i="31"/>
  <c r="H126" i="31"/>
  <c r="B127" i="31"/>
  <c r="C127" i="31"/>
  <c r="H127" i="31"/>
  <c r="B128" i="31"/>
  <c r="C128" i="31"/>
  <c r="H128" i="31"/>
  <c r="B129" i="31"/>
  <c r="C129" i="31"/>
  <c r="H129" i="31"/>
  <c r="B130" i="31"/>
  <c r="C130" i="31"/>
  <c r="H130" i="31"/>
  <c r="B131" i="31"/>
  <c r="C131" i="31"/>
  <c r="H131" i="31"/>
  <c r="B132" i="31"/>
  <c r="C132" i="31"/>
  <c r="H132" i="31"/>
  <c r="B133" i="31"/>
  <c r="C133" i="31"/>
  <c r="H133" i="31"/>
  <c r="B134" i="31"/>
  <c r="C134" i="31"/>
  <c r="H134" i="31"/>
  <c r="B135" i="31"/>
  <c r="C135" i="31"/>
  <c r="H135" i="31"/>
  <c r="B136" i="31"/>
  <c r="C136" i="31"/>
  <c r="H136" i="31"/>
  <c r="B137" i="31"/>
  <c r="C137" i="31"/>
  <c r="H137" i="31"/>
  <c r="B138" i="31"/>
  <c r="C138" i="31"/>
  <c r="H138" i="31"/>
  <c r="B139" i="31"/>
  <c r="C139" i="31"/>
  <c r="H139" i="31"/>
  <c r="B140" i="31"/>
  <c r="C140" i="31"/>
  <c r="H140" i="31"/>
  <c r="B141" i="31"/>
  <c r="C141" i="31"/>
  <c r="H141" i="31"/>
  <c r="B142" i="31"/>
  <c r="C142" i="31"/>
  <c r="H142" i="31"/>
  <c r="B143" i="31"/>
  <c r="C143" i="31"/>
  <c r="H143" i="31"/>
  <c r="B144" i="31"/>
  <c r="C144" i="31"/>
  <c r="H144" i="31"/>
  <c r="B145" i="31"/>
  <c r="C145" i="31"/>
  <c r="H145" i="31"/>
  <c r="B146" i="31"/>
  <c r="C146" i="31"/>
  <c r="H146" i="31"/>
  <c r="B147" i="31"/>
  <c r="C147" i="31"/>
  <c r="H147" i="31"/>
  <c r="B148" i="31"/>
  <c r="C148" i="31"/>
  <c r="H148" i="31"/>
  <c r="B149" i="31"/>
  <c r="C149" i="31"/>
  <c r="H149" i="31"/>
  <c r="B150" i="31"/>
  <c r="C150" i="31"/>
  <c r="H150" i="31"/>
  <c r="B151" i="31"/>
  <c r="C151" i="31"/>
  <c r="H151" i="31"/>
  <c r="B152" i="31"/>
  <c r="C152" i="31"/>
  <c r="H152" i="31"/>
  <c r="B153" i="31"/>
  <c r="C153" i="31"/>
  <c r="H153" i="31"/>
  <c r="B154" i="31"/>
  <c r="C154" i="31"/>
  <c r="H154" i="31"/>
  <c r="B155" i="31"/>
  <c r="C155" i="31"/>
  <c r="H155" i="31"/>
  <c r="B156" i="31"/>
  <c r="C156" i="31"/>
  <c r="H156" i="31"/>
  <c r="B157" i="31"/>
  <c r="C157" i="31"/>
  <c r="H157" i="31"/>
  <c r="B158" i="31"/>
  <c r="C158" i="31"/>
  <c r="H158" i="31"/>
  <c r="B159" i="31"/>
  <c r="C159" i="31"/>
  <c r="H159" i="31"/>
  <c r="B160" i="31"/>
  <c r="C160" i="31"/>
  <c r="H160" i="31"/>
  <c r="B161" i="31"/>
  <c r="C161" i="31"/>
  <c r="H161" i="31"/>
  <c r="B162" i="31"/>
  <c r="C162" i="31"/>
  <c r="H162" i="31"/>
  <c r="B163" i="31"/>
  <c r="C163" i="31"/>
  <c r="H163" i="31"/>
  <c r="B164" i="31"/>
  <c r="C164" i="31"/>
  <c r="H164" i="31"/>
  <c r="B165" i="31"/>
  <c r="C165" i="31"/>
  <c r="H165" i="31"/>
  <c r="B166" i="31"/>
  <c r="C166" i="31"/>
  <c r="H166" i="31"/>
  <c r="B167" i="31"/>
  <c r="C167" i="31"/>
  <c r="H167" i="31"/>
  <c r="B168" i="31"/>
  <c r="C168" i="31"/>
  <c r="H168" i="31"/>
  <c r="B169" i="31"/>
  <c r="C169" i="31"/>
  <c r="H169" i="31"/>
  <c r="B170" i="31"/>
  <c r="C170" i="31"/>
  <c r="H170" i="31"/>
  <c r="B171" i="31"/>
  <c r="C171" i="31"/>
  <c r="H171" i="31"/>
  <c r="B172" i="31"/>
  <c r="C172" i="31"/>
  <c r="H172" i="31"/>
  <c r="B173" i="31"/>
  <c r="C173" i="31"/>
  <c r="H173" i="31"/>
  <c r="B174" i="31"/>
  <c r="C174" i="31"/>
  <c r="H174" i="31"/>
  <c r="B175" i="31"/>
  <c r="C175" i="31"/>
  <c r="H175" i="31"/>
  <c r="B176" i="31"/>
  <c r="C176" i="31"/>
  <c r="H176" i="31"/>
  <c r="B177" i="31"/>
  <c r="C177" i="31"/>
  <c r="H177" i="31"/>
  <c r="B178" i="31"/>
  <c r="C178" i="31"/>
  <c r="H178" i="31"/>
  <c r="B179" i="31"/>
  <c r="C179" i="31"/>
  <c r="H179" i="31"/>
  <c r="B180" i="31"/>
  <c r="C180" i="31"/>
  <c r="H180" i="31"/>
  <c r="B181" i="31"/>
  <c r="C181" i="31"/>
  <c r="H181" i="31"/>
  <c r="B182" i="31"/>
  <c r="C182" i="31"/>
  <c r="H182" i="31"/>
  <c r="B183" i="31"/>
  <c r="C183" i="31"/>
  <c r="H183" i="31"/>
  <c r="B184" i="31"/>
  <c r="C184" i="31"/>
  <c r="H184" i="31"/>
  <c r="B185" i="31"/>
  <c r="C185" i="31"/>
  <c r="H185" i="31"/>
  <c r="B186" i="31"/>
  <c r="C186" i="31"/>
  <c r="H186" i="31"/>
  <c r="B187" i="31"/>
  <c r="C187" i="31"/>
  <c r="H187" i="31"/>
  <c r="B188" i="31"/>
  <c r="C188" i="31"/>
  <c r="H188" i="31"/>
  <c r="B189" i="31"/>
  <c r="C189" i="31"/>
  <c r="H189" i="31"/>
  <c r="B190" i="31"/>
  <c r="C190" i="31"/>
  <c r="H190" i="31"/>
  <c r="B191" i="31"/>
  <c r="C191" i="31"/>
  <c r="H191" i="31"/>
  <c r="B192" i="31"/>
  <c r="C192" i="31"/>
  <c r="H192" i="31"/>
  <c r="B193" i="31"/>
  <c r="C193" i="31"/>
  <c r="H193" i="31"/>
  <c r="H199" i="31"/>
  <c r="H198" i="31"/>
  <c r="H200" i="31"/>
  <c r="B3" i="30"/>
  <c r="C3" i="30"/>
  <c r="H3" i="30"/>
  <c r="B4" i="30"/>
  <c r="C4" i="30"/>
  <c r="H4" i="30"/>
  <c r="B5" i="30"/>
  <c r="C5" i="30"/>
  <c r="H5" i="30"/>
  <c r="B6" i="30"/>
  <c r="C6" i="30"/>
  <c r="H6" i="30"/>
  <c r="B7" i="30"/>
  <c r="C7" i="30"/>
  <c r="H7" i="30"/>
  <c r="B8" i="30"/>
  <c r="C8" i="30"/>
  <c r="H8" i="30"/>
  <c r="B9" i="30"/>
  <c r="C9" i="30"/>
  <c r="H9" i="30"/>
  <c r="B10" i="30"/>
  <c r="C10" i="30"/>
  <c r="H10" i="30"/>
  <c r="B11" i="30"/>
  <c r="C11" i="30"/>
  <c r="H11" i="30"/>
  <c r="B12" i="30"/>
  <c r="C12" i="30"/>
  <c r="H12" i="30"/>
  <c r="B13" i="30"/>
  <c r="C13" i="30"/>
  <c r="H13" i="30"/>
  <c r="B14" i="30"/>
  <c r="C14" i="30"/>
  <c r="H14" i="30"/>
  <c r="B15" i="30"/>
  <c r="C15" i="30"/>
  <c r="H15" i="30"/>
  <c r="B16" i="30"/>
  <c r="C16" i="30"/>
  <c r="H16" i="30"/>
  <c r="B17" i="30"/>
  <c r="C17" i="30"/>
  <c r="H17" i="30"/>
  <c r="B18" i="30"/>
  <c r="C18" i="30"/>
  <c r="H18" i="30"/>
  <c r="B19" i="30"/>
  <c r="C19" i="30"/>
  <c r="H19" i="30"/>
  <c r="B20" i="30"/>
  <c r="C20" i="30"/>
  <c r="H20" i="30"/>
  <c r="B21" i="30"/>
  <c r="C21" i="30"/>
  <c r="H21" i="30"/>
  <c r="B22" i="30"/>
  <c r="C22" i="30"/>
  <c r="H22" i="30"/>
  <c r="B23" i="30"/>
  <c r="C23" i="30"/>
  <c r="H23" i="30"/>
  <c r="B24" i="30"/>
  <c r="C24" i="30"/>
  <c r="H24" i="30"/>
  <c r="B25" i="30"/>
  <c r="C25" i="30"/>
  <c r="H25" i="30"/>
  <c r="B26" i="30"/>
  <c r="C26" i="30"/>
  <c r="H26" i="30"/>
  <c r="B27" i="30"/>
  <c r="C27" i="30"/>
  <c r="H27" i="30"/>
  <c r="B28" i="30"/>
  <c r="C28" i="30"/>
  <c r="H28" i="30"/>
  <c r="B29" i="30"/>
  <c r="C29" i="30"/>
  <c r="H29" i="30"/>
  <c r="B30" i="30"/>
  <c r="C30" i="30"/>
  <c r="H30" i="30"/>
  <c r="B31" i="30"/>
  <c r="C31" i="30"/>
  <c r="H31" i="30"/>
  <c r="B32" i="30"/>
  <c r="C32" i="30"/>
  <c r="H32" i="30"/>
  <c r="B33" i="30"/>
  <c r="C33" i="30"/>
  <c r="H33" i="30"/>
  <c r="B34" i="30"/>
  <c r="C34" i="30"/>
  <c r="H34" i="30"/>
  <c r="B35" i="30"/>
  <c r="C35" i="30"/>
  <c r="H35" i="30"/>
  <c r="B36" i="30"/>
  <c r="C36" i="30"/>
  <c r="H36" i="30"/>
  <c r="B37" i="30"/>
  <c r="C37" i="30"/>
  <c r="H37" i="30"/>
  <c r="B38" i="30"/>
  <c r="C38" i="30"/>
  <c r="H38" i="30"/>
  <c r="B39" i="30"/>
  <c r="C39" i="30"/>
  <c r="H39" i="30"/>
  <c r="B40" i="30"/>
  <c r="C40" i="30"/>
  <c r="H40" i="30"/>
  <c r="B41" i="30"/>
  <c r="C41" i="30"/>
  <c r="H41" i="30"/>
  <c r="B42" i="30"/>
  <c r="C42" i="30"/>
  <c r="H42" i="30"/>
  <c r="B43" i="30"/>
  <c r="C43" i="30"/>
  <c r="H43" i="30"/>
  <c r="B44" i="30"/>
  <c r="C44" i="30"/>
  <c r="H44" i="30"/>
  <c r="B45" i="30"/>
  <c r="C45" i="30"/>
  <c r="H45" i="30"/>
  <c r="B46" i="30"/>
  <c r="C46" i="30"/>
  <c r="H46" i="30"/>
  <c r="B47" i="30"/>
  <c r="C47" i="30"/>
  <c r="H47" i="30"/>
  <c r="B48" i="30"/>
  <c r="C48" i="30"/>
  <c r="H48" i="30"/>
  <c r="B49" i="30"/>
  <c r="C49" i="30"/>
  <c r="H49" i="30"/>
  <c r="B50" i="30"/>
  <c r="C50" i="30"/>
  <c r="H50" i="30"/>
  <c r="B51" i="30"/>
  <c r="C51" i="30"/>
  <c r="H51" i="30"/>
  <c r="B52" i="30"/>
  <c r="C52" i="30"/>
  <c r="H52" i="30"/>
  <c r="B53" i="30"/>
  <c r="C53" i="30"/>
  <c r="H53" i="30"/>
  <c r="B54" i="30"/>
  <c r="C54" i="30"/>
  <c r="H54" i="30"/>
  <c r="B55" i="30"/>
  <c r="C55" i="30"/>
  <c r="H55" i="30"/>
  <c r="B56" i="30"/>
  <c r="C56" i="30"/>
  <c r="H56" i="30"/>
  <c r="B57" i="30"/>
  <c r="C57" i="30"/>
  <c r="H57" i="30"/>
  <c r="B58" i="30"/>
  <c r="C58" i="30"/>
  <c r="H58" i="30"/>
  <c r="B59" i="30"/>
  <c r="C59" i="30"/>
  <c r="H59" i="30"/>
  <c r="B60" i="30"/>
  <c r="C60" i="30"/>
  <c r="H60" i="30"/>
  <c r="B61" i="30"/>
  <c r="C61" i="30"/>
  <c r="H61" i="30"/>
  <c r="B62" i="30"/>
  <c r="C62" i="30"/>
  <c r="H62" i="30"/>
  <c r="B63" i="30"/>
  <c r="C63" i="30"/>
  <c r="H63" i="30"/>
  <c r="B64" i="30"/>
  <c r="C64" i="30"/>
  <c r="H64" i="30"/>
  <c r="B65" i="30"/>
  <c r="C65" i="30"/>
  <c r="H65" i="30"/>
  <c r="B66" i="30"/>
  <c r="C66" i="30"/>
  <c r="H66" i="30"/>
  <c r="B67" i="30"/>
  <c r="C67" i="30"/>
  <c r="H67" i="30"/>
  <c r="B68" i="30"/>
  <c r="C68" i="30"/>
  <c r="H68" i="30"/>
  <c r="B69" i="30"/>
  <c r="C69" i="30"/>
  <c r="H69" i="30"/>
  <c r="B70" i="30"/>
  <c r="C70" i="30"/>
  <c r="H70" i="30"/>
  <c r="B71" i="30"/>
  <c r="C71" i="30"/>
  <c r="H71" i="30"/>
  <c r="B72" i="30"/>
  <c r="C72" i="30"/>
  <c r="H72" i="30"/>
  <c r="B73" i="30"/>
  <c r="C73" i="30"/>
  <c r="H73" i="30"/>
  <c r="B74" i="30"/>
  <c r="C74" i="30"/>
  <c r="H74" i="30"/>
  <c r="B75" i="30"/>
  <c r="C75" i="30"/>
  <c r="H75" i="30"/>
  <c r="B76" i="30"/>
  <c r="C76" i="30"/>
  <c r="H76" i="30"/>
  <c r="B77" i="30"/>
  <c r="C77" i="30"/>
  <c r="H77" i="30"/>
  <c r="B78" i="30"/>
  <c r="C78" i="30"/>
  <c r="H78" i="30"/>
  <c r="B79" i="30"/>
  <c r="C79" i="30"/>
  <c r="H79" i="30"/>
  <c r="B80" i="30"/>
  <c r="C80" i="30"/>
  <c r="H80" i="30"/>
  <c r="B81" i="30"/>
  <c r="C81" i="30"/>
  <c r="H81" i="30"/>
  <c r="B82" i="30"/>
  <c r="C82" i="30"/>
  <c r="H82" i="30"/>
  <c r="B83" i="30"/>
  <c r="C83" i="30"/>
  <c r="H83" i="30"/>
  <c r="B84" i="30"/>
  <c r="C84" i="30"/>
  <c r="H84" i="30"/>
  <c r="B85" i="30"/>
  <c r="C85" i="30"/>
  <c r="H85" i="30"/>
  <c r="B86" i="30"/>
  <c r="C86" i="30"/>
  <c r="H86" i="30"/>
  <c r="B87" i="30"/>
  <c r="C87" i="30"/>
  <c r="H87" i="30"/>
  <c r="B88" i="30"/>
  <c r="C88" i="30"/>
  <c r="H88" i="30"/>
  <c r="B89" i="30"/>
  <c r="C89" i="30"/>
  <c r="H89" i="30"/>
  <c r="B90" i="30"/>
  <c r="C90" i="30"/>
  <c r="H90" i="30"/>
  <c r="B91" i="30"/>
  <c r="C91" i="30"/>
  <c r="H91" i="30"/>
  <c r="B92" i="30"/>
  <c r="C92" i="30"/>
  <c r="H92" i="30"/>
  <c r="B93" i="30"/>
  <c r="C93" i="30"/>
  <c r="H93" i="30"/>
  <c r="B94" i="30"/>
  <c r="C94" i="30"/>
  <c r="H94" i="30"/>
  <c r="B95" i="30"/>
  <c r="C95" i="30"/>
  <c r="H95" i="30"/>
  <c r="B96" i="30"/>
  <c r="C96" i="30"/>
  <c r="H96" i="30"/>
  <c r="B97" i="30"/>
  <c r="C97" i="30"/>
  <c r="H97" i="30"/>
  <c r="B98" i="30"/>
  <c r="C98" i="30"/>
  <c r="H98" i="30"/>
  <c r="B99" i="30"/>
  <c r="C99" i="30"/>
  <c r="H99" i="30"/>
  <c r="B100" i="30"/>
  <c r="C100" i="30"/>
  <c r="H100" i="30"/>
  <c r="B101" i="30"/>
  <c r="C101" i="30"/>
  <c r="H101" i="30"/>
  <c r="B102" i="30"/>
  <c r="C102" i="30"/>
  <c r="H102" i="30"/>
  <c r="B103" i="30"/>
  <c r="C103" i="30"/>
  <c r="H103" i="30"/>
  <c r="B104" i="30"/>
  <c r="C104" i="30"/>
  <c r="H104" i="30"/>
  <c r="B105" i="30"/>
  <c r="C105" i="30"/>
  <c r="H105" i="30"/>
  <c r="B106" i="30"/>
  <c r="C106" i="30"/>
  <c r="H106" i="30"/>
  <c r="B107" i="30"/>
  <c r="C107" i="30"/>
  <c r="H107" i="30"/>
  <c r="B108" i="30"/>
  <c r="C108" i="30"/>
  <c r="H108" i="30"/>
  <c r="B109" i="30"/>
  <c r="C109" i="30"/>
  <c r="H109" i="30"/>
  <c r="B110" i="30"/>
  <c r="C110" i="30"/>
  <c r="H110" i="30"/>
  <c r="B111" i="30"/>
  <c r="C111" i="30"/>
  <c r="H111" i="30"/>
  <c r="B112" i="30"/>
  <c r="C112" i="30"/>
  <c r="H112" i="30"/>
  <c r="B113" i="30"/>
  <c r="C113" i="30"/>
  <c r="H113" i="30"/>
  <c r="B114" i="30"/>
  <c r="C114" i="30"/>
  <c r="H114" i="30"/>
  <c r="B115" i="30"/>
  <c r="C115" i="30"/>
  <c r="H115" i="30"/>
  <c r="B116" i="30"/>
  <c r="C116" i="30"/>
  <c r="H116" i="30"/>
  <c r="B117" i="30"/>
  <c r="C117" i="30"/>
  <c r="H117" i="30"/>
  <c r="B118" i="30"/>
  <c r="C118" i="30"/>
  <c r="H118" i="30"/>
  <c r="B119" i="30"/>
  <c r="C119" i="30"/>
  <c r="H119" i="30"/>
  <c r="B120" i="30"/>
  <c r="C120" i="30"/>
  <c r="H120" i="30"/>
  <c r="B121" i="30"/>
  <c r="C121" i="30"/>
  <c r="H121" i="30"/>
  <c r="B122" i="30"/>
  <c r="C122" i="30"/>
  <c r="H122" i="30"/>
  <c r="B123" i="30"/>
  <c r="C123" i="30"/>
  <c r="H123" i="30"/>
  <c r="B124" i="30"/>
  <c r="C124" i="30"/>
  <c r="H124" i="30"/>
  <c r="B125" i="30"/>
  <c r="C125" i="30"/>
  <c r="H125" i="30"/>
  <c r="B126" i="30"/>
  <c r="C126" i="30"/>
  <c r="H126" i="30"/>
  <c r="B127" i="30"/>
  <c r="C127" i="30"/>
  <c r="H127" i="30"/>
  <c r="B128" i="30"/>
  <c r="C128" i="30"/>
  <c r="H128" i="30"/>
  <c r="B129" i="30"/>
  <c r="C129" i="30"/>
  <c r="H129" i="30"/>
  <c r="B130" i="30"/>
  <c r="C130" i="30"/>
  <c r="H130" i="30"/>
  <c r="B131" i="30"/>
  <c r="C131" i="30"/>
  <c r="H131" i="30"/>
  <c r="B132" i="30"/>
  <c r="C132" i="30"/>
  <c r="H132" i="30"/>
  <c r="B133" i="30"/>
  <c r="C133" i="30"/>
  <c r="H133" i="30"/>
  <c r="B134" i="30"/>
  <c r="C134" i="30"/>
  <c r="H134" i="30"/>
  <c r="B135" i="30"/>
  <c r="C135" i="30"/>
  <c r="H135" i="30"/>
  <c r="B136" i="30"/>
  <c r="C136" i="30"/>
  <c r="H136" i="30"/>
  <c r="B137" i="30"/>
  <c r="C137" i="30"/>
  <c r="H137" i="30"/>
  <c r="B138" i="30"/>
  <c r="C138" i="30"/>
  <c r="H138" i="30"/>
  <c r="B139" i="30"/>
  <c r="C139" i="30"/>
  <c r="H139" i="30"/>
  <c r="B140" i="30"/>
  <c r="C140" i="30"/>
  <c r="H140" i="30"/>
  <c r="B141" i="30"/>
  <c r="C141" i="30"/>
  <c r="H141" i="30"/>
  <c r="B142" i="30"/>
  <c r="C142" i="30"/>
  <c r="H142" i="30"/>
  <c r="B143" i="30"/>
  <c r="C143" i="30"/>
  <c r="H143" i="30"/>
  <c r="B144" i="30"/>
  <c r="C144" i="30"/>
  <c r="H144" i="30"/>
  <c r="B145" i="30"/>
  <c r="C145" i="30"/>
  <c r="H145" i="30"/>
  <c r="B146" i="30"/>
  <c r="C146" i="30"/>
  <c r="H146" i="30"/>
  <c r="B147" i="30"/>
  <c r="C147" i="30"/>
  <c r="H147" i="30"/>
  <c r="B148" i="30"/>
  <c r="C148" i="30"/>
  <c r="H148" i="30"/>
  <c r="B149" i="30"/>
  <c r="C149" i="30"/>
  <c r="H149" i="30"/>
  <c r="B150" i="30"/>
  <c r="C150" i="30"/>
  <c r="H150" i="30"/>
  <c r="B151" i="30"/>
  <c r="C151" i="30"/>
  <c r="H151" i="30"/>
  <c r="B152" i="30"/>
  <c r="C152" i="30"/>
  <c r="H152" i="30"/>
  <c r="B153" i="30"/>
  <c r="C153" i="30"/>
  <c r="H153" i="30"/>
  <c r="B154" i="30"/>
  <c r="C154" i="30"/>
  <c r="H154" i="30"/>
  <c r="B155" i="30"/>
  <c r="C155" i="30"/>
  <c r="H155" i="30"/>
  <c r="B156" i="30"/>
  <c r="C156" i="30"/>
  <c r="H156" i="30"/>
  <c r="B157" i="30"/>
  <c r="C157" i="30"/>
  <c r="H157" i="30"/>
  <c r="B158" i="30"/>
  <c r="C158" i="30"/>
  <c r="H158" i="30"/>
  <c r="B159" i="30"/>
  <c r="C159" i="30"/>
  <c r="H159" i="30"/>
  <c r="B160" i="30"/>
  <c r="C160" i="30"/>
  <c r="H160" i="30"/>
  <c r="B161" i="30"/>
  <c r="C161" i="30"/>
  <c r="H161" i="30"/>
  <c r="B162" i="30"/>
  <c r="C162" i="30"/>
  <c r="H162" i="30"/>
  <c r="B163" i="30"/>
  <c r="C163" i="30"/>
  <c r="H163" i="30"/>
  <c r="B164" i="30"/>
  <c r="C164" i="30"/>
  <c r="H164" i="30"/>
  <c r="B165" i="30"/>
  <c r="C165" i="30"/>
  <c r="H165" i="30"/>
  <c r="B166" i="30"/>
  <c r="C166" i="30"/>
  <c r="H166" i="30"/>
  <c r="B167" i="30"/>
  <c r="C167" i="30"/>
  <c r="H167" i="30"/>
  <c r="B168" i="30"/>
  <c r="C168" i="30"/>
  <c r="H168" i="30"/>
  <c r="B169" i="30"/>
  <c r="C169" i="30"/>
  <c r="H169" i="30"/>
  <c r="B170" i="30"/>
  <c r="C170" i="30"/>
  <c r="H170" i="30"/>
  <c r="B171" i="30"/>
  <c r="C171" i="30"/>
  <c r="H171" i="30"/>
  <c r="B172" i="30"/>
  <c r="C172" i="30"/>
  <c r="H172" i="30"/>
  <c r="B173" i="30"/>
  <c r="C173" i="30"/>
  <c r="H173" i="30"/>
  <c r="B174" i="30"/>
  <c r="C174" i="30"/>
  <c r="H174" i="30"/>
  <c r="B175" i="30"/>
  <c r="C175" i="30"/>
  <c r="H175" i="30"/>
  <c r="B176" i="30"/>
  <c r="C176" i="30"/>
  <c r="H176" i="30"/>
  <c r="B177" i="30"/>
  <c r="C177" i="30"/>
  <c r="H177" i="30"/>
  <c r="B178" i="30"/>
  <c r="C178" i="30"/>
  <c r="H178" i="30"/>
  <c r="B179" i="30"/>
  <c r="C179" i="30"/>
  <c r="H179" i="30"/>
  <c r="B180" i="30"/>
  <c r="C180" i="30"/>
  <c r="H180" i="30"/>
  <c r="B181" i="30"/>
  <c r="C181" i="30"/>
  <c r="H181" i="30"/>
  <c r="B182" i="30"/>
  <c r="C182" i="30"/>
  <c r="H182" i="30"/>
  <c r="B183" i="30"/>
  <c r="C183" i="30"/>
  <c r="H183" i="30"/>
  <c r="B184" i="30"/>
  <c r="C184" i="30"/>
  <c r="H184" i="30"/>
  <c r="B185" i="30"/>
  <c r="C185" i="30"/>
  <c r="H185" i="30"/>
  <c r="B186" i="30"/>
  <c r="C186" i="30"/>
  <c r="H186" i="30"/>
  <c r="B187" i="30"/>
  <c r="C187" i="30"/>
  <c r="H187" i="30"/>
  <c r="B188" i="30"/>
  <c r="C188" i="30"/>
  <c r="H188" i="30"/>
  <c r="B189" i="30"/>
  <c r="C189" i="30"/>
  <c r="H189" i="30"/>
  <c r="B190" i="30"/>
  <c r="C190" i="30"/>
  <c r="H190" i="30"/>
  <c r="B191" i="30"/>
  <c r="C191" i="30"/>
  <c r="H191" i="30"/>
  <c r="B192" i="30"/>
  <c r="C192" i="30"/>
  <c r="H192" i="30"/>
  <c r="B193" i="30"/>
  <c r="C193" i="30"/>
  <c r="H193" i="30"/>
  <c r="H199" i="30"/>
  <c r="H198" i="30"/>
  <c r="H200" i="30"/>
  <c r="B3" i="34"/>
  <c r="C3" i="34"/>
  <c r="H3" i="34"/>
  <c r="B4" i="34"/>
  <c r="C4" i="34"/>
  <c r="H4" i="34"/>
  <c r="B5" i="34"/>
  <c r="C5" i="34"/>
  <c r="H5" i="34"/>
  <c r="B6" i="34"/>
  <c r="C6" i="34"/>
  <c r="H6" i="34"/>
  <c r="B7" i="34"/>
  <c r="C7" i="34"/>
  <c r="H7" i="34"/>
  <c r="B8" i="34"/>
  <c r="C8" i="34"/>
  <c r="H8" i="34"/>
  <c r="B9" i="34"/>
  <c r="C9" i="34"/>
  <c r="H9" i="34"/>
  <c r="B10" i="34"/>
  <c r="C10" i="34"/>
  <c r="H10" i="34"/>
  <c r="B11" i="34"/>
  <c r="C11" i="34"/>
  <c r="H11" i="34"/>
  <c r="B12" i="34"/>
  <c r="C12" i="34"/>
  <c r="H12" i="34"/>
  <c r="B13" i="34"/>
  <c r="C13" i="34"/>
  <c r="H13" i="34"/>
  <c r="B14" i="34"/>
  <c r="C14" i="34"/>
  <c r="H14" i="34"/>
  <c r="B15" i="34"/>
  <c r="C15" i="34"/>
  <c r="H15" i="34"/>
  <c r="B16" i="34"/>
  <c r="C16" i="34"/>
  <c r="H16" i="34"/>
  <c r="B17" i="34"/>
  <c r="C17" i="34"/>
  <c r="H17" i="34"/>
  <c r="B18" i="34"/>
  <c r="C18" i="34"/>
  <c r="H18" i="34"/>
  <c r="B19" i="34"/>
  <c r="C19" i="34"/>
  <c r="H19" i="34"/>
  <c r="B20" i="34"/>
  <c r="C20" i="34"/>
  <c r="H20" i="34"/>
  <c r="B21" i="34"/>
  <c r="C21" i="34"/>
  <c r="H21" i="34"/>
  <c r="B22" i="34"/>
  <c r="C22" i="34"/>
  <c r="H22" i="34"/>
  <c r="B23" i="34"/>
  <c r="C23" i="34"/>
  <c r="H23" i="34"/>
  <c r="B24" i="34"/>
  <c r="C24" i="34"/>
  <c r="H24" i="34"/>
  <c r="B25" i="34"/>
  <c r="C25" i="34"/>
  <c r="H25" i="34"/>
  <c r="B26" i="34"/>
  <c r="C26" i="34"/>
  <c r="H26" i="34"/>
  <c r="B27" i="34"/>
  <c r="C27" i="34"/>
  <c r="H27" i="34"/>
  <c r="B28" i="34"/>
  <c r="C28" i="34"/>
  <c r="H28" i="34"/>
  <c r="B29" i="34"/>
  <c r="C29" i="34"/>
  <c r="H29" i="34"/>
  <c r="B30" i="34"/>
  <c r="C30" i="34"/>
  <c r="H30" i="34"/>
  <c r="B31" i="34"/>
  <c r="C31" i="34"/>
  <c r="H31" i="34"/>
  <c r="B32" i="34"/>
  <c r="C32" i="34"/>
  <c r="H32" i="34"/>
  <c r="B33" i="34"/>
  <c r="C33" i="34"/>
  <c r="H33" i="34"/>
  <c r="B34" i="34"/>
  <c r="C34" i="34"/>
  <c r="H34" i="34"/>
  <c r="B35" i="34"/>
  <c r="C35" i="34"/>
  <c r="H35" i="34"/>
  <c r="B36" i="34"/>
  <c r="C36" i="34"/>
  <c r="H36" i="34"/>
  <c r="B37" i="34"/>
  <c r="C37" i="34"/>
  <c r="H37" i="34"/>
  <c r="B38" i="34"/>
  <c r="C38" i="34"/>
  <c r="H38" i="34"/>
  <c r="B39" i="34"/>
  <c r="C39" i="34"/>
  <c r="H39" i="34"/>
  <c r="B40" i="34"/>
  <c r="C40" i="34"/>
  <c r="H40" i="34"/>
  <c r="B41" i="34"/>
  <c r="C41" i="34"/>
  <c r="H41" i="34"/>
  <c r="B42" i="34"/>
  <c r="C42" i="34"/>
  <c r="H42" i="34"/>
  <c r="B43" i="34"/>
  <c r="C43" i="34"/>
  <c r="H43" i="34"/>
  <c r="B44" i="34"/>
  <c r="C44" i="34"/>
  <c r="H44" i="34"/>
  <c r="B45" i="34"/>
  <c r="C45" i="34"/>
  <c r="H45" i="34"/>
  <c r="B46" i="34"/>
  <c r="C46" i="34"/>
  <c r="H46" i="34"/>
  <c r="B47" i="34"/>
  <c r="C47" i="34"/>
  <c r="H47" i="34"/>
  <c r="B48" i="34"/>
  <c r="C48" i="34"/>
  <c r="H48" i="34"/>
  <c r="B49" i="34"/>
  <c r="C49" i="34"/>
  <c r="H49" i="34"/>
  <c r="B50" i="34"/>
  <c r="C50" i="34"/>
  <c r="H50" i="34"/>
  <c r="B51" i="34"/>
  <c r="C51" i="34"/>
  <c r="H51" i="34"/>
  <c r="B52" i="34"/>
  <c r="C52" i="34"/>
  <c r="H52" i="34"/>
  <c r="B53" i="34"/>
  <c r="C53" i="34"/>
  <c r="H53" i="34"/>
  <c r="B54" i="34"/>
  <c r="C54" i="34"/>
  <c r="H54" i="34"/>
  <c r="B55" i="34"/>
  <c r="C55" i="34"/>
  <c r="H55" i="34"/>
  <c r="B56" i="34"/>
  <c r="C56" i="34"/>
  <c r="H56" i="34"/>
  <c r="B57" i="34"/>
  <c r="C57" i="34"/>
  <c r="H57" i="34"/>
  <c r="B58" i="34"/>
  <c r="C58" i="34"/>
  <c r="H58" i="34"/>
  <c r="B59" i="34"/>
  <c r="C59" i="34"/>
  <c r="H59" i="34"/>
  <c r="B60" i="34"/>
  <c r="C60" i="34"/>
  <c r="H60" i="34"/>
  <c r="B61" i="34"/>
  <c r="C61" i="34"/>
  <c r="H61" i="34"/>
  <c r="B62" i="34"/>
  <c r="C62" i="34"/>
  <c r="H62" i="34"/>
  <c r="B63" i="34"/>
  <c r="C63" i="34"/>
  <c r="H63" i="34"/>
  <c r="B64" i="34"/>
  <c r="C64" i="34"/>
  <c r="H64" i="34"/>
  <c r="B65" i="34"/>
  <c r="C65" i="34"/>
  <c r="H65" i="34"/>
  <c r="B66" i="34"/>
  <c r="C66" i="34"/>
  <c r="H66" i="34"/>
  <c r="B67" i="34"/>
  <c r="C67" i="34"/>
  <c r="H67" i="34"/>
  <c r="B68" i="34"/>
  <c r="C68" i="34"/>
  <c r="H68" i="34"/>
  <c r="B69" i="34"/>
  <c r="C69" i="34"/>
  <c r="H69" i="34"/>
  <c r="B70" i="34"/>
  <c r="C70" i="34"/>
  <c r="H70" i="34"/>
  <c r="B71" i="34"/>
  <c r="C71" i="34"/>
  <c r="H71" i="34"/>
  <c r="B72" i="34"/>
  <c r="C72" i="34"/>
  <c r="H72" i="34"/>
  <c r="B73" i="34"/>
  <c r="C73" i="34"/>
  <c r="H73" i="34"/>
  <c r="B74" i="34"/>
  <c r="C74" i="34"/>
  <c r="H74" i="34"/>
  <c r="B75" i="34"/>
  <c r="C75" i="34"/>
  <c r="H75" i="34"/>
  <c r="B76" i="34"/>
  <c r="C76" i="34"/>
  <c r="H76" i="34"/>
  <c r="B77" i="34"/>
  <c r="C77" i="34"/>
  <c r="H77" i="34"/>
  <c r="B78" i="34"/>
  <c r="C78" i="34"/>
  <c r="H78" i="34"/>
  <c r="B79" i="34"/>
  <c r="C79" i="34"/>
  <c r="H79" i="34"/>
  <c r="B80" i="34"/>
  <c r="C80" i="34"/>
  <c r="H80" i="34"/>
  <c r="B81" i="34"/>
  <c r="C81" i="34"/>
  <c r="H81" i="34"/>
  <c r="B82" i="34"/>
  <c r="C82" i="34"/>
  <c r="H82" i="34"/>
  <c r="B83" i="34"/>
  <c r="C83" i="34"/>
  <c r="H83" i="34"/>
  <c r="B84" i="34"/>
  <c r="C84" i="34"/>
  <c r="H84" i="34"/>
  <c r="B85" i="34"/>
  <c r="C85" i="34"/>
  <c r="H85" i="34"/>
  <c r="B86" i="34"/>
  <c r="C86" i="34"/>
  <c r="H86" i="34"/>
  <c r="B87" i="34"/>
  <c r="C87" i="34"/>
  <c r="H87" i="34"/>
  <c r="B88" i="34"/>
  <c r="C88" i="34"/>
  <c r="H88" i="34"/>
  <c r="B89" i="34"/>
  <c r="C89" i="34"/>
  <c r="H89" i="34"/>
  <c r="B90" i="34"/>
  <c r="C90" i="34"/>
  <c r="H90" i="34"/>
  <c r="B91" i="34"/>
  <c r="C91" i="34"/>
  <c r="H91" i="34"/>
  <c r="B92" i="34"/>
  <c r="C92" i="34"/>
  <c r="H92" i="34"/>
  <c r="B93" i="34"/>
  <c r="C93" i="34"/>
  <c r="H93" i="34"/>
  <c r="B94" i="34"/>
  <c r="C94" i="34"/>
  <c r="H94" i="34"/>
  <c r="B95" i="34"/>
  <c r="C95" i="34"/>
  <c r="H95" i="34"/>
  <c r="B96" i="34"/>
  <c r="C96" i="34"/>
  <c r="H96" i="34"/>
  <c r="B97" i="34"/>
  <c r="C97" i="34"/>
  <c r="H97" i="34"/>
  <c r="B98" i="34"/>
  <c r="C98" i="34"/>
  <c r="H98" i="34"/>
  <c r="B99" i="34"/>
  <c r="C99" i="34"/>
  <c r="H99" i="34"/>
  <c r="B100" i="34"/>
  <c r="C100" i="34"/>
  <c r="H100" i="34"/>
  <c r="B101" i="34"/>
  <c r="C101" i="34"/>
  <c r="H101" i="34"/>
  <c r="B102" i="34"/>
  <c r="C102" i="34"/>
  <c r="H102" i="34"/>
  <c r="B103" i="34"/>
  <c r="C103" i="34"/>
  <c r="H103" i="34"/>
  <c r="B104" i="34"/>
  <c r="C104" i="34"/>
  <c r="H104" i="34"/>
  <c r="B105" i="34"/>
  <c r="C105" i="34"/>
  <c r="H105" i="34"/>
  <c r="B106" i="34"/>
  <c r="C106" i="34"/>
  <c r="H106" i="34"/>
  <c r="B107" i="34"/>
  <c r="C107" i="34"/>
  <c r="H107" i="34"/>
  <c r="B108" i="34"/>
  <c r="C108" i="34"/>
  <c r="H108" i="34"/>
  <c r="B109" i="34"/>
  <c r="C109" i="34"/>
  <c r="H109" i="34"/>
  <c r="B110" i="34"/>
  <c r="C110" i="34"/>
  <c r="H110" i="34"/>
  <c r="B111" i="34"/>
  <c r="C111" i="34"/>
  <c r="H111" i="34"/>
  <c r="B112" i="34"/>
  <c r="C112" i="34"/>
  <c r="H112" i="34"/>
  <c r="B113" i="34"/>
  <c r="C113" i="34"/>
  <c r="H113" i="34"/>
  <c r="B114" i="34"/>
  <c r="C114" i="34"/>
  <c r="H114" i="34"/>
  <c r="B115" i="34"/>
  <c r="C115" i="34"/>
  <c r="H115" i="34"/>
  <c r="B116" i="34"/>
  <c r="C116" i="34"/>
  <c r="H116" i="34"/>
  <c r="B117" i="34"/>
  <c r="C117" i="34"/>
  <c r="H117" i="34"/>
  <c r="B118" i="34"/>
  <c r="C118" i="34"/>
  <c r="H118" i="34"/>
  <c r="B119" i="34"/>
  <c r="C119" i="34"/>
  <c r="H119" i="34"/>
  <c r="B120" i="34"/>
  <c r="C120" i="34"/>
  <c r="H120" i="34"/>
  <c r="B121" i="34"/>
  <c r="C121" i="34"/>
  <c r="H121" i="34"/>
  <c r="B122" i="34"/>
  <c r="C122" i="34"/>
  <c r="H122" i="34"/>
  <c r="B123" i="34"/>
  <c r="C123" i="34"/>
  <c r="H123" i="34"/>
  <c r="B124" i="34"/>
  <c r="C124" i="34"/>
  <c r="H124" i="34"/>
  <c r="B125" i="34"/>
  <c r="C125" i="34"/>
  <c r="H125" i="34"/>
  <c r="B126" i="34"/>
  <c r="C126" i="34"/>
  <c r="H126" i="34"/>
  <c r="B127" i="34"/>
  <c r="C127" i="34"/>
  <c r="H127" i="34"/>
  <c r="B128" i="34"/>
  <c r="C128" i="34"/>
  <c r="H128" i="34"/>
  <c r="B129" i="34"/>
  <c r="C129" i="34"/>
  <c r="H129" i="34"/>
  <c r="B130" i="34"/>
  <c r="C130" i="34"/>
  <c r="H130" i="34"/>
  <c r="B131" i="34"/>
  <c r="C131" i="34"/>
  <c r="H131" i="34"/>
  <c r="B132" i="34"/>
  <c r="C132" i="34"/>
  <c r="H132" i="34"/>
  <c r="B133" i="34"/>
  <c r="C133" i="34"/>
  <c r="H133" i="34"/>
  <c r="B134" i="34"/>
  <c r="C134" i="34"/>
  <c r="H134" i="34"/>
  <c r="B135" i="34"/>
  <c r="C135" i="34"/>
  <c r="H135" i="34"/>
  <c r="B136" i="34"/>
  <c r="C136" i="34"/>
  <c r="H136" i="34"/>
  <c r="B137" i="34"/>
  <c r="C137" i="34"/>
  <c r="H137" i="34"/>
  <c r="B138" i="34"/>
  <c r="C138" i="34"/>
  <c r="H138" i="34"/>
  <c r="B139" i="34"/>
  <c r="C139" i="34"/>
  <c r="H139" i="34"/>
  <c r="B140" i="34"/>
  <c r="C140" i="34"/>
  <c r="H140" i="34"/>
  <c r="B141" i="34"/>
  <c r="C141" i="34"/>
  <c r="H141" i="34"/>
  <c r="B142" i="34"/>
  <c r="C142" i="34"/>
  <c r="H142" i="34"/>
  <c r="B143" i="34"/>
  <c r="C143" i="34"/>
  <c r="H143" i="34"/>
  <c r="B144" i="34"/>
  <c r="C144" i="34"/>
  <c r="H144" i="34"/>
  <c r="B145" i="34"/>
  <c r="C145" i="34"/>
  <c r="H145" i="34"/>
  <c r="B146" i="34"/>
  <c r="C146" i="34"/>
  <c r="H146" i="34"/>
  <c r="B147" i="34"/>
  <c r="C147" i="34"/>
  <c r="H147" i="34"/>
  <c r="B148" i="34"/>
  <c r="C148" i="34"/>
  <c r="H148" i="34"/>
  <c r="B149" i="34"/>
  <c r="C149" i="34"/>
  <c r="H149" i="34"/>
  <c r="B150" i="34"/>
  <c r="C150" i="34"/>
  <c r="H150" i="34"/>
  <c r="B151" i="34"/>
  <c r="C151" i="34"/>
  <c r="H151" i="34"/>
  <c r="B152" i="34"/>
  <c r="C152" i="34"/>
  <c r="H152" i="34"/>
  <c r="B153" i="34"/>
  <c r="C153" i="34"/>
  <c r="H153" i="34"/>
  <c r="B154" i="34"/>
  <c r="C154" i="34"/>
  <c r="H154" i="34"/>
  <c r="B155" i="34"/>
  <c r="C155" i="34"/>
  <c r="H155" i="34"/>
  <c r="B156" i="34"/>
  <c r="C156" i="34"/>
  <c r="H156" i="34"/>
  <c r="B157" i="34"/>
  <c r="C157" i="34"/>
  <c r="H157" i="34"/>
  <c r="B158" i="34"/>
  <c r="C158" i="34"/>
  <c r="H158" i="34"/>
  <c r="B159" i="34"/>
  <c r="C159" i="34"/>
  <c r="H159" i="34"/>
  <c r="B160" i="34"/>
  <c r="C160" i="34"/>
  <c r="H160" i="34"/>
  <c r="B161" i="34"/>
  <c r="C161" i="34"/>
  <c r="H161" i="34"/>
  <c r="B162" i="34"/>
  <c r="C162" i="34"/>
  <c r="H162" i="34"/>
  <c r="B163" i="34"/>
  <c r="C163" i="34"/>
  <c r="H163" i="34"/>
  <c r="B164" i="34"/>
  <c r="C164" i="34"/>
  <c r="H164" i="34"/>
  <c r="B165" i="34"/>
  <c r="C165" i="34"/>
  <c r="H165" i="34"/>
  <c r="B166" i="34"/>
  <c r="C166" i="34"/>
  <c r="H166" i="34"/>
  <c r="B167" i="34"/>
  <c r="C167" i="34"/>
  <c r="H167" i="34"/>
  <c r="B168" i="34"/>
  <c r="C168" i="34"/>
  <c r="H168" i="34"/>
  <c r="B169" i="34"/>
  <c r="C169" i="34"/>
  <c r="H169" i="34"/>
  <c r="B170" i="34"/>
  <c r="C170" i="34"/>
  <c r="H170" i="34"/>
  <c r="B171" i="34"/>
  <c r="C171" i="34"/>
  <c r="H171" i="34"/>
  <c r="B172" i="34"/>
  <c r="C172" i="34"/>
  <c r="H172" i="34"/>
  <c r="B173" i="34"/>
  <c r="C173" i="34"/>
  <c r="H173" i="34"/>
  <c r="B174" i="34"/>
  <c r="C174" i="34"/>
  <c r="H174" i="34"/>
  <c r="B175" i="34"/>
  <c r="C175" i="34"/>
  <c r="H175" i="34"/>
  <c r="B176" i="34"/>
  <c r="C176" i="34"/>
  <c r="H176" i="34"/>
  <c r="B177" i="34"/>
  <c r="C177" i="34"/>
  <c r="H177" i="34"/>
  <c r="B178" i="34"/>
  <c r="C178" i="34"/>
  <c r="H178" i="34"/>
  <c r="B179" i="34"/>
  <c r="C179" i="34"/>
  <c r="H179" i="34"/>
  <c r="B180" i="34"/>
  <c r="C180" i="34"/>
  <c r="H180" i="34"/>
  <c r="B181" i="34"/>
  <c r="C181" i="34"/>
  <c r="H181" i="34"/>
  <c r="B182" i="34"/>
  <c r="C182" i="34"/>
  <c r="H182" i="34"/>
  <c r="B183" i="34"/>
  <c r="C183" i="34"/>
  <c r="H183" i="34"/>
  <c r="B184" i="34"/>
  <c r="C184" i="34"/>
  <c r="H184" i="34"/>
  <c r="B185" i="34"/>
  <c r="C185" i="34"/>
  <c r="H185" i="34"/>
  <c r="B186" i="34"/>
  <c r="C186" i="34"/>
  <c r="H186" i="34"/>
  <c r="B187" i="34"/>
  <c r="C187" i="34"/>
  <c r="H187" i="34"/>
  <c r="B188" i="34"/>
  <c r="C188" i="34"/>
  <c r="H188" i="34"/>
  <c r="B189" i="34"/>
  <c r="C189" i="34"/>
  <c r="H189" i="34"/>
  <c r="B190" i="34"/>
  <c r="C190" i="34"/>
  <c r="H190" i="34"/>
  <c r="B191" i="34"/>
  <c r="C191" i="34"/>
  <c r="H191" i="34"/>
  <c r="B192" i="34"/>
  <c r="C192" i="34"/>
  <c r="H192" i="34"/>
  <c r="B193" i="34"/>
  <c r="C193" i="34"/>
  <c r="H193" i="34"/>
  <c r="H199" i="34"/>
  <c r="H198" i="34"/>
  <c r="H200" i="34"/>
  <c r="B3" i="33"/>
  <c r="C3" i="33"/>
  <c r="H3" i="33"/>
  <c r="B4" i="33"/>
  <c r="C4" i="33"/>
  <c r="H4" i="33"/>
  <c r="B5" i="33"/>
  <c r="C5" i="33"/>
  <c r="H5" i="33"/>
  <c r="B6" i="33"/>
  <c r="C6" i="33"/>
  <c r="H6" i="33"/>
  <c r="B7" i="33"/>
  <c r="C7" i="33"/>
  <c r="H7" i="33"/>
  <c r="B8" i="33"/>
  <c r="C8" i="33"/>
  <c r="H8" i="33"/>
  <c r="B9" i="33"/>
  <c r="C9" i="33"/>
  <c r="H9" i="33"/>
  <c r="B10" i="33"/>
  <c r="C10" i="33"/>
  <c r="H10" i="33"/>
  <c r="B11" i="33"/>
  <c r="C11" i="33"/>
  <c r="H11" i="33"/>
  <c r="B12" i="33"/>
  <c r="C12" i="33"/>
  <c r="H12" i="33"/>
  <c r="B13" i="33"/>
  <c r="C13" i="33"/>
  <c r="H13" i="33"/>
  <c r="B14" i="33"/>
  <c r="C14" i="33"/>
  <c r="H14" i="33"/>
  <c r="B15" i="33"/>
  <c r="C15" i="33"/>
  <c r="H15" i="33"/>
  <c r="B16" i="33"/>
  <c r="C16" i="33"/>
  <c r="H16" i="33"/>
  <c r="B17" i="33"/>
  <c r="C17" i="33"/>
  <c r="H17" i="33"/>
  <c r="B18" i="33"/>
  <c r="C18" i="33"/>
  <c r="H18" i="33"/>
  <c r="B19" i="33"/>
  <c r="C19" i="33"/>
  <c r="H19" i="33"/>
  <c r="B20" i="33"/>
  <c r="C20" i="33"/>
  <c r="H20" i="33"/>
  <c r="B21" i="33"/>
  <c r="C21" i="33"/>
  <c r="H21" i="33"/>
  <c r="B22" i="33"/>
  <c r="C22" i="33"/>
  <c r="H22" i="33"/>
  <c r="B23" i="33"/>
  <c r="C23" i="33"/>
  <c r="H23" i="33"/>
  <c r="B24" i="33"/>
  <c r="C24" i="33"/>
  <c r="H24" i="33"/>
  <c r="B25" i="33"/>
  <c r="C25" i="33"/>
  <c r="H25" i="33"/>
  <c r="B26" i="33"/>
  <c r="C26" i="33"/>
  <c r="H26" i="33"/>
  <c r="B27" i="33"/>
  <c r="C27" i="33"/>
  <c r="H27" i="33"/>
  <c r="B28" i="33"/>
  <c r="C28" i="33"/>
  <c r="H28" i="33"/>
  <c r="B29" i="33"/>
  <c r="C29" i="33"/>
  <c r="H29" i="33"/>
  <c r="B30" i="33"/>
  <c r="C30" i="33"/>
  <c r="H30" i="33"/>
  <c r="B31" i="33"/>
  <c r="C31" i="33"/>
  <c r="H31" i="33"/>
  <c r="B32" i="33"/>
  <c r="C32" i="33"/>
  <c r="H32" i="33"/>
  <c r="B33" i="33"/>
  <c r="C33" i="33"/>
  <c r="H33" i="33"/>
  <c r="B34" i="33"/>
  <c r="C34" i="33"/>
  <c r="H34" i="33"/>
  <c r="B35" i="33"/>
  <c r="C35" i="33"/>
  <c r="H35" i="33"/>
  <c r="B36" i="33"/>
  <c r="C36" i="33"/>
  <c r="H36" i="33"/>
  <c r="B37" i="33"/>
  <c r="C37" i="33"/>
  <c r="H37" i="33"/>
  <c r="B38" i="33"/>
  <c r="C38" i="33"/>
  <c r="H38" i="33"/>
  <c r="B39" i="33"/>
  <c r="C39" i="33"/>
  <c r="H39" i="33"/>
  <c r="B40" i="33"/>
  <c r="C40" i="33"/>
  <c r="H40" i="33"/>
  <c r="B41" i="33"/>
  <c r="C41" i="33"/>
  <c r="H41" i="33"/>
  <c r="B42" i="33"/>
  <c r="C42" i="33"/>
  <c r="H42" i="33"/>
  <c r="B43" i="33"/>
  <c r="C43" i="33"/>
  <c r="H43" i="33"/>
  <c r="B44" i="33"/>
  <c r="C44" i="33"/>
  <c r="H44" i="33"/>
  <c r="B45" i="33"/>
  <c r="C45" i="33"/>
  <c r="H45" i="33"/>
  <c r="B46" i="33"/>
  <c r="C46" i="33"/>
  <c r="H46" i="33"/>
  <c r="B47" i="33"/>
  <c r="C47" i="33"/>
  <c r="H47" i="33"/>
  <c r="B48" i="33"/>
  <c r="C48" i="33"/>
  <c r="H48" i="33"/>
  <c r="B49" i="33"/>
  <c r="C49" i="33"/>
  <c r="H49" i="33"/>
  <c r="B50" i="33"/>
  <c r="C50" i="33"/>
  <c r="H50" i="33"/>
  <c r="B51" i="33"/>
  <c r="C51" i="33"/>
  <c r="H51" i="33"/>
  <c r="B52" i="33"/>
  <c r="C52" i="33"/>
  <c r="H52" i="33"/>
  <c r="B53" i="33"/>
  <c r="C53" i="33"/>
  <c r="H53" i="33"/>
  <c r="B54" i="33"/>
  <c r="C54" i="33"/>
  <c r="H54" i="33"/>
  <c r="B55" i="33"/>
  <c r="C55" i="33"/>
  <c r="H55" i="33"/>
  <c r="B56" i="33"/>
  <c r="C56" i="33"/>
  <c r="H56" i="33"/>
  <c r="B57" i="33"/>
  <c r="C57" i="33"/>
  <c r="H57" i="33"/>
  <c r="B58" i="33"/>
  <c r="C58" i="33"/>
  <c r="H58" i="33"/>
  <c r="B59" i="33"/>
  <c r="C59" i="33"/>
  <c r="H59" i="33"/>
  <c r="B60" i="33"/>
  <c r="C60" i="33"/>
  <c r="H60" i="33"/>
  <c r="B61" i="33"/>
  <c r="C61" i="33"/>
  <c r="H61" i="33"/>
  <c r="B62" i="33"/>
  <c r="C62" i="33"/>
  <c r="H62" i="33"/>
  <c r="B63" i="33"/>
  <c r="C63" i="33"/>
  <c r="H63" i="33"/>
  <c r="B64" i="33"/>
  <c r="C64" i="33"/>
  <c r="H64" i="33"/>
  <c r="B65" i="33"/>
  <c r="C65" i="33"/>
  <c r="H65" i="33"/>
  <c r="B66" i="33"/>
  <c r="C66" i="33"/>
  <c r="H66" i="33"/>
  <c r="B67" i="33"/>
  <c r="C67" i="33"/>
  <c r="H67" i="33"/>
  <c r="B68" i="33"/>
  <c r="C68" i="33"/>
  <c r="H68" i="33"/>
  <c r="B69" i="33"/>
  <c r="C69" i="33"/>
  <c r="H69" i="33"/>
  <c r="B70" i="33"/>
  <c r="C70" i="33"/>
  <c r="H70" i="33"/>
  <c r="B71" i="33"/>
  <c r="C71" i="33"/>
  <c r="H71" i="33"/>
  <c r="B72" i="33"/>
  <c r="C72" i="33"/>
  <c r="H72" i="33"/>
  <c r="B73" i="33"/>
  <c r="C73" i="33"/>
  <c r="H73" i="33"/>
  <c r="B74" i="33"/>
  <c r="C74" i="33"/>
  <c r="H74" i="33"/>
  <c r="B75" i="33"/>
  <c r="C75" i="33"/>
  <c r="H75" i="33"/>
  <c r="B76" i="33"/>
  <c r="C76" i="33"/>
  <c r="H76" i="33"/>
  <c r="B77" i="33"/>
  <c r="C77" i="33"/>
  <c r="H77" i="33"/>
  <c r="B78" i="33"/>
  <c r="C78" i="33"/>
  <c r="H78" i="33"/>
  <c r="B79" i="33"/>
  <c r="C79" i="33"/>
  <c r="H79" i="33"/>
  <c r="B80" i="33"/>
  <c r="C80" i="33"/>
  <c r="H80" i="33"/>
  <c r="B81" i="33"/>
  <c r="C81" i="33"/>
  <c r="H81" i="33"/>
  <c r="B82" i="33"/>
  <c r="C82" i="33"/>
  <c r="H82" i="33"/>
  <c r="B83" i="33"/>
  <c r="C83" i="33"/>
  <c r="H83" i="33"/>
  <c r="B84" i="33"/>
  <c r="C84" i="33"/>
  <c r="H84" i="33"/>
  <c r="B85" i="33"/>
  <c r="C85" i="33"/>
  <c r="H85" i="33"/>
  <c r="B86" i="33"/>
  <c r="C86" i="33"/>
  <c r="H86" i="33"/>
  <c r="B87" i="33"/>
  <c r="C87" i="33"/>
  <c r="H87" i="33"/>
  <c r="B88" i="33"/>
  <c r="C88" i="33"/>
  <c r="H88" i="33"/>
  <c r="B89" i="33"/>
  <c r="C89" i="33"/>
  <c r="H89" i="33"/>
  <c r="B90" i="33"/>
  <c r="C90" i="33"/>
  <c r="H90" i="33"/>
  <c r="B91" i="33"/>
  <c r="C91" i="33"/>
  <c r="H91" i="33"/>
  <c r="B92" i="33"/>
  <c r="C92" i="33"/>
  <c r="H92" i="33"/>
  <c r="B93" i="33"/>
  <c r="C93" i="33"/>
  <c r="H93" i="33"/>
  <c r="B94" i="33"/>
  <c r="C94" i="33"/>
  <c r="H94" i="33"/>
  <c r="B95" i="33"/>
  <c r="C95" i="33"/>
  <c r="H95" i="33"/>
  <c r="B96" i="33"/>
  <c r="C96" i="33"/>
  <c r="H96" i="33"/>
  <c r="B97" i="33"/>
  <c r="C97" i="33"/>
  <c r="H97" i="33"/>
  <c r="B98" i="33"/>
  <c r="C98" i="33"/>
  <c r="H98" i="33"/>
  <c r="B99" i="33"/>
  <c r="C99" i="33"/>
  <c r="H99" i="33"/>
  <c r="B100" i="33"/>
  <c r="C100" i="33"/>
  <c r="H100" i="33"/>
  <c r="B101" i="33"/>
  <c r="C101" i="33"/>
  <c r="H101" i="33"/>
  <c r="B102" i="33"/>
  <c r="C102" i="33"/>
  <c r="H102" i="33"/>
  <c r="B103" i="33"/>
  <c r="C103" i="33"/>
  <c r="H103" i="33"/>
  <c r="B104" i="33"/>
  <c r="C104" i="33"/>
  <c r="H104" i="33"/>
  <c r="B105" i="33"/>
  <c r="C105" i="33"/>
  <c r="H105" i="33"/>
  <c r="B106" i="33"/>
  <c r="C106" i="33"/>
  <c r="H106" i="33"/>
  <c r="B107" i="33"/>
  <c r="C107" i="33"/>
  <c r="H107" i="33"/>
  <c r="B108" i="33"/>
  <c r="C108" i="33"/>
  <c r="H108" i="33"/>
  <c r="B109" i="33"/>
  <c r="C109" i="33"/>
  <c r="H109" i="33"/>
  <c r="B110" i="33"/>
  <c r="C110" i="33"/>
  <c r="H110" i="33"/>
  <c r="B111" i="33"/>
  <c r="C111" i="33"/>
  <c r="H111" i="33"/>
  <c r="B112" i="33"/>
  <c r="C112" i="33"/>
  <c r="H112" i="33"/>
  <c r="B113" i="33"/>
  <c r="C113" i="33"/>
  <c r="H113" i="33"/>
  <c r="B114" i="33"/>
  <c r="C114" i="33"/>
  <c r="H114" i="33"/>
  <c r="B115" i="33"/>
  <c r="C115" i="33"/>
  <c r="H115" i="33"/>
  <c r="B116" i="33"/>
  <c r="C116" i="33"/>
  <c r="H116" i="33"/>
  <c r="B117" i="33"/>
  <c r="C117" i="33"/>
  <c r="H117" i="33"/>
  <c r="B118" i="33"/>
  <c r="C118" i="33"/>
  <c r="H118" i="33"/>
  <c r="B119" i="33"/>
  <c r="C119" i="33"/>
  <c r="H119" i="33"/>
  <c r="B120" i="33"/>
  <c r="C120" i="33"/>
  <c r="H120" i="33"/>
  <c r="B121" i="33"/>
  <c r="C121" i="33"/>
  <c r="H121" i="33"/>
  <c r="B122" i="33"/>
  <c r="C122" i="33"/>
  <c r="H122" i="33"/>
  <c r="B123" i="33"/>
  <c r="C123" i="33"/>
  <c r="H123" i="33"/>
  <c r="B124" i="33"/>
  <c r="C124" i="33"/>
  <c r="H124" i="33"/>
  <c r="B125" i="33"/>
  <c r="C125" i="33"/>
  <c r="H125" i="33"/>
  <c r="B126" i="33"/>
  <c r="C126" i="33"/>
  <c r="H126" i="33"/>
  <c r="B127" i="33"/>
  <c r="C127" i="33"/>
  <c r="H127" i="33"/>
  <c r="B128" i="33"/>
  <c r="C128" i="33"/>
  <c r="H128" i="33"/>
  <c r="B129" i="33"/>
  <c r="C129" i="33"/>
  <c r="H129" i="33"/>
  <c r="B130" i="33"/>
  <c r="C130" i="33"/>
  <c r="H130" i="33"/>
  <c r="B131" i="33"/>
  <c r="C131" i="33"/>
  <c r="H131" i="33"/>
  <c r="B132" i="33"/>
  <c r="C132" i="33"/>
  <c r="H132" i="33"/>
  <c r="B133" i="33"/>
  <c r="C133" i="33"/>
  <c r="H133" i="33"/>
  <c r="B134" i="33"/>
  <c r="C134" i="33"/>
  <c r="H134" i="33"/>
  <c r="B135" i="33"/>
  <c r="C135" i="33"/>
  <c r="H135" i="33"/>
  <c r="B136" i="33"/>
  <c r="C136" i="33"/>
  <c r="H136" i="33"/>
  <c r="B137" i="33"/>
  <c r="C137" i="33"/>
  <c r="H137" i="33"/>
  <c r="B138" i="33"/>
  <c r="C138" i="33"/>
  <c r="H138" i="33"/>
  <c r="B139" i="33"/>
  <c r="C139" i="33"/>
  <c r="H139" i="33"/>
  <c r="B140" i="33"/>
  <c r="C140" i="33"/>
  <c r="H140" i="33"/>
  <c r="B141" i="33"/>
  <c r="C141" i="33"/>
  <c r="H141" i="33"/>
  <c r="B142" i="33"/>
  <c r="C142" i="33"/>
  <c r="H142" i="33"/>
  <c r="B143" i="33"/>
  <c r="C143" i="33"/>
  <c r="H143" i="33"/>
  <c r="B144" i="33"/>
  <c r="C144" i="33"/>
  <c r="H144" i="33"/>
  <c r="B145" i="33"/>
  <c r="C145" i="33"/>
  <c r="H145" i="33"/>
  <c r="B146" i="33"/>
  <c r="C146" i="33"/>
  <c r="H146" i="33"/>
  <c r="B147" i="33"/>
  <c r="C147" i="33"/>
  <c r="H147" i="33"/>
  <c r="B148" i="33"/>
  <c r="C148" i="33"/>
  <c r="H148" i="33"/>
  <c r="B149" i="33"/>
  <c r="C149" i="33"/>
  <c r="H149" i="33"/>
  <c r="B150" i="33"/>
  <c r="C150" i="33"/>
  <c r="H150" i="33"/>
  <c r="B151" i="33"/>
  <c r="C151" i="33"/>
  <c r="H151" i="33"/>
  <c r="B152" i="33"/>
  <c r="C152" i="33"/>
  <c r="H152" i="33"/>
  <c r="B153" i="33"/>
  <c r="C153" i="33"/>
  <c r="H153" i="33"/>
  <c r="B154" i="33"/>
  <c r="C154" i="33"/>
  <c r="H154" i="33"/>
  <c r="B155" i="33"/>
  <c r="C155" i="33"/>
  <c r="H155" i="33"/>
  <c r="B156" i="33"/>
  <c r="C156" i="33"/>
  <c r="H156" i="33"/>
  <c r="B157" i="33"/>
  <c r="C157" i="33"/>
  <c r="H157" i="33"/>
  <c r="B158" i="33"/>
  <c r="C158" i="33"/>
  <c r="H158" i="33"/>
  <c r="B159" i="33"/>
  <c r="C159" i="33"/>
  <c r="H159" i="33"/>
  <c r="B160" i="33"/>
  <c r="C160" i="33"/>
  <c r="H160" i="33"/>
  <c r="B161" i="33"/>
  <c r="C161" i="33"/>
  <c r="H161" i="33"/>
  <c r="B162" i="33"/>
  <c r="C162" i="33"/>
  <c r="H162" i="33"/>
  <c r="B163" i="33"/>
  <c r="C163" i="33"/>
  <c r="H163" i="33"/>
  <c r="B164" i="33"/>
  <c r="C164" i="33"/>
  <c r="H164" i="33"/>
  <c r="B165" i="33"/>
  <c r="C165" i="33"/>
  <c r="H165" i="33"/>
  <c r="B166" i="33"/>
  <c r="C166" i="33"/>
  <c r="H166" i="33"/>
  <c r="B167" i="33"/>
  <c r="C167" i="33"/>
  <c r="H167" i="33"/>
  <c r="B168" i="33"/>
  <c r="C168" i="33"/>
  <c r="H168" i="33"/>
  <c r="B169" i="33"/>
  <c r="C169" i="33"/>
  <c r="H169" i="33"/>
  <c r="B170" i="33"/>
  <c r="C170" i="33"/>
  <c r="H170" i="33"/>
  <c r="B171" i="33"/>
  <c r="C171" i="33"/>
  <c r="H171" i="33"/>
  <c r="B172" i="33"/>
  <c r="C172" i="33"/>
  <c r="H172" i="33"/>
  <c r="B173" i="33"/>
  <c r="C173" i="33"/>
  <c r="H173" i="33"/>
  <c r="B174" i="33"/>
  <c r="C174" i="33"/>
  <c r="H174" i="33"/>
  <c r="B175" i="33"/>
  <c r="C175" i="33"/>
  <c r="H175" i="33"/>
  <c r="B176" i="33"/>
  <c r="C176" i="33"/>
  <c r="H176" i="33"/>
  <c r="B177" i="33"/>
  <c r="C177" i="33"/>
  <c r="H177" i="33"/>
  <c r="B178" i="33"/>
  <c r="C178" i="33"/>
  <c r="H178" i="33"/>
  <c r="B179" i="33"/>
  <c r="C179" i="33"/>
  <c r="H179" i="33"/>
  <c r="B180" i="33"/>
  <c r="C180" i="33"/>
  <c r="H180" i="33"/>
  <c r="B181" i="33"/>
  <c r="C181" i="33"/>
  <c r="H181" i="33"/>
  <c r="B182" i="33"/>
  <c r="C182" i="33"/>
  <c r="H182" i="33"/>
  <c r="B183" i="33"/>
  <c r="C183" i="33"/>
  <c r="H183" i="33"/>
  <c r="B184" i="33"/>
  <c r="C184" i="33"/>
  <c r="H184" i="33"/>
  <c r="B185" i="33"/>
  <c r="C185" i="33"/>
  <c r="H185" i="33"/>
  <c r="B186" i="33"/>
  <c r="C186" i="33"/>
  <c r="H186" i="33"/>
  <c r="B187" i="33"/>
  <c r="C187" i="33"/>
  <c r="H187" i="33"/>
  <c r="B188" i="33"/>
  <c r="C188" i="33"/>
  <c r="H188" i="33"/>
  <c r="B189" i="33"/>
  <c r="C189" i="33"/>
  <c r="H189" i="33"/>
  <c r="B190" i="33"/>
  <c r="C190" i="33"/>
  <c r="H190" i="33"/>
  <c r="B191" i="33"/>
  <c r="C191" i="33"/>
  <c r="H191" i="33"/>
  <c r="B192" i="33"/>
  <c r="C192" i="33"/>
  <c r="H192" i="33"/>
  <c r="B193" i="33"/>
  <c r="C193" i="33"/>
  <c r="H193" i="33"/>
  <c r="H199" i="33"/>
  <c r="H198" i="33"/>
  <c r="H200" i="33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D3" i="37"/>
  <c r="H197" i="37"/>
  <c r="C197" i="37"/>
  <c r="B197" i="37"/>
  <c r="H196" i="37"/>
  <c r="C196" i="37"/>
  <c r="B196" i="37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5" i="37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148" i="37"/>
  <c r="K149" i="37"/>
  <c r="K150" i="37"/>
  <c r="K151" i="37"/>
  <c r="K152" i="37"/>
  <c r="K153" i="37"/>
  <c r="K154" i="37"/>
  <c r="K155" i="37"/>
  <c r="K156" i="37"/>
  <c r="K157" i="37"/>
  <c r="K158" i="37"/>
  <c r="K159" i="37"/>
  <c r="K160" i="37"/>
  <c r="K161" i="37"/>
  <c r="K162" i="37"/>
  <c r="K163" i="37"/>
  <c r="K164" i="37"/>
  <c r="K165" i="37"/>
  <c r="K166" i="37"/>
  <c r="K167" i="37"/>
  <c r="K168" i="37"/>
  <c r="K169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91" i="37"/>
  <c r="K192" i="37"/>
  <c r="K193" i="37"/>
  <c r="K195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19" i="37"/>
  <c r="I120" i="37"/>
  <c r="I121" i="37"/>
  <c r="I122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5" i="37"/>
  <c r="L194" i="37"/>
  <c r="K194" i="37"/>
  <c r="I194" i="37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7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7" i="32"/>
  <c r="C196" i="32"/>
  <c r="B196" i="32"/>
  <c r="C197" i="31"/>
  <c r="B197" i="31"/>
  <c r="C196" i="31"/>
  <c r="B196" i="31"/>
  <c r="C197" i="30"/>
  <c r="B197" i="30"/>
  <c r="C196" i="30"/>
  <c r="B196" i="30"/>
  <c r="C197" i="33"/>
  <c r="B197" i="33"/>
  <c r="C196" i="33"/>
  <c r="B196" i="33"/>
  <c r="C197" i="34"/>
  <c r="C196" i="34"/>
  <c r="B197" i="34"/>
  <c r="B196" i="34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7" i="32"/>
  <c r="H196" i="32"/>
  <c r="H197" i="31"/>
  <c r="H196" i="31"/>
  <c r="H197" i="30"/>
  <c r="H196" i="30"/>
  <c r="H197" i="34"/>
  <c r="H196" i="34"/>
  <c r="H197" i="33"/>
  <c r="H196" i="33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5" i="30"/>
  <c r="K194" i="30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5" i="34"/>
  <c r="K19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G3" i="34"/>
  <c r="F3" i="34"/>
  <c r="E3" i="34"/>
  <c r="D3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124" i="34"/>
  <c r="I125" i="34"/>
  <c r="I126" i="34"/>
  <c r="I127" i="34"/>
  <c r="I128" i="34"/>
  <c r="I129" i="34"/>
  <c r="I130" i="34"/>
  <c r="I131" i="34"/>
  <c r="I132" i="34"/>
  <c r="I133" i="34"/>
  <c r="I134" i="34"/>
  <c r="I135" i="34"/>
  <c r="I136" i="34"/>
  <c r="I137" i="34"/>
  <c r="I138" i="34"/>
  <c r="I139" i="34"/>
  <c r="I140" i="34"/>
  <c r="I141" i="34"/>
  <c r="I142" i="34"/>
  <c r="I143" i="34"/>
  <c r="I144" i="34"/>
  <c r="I145" i="34"/>
  <c r="I146" i="34"/>
  <c r="I147" i="34"/>
  <c r="I148" i="34"/>
  <c r="I149" i="34"/>
  <c r="I150" i="34"/>
  <c r="I151" i="34"/>
  <c r="I152" i="34"/>
  <c r="I153" i="34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66" i="34"/>
  <c r="I167" i="34"/>
  <c r="I168" i="34"/>
  <c r="I169" i="34"/>
  <c r="I170" i="34"/>
  <c r="I171" i="34"/>
  <c r="I172" i="34"/>
  <c r="I173" i="34"/>
  <c r="I174" i="34"/>
  <c r="I175" i="34"/>
  <c r="I176" i="34"/>
  <c r="I177" i="34"/>
  <c r="I178" i="34"/>
  <c r="I179" i="34"/>
  <c r="I180" i="34"/>
  <c r="I181" i="34"/>
  <c r="I182" i="34"/>
  <c r="I183" i="34"/>
  <c r="I184" i="34"/>
  <c r="I185" i="34"/>
  <c r="I186" i="34"/>
  <c r="I187" i="34"/>
  <c r="I188" i="34"/>
  <c r="I189" i="34"/>
  <c r="I190" i="34"/>
  <c r="I191" i="34"/>
  <c r="I192" i="34"/>
  <c r="I193" i="34"/>
  <c r="I195" i="34"/>
  <c r="I194" i="34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G3" i="33"/>
  <c r="F3" i="33"/>
  <c r="E3" i="33"/>
  <c r="D3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5" i="33"/>
  <c r="I194" i="33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5" i="32"/>
  <c r="I194" i="32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5" i="31"/>
  <c r="I194" i="31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5" i="30"/>
  <c r="I194" i="30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5" i="31"/>
  <c r="K194" i="31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101" i="32"/>
  <c r="L102" i="32"/>
  <c r="L103" i="32"/>
  <c r="L104" i="32"/>
  <c r="L105" i="32"/>
  <c r="L106" i="32"/>
  <c r="L107" i="32"/>
  <c r="L108" i="32"/>
  <c r="L109" i="32"/>
  <c r="L110" i="32"/>
  <c r="L111" i="32"/>
  <c r="L112" i="32"/>
  <c r="L113" i="32"/>
  <c r="L114" i="32"/>
  <c r="L115" i="32"/>
  <c r="L116" i="32"/>
  <c r="L117" i="32"/>
  <c r="L118" i="32"/>
  <c r="L119" i="32"/>
  <c r="L120" i="32"/>
  <c r="L121" i="32"/>
  <c r="L122" i="32"/>
  <c r="L123" i="32"/>
  <c r="L124" i="32"/>
  <c r="L125" i="32"/>
  <c r="L126" i="32"/>
  <c r="L127" i="32"/>
  <c r="L128" i="32"/>
  <c r="L129" i="32"/>
  <c r="L130" i="32"/>
  <c r="L131" i="32"/>
  <c r="L132" i="32"/>
  <c r="L133" i="32"/>
  <c r="L134" i="32"/>
  <c r="L135" i="32"/>
  <c r="L136" i="32"/>
  <c r="L137" i="32"/>
  <c r="L138" i="32"/>
  <c r="L139" i="32"/>
  <c r="L140" i="32"/>
  <c r="L141" i="32"/>
  <c r="L142" i="32"/>
  <c r="L143" i="32"/>
  <c r="L144" i="32"/>
  <c r="L145" i="32"/>
  <c r="L146" i="32"/>
  <c r="L147" i="32"/>
  <c r="L148" i="32"/>
  <c r="L149" i="32"/>
  <c r="L150" i="32"/>
  <c r="L151" i="32"/>
  <c r="L152" i="32"/>
  <c r="L153" i="32"/>
  <c r="L154" i="32"/>
  <c r="L155" i="32"/>
  <c r="L156" i="32"/>
  <c r="L157" i="32"/>
  <c r="L158" i="32"/>
  <c r="L159" i="32"/>
  <c r="L160" i="32"/>
  <c r="L161" i="32"/>
  <c r="L162" i="32"/>
  <c r="L163" i="32"/>
  <c r="L164" i="32"/>
  <c r="L165" i="32"/>
  <c r="L166" i="32"/>
  <c r="L167" i="32"/>
  <c r="L168" i="32"/>
  <c r="L169" i="32"/>
  <c r="L170" i="32"/>
  <c r="L171" i="32"/>
  <c r="L172" i="32"/>
  <c r="L173" i="32"/>
  <c r="L174" i="32"/>
  <c r="L175" i="32"/>
  <c r="L176" i="32"/>
  <c r="L177" i="32"/>
  <c r="L178" i="32"/>
  <c r="L179" i="32"/>
  <c r="L180" i="32"/>
  <c r="L181" i="32"/>
  <c r="L182" i="32"/>
  <c r="L183" i="32"/>
  <c r="L184" i="32"/>
  <c r="L185" i="32"/>
  <c r="L186" i="32"/>
  <c r="L187" i="32"/>
  <c r="L188" i="32"/>
  <c r="L189" i="32"/>
  <c r="L190" i="32"/>
  <c r="L191" i="32"/>
  <c r="L192" i="32"/>
  <c r="L193" i="32"/>
  <c r="L195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5" i="32"/>
  <c r="L194" i="32"/>
  <c r="K194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3" i="32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3" i="3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G3" i="30"/>
  <c r="F3" i="30"/>
  <c r="E3" i="30"/>
  <c r="D3" i="30"/>
  <c r="V2" i="27"/>
  <c r="W2" i="27"/>
  <c r="X2" i="27"/>
  <c r="V3" i="27"/>
  <c r="W3" i="27"/>
  <c r="X3" i="27"/>
  <c r="V4" i="27"/>
  <c r="W4" i="27"/>
  <c r="X4" i="27"/>
  <c r="V5" i="27"/>
  <c r="W5" i="27"/>
  <c r="X5" i="27"/>
  <c r="V6" i="27"/>
  <c r="W6" i="27"/>
  <c r="X6" i="27"/>
  <c r="V7" i="27"/>
  <c r="W7" i="27"/>
  <c r="X7" i="27"/>
  <c r="V8" i="27"/>
  <c r="W8" i="27"/>
  <c r="X8" i="27"/>
  <c r="V9" i="27"/>
  <c r="W9" i="27"/>
  <c r="X9" i="27"/>
  <c r="V10" i="27"/>
  <c r="W10" i="27"/>
  <c r="X10" i="27"/>
  <c r="V11" i="27"/>
  <c r="W11" i="27"/>
  <c r="X11" i="27"/>
  <c r="V12" i="27"/>
  <c r="W12" i="27"/>
  <c r="X12" i="27"/>
  <c r="V13" i="27"/>
  <c r="W13" i="27"/>
  <c r="X13" i="27"/>
  <c r="V14" i="27"/>
  <c r="W14" i="27"/>
  <c r="X14" i="27"/>
  <c r="V15" i="27"/>
  <c r="W15" i="27"/>
  <c r="X15" i="27"/>
  <c r="V16" i="27"/>
  <c r="W16" i="27"/>
  <c r="X16" i="27"/>
  <c r="V17" i="27"/>
  <c r="W17" i="27"/>
  <c r="X17" i="27"/>
  <c r="V18" i="27"/>
  <c r="W18" i="27"/>
  <c r="X18" i="27"/>
  <c r="V19" i="27"/>
  <c r="W19" i="27"/>
  <c r="X19" i="27"/>
  <c r="V20" i="27"/>
  <c r="W20" i="27"/>
  <c r="X20" i="27"/>
  <c r="V21" i="27"/>
  <c r="W21" i="27"/>
  <c r="X21" i="27"/>
  <c r="V22" i="27"/>
  <c r="W22" i="27"/>
  <c r="X22" i="27"/>
  <c r="V23" i="27"/>
  <c r="W23" i="27"/>
  <c r="X23" i="27"/>
  <c r="V24" i="27"/>
  <c r="W24" i="27"/>
  <c r="X24" i="27"/>
  <c r="V25" i="27"/>
  <c r="W25" i="27"/>
  <c r="X25" i="27"/>
  <c r="V26" i="27"/>
  <c r="W26" i="27"/>
  <c r="X26" i="27"/>
  <c r="V27" i="27"/>
  <c r="W27" i="27"/>
  <c r="X27" i="27"/>
  <c r="V28" i="27"/>
  <c r="W28" i="27"/>
  <c r="X28" i="27"/>
  <c r="V29" i="27"/>
  <c r="W29" i="27"/>
  <c r="X29" i="27"/>
  <c r="V30" i="27"/>
  <c r="W30" i="27"/>
  <c r="X30" i="27"/>
  <c r="V31" i="27"/>
  <c r="W31" i="27"/>
  <c r="X31" i="27"/>
  <c r="V32" i="27"/>
  <c r="W32" i="27"/>
  <c r="X32" i="27"/>
  <c r="V33" i="27"/>
  <c r="W33" i="27"/>
  <c r="X33" i="27"/>
  <c r="V34" i="27"/>
  <c r="W34" i="27"/>
  <c r="X34" i="27"/>
  <c r="V35" i="27"/>
  <c r="W35" i="27"/>
  <c r="X35" i="27"/>
  <c r="V36" i="27"/>
  <c r="W36" i="27"/>
  <c r="X36" i="27"/>
  <c r="V37" i="27"/>
  <c r="W37" i="27"/>
  <c r="X37" i="27"/>
  <c r="V38" i="27"/>
  <c r="W38" i="27"/>
  <c r="X38" i="27"/>
  <c r="V39" i="27"/>
  <c r="W39" i="27"/>
  <c r="X39" i="27"/>
  <c r="V40" i="27"/>
  <c r="W40" i="27"/>
  <c r="X40" i="27"/>
  <c r="V41" i="27"/>
  <c r="W41" i="27"/>
  <c r="X41" i="27"/>
  <c r="V42" i="27"/>
  <c r="W42" i="27"/>
  <c r="X42" i="27"/>
  <c r="V43" i="27"/>
  <c r="W43" i="27"/>
  <c r="X43" i="27"/>
  <c r="V44" i="27"/>
  <c r="W44" i="27"/>
  <c r="X44" i="27"/>
  <c r="V45" i="27"/>
  <c r="W45" i="27"/>
  <c r="X45" i="27"/>
  <c r="V46" i="27"/>
  <c r="W46" i="27"/>
  <c r="X46" i="27"/>
  <c r="V47" i="27"/>
  <c r="W47" i="27"/>
  <c r="X47" i="27"/>
  <c r="V48" i="27"/>
  <c r="W48" i="27"/>
  <c r="X48" i="27"/>
  <c r="V49" i="27"/>
  <c r="W49" i="27"/>
  <c r="X49" i="27"/>
  <c r="V50" i="27"/>
  <c r="W50" i="27"/>
  <c r="X50" i="27"/>
  <c r="V51" i="27"/>
  <c r="W51" i="27"/>
  <c r="X51" i="27"/>
  <c r="V52" i="27"/>
  <c r="W52" i="27"/>
  <c r="X52" i="27"/>
  <c r="V53" i="27"/>
  <c r="W53" i="27"/>
  <c r="X53" i="27"/>
  <c r="V54" i="27"/>
  <c r="W54" i="27"/>
  <c r="X54" i="27"/>
  <c r="V55" i="27"/>
  <c r="W55" i="27"/>
  <c r="X55" i="27"/>
  <c r="V56" i="27"/>
  <c r="W56" i="27"/>
  <c r="X56" i="27"/>
  <c r="V57" i="27"/>
  <c r="W57" i="27"/>
  <c r="X57" i="27"/>
  <c r="V58" i="27"/>
  <c r="W58" i="27"/>
  <c r="X58" i="27"/>
  <c r="V59" i="27"/>
  <c r="W59" i="27"/>
  <c r="X59" i="27"/>
  <c r="V60" i="27"/>
  <c r="W60" i="27"/>
  <c r="X60" i="27"/>
  <c r="V61" i="27"/>
  <c r="W61" i="27"/>
  <c r="X61" i="27"/>
  <c r="V62" i="27"/>
  <c r="W62" i="27"/>
  <c r="X62" i="27"/>
  <c r="V63" i="27"/>
  <c r="W63" i="27"/>
  <c r="X63" i="27"/>
  <c r="V64" i="27"/>
  <c r="W64" i="27"/>
  <c r="X64" i="27"/>
  <c r="V65" i="27"/>
  <c r="W65" i="27"/>
  <c r="X65" i="27"/>
  <c r="V66" i="27"/>
  <c r="W66" i="27"/>
  <c r="X66" i="27"/>
  <c r="V67" i="27"/>
  <c r="W67" i="27"/>
  <c r="X67" i="27"/>
  <c r="V68" i="27"/>
  <c r="W68" i="27"/>
  <c r="X68" i="27"/>
  <c r="V69" i="27"/>
  <c r="W69" i="27"/>
  <c r="X69" i="27"/>
  <c r="V70" i="27"/>
  <c r="W70" i="27"/>
  <c r="X70" i="27"/>
  <c r="V71" i="27"/>
  <c r="W71" i="27"/>
  <c r="X71" i="27"/>
  <c r="V72" i="27"/>
  <c r="W72" i="27"/>
  <c r="X72" i="27"/>
  <c r="V73" i="27"/>
  <c r="W73" i="27"/>
  <c r="X73" i="27"/>
  <c r="V74" i="27"/>
  <c r="W74" i="27"/>
  <c r="X74" i="27"/>
  <c r="V75" i="27"/>
  <c r="W75" i="27"/>
  <c r="X75" i="27"/>
  <c r="V76" i="27"/>
  <c r="W76" i="27"/>
  <c r="X76" i="27"/>
  <c r="V77" i="27"/>
  <c r="W77" i="27"/>
  <c r="X77" i="27"/>
  <c r="V78" i="27"/>
  <c r="W78" i="27"/>
  <c r="X78" i="27"/>
  <c r="V79" i="27"/>
  <c r="W79" i="27"/>
  <c r="X79" i="27"/>
  <c r="V80" i="27"/>
  <c r="W80" i="27"/>
  <c r="X80" i="27"/>
  <c r="V81" i="27"/>
  <c r="W81" i="27"/>
  <c r="X81" i="27"/>
  <c r="V82" i="27"/>
  <c r="W82" i="27"/>
  <c r="X82" i="27"/>
  <c r="V83" i="27"/>
  <c r="W83" i="27"/>
  <c r="X83" i="27"/>
  <c r="V84" i="27"/>
  <c r="W84" i="27"/>
  <c r="X84" i="27"/>
  <c r="V85" i="27"/>
  <c r="W85" i="27"/>
  <c r="X85" i="27"/>
  <c r="V86" i="27"/>
  <c r="W86" i="27"/>
  <c r="X86" i="27"/>
  <c r="V87" i="27"/>
  <c r="W87" i="27"/>
  <c r="X87" i="27"/>
  <c r="V88" i="27"/>
  <c r="W88" i="27"/>
  <c r="X88" i="27"/>
  <c r="V89" i="27"/>
  <c r="W89" i="27"/>
  <c r="X89" i="27"/>
  <c r="V90" i="27"/>
  <c r="W90" i="27"/>
  <c r="X90" i="27"/>
  <c r="V91" i="27"/>
  <c r="W91" i="27"/>
  <c r="X91" i="27"/>
  <c r="V92" i="27"/>
  <c r="W92" i="27"/>
  <c r="X92" i="27"/>
  <c r="V93" i="27"/>
  <c r="W93" i="27"/>
  <c r="X93" i="27"/>
  <c r="V94" i="27"/>
  <c r="W94" i="27"/>
  <c r="X94" i="27"/>
  <c r="V95" i="27"/>
  <c r="W95" i="27"/>
  <c r="X95" i="27"/>
  <c r="V96" i="27"/>
  <c r="W96" i="27"/>
  <c r="X96" i="27"/>
  <c r="V97" i="27"/>
  <c r="W97" i="27"/>
  <c r="X97" i="27"/>
  <c r="V98" i="27"/>
  <c r="W98" i="27"/>
  <c r="X98" i="27"/>
  <c r="V99" i="27"/>
  <c r="W99" i="27"/>
  <c r="X99" i="27"/>
  <c r="V100" i="27"/>
  <c r="W100" i="27"/>
  <c r="X100" i="27"/>
  <c r="V101" i="27"/>
  <c r="W101" i="27"/>
  <c r="X101" i="27"/>
  <c r="V102" i="27"/>
  <c r="W102" i="27"/>
  <c r="X102" i="27"/>
  <c r="V103" i="27"/>
  <c r="W103" i="27"/>
  <c r="X103" i="27"/>
  <c r="V104" i="27"/>
  <c r="W104" i="27"/>
  <c r="X104" i="27"/>
  <c r="V105" i="27"/>
  <c r="W105" i="27"/>
  <c r="X105" i="27"/>
  <c r="V106" i="27"/>
  <c r="W106" i="27"/>
  <c r="X106" i="27"/>
  <c r="V107" i="27"/>
  <c r="W107" i="27"/>
  <c r="X107" i="27"/>
  <c r="V108" i="27"/>
  <c r="W108" i="27"/>
  <c r="X108" i="27"/>
  <c r="V109" i="27"/>
  <c r="W109" i="27"/>
  <c r="X109" i="27"/>
  <c r="V110" i="27"/>
  <c r="W110" i="27"/>
  <c r="X110" i="27"/>
  <c r="V111" i="27"/>
  <c r="W111" i="27"/>
  <c r="X111" i="27"/>
  <c r="V112" i="27"/>
  <c r="W112" i="27"/>
  <c r="X112" i="27"/>
  <c r="V113" i="27"/>
  <c r="W113" i="27"/>
  <c r="X113" i="27"/>
  <c r="V114" i="27"/>
  <c r="W114" i="27"/>
  <c r="X114" i="27"/>
  <c r="V115" i="27"/>
  <c r="W115" i="27"/>
  <c r="X115" i="27"/>
  <c r="V116" i="27"/>
  <c r="W116" i="27"/>
  <c r="X116" i="27"/>
  <c r="V117" i="27"/>
  <c r="W117" i="27"/>
  <c r="X117" i="27"/>
  <c r="V118" i="27"/>
  <c r="W118" i="27"/>
  <c r="X118" i="27"/>
  <c r="V119" i="27"/>
  <c r="W119" i="27"/>
  <c r="X119" i="27"/>
  <c r="V120" i="27"/>
  <c r="W120" i="27"/>
  <c r="X120" i="27"/>
  <c r="V121" i="27"/>
  <c r="W121" i="27"/>
  <c r="X121" i="27"/>
  <c r="V122" i="27"/>
  <c r="W122" i="27"/>
  <c r="X122" i="27"/>
  <c r="V123" i="27"/>
  <c r="W123" i="27"/>
  <c r="X123" i="27"/>
  <c r="V124" i="27"/>
  <c r="W124" i="27"/>
  <c r="X124" i="27"/>
  <c r="V125" i="27"/>
  <c r="W125" i="27"/>
  <c r="X125" i="27"/>
  <c r="V126" i="27"/>
  <c r="W126" i="27"/>
  <c r="X126" i="27"/>
  <c r="V127" i="27"/>
  <c r="W127" i="27"/>
  <c r="X127" i="27"/>
  <c r="V128" i="27"/>
  <c r="W128" i="27"/>
  <c r="X128" i="27"/>
  <c r="V129" i="27"/>
  <c r="W129" i="27"/>
  <c r="X129" i="27"/>
  <c r="V130" i="27"/>
  <c r="W130" i="27"/>
  <c r="X130" i="27"/>
  <c r="V131" i="27"/>
  <c r="W131" i="27"/>
  <c r="X131" i="27"/>
  <c r="V132" i="27"/>
  <c r="W132" i="27"/>
  <c r="X132" i="27"/>
  <c r="V133" i="27"/>
  <c r="W133" i="27"/>
  <c r="X133" i="27"/>
  <c r="V134" i="27"/>
  <c r="W134" i="27"/>
  <c r="X134" i="27"/>
  <c r="V135" i="27"/>
  <c r="W135" i="27"/>
  <c r="X135" i="27"/>
  <c r="V136" i="27"/>
  <c r="W136" i="27"/>
  <c r="X136" i="27"/>
  <c r="V137" i="27"/>
  <c r="W137" i="27"/>
  <c r="X137" i="27"/>
  <c r="V138" i="27"/>
  <c r="W138" i="27"/>
  <c r="X138" i="27"/>
  <c r="V139" i="27"/>
  <c r="W139" i="27"/>
  <c r="X139" i="27"/>
  <c r="V140" i="27"/>
  <c r="W140" i="27"/>
  <c r="X140" i="27"/>
  <c r="V141" i="27"/>
  <c r="W141" i="27"/>
  <c r="X141" i="27"/>
  <c r="V142" i="27"/>
  <c r="W142" i="27"/>
  <c r="X142" i="27"/>
  <c r="V143" i="27"/>
  <c r="W143" i="27"/>
  <c r="X143" i="27"/>
  <c r="V144" i="27"/>
  <c r="W144" i="27"/>
  <c r="X144" i="27"/>
  <c r="V145" i="27"/>
  <c r="W145" i="27"/>
  <c r="X145" i="27"/>
  <c r="V146" i="27"/>
  <c r="W146" i="27"/>
  <c r="X146" i="27"/>
  <c r="V147" i="27"/>
  <c r="W147" i="27"/>
  <c r="X147" i="27"/>
  <c r="V148" i="27"/>
  <c r="W148" i="27"/>
  <c r="X148" i="27"/>
  <c r="V149" i="27"/>
  <c r="W149" i="27"/>
  <c r="X149" i="27"/>
  <c r="V150" i="27"/>
  <c r="W150" i="27"/>
  <c r="X150" i="27"/>
  <c r="V151" i="27"/>
  <c r="W151" i="27"/>
  <c r="X151" i="27"/>
  <c r="V152" i="27"/>
  <c r="W152" i="27"/>
  <c r="X152" i="27"/>
  <c r="V153" i="27"/>
  <c r="W153" i="27"/>
  <c r="X153" i="27"/>
  <c r="V154" i="27"/>
  <c r="W154" i="27"/>
  <c r="X154" i="27"/>
  <c r="V155" i="27"/>
  <c r="W155" i="27"/>
  <c r="X155" i="27"/>
  <c r="V156" i="27"/>
  <c r="W156" i="27"/>
  <c r="X156" i="27"/>
  <c r="V157" i="27"/>
  <c r="W157" i="27"/>
  <c r="X157" i="27"/>
  <c r="V158" i="27"/>
  <c r="W158" i="27"/>
  <c r="X158" i="27"/>
  <c r="V159" i="27"/>
  <c r="W159" i="27"/>
  <c r="X159" i="27"/>
  <c r="V160" i="27"/>
  <c r="W160" i="27"/>
  <c r="X160" i="27"/>
  <c r="V161" i="27"/>
  <c r="W161" i="27"/>
  <c r="X161" i="27"/>
  <c r="V162" i="27"/>
  <c r="W162" i="27"/>
  <c r="X162" i="27"/>
  <c r="V163" i="27"/>
  <c r="W163" i="27"/>
  <c r="X163" i="27"/>
  <c r="V164" i="27"/>
  <c r="W164" i="27"/>
  <c r="X164" i="27"/>
  <c r="V165" i="27"/>
  <c r="W165" i="27"/>
  <c r="X165" i="27"/>
  <c r="V166" i="27"/>
  <c r="W166" i="27"/>
  <c r="X166" i="27"/>
  <c r="V167" i="27"/>
  <c r="W167" i="27"/>
  <c r="X167" i="27"/>
  <c r="V168" i="27"/>
  <c r="W168" i="27"/>
  <c r="X168" i="27"/>
  <c r="V169" i="27"/>
  <c r="W169" i="27"/>
  <c r="X169" i="27"/>
  <c r="V170" i="27"/>
  <c r="W170" i="27"/>
  <c r="X170" i="27"/>
  <c r="V171" i="27"/>
  <c r="W171" i="27"/>
  <c r="X171" i="27"/>
  <c r="V172" i="27"/>
  <c r="W172" i="27"/>
  <c r="X172" i="27"/>
  <c r="V173" i="27"/>
  <c r="W173" i="27"/>
  <c r="X173" i="27"/>
  <c r="V174" i="27"/>
  <c r="W174" i="27"/>
  <c r="X174" i="27"/>
  <c r="V175" i="27"/>
  <c r="W175" i="27"/>
  <c r="X175" i="27"/>
  <c r="V176" i="27"/>
  <c r="W176" i="27"/>
  <c r="X176" i="27"/>
  <c r="V177" i="27"/>
  <c r="W177" i="27"/>
  <c r="X177" i="27"/>
  <c r="V178" i="27"/>
  <c r="W178" i="27"/>
  <c r="X178" i="27"/>
  <c r="V179" i="27"/>
  <c r="W179" i="27"/>
  <c r="X179" i="27"/>
  <c r="V180" i="27"/>
  <c r="W180" i="27"/>
  <c r="X180" i="27"/>
  <c r="V181" i="27"/>
  <c r="W181" i="27"/>
  <c r="X181" i="27"/>
  <c r="V182" i="27"/>
  <c r="W182" i="27"/>
  <c r="X182" i="27"/>
  <c r="V183" i="27"/>
  <c r="W183" i="27"/>
  <c r="X183" i="27"/>
  <c r="V184" i="27"/>
  <c r="W184" i="27"/>
  <c r="X184" i="27"/>
  <c r="V185" i="27"/>
  <c r="W185" i="27"/>
  <c r="X185" i="27"/>
  <c r="V186" i="27"/>
  <c r="W186" i="27"/>
  <c r="X186" i="27"/>
  <c r="V187" i="27"/>
  <c r="W187" i="27"/>
  <c r="X187" i="27"/>
  <c r="V188" i="27"/>
  <c r="W188" i="27"/>
  <c r="X188" i="27"/>
  <c r="V189" i="27"/>
  <c r="W189" i="27"/>
  <c r="X189" i="27"/>
  <c r="V190" i="27"/>
  <c r="W190" i="27"/>
  <c r="X190" i="27"/>
  <c r="V191" i="27"/>
  <c r="W191" i="27"/>
  <c r="X191" i="27"/>
  <c r="V192" i="27"/>
  <c r="W192" i="27"/>
  <c r="X192" i="27"/>
  <c r="X194" i="27"/>
  <c r="K3" i="4"/>
  <c r="K3" i="5"/>
  <c r="L3" i="4"/>
  <c r="L3" i="5"/>
  <c r="S3" i="5"/>
  <c r="H3" i="7"/>
  <c r="M3" i="8"/>
  <c r="M3" i="4"/>
  <c r="M3" i="5"/>
  <c r="N3" i="4"/>
  <c r="N3" i="5"/>
  <c r="T3" i="5"/>
  <c r="I3" i="7"/>
  <c r="N3" i="8"/>
  <c r="K4" i="4"/>
  <c r="K4" i="5"/>
  <c r="L4" i="4"/>
  <c r="L4" i="5"/>
  <c r="S4" i="5"/>
  <c r="H4" i="7"/>
  <c r="M4" i="8"/>
  <c r="M4" i="4"/>
  <c r="M4" i="5"/>
  <c r="N4" i="4"/>
  <c r="N4" i="5"/>
  <c r="T4" i="5"/>
  <c r="I4" i="7"/>
  <c r="N4" i="8"/>
  <c r="K5" i="4"/>
  <c r="K5" i="5"/>
  <c r="L5" i="4"/>
  <c r="L5" i="5"/>
  <c r="S5" i="5"/>
  <c r="H5" i="7"/>
  <c r="M5" i="8"/>
  <c r="M5" i="4"/>
  <c r="M5" i="5"/>
  <c r="N5" i="4"/>
  <c r="N5" i="5"/>
  <c r="T5" i="5"/>
  <c r="I5" i="7"/>
  <c r="N5" i="8"/>
  <c r="K6" i="4"/>
  <c r="K6" i="5"/>
  <c r="L6" i="4"/>
  <c r="L6" i="5"/>
  <c r="S6" i="5"/>
  <c r="H6" i="7"/>
  <c r="M6" i="8"/>
  <c r="M6" i="4"/>
  <c r="M6" i="5"/>
  <c r="N6" i="4"/>
  <c r="N6" i="5"/>
  <c r="T6" i="5"/>
  <c r="I6" i="7"/>
  <c r="N6" i="8"/>
  <c r="K7" i="4"/>
  <c r="K7" i="5"/>
  <c r="L7" i="4"/>
  <c r="L7" i="5"/>
  <c r="S7" i="5"/>
  <c r="H7" i="7"/>
  <c r="M7" i="8"/>
  <c r="M7" i="4"/>
  <c r="M7" i="5"/>
  <c r="N7" i="4"/>
  <c r="N7" i="5"/>
  <c r="T7" i="5"/>
  <c r="I7" i="7"/>
  <c r="N7" i="8"/>
  <c r="K8" i="4"/>
  <c r="K8" i="5"/>
  <c r="L8" i="4"/>
  <c r="L8" i="5"/>
  <c r="S8" i="5"/>
  <c r="H8" i="7"/>
  <c r="M8" i="8"/>
  <c r="M8" i="4"/>
  <c r="M8" i="5"/>
  <c r="N8" i="4"/>
  <c r="N8" i="5"/>
  <c r="T8" i="5"/>
  <c r="I8" i="7"/>
  <c r="N8" i="8"/>
  <c r="K9" i="4"/>
  <c r="K9" i="5"/>
  <c r="L9" i="4"/>
  <c r="L9" i="5"/>
  <c r="S9" i="5"/>
  <c r="H9" i="7"/>
  <c r="M9" i="8"/>
  <c r="M9" i="4"/>
  <c r="M9" i="5"/>
  <c r="N9" i="4"/>
  <c r="N9" i="5"/>
  <c r="T9" i="5"/>
  <c r="I9" i="7"/>
  <c r="N9" i="8"/>
  <c r="K10" i="4"/>
  <c r="K10" i="5"/>
  <c r="L10" i="4"/>
  <c r="L10" i="5"/>
  <c r="S10" i="5"/>
  <c r="H10" i="7"/>
  <c r="M10" i="8"/>
  <c r="M10" i="4"/>
  <c r="M10" i="5"/>
  <c r="N10" i="4"/>
  <c r="N10" i="5"/>
  <c r="T10" i="5"/>
  <c r="I10" i="7"/>
  <c r="N10" i="8"/>
  <c r="K11" i="4"/>
  <c r="K11" i="5"/>
  <c r="L11" i="4"/>
  <c r="L11" i="5"/>
  <c r="S11" i="5"/>
  <c r="H11" i="7"/>
  <c r="M11" i="8"/>
  <c r="M11" i="4"/>
  <c r="M11" i="5"/>
  <c r="N11" i="4"/>
  <c r="N11" i="5"/>
  <c r="T11" i="5"/>
  <c r="I11" i="7"/>
  <c r="N11" i="8"/>
  <c r="K12" i="4"/>
  <c r="K12" i="5"/>
  <c r="L12" i="4"/>
  <c r="L12" i="5"/>
  <c r="S12" i="5"/>
  <c r="H12" i="7"/>
  <c r="M12" i="8"/>
  <c r="M12" i="4"/>
  <c r="M12" i="5"/>
  <c r="N12" i="4"/>
  <c r="N12" i="5"/>
  <c r="T12" i="5"/>
  <c r="I12" i="7"/>
  <c r="N12" i="8"/>
  <c r="K13" i="4"/>
  <c r="K13" i="5"/>
  <c r="L13" i="4"/>
  <c r="L13" i="5"/>
  <c r="S13" i="5"/>
  <c r="H13" i="7"/>
  <c r="M13" i="8"/>
  <c r="M13" i="4"/>
  <c r="M13" i="5"/>
  <c r="N13" i="4"/>
  <c r="N13" i="5"/>
  <c r="T13" i="5"/>
  <c r="I13" i="7"/>
  <c r="N13" i="8"/>
  <c r="K14" i="4"/>
  <c r="K14" i="5"/>
  <c r="L14" i="4"/>
  <c r="L14" i="5"/>
  <c r="S14" i="5"/>
  <c r="H14" i="7"/>
  <c r="M14" i="8"/>
  <c r="M14" i="4"/>
  <c r="M14" i="5"/>
  <c r="N14" i="4"/>
  <c r="N14" i="5"/>
  <c r="T14" i="5"/>
  <c r="I14" i="7"/>
  <c r="N14" i="8"/>
  <c r="K15" i="4"/>
  <c r="K15" i="5"/>
  <c r="L15" i="4"/>
  <c r="L15" i="5"/>
  <c r="S15" i="5"/>
  <c r="H15" i="7"/>
  <c r="M15" i="8"/>
  <c r="M15" i="4"/>
  <c r="M15" i="5"/>
  <c r="N15" i="4"/>
  <c r="N15" i="5"/>
  <c r="T15" i="5"/>
  <c r="I15" i="7"/>
  <c r="N15" i="8"/>
  <c r="K16" i="4"/>
  <c r="K16" i="5"/>
  <c r="L16" i="4"/>
  <c r="L16" i="5"/>
  <c r="S16" i="5"/>
  <c r="H16" i="7"/>
  <c r="M16" i="8"/>
  <c r="M16" i="4"/>
  <c r="M16" i="5"/>
  <c r="N16" i="4"/>
  <c r="N16" i="5"/>
  <c r="T16" i="5"/>
  <c r="I16" i="7"/>
  <c r="N16" i="8"/>
  <c r="K17" i="4"/>
  <c r="K17" i="5"/>
  <c r="L17" i="4"/>
  <c r="L17" i="5"/>
  <c r="S17" i="5"/>
  <c r="H17" i="7"/>
  <c r="M17" i="8"/>
  <c r="M17" i="4"/>
  <c r="M17" i="5"/>
  <c r="N17" i="4"/>
  <c r="N17" i="5"/>
  <c r="T17" i="5"/>
  <c r="I17" i="7"/>
  <c r="N17" i="8"/>
  <c r="K18" i="4"/>
  <c r="K18" i="5"/>
  <c r="L18" i="4"/>
  <c r="L18" i="5"/>
  <c r="S18" i="5"/>
  <c r="H18" i="7"/>
  <c r="M18" i="8"/>
  <c r="M18" i="4"/>
  <c r="M18" i="5"/>
  <c r="N18" i="4"/>
  <c r="N18" i="5"/>
  <c r="T18" i="5"/>
  <c r="I18" i="7"/>
  <c r="N18" i="8"/>
  <c r="K19" i="4"/>
  <c r="K19" i="5"/>
  <c r="L19" i="4"/>
  <c r="L19" i="5"/>
  <c r="S19" i="5"/>
  <c r="H19" i="7"/>
  <c r="M19" i="8"/>
  <c r="M19" i="4"/>
  <c r="M19" i="5"/>
  <c r="N19" i="4"/>
  <c r="N19" i="5"/>
  <c r="T19" i="5"/>
  <c r="I19" i="7"/>
  <c r="N19" i="8"/>
  <c r="K20" i="4"/>
  <c r="K20" i="5"/>
  <c r="L20" i="4"/>
  <c r="L20" i="5"/>
  <c r="S20" i="5"/>
  <c r="H20" i="7"/>
  <c r="M20" i="8"/>
  <c r="M20" i="4"/>
  <c r="M20" i="5"/>
  <c r="N20" i="4"/>
  <c r="N20" i="5"/>
  <c r="T20" i="5"/>
  <c r="I20" i="7"/>
  <c r="N20" i="8"/>
  <c r="K21" i="4"/>
  <c r="K21" i="5"/>
  <c r="L21" i="4"/>
  <c r="L21" i="5"/>
  <c r="S21" i="5"/>
  <c r="H21" i="7"/>
  <c r="M21" i="8"/>
  <c r="M21" i="4"/>
  <c r="M21" i="5"/>
  <c r="N21" i="4"/>
  <c r="N21" i="5"/>
  <c r="T21" i="5"/>
  <c r="I21" i="7"/>
  <c r="N21" i="8"/>
  <c r="K22" i="4"/>
  <c r="K22" i="5"/>
  <c r="L22" i="4"/>
  <c r="L22" i="5"/>
  <c r="S22" i="5"/>
  <c r="H22" i="7"/>
  <c r="M22" i="8"/>
  <c r="M22" i="4"/>
  <c r="M22" i="5"/>
  <c r="N22" i="4"/>
  <c r="N22" i="5"/>
  <c r="T22" i="5"/>
  <c r="I22" i="7"/>
  <c r="N22" i="8"/>
  <c r="K23" i="4"/>
  <c r="K23" i="5"/>
  <c r="L23" i="4"/>
  <c r="L23" i="5"/>
  <c r="S23" i="5"/>
  <c r="H23" i="7"/>
  <c r="M23" i="8"/>
  <c r="M23" i="4"/>
  <c r="M23" i="5"/>
  <c r="N23" i="4"/>
  <c r="N23" i="5"/>
  <c r="T23" i="5"/>
  <c r="I23" i="7"/>
  <c r="N23" i="8"/>
  <c r="K24" i="4"/>
  <c r="K24" i="5"/>
  <c r="L24" i="4"/>
  <c r="L24" i="5"/>
  <c r="S24" i="5"/>
  <c r="H24" i="7"/>
  <c r="M24" i="8"/>
  <c r="M24" i="4"/>
  <c r="M24" i="5"/>
  <c r="N24" i="4"/>
  <c r="N24" i="5"/>
  <c r="T24" i="5"/>
  <c r="I24" i="7"/>
  <c r="N24" i="8"/>
  <c r="K25" i="4"/>
  <c r="K25" i="5"/>
  <c r="L25" i="4"/>
  <c r="L25" i="5"/>
  <c r="S25" i="5"/>
  <c r="H25" i="7"/>
  <c r="M25" i="8"/>
  <c r="M25" i="4"/>
  <c r="M25" i="5"/>
  <c r="N25" i="4"/>
  <c r="N25" i="5"/>
  <c r="T25" i="5"/>
  <c r="I25" i="7"/>
  <c r="N25" i="8"/>
  <c r="K26" i="4"/>
  <c r="K26" i="5"/>
  <c r="L26" i="4"/>
  <c r="L26" i="5"/>
  <c r="S26" i="5"/>
  <c r="H26" i="7"/>
  <c r="M26" i="8"/>
  <c r="M26" i="4"/>
  <c r="M26" i="5"/>
  <c r="N26" i="4"/>
  <c r="N26" i="5"/>
  <c r="T26" i="5"/>
  <c r="I26" i="7"/>
  <c r="N26" i="8"/>
  <c r="K27" i="4"/>
  <c r="K27" i="5"/>
  <c r="L27" i="4"/>
  <c r="L27" i="5"/>
  <c r="S27" i="5"/>
  <c r="H27" i="7"/>
  <c r="M27" i="8"/>
  <c r="M27" i="4"/>
  <c r="M27" i="5"/>
  <c r="N27" i="4"/>
  <c r="N27" i="5"/>
  <c r="T27" i="5"/>
  <c r="I27" i="7"/>
  <c r="N27" i="8"/>
  <c r="K28" i="4"/>
  <c r="K28" i="5"/>
  <c r="L28" i="4"/>
  <c r="L28" i="5"/>
  <c r="S28" i="5"/>
  <c r="H28" i="7"/>
  <c r="M28" i="8"/>
  <c r="M28" i="4"/>
  <c r="M28" i="5"/>
  <c r="N28" i="4"/>
  <c r="N28" i="5"/>
  <c r="T28" i="5"/>
  <c r="I28" i="7"/>
  <c r="N28" i="8"/>
  <c r="K29" i="4"/>
  <c r="K29" i="5"/>
  <c r="L29" i="4"/>
  <c r="L29" i="5"/>
  <c r="S29" i="5"/>
  <c r="H29" i="7"/>
  <c r="M29" i="8"/>
  <c r="M29" i="4"/>
  <c r="M29" i="5"/>
  <c r="N29" i="4"/>
  <c r="N29" i="5"/>
  <c r="T29" i="5"/>
  <c r="I29" i="7"/>
  <c r="N29" i="8"/>
  <c r="K30" i="4"/>
  <c r="K30" i="5"/>
  <c r="L30" i="4"/>
  <c r="L30" i="5"/>
  <c r="S30" i="5"/>
  <c r="H30" i="7"/>
  <c r="M30" i="8"/>
  <c r="M30" i="4"/>
  <c r="M30" i="5"/>
  <c r="N30" i="4"/>
  <c r="N30" i="5"/>
  <c r="T30" i="5"/>
  <c r="I30" i="7"/>
  <c r="N30" i="8"/>
  <c r="K31" i="4"/>
  <c r="K31" i="5"/>
  <c r="L31" i="4"/>
  <c r="L31" i="5"/>
  <c r="S31" i="5"/>
  <c r="H31" i="7"/>
  <c r="M31" i="8"/>
  <c r="M31" i="4"/>
  <c r="M31" i="5"/>
  <c r="N31" i="4"/>
  <c r="N31" i="5"/>
  <c r="T31" i="5"/>
  <c r="I31" i="7"/>
  <c r="N31" i="8"/>
  <c r="K32" i="4"/>
  <c r="K32" i="5"/>
  <c r="L32" i="4"/>
  <c r="L32" i="5"/>
  <c r="S32" i="5"/>
  <c r="H32" i="7"/>
  <c r="M32" i="8"/>
  <c r="M32" i="4"/>
  <c r="M32" i="5"/>
  <c r="N32" i="4"/>
  <c r="N32" i="5"/>
  <c r="T32" i="5"/>
  <c r="I32" i="7"/>
  <c r="N32" i="8"/>
  <c r="K33" i="4"/>
  <c r="K33" i="5"/>
  <c r="L33" i="4"/>
  <c r="L33" i="5"/>
  <c r="S33" i="5"/>
  <c r="H33" i="7"/>
  <c r="M33" i="8"/>
  <c r="M33" i="4"/>
  <c r="M33" i="5"/>
  <c r="N33" i="4"/>
  <c r="N33" i="5"/>
  <c r="T33" i="5"/>
  <c r="I33" i="7"/>
  <c r="N33" i="8"/>
  <c r="K34" i="4"/>
  <c r="K34" i="5"/>
  <c r="L34" i="4"/>
  <c r="L34" i="5"/>
  <c r="S34" i="5"/>
  <c r="H34" i="7"/>
  <c r="M34" i="8"/>
  <c r="M34" i="4"/>
  <c r="M34" i="5"/>
  <c r="N34" i="4"/>
  <c r="N34" i="5"/>
  <c r="T34" i="5"/>
  <c r="I34" i="7"/>
  <c r="N34" i="8"/>
  <c r="K35" i="4"/>
  <c r="K35" i="5"/>
  <c r="L35" i="4"/>
  <c r="L35" i="5"/>
  <c r="S35" i="5"/>
  <c r="H35" i="7"/>
  <c r="M35" i="8"/>
  <c r="M35" i="4"/>
  <c r="M35" i="5"/>
  <c r="N35" i="4"/>
  <c r="N35" i="5"/>
  <c r="T35" i="5"/>
  <c r="I35" i="7"/>
  <c r="N35" i="8"/>
  <c r="K36" i="4"/>
  <c r="K36" i="5"/>
  <c r="L36" i="4"/>
  <c r="L36" i="5"/>
  <c r="S36" i="5"/>
  <c r="H36" i="7"/>
  <c r="M36" i="8"/>
  <c r="M36" i="4"/>
  <c r="M36" i="5"/>
  <c r="N36" i="4"/>
  <c r="N36" i="5"/>
  <c r="T36" i="5"/>
  <c r="I36" i="7"/>
  <c r="N36" i="8"/>
  <c r="K37" i="4"/>
  <c r="K37" i="5"/>
  <c r="L37" i="4"/>
  <c r="L37" i="5"/>
  <c r="S37" i="5"/>
  <c r="H37" i="7"/>
  <c r="M37" i="8"/>
  <c r="M37" i="4"/>
  <c r="M37" i="5"/>
  <c r="N37" i="4"/>
  <c r="N37" i="5"/>
  <c r="T37" i="5"/>
  <c r="I37" i="7"/>
  <c r="N37" i="8"/>
  <c r="K38" i="4"/>
  <c r="K38" i="5"/>
  <c r="L38" i="4"/>
  <c r="L38" i="5"/>
  <c r="S38" i="5"/>
  <c r="H38" i="7"/>
  <c r="M38" i="8"/>
  <c r="M38" i="4"/>
  <c r="M38" i="5"/>
  <c r="N38" i="4"/>
  <c r="N38" i="5"/>
  <c r="T38" i="5"/>
  <c r="I38" i="7"/>
  <c r="N38" i="8"/>
  <c r="K39" i="4"/>
  <c r="K39" i="5"/>
  <c r="L39" i="4"/>
  <c r="L39" i="5"/>
  <c r="S39" i="5"/>
  <c r="H39" i="7"/>
  <c r="M39" i="8"/>
  <c r="M39" i="4"/>
  <c r="M39" i="5"/>
  <c r="N39" i="4"/>
  <c r="N39" i="5"/>
  <c r="T39" i="5"/>
  <c r="I39" i="7"/>
  <c r="N39" i="8"/>
  <c r="K40" i="4"/>
  <c r="K40" i="5"/>
  <c r="L40" i="4"/>
  <c r="L40" i="5"/>
  <c r="S40" i="5"/>
  <c r="H40" i="7"/>
  <c r="M40" i="8"/>
  <c r="M40" i="4"/>
  <c r="M40" i="5"/>
  <c r="N40" i="4"/>
  <c r="N40" i="5"/>
  <c r="T40" i="5"/>
  <c r="I40" i="7"/>
  <c r="N40" i="8"/>
  <c r="K41" i="4"/>
  <c r="K41" i="5"/>
  <c r="L41" i="4"/>
  <c r="L41" i="5"/>
  <c r="S41" i="5"/>
  <c r="H41" i="7"/>
  <c r="M41" i="8"/>
  <c r="M41" i="4"/>
  <c r="M41" i="5"/>
  <c r="N41" i="4"/>
  <c r="N41" i="5"/>
  <c r="T41" i="5"/>
  <c r="I41" i="7"/>
  <c r="N41" i="8"/>
  <c r="K42" i="4"/>
  <c r="K42" i="5"/>
  <c r="L42" i="4"/>
  <c r="L42" i="5"/>
  <c r="S42" i="5"/>
  <c r="H42" i="7"/>
  <c r="M42" i="8"/>
  <c r="M42" i="4"/>
  <c r="M42" i="5"/>
  <c r="N42" i="4"/>
  <c r="N42" i="5"/>
  <c r="T42" i="5"/>
  <c r="I42" i="7"/>
  <c r="N42" i="8"/>
  <c r="K43" i="4"/>
  <c r="K43" i="5"/>
  <c r="L43" i="4"/>
  <c r="L43" i="5"/>
  <c r="S43" i="5"/>
  <c r="H43" i="7"/>
  <c r="M43" i="8"/>
  <c r="M43" i="4"/>
  <c r="M43" i="5"/>
  <c r="N43" i="4"/>
  <c r="N43" i="5"/>
  <c r="T43" i="5"/>
  <c r="I43" i="7"/>
  <c r="N43" i="8"/>
  <c r="K44" i="4"/>
  <c r="K44" i="5"/>
  <c r="L44" i="4"/>
  <c r="L44" i="5"/>
  <c r="S44" i="5"/>
  <c r="H44" i="7"/>
  <c r="M44" i="8"/>
  <c r="M44" i="4"/>
  <c r="M44" i="5"/>
  <c r="N44" i="4"/>
  <c r="N44" i="5"/>
  <c r="T44" i="5"/>
  <c r="I44" i="7"/>
  <c r="N44" i="8"/>
  <c r="K45" i="4"/>
  <c r="K45" i="5"/>
  <c r="L45" i="4"/>
  <c r="L45" i="5"/>
  <c r="S45" i="5"/>
  <c r="H45" i="7"/>
  <c r="M45" i="8"/>
  <c r="M45" i="4"/>
  <c r="M45" i="5"/>
  <c r="N45" i="4"/>
  <c r="N45" i="5"/>
  <c r="T45" i="5"/>
  <c r="I45" i="7"/>
  <c r="N45" i="8"/>
  <c r="K46" i="4"/>
  <c r="K46" i="5"/>
  <c r="L46" i="4"/>
  <c r="L46" i="5"/>
  <c r="S46" i="5"/>
  <c r="H46" i="7"/>
  <c r="M46" i="8"/>
  <c r="M46" i="4"/>
  <c r="M46" i="5"/>
  <c r="N46" i="4"/>
  <c r="N46" i="5"/>
  <c r="T46" i="5"/>
  <c r="I46" i="7"/>
  <c r="N46" i="8"/>
  <c r="K47" i="4"/>
  <c r="K47" i="5"/>
  <c r="L47" i="4"/>
  <c r="L47" i="5"/>
  <c r="S47" i="5"/>
  <c r="H47" i="7"/>
  <c r="M47" i="8"/>
  <c r="M47" i="4"/>
  <c r="M47" i="5"/>
  <c r="N47" i="4"/>
  <c r="N47" i="5"/>
  <c r="T47" i="5"/>
  <c r="I47" i="7"/>
  <c r="N47" i="8"/>
  <c r="K48" i="4"/>
  <c r="K48" i="5"/>
  <c r="L48" i="4"/>
  <c r="L48" i="5"/>
  <c r="S48" i="5"/>
  <c r="H48" i="7"/>
  <c r="M48" i="8"/>
  <c r="M48" i="4"/>
  <c r="M48" i="5"/>
  <c r="N48" i="4"/>
  <c r="N48" i="5"/>
  <c r="T48" i="5"/>
  <c r="I48" i="7"/>
  <c r="N48" i="8"/>
  <c r="K49" i="4"/>
  <c r="K49" i="5"/>
  <c r="L49" i="4"/>
  <c r="L49" i="5"/>
  <c r="S49" i="5"/>
  <c r="H49" i="7"/>
  <c r="M49" i="8"/>
  <c r="M49" i="4"/>
  <c r="M49" i="5"/>
  <c r="N49" i="4"/>
  <c r="N49" i="5"/>
  <c r="T49" i="5"/>
  <c r="I49" i="7"/>
  <c r="N49" i="8"/>
  <c r="K50" i="4"/>
  <c r="K50" i="5"/>
  <c r="L50" i="4"/>
  <c r="L50" i="5"/>
  <c r="S50" i="5"/>
  <c r="H50" i="7"/>
  <c r="M50" i="8"/>
  <c r="M50" i="4"/>
  <c r="M50" i="5"/>
  <c r="N50" i="4"/>
  <c r="N50" i="5"/>
  <c r="T50" i="5"/>
  <c r="I50" i="7"/>
  <c r="N50" i="8"/>
  <c r="K51" i="4"/>
  <c r="K51" i="5"/>
  <c r="L51" i="4"/>
  <c r="L51" i="5"/>
  <c r="S51" i="5"/>
  <c r="H51" i="7"/>
  <c r="M51" i="8"/>
  <c r="M51" i="4"/>
  <c r="M51" i="5"/>
  <c r="N51" i="4"/>
  <c r="N51" i="5"/>
  <c r="T51" i="5"/>
  <c r="I51" i="7"/>
  <c r="N51" i="8"/>
  <c r="K52" i="4"/>
  <c r="K52" i="5"/>
  <c r="L52" i="4"/>
  <c r="L52" i="5"/>
  <c r="S52" i="5"/>
  <c r="H52" i="7"/>
  <c r="M52" i="8"/>
  <c r="M52" i="4"/>
  <c r="M52" i="5"/>
  <c r="N52" i="4"/>
  <c r="N52" i="5"/>
  <c r="T52" i="5"/>
  <c r="I52" i="7"/>
  <c r="N52" i="8"/>
  <c r="K53" i="4"/>
  <c r="K53" i="5"/>
  <c r="L53" i="4"/>
  <c r="L53" i="5"/>
  <c r="S53" i="5"/>
  <c r="H53" i="7"/>
  <c r="M53" i="8"/>
  <c r="M53" i="4"/>
  <c r="M53" i="5"/>
  <c r="N53" i="4"/>
  <c r="N53" i="5"/>
  <c r="T53" i="5"/>
  <c r="I53" i="7"/>
  <c r="N53" i="8"/>
  <c r="K54" i="4"/>
  <c r="K54" i="5"/>
  <c r="L54" i="4"/>
  <c r="L54" i="5"/>
  <c r="S54" i="5"/>
  <c r="H54" i="7"/>
  <c r="M54" i="8"/>
  <c r="M54" i="4"/>
  <c r="M54" i="5"/>
  <c r="N54" i="4"/>
  <c r="N54" i="5"/>
  <c r="T54" i="5"/>
  <c r="I54" i="7"/>
  <c r="N54" i="8"/>
  <c r="K55" i="4"/>
  <c r="K55" i="5"/>
  <c r="L55" i="4"/>
  <c r="L55" i="5"/>
  <c r="S55" i="5"/>
  <c r="H55" i="7"/>
  <c r="M55" i="8"/>
  <c r="M55" i="4"/>
  <c r="M55" i="5"/>
  <c r="N55" i="4"/>
  <c r="N55" i="5"/>
  <c r="T55" i="5"/>
  <c r="I55" i="7"/>
  <c r="N55" i="8"/>
  <c r="K56" i="4"/>
  <c r="K56" i="5"/>
  <c r="L56" i="4"/>
  <c r="L56" i="5"/>
  <c r="S56" i="5"/>
  <c r="H56" i="7"/>
  <c r="M56" i="8"/>
  <c r="M56" i="4"/>
  <c r="M56" i="5"/>
  <c r="N56" i="4"/>
  <c r="N56" i="5"/>
  <c r="T56" i="5"/>
  <c r="I56" i="7"/>
  <c r="N56" i="8"/>
  <c r="K57" i="4"/>
  <c r="K57" i="5"/>
  <c r="L57" i="4"/>
  <c r="L57" i="5"/>
  <c r="S57" i="5"/>
  <c r="H57" i="7"/>
  <c r="M57" i="8"/>
  <c r="M57" i="4"/>
  <c r="M57" i="5"/>
  <c r="N57" i="4"/>
  <c r="N57" i="5"/>
  <c r="T57" i="5"/>
  <c r="I57" i="7"/>
  <c r="N57" i="8"/>
  <c r="K58" i="4"/>
  <c r="K58" i="5"/>
  <c r="L58" i="4"/>
  <c r="L58" i="5"/>
  <c r="S58" i="5"/>
  <c r="H58" i="7"/>
  <c r="M58" i="8"/>
  <c r="M58" i="4"/>
  <c r="M58" i="5"/>
  <c r="N58" i="4"/>
  <c r="N58" i="5"/>
  <c r="T58" i="5"/>
  <c r="I58" i="7"/>
  <c r="N58" i="8"/>
  <c r="K59" i="4"/>
  <c r="K59" i="5"/>
  <c r="L59" i="4"/>
  <c r="L59" i="5"/>
  <c r="S59" i="5"/>
  <c r="H59" i="7"/>
  <c r="M59" i="8"/>
  <c r="M59" i="4"/>
  <c r="M59" i="5"/>
  <c r="N59" i="4"/>
  <c r="N59" i="5"/>
  <c r="T59" i="5"/>
  <c r="I59" i="7"/>
  <c r="N59" i="8"/>
  <c r="K60" i="4"/>
  <c r="K60" i="5"/>
  <c r="L60" i="4"/>
  <c r="L60" i="5"/>
  <c r="S60" i="5"/>
  <c r="H60" i="7"/>
  <c r="M60" i="8"/>
  <c r="M60" i="4"/>
  <c r="M60" i="5"/>
  <c r="N60" i="4"/>
  <c r="N60" i="5"/>
  <c r="T60" i="5"/>
  <c r="I60" i="7"/>
  <c r="N60" i="8"/>
  <c r="K61" i="4"/>
  <c r="K61" i="5"/>
  <c r="L61" i="4"/>
  <c r="L61" i="5"/>
  <c r="S61" i="5"/>
  <c r="H61" i="7"/>
  <c r="M61" i="8"/>
  <c r="M61" i="4"/>
  <c r="M61" i="5"/>
  <c r="N61" i="4"/>
  <c r="N61" i="5"/>
  <c r="T61" i="5"/>
  <c r="I61" i="7"/>
  <c r="N61" i="8"/>
  <c r="K62" i="4"/>
  <c r="K62" i="5"/>
  <c r="L62" i="4"/>
  <c r="L62" i="5"/>
  <c r="S62" i="5"/>
  <c r="H62" i="7"/>
  <c r="M62" i="8"/>
  <c r="M62" i="4"/>
  <c r="M62" i="5"/>
  <c r="N62" i="4"/>
  <c r="N62" i="5"/>
  <c r="T62" i="5"/>
  <c r="I62" i="7"/>
  <c r="N62" i="8"/>
  <c r="K63" i="4"/>
  <c r="K63" i="5"/>
  <c r="L63" i="4"/>
  <c r="L63" i="5"/>
  <c r="S63" i="5"/>
  <c r="H63" i="7"/>
  <c r="M63" i="8"/>
  <c r="M63" i="4"/>
  <c r="M63" i="5"/>
  <c r="N63" i="4"/>
  <c r="N63" i="5"/>
  <c r="T63" i="5"/>
  <c r="I63" i="7"/>
  <c r="N63" i="8"/>
  <c r="K64" i="4"/>
  <c r="K64" i="5"/>
  <c r="L64" i="4"/>
  <c r="L64" i="5"/>
  <c r="S64" i="5"/>
  <c r="H64" i="7"/>
  <c r="M64" i="8"/>
  <c r="M64" i="4"/>
  <c r="M64" i="5"/>
  <c r="N64" i="4"/>
  <c r="N64" i="5"/>
  <c r="T64" i="5"/>
  <c r="I64" i="7"/>
  <c r="N64" i="8"/>
  <c r="K65" i="4"/>
  <c r="K65" i="5"/>
  <c r="L65" i="4"/>
  <c r="L65" i="5"/>
  <c r="S65" i="5"/>
  <c r="H65" i="7"/>
  <c r="M65" i="8"/>
  <c r="M65" i="4"/>
  <c r="M65" i="5"/>
  <c r="N65" i="4"/>
  <c r="N65" i="5"/>
  <c r="T65" i="5"/>
  <c r="I65" i="7"/>
  <c r="N65" i="8"/>
  <c r="K66" i="4"/>
  <c r="K66" i="5"/>
  <c r="L66" i="4"/>
  <c r="L66" i="5"/>
  <c r="S66" i="5"/>
  <c r="H66" i="7"/>
  <c r="M66" i="8"/>
  <c r="M66" i="4"/>
  <c r="M66" i="5"/>
  <c r="N66" i="4"/>
  <c r="N66" i="5"/>
  <c r="T66" i="5"/>
  <c r="I66" i="7"/>
  <c r="N66" i="8"/>
  <c r="K67" i="4"/>
  <c r="K67" i="5"/>
  <c r="L67" i="4"/>
  <c r="L67" i="5"/>
  <c r="S67" i="5"/>
  <c r="H67" i="7"/>
  <c r="M67" i="8"/>
  <c r="M67" i="4"/>
  <c r="M67" i="5"/>
  <c r="N67" i="4"/>
  <c r="N67" i="5"/>
  <c r="T67" i="5"/>
  <c r="I67" i="7"/>
  <c r="N67" i="8"/>
  <c r="K68" i="4"/>
  <c r="K68" i="5"/>
  <c r="L68" i="4"/>
  <c r="L68" i="5"/>
  <c r="S68" i="5"/>
  <c r="H68" i="7"/>
  <c r="M68" i="8"/>
  <c r="M68" i="4"/>
  <c r="M68" i="5"/>
  <c r="N68" i="4"/>
  <c r="N68" i="5"/>
  <c r="T68" i="5"/>
  <c r="I68" i="7"/>
  <c r="N68" i="8"/>
  <c r="K69" i="4"/>
  <c r="K69" i="5"/>
  <c r="L69" i="4"/>
  <c r="L69" i="5"/>
  <c r="S69" i="5"/>
  <c r="H69" i="7"/>
  <c r="M69" i="8"/>
  <c r="M69" i="4"/>
  <c r="M69" i="5"/>
  <c r="N69" i="4"/>
  <c r="N69" i="5"/>
  <c r="T69" i="5"/>
  <c r="I69" i="7"/>
  <c r="N69" i="8"/>
  <c r="K70" i="4"/>
  <c r="K70" i="5"/>
  <c r="L70" i="4"/>
  <c r="L70" i="5"/>
  <c r="S70" i="5"/>
  <c r="H70" i="7"/>
  <c r="M70" i="8"/>
  <c r="M70" i="4"/>
  <c r="M70" i="5"/>
  <c r="N70" i="4"/>
  <c r="N70" i="5"/>
  <c r="T70" i="5"/>
  <c r="I70" i="7"/>
  <c r="N70" i="8"/>
  <c r="K71" i="4"/>
  <c r="K71" i="5"/>
  <c r="L71" i="4"/>
  <c r="L71" i="5"/>
  <c r="S71" i="5"/>
  <c r="H71" i="7"/>
  <c r="M71" i="8"/>
  <c r="M71" i="4"/>
  <c r="M71" i="5"/>
  <c r="N71" i="4"/>
  <c r="N71" i="5"/>
  <c r="T71" i="5"/>
  <c r="I71" i="7"/>
  <c r="N71" i="8"/>
  <c r="K72" i="4"/>
  <c r="K72" i="5"/>
  <c r="L72" i="4"/>
  <c r="L72" i="5"/>
  <c r="S72" i="5"/>
  <c r="H72" i="7"/>
  <c r="M72" i="8"/>
  <c r="M72" i="4"/>
  <c r="M72" i="5"/>
  <c r="N72" i="4"/>
  <c r="N72" i="5"/>
  <c r="T72" i="5"/>
  <c r="I72" i="7"/>
  <c r="N72" i="8"/>
  <c r="K73" i="4"/>
  <c r="K73" i="5"/>
  <c r="L73" i="4"/>
  <c r="L73" i="5"/>
  <c r="S73" i="5"/>
  <c r="H73" i="7"/>
  <c r="M73" i="8"/>
  <c r="M73" i="4"/>
  <c r="M73" i="5"/>
  <c r="N73" i="4"/>
  <c r="N73" i="5"/>
  <c r="T73" i="5"/>
  <c r="I73" i="7"/>
  <c r="N73" i="8"/>
  <c r="K74" i="4"/>
  <c r="K74" i="5"/>
  <c r="L74" i="4"/>
  <c r="L74" i="5"/>
  <c r="S74" i="5"/>
  <c r="H74" i="7"/>
  <c r="M74" i="8"/>
  <c r="M74" i="4"/>
  <c r="M74" i="5"/>
  <c r="N74" i="4"/>
  <c r="N74" i="5"/>
  <c r="T74" i="5"/>
  <c r="I74" i="7"/>
  <c r="N74" i="8"/>
  <c r="K75" i="4"/>
  <c r="K75" i="5"/>
  <c r="L75" i="4"/>
  <c r="L75" i="5"/>
  <c r="S75" i="5"/>
  <c r="H75" i="7"/>
  <c r="M75" i="8"/>
  <c r="M75" i="4"/>
  <c r="M75" i="5"/>
  <c r="N75" i="4"/>
  <c r="N75" i="5"/>
  <c r="T75" i="5"/>
  <c r="I75" i="7"/>
  <c r="N75" i="8"/>
  <c r="K76" i="4"/>
  <c r="K76" i="5"/>
  <c r="L76" i="4"/>
  <c r="L76" i="5"/>
  <c r="S76" i="5"/>
  <c r="H76" i="7"/>
  <c r="M76" i="8"/>
  <c r="M76" i="4"/>
  <c r="M76" i="5"/>
  <c r="N76" i="4"/>
  <c r="N76" i="5"/>
  <c r="T76" i="5"/>
  <c r="I76" i="7"/>
  <c r="N76" i="8"/>
  <c r="K77" i="4"/>
  <c r="K77" i="5"/>
  <c r="L77" i="4"/>
  <c r="L77" i="5"/>
  <c r="S77" i="5"/>
  <c r="H77" i="7"/>
  <c r="M77" i="8"/>
  <c r="M77" i="4"/>
  <c r="M77" i="5"/>
  <c r="N77" i="4"/>
  <c r="N77" i="5"/>
  <c r="T77" i="5"/>
  <c r="I77" i="7"/>
  <c r="N77" i="8"/>
  <c r="K78" i="4"/>
  <c r="K78" i="5"/>
  <c r="L78" i="4"/>
  <c r="L78" i="5"/>
  <c r="S78" i="5"/>
  <c r="H78" i="7"/>
  <c r="M78" i="8"/>
  <c r="M78" i="4"/>
  <c r="M78" i="5"/>
  <c r="N78" i="4"/>
  <c r="N78" i="5"/>
  <c r="T78" i="5"/>
  <c r="I78" i="7"/>
  <c r="N78" i="8"/>
  <c r="K79" i="4"/>
  <c r="K79" i="5"/>
  <c r="L79" i="4"/>
  <c r="L79" i="5"/>
  <c r="S79" i="5"/>
  <c r="H79" i="7"/>
  <c r="M79" i="8"/>
  <c r="M79" i="4"/>
  <c r="M79" i="5"/>
  <c r="N79" i="4"/>
  <c r="N79" i="5"/>
  <c r="T79" i="5"/>
  <c r="I79" i="7"/>
  <c r="N79" i="8"/>
  <c r="K80" i="4"/>
  <c r="K80" i="5"/>
  <c r="L80" i="4"/>
  <c r="L80" i="5"/>
  <c r="S80" i="5"/>
  <c r="H80" i="7"/>
  <c r="M80" i="8"/>
  <c r="M80" i="4"/>
  <c r="M80" i="5"/>
  <c r="N80" i="4"/>
  <c r="N80" i="5"/>
  <c r="T80" i="5"/>
  <c r="I80" i="7"/>
  <c r="N80" i="8"/>
  <c r="K81" i="4"/>
  <c r="K81" i="5"/>
  <c r="L81" i="4"/>
  <c r="L81" i="5"/>
  <c r="S81" i="5"/>
  <c r="H81" i="7"/>
  <c r="M81" i="8"/>
  <c r="M81" i="4"/>
  <c r="M81" i="5"/>
  <c r="N81" i="4"/>
  <c r="N81" i="5"/>
  <c r="T81" i="5"/>
  <c r="I81" i="7"/>
  <c r="N81" i="8"/>
  <c r="K82" i="4"/>
  <c r="K82" i="5"/>
  <c r="L82" i="4"/>
  <c r="L82" i="5"/>
  <c r="S82" i="5"/>
  <c r="H82" i="7"/>
  <c r="M82" i="8"/>
  <c r="M82" i="4"/>
  <c r="M82" i="5"/>
  <c r="N82" i="4"/>
  <c r="N82" i="5"/>
  <c r="T82" i="5"/>
  <c r="I82" i="7"/>
  <c r="N82" i="8"/>
  <c r="K83" i="4"/>
  <c r="K83" i="5"/>
  <c r="L83" i="4"/>
  <c r="L83" i="5"/>
  <c r="S83" i="5"/>
  <c r="H83" i="7"/>
  <c r="M83" i="8"/>
  <c r="M83" i="4"/>
  <c r="M83" i="5"/>
  <c r="N83" i="4"/>
  <c r="N83" i="5"/>
  <c r="T83" i="5"/>
  <c r="I83" i="7"/>
  <c r="N83" i="8"/>
  <c r="K84" i="4"/>
  <c r="K84" i="5"/>
  <c r="L84" i="4"/>
  <c r="L84" i="5"/>
  <c r="S84" i="5"/>
  <c r="H84" i="7"/>
  <c r="M84" i="8"/>
  <c r="M84" i="4"/>
  <c r="M84" i="5"/>
  <c r="N84" i="4"/>
  <c r="N84" i="5"/>
  <c r="T84" i="5"/>
  <c r="I84" i="7"/>
  <c r="N84" i="8"/>
  <c r="K85" i="4"/>
  <c r="K85" i="5"/>
  <c r="L85" i="4"/>
  <c r="L85" i="5"/>
  <c r="S85" i="5"/>
  <c r="H85" i="7"/>
  <c r="M85" i="8"/>
  <c r="M85" i="4"/>
  <c r="M85" i="5"/>
  <c r="N85" i="4"/>
  <c r="N85" i="5"/>
  <c r="T85" i="5"/>
  <c r="I85" i="7"/>
  <c r="N85" i="8"/>
  <c r="K86" i="4"/>
  <c r="K86" i="5"/>
  <c r="L86" i="4"/>
  <c r="L86" i="5"/>
  <c r="S86" i="5"/>
  <c r="H86" i="7"/>
  <c r="M86" i="8"/>
  <c r="M86" i="4"/>
  <c r="M86" i="5"/>
  <c r="N86" i="4"/>
  <c r="N86" i="5"/>
  <c r="T86" i="5"/>
  <c r="I86" i="7"/>
  <c r="N86" i="8"/>
  <c r="K87" i="4"/>
  <c r="K87" i="5"/>
  <c r="L87" i="4"/>
  <c r="L87" i="5"/>
  <c r="S87" i="5"/>
  <c r="H87" i="7"/>
  <c r="M87" i="8"/>
  <c r="M87" i="4"/>
  <c r="M87" i="5"/>
  <c r="N87" i="4"/>
  <c r="N87" i="5"/>
  <c r="T87" i="5"/>
  <c r="I87" i="7"/>
  <c r="N87" i="8"/>
  <c r="K88" i="4"/>
  <c r="K88" i="5"/>
  <c r="L88" i="4"/>
  <c r="L88" i="5"/>
  <c r="S88" i="5"/>
  <c r="H88" i="7"/>
  <c r="M88" i="8"/>
  <c r="M88" i="4"/>
  <c r="M88" i="5"/>
  <c r="N88" i="4"/>
  <c r="N88" i="5"/>
  <c r="T88" i="5"/>
  <c r="I88" i="7"/>
  <c r="N88" i="8"/>
  <c r="K89" i="4"/>
  <c r="K89" i="5"/>
  <c r="L89" i="4"/>
  <c r="L89" i="5"/>
  <c r="S89" i="5"/>
  <c r="H89" i="7"/>
  <c r="M89" i="8"/>
  <c r="M89" i="4"/>
  <c r="M89" i="5"/>
  <c r="N89" i="4"/>
  <c r="N89" i="5"/>
  <c r="T89" i="5"/>
  <c r="I89" i="7"/>
  <c r="N89" i="8"/>
  <c r="K90" i="4"/>
  <c r="K90" i="5"/>
  <c r="L90" i="4"/>
  <c r="L90" i="5"/>
  <c r="S90" i="5"/>
  <c r="H90" i="7"/>
  <c r="M90" i="8"/>
  <c r="M90" i="4"/>
  <c r="M90" i="5"/>
  <c r="N90" i="4"/>
  <c r="N90" i="5"/>
  <c r="T90" i="5"/>
  <c r="I90" i="7"/>
  <c r="N90" i="8"/>
  <c r="K91" i="4"/>
  <c r="K91" i="5"/>
  <c r="L91" i="4"/>
  <c r="L91" i="5"/>
  <c r="S91" i="5"/>
  <c r="H91" i="7"/>
  <c r="M91" i="8"/>
  <c r="M91" i="4"/>
  <c r="M91" i="5"/>
  <c r="N91" i="4"/>
  <c r="N91" i="5"/>
  <c r="T91" i="5"/>
  <c r="I91" i="7"/>
  <c r="N91" i="8"/>
  <c r="K92" i="4"/>
  <c r="K92" i="5"/>
  <c r="L92" i="4"/>
  <c r="L92" i="5"/>
  <c r="S92" i="5"/>
  <c r="H92" i="7"/>
  <c r="M92" i="8"/>
  <c r="M92" i="4"/>
  <c r="M92" i="5"/>
  <c r="N92" i="4"/>
  <c r="N92" i="5"/>
  <c r="T92" i="5"/>
  <c r="I92" i="7"/>
  <c r="N92" i="8"/>
  <c r="K93" i="4"/>
  <c r="K93" i="5"/>
  <c r="L93" i="4"/>
  <c r="L93" i="5"/>
  <c r="S93" i="5"/>
  <c r="H93" i="7"/>
  <c r="M93" i="8"/>
  <c r="M93" i="4"/>
  <c r="M93" i="5"/>
  <c r="N93" i="4"/>
  <c r="N93" i="5"/>
  <c r="T93" i="5"/>
  <c r="I93" i="7"/>
  <c r="N93" i="8"/>
  <c r="K94" i="4"/>
  <c r="K94" i="5"/>
  <c r="L94" i="4"/>
  <c r="L94" i="5"/>
  <c r="S94" i="5"/>
  <c r="H94" i="7"/>
  <c r="M94" i="8"/>
  <c r="M94" i="4"/>
  <c r="M94" i="5"/>
  <c r="N94" i="4"/>
  <c r="N94" i="5"/>
  <c r="T94" i="5"/>
  <c r="I94" i="7"/>
  <c r="N94" i="8"/>
  <c r="K95" i="4"/>
  <c r="K95" i="5"/>
  <c r="L95" i="4"/>
  <c r="L95" i="5"/>
  <c r="S95" i="5"/>
  <c r="H95" i="7"/>
  <c r="M95" i="8"/>
  <c r="M95" i="4"/>
  <c r="M95" i="5"/>
  <c r="N95" i="4"/>
  <c r="N95" i="5"/>
  <c r="T95" i="5"/>
  <c r="I95" i="7"/>
  <c r="N95" i="8"/>
  <c r="K96" i="4"/>
  <c r="K96" i="5"/>
  <c r="L96" i="4"/>
  <c r="L96" i="5"/>
  <c r="S96" i="5"/>
  <c r="H96" i="7"/>
  <c r="M96" i="8"/>
  <c r="M96" i="4"/>
  <c r="M96" i="5"/>
  <c r="N96" i="4"/>
  <c r="N96" i="5"/>
  <c r="T96" i="5"/>
  <c r="I96" i="7"/>
  <c r="N96" i="8"/>
  <c r="K97" i="4"/>
  <c r="K97" i="5"/>
  <c r="L97" i="4"/>
  <c r="L97" i="5"/>
  <c r="S97" i="5"/>
  <c r="H97" i="7"/>
  <c r="M97" i="8"/>
  <c r="M97" i="4"/>
  <c r="M97" i="5"/>
  <c r="N97" i="4"/>
  <c r="N97" i="5"/>
  <c r="T97" i="5"/>
  <c r="I97" i="7"/>
  <c r="N97" i="8"/>
  <c r="K98" i="4"/>
  <c r="K98" i="5"/>
  <c r="L98" i="4"/>
  <c r="L98" i="5"/>
  <c r="S98" i="5"/>
  <c r="H98" i="7"/>
  <c r="M98" i="8"/>
  <c r="M98" i="4"/>
  <c r="M98" i="5"/>
  <c r="N98" i="4"/>
  <c r="N98" i="5"/>
  <c r="T98" i="5"/>
  <c r="I98" i="7"/>
  <c r="N98" i="8"/>
  <c r="K99" i="4"/>
  <c r="K99" i="5"/>
  <c r="L99" i="4"/>
  <c r="L99" i="5"/>
  <c r="S99" i="5"/>
  <c r="H99" i="7"/>
  <c r="M99" i="8"/>
  <c r="M99" i="4"/>
  <c r="M99" i="5"/>
  <c r="N99" i="4"/>
  <c r="N99" i="5"/>
  <c r="T99" i="5"/>
  <c r="I99" i="7"/>
  <c r="N99" i="8"/>
  <c r="K100" i="4"/>
  <c r="K100" i="5"/>
  <c r="L100" i="4"/>
  <c r="L100" i="5"/>
  <c r="S100" i="5"/>
  <c r="H100" i="7"/>
  <c r="M100" i="8"/>
  <c r="M100" i="4"/>
  <c r="M100" i="5"/>
  <c r="N100" i="4"/>
  <c r="N100" i="5"/>
  <c r="T100" i="5"/>
  <c r="I100" i="7"/>
  <c r="N100" i="8"/>
  <c r="K101" i="4"/>
  <c r="K101" i="5"/>
  <c r="L101" i="4"/>
  <c r="L101" i="5"/>
  <c r="S101" i="5"/>
  <c r="H101" i="7"/>
  <c r="M101" i="8"/>
  <c r="M101" i="4"/>
  <c r="M101" i="5"/>
  <c r="N101" i="4"/>
  <c r="N101" i="5"/>
  <c r="T101" i="5"/>
  <c r="I101" i="7"/>
  <c r="N101" i="8"/>
  <c r="K102" i="4"/>
  <c r="K102" i="5"/>
  <c r="L102" i="4"/>
  <c r="L102" i="5"/>
  <c r="S102" i="5"/>
  <c r="H102" i="7"/>
  <c r="M102" i="8"/>
  <c r="M102" i="4"/>
  <c r="M102" i="5"/>
  <c r="N102" i="4"/>
  <c r="N102" i="5"/>
  <c r="T102" i="5"/>
  <c r="I102" i="7"/>
  <c r="N102" i="8"/>
  <c r="K103" i="4"/>
  <c r="K103" i="5"/>
  <c r="L103" i="4"/>
  <c r="L103" i="5"/>
  <c r="S103" i="5"/>
  <c r="H103" i="7"/>
  <c r="M103" i="8"/>
  <c r="M103" i="4"/>
  <c r="M103" i="5"/>
  <c r="N103" i="4"/>
  <c r="N103" i="5"/>
  <c r="T103" i="5"/>
  <c r="I103" i="7"/>
  <c r="N103" i="8"/>
  <c r="K104" i="4"/>
  <c r="K104" i="5"/>
  <c r="L104" i="4"/>
  <c r="L104" i="5"/>
  <c r="S104" i="5"/>
  <c r="H104" i="7"/>
  <c r="M104" i="8"/>
  <c r="M104" i="4"/>
  <c r="M104" i="5"/>
  <c r="N104" i="4"/>
  <c r="N104" i="5"/>
  <c r="T104" i="5"/>
  <c r="I104" i="7"/>
  <c r="N104" i="8"/>
  <c r="K105" i="4"/>
  <c r="K105" i="5"/>
  <c r="L105" i="4"/>
  <c r="L105" i="5"/>
  <c r="S105" i="5"/>
  <c r="H105" i="7"/>
  <c r="M105" i="8"/>
  <c r="M105" i="4"/>
  <c r="M105" i="5"/>
  <c r="N105" i="4"/>
  <c r="N105" i="5"/>
  <c r="T105" i="5"/>
  <c r="I105" i="7"/>
  <c r="N105" i="8"/>
  <c r="K106" i="4"/>
  <c r="K106" i="5"/>
  <c r="L106" i="4"/>
  <c r="L106" i="5"/>
  <c r="S106" i="5"/>
  <c r="H106" i="7"/>
  <c r="M106" i="8"/>
  <c r="M106" i="4"/>
  <c r="M106" i="5"/>
  <c r="N106" i="4"/>
  <c r="N106" i="5"/>
  <c r="T106" i="5"/>
  <c r="I106" i="7"/>
  <c r="N106" i="8"/>
  <c r="K107" i="4"/>
  <c r="K107" i="5"/>
  <c r="L107" i="4"/>
  <c r="L107" i="5"/>
  <c r="S107" i="5"/>
  <c r="H107" i="7"/>
  <c r="M107" i="8"/>
  <c r="M107" i="4"/>
  <c r="M107" i="5"/>
  <c r="N107" i="4"/>
  <c r="N107" i="5"/>
  <c r="T107" i="5"/>
  <c r="I107" i="7"/>
  <c r="N107" i="8"/>
  <c r="K108" i="4"/>
  <c r="K108" i="5"/>
  <c r="L108" i="4"/>
  <c r="L108" i="5"/>
  <c r="S108" i="5"/>
  <c r="H108" i="7"/>
  <c r="M108" i="8"/>
  <c r="M108" i="4"/>
  <c r="M108" i="5"/>
  <c r="N108" i="4"/>
  <c r="N108" i="5"/>
  <c r="T108" i="5"/>
  <c r="I108" i="7"/>
  <c r="N108" i="8"/>
  <c r="K109" i="4"/>
  <c r="K109" i="5"/>
  <c r="L109" i="4"/>
  <c r="L109" i="5"/>
  <c r="S109" i="5"/>
  <c r="H109" i="7"/>
  <c r="M109" i="8"/>
  <c r="M109" i="4"/>
  <c r="M109" i="5"/>
  <c r="N109" i="4"/>
  <c r="N109" i="5"/>
  <c r="T109" i="5"/>
  <c r="I109" i="7"/>
  <c r="N109" i="8"/>
  <c r="K110" i="4"/>
  <c r="K110" i="5"/>
  <c r="L110" i="4"/>
  <c r="L110" i="5"/>
  <c r="S110" i="5"/>
  <c r="H110" i="7"/>
  <c r="M110" i="8"/>
  <c r="M110" i="4"/>
  <c r="M110" i="5"/>
  <c r="N110" i="4"/>
  <c r="N110" i="5"/>
  <c r="T110" i="5"/>
  <c r="I110" i="7"/>
  <c r="N110" i="8"/>
  <c r="K111" i="4"/>
  <c r="K111" i="5"/>
  <c r="L111" i="4"/>
  <c r="L111" i="5"/>
  <c r="S111" i="5"/>
  <c r="H111" i="7"/>
  <c r="M111" i="8"/>
  <c r="M111" i="4"/>
  <c r="M111" i="5"/>
  <c r="N111" i="4"/>
  <c r="N111" i="5"/>
  <c r="T111" i="5"/>
  <c r="I111" i="7"/>
  <c r="N111" i="8"/>
  <c r="K112" i="4"/>
  <c r="K112" i="5"/>
  <c r="L112" i="4"/>
  <c r="L112" i="5"/>
  <c r="S112" i="5"/>
  <c r="H112" i="7"/>
  <c r="M112" i="8"/>
  <c r="M112" i="4"/>
  <c r="M112" i="5"/>
  <c r="N112" i="4"/>
  <c r="N112" i="5"/>
  <c r="T112" i="5"/>
  <c r="I112" i="7"/>
  <c r="N112" i="8"/>
  <c r="K113" i="4"/>
  <c r="K113" i="5"/>
  <c r="L113" i="4"/>
  <c r="L113" i="5"/>
  <c r="S113" i="5"/>
  <c r="H113" i="7"/>
  <c r="M113" i="8"/>
  <c r="M113" i="4"/>
  <c r="M113" i="5"/>
  <c r="N113" i="4"/>
  <c r="N113" i="5"/>
  <c r="T113" i="5"/>
  <c r="I113" i="7"/>
  <c r="N113" i="8"/>
  <c r="K114" i="4"/>
  <c r="K114" i="5"/>
  <c r="L114" i="4"/>
  <c r="L114" i="5"/>
  <c r="S114" i="5"/>
  <c r="H114" i="7"/>
  <c r="M114" i="8"/>
  <c r="M114" i="4"/>
  <c r="M114" i="5"/>
  <c r="N114" i="4"/>
  <c r="N114" i="5"/>
  <c r="T114" i="5"/>
  <c r="I114" i="7"/>
  <c r="N114" i="8"/>
  <c r="K115" i="4"/>
  <c r="K115" i="5"/>
  <c r="L115" i="4"/>
  <c r="L115" i="5"/>
  <c r="S115" i="5"/>
  <c r="H115" i="7"/>
  <c r="M115" i="8"/>
  <c r="M115" i="4"/>
  <c r="M115" i="5"/>
  <c r="N115" i="4"/>
  <c r="N115" i="5"/>
  <c r="T115" i="5"/>
  <c r="I115" i="7"/>
  <c r="N115" i="8"/>
  <c r="K116" i="4"/>
  <c r="K116" i="5"/>
  <c r="L116" i="4"/>
  <c r="L116" i="5"/>
  <c r="S116" i="5"/>
  <c r="H116" i="7"/>
  <c r="M116" i="8"/>
  <c r="M116" i="4"/>
  <c r="M116" i="5"/>
  <c r="N116" i="4"/>
  <c r="N116" i="5"/>
  <c r="T116" i="5"/>
  <c r="I116" i="7"/>
  <c r="N116" i="8"/>
  <c r="K117" i="4"/>
  <c r="K117" i="5"/>
  <c r="L117" i="4"/>
  <c r="L117" i="5"/>
  <c r="S117" i="5"/>
  <c r="H117" i="7"/>
  <c r="M117" i="8"/>
  <c r="M117" i="4"/>
  <c r="M117" i="5"/>
  <c r="N117" i="4"/>
  <c r="N117" i="5"/>
  <c r="T117" i="5"/>
  <c r="I117" i="7"/>
  <c r="N117" i="8"/>
  <c r="K118" i="4"/>
  <c r="K118" i="5"/>
  <c r="L118" i="4"/>
  <c r="L118" i="5"/>
  <c r="S118" i="5"/>
  <c r="H118" i="7"/>
  <c r="M118" i="8"/>
  <c r="M118" i="4"/>
  <c r="M118" i="5"/>
  <c r="N118" i="4"/>
  <c r="N118" i="5"/>
  <c r="T118" i="5"/>
  <c r="I118" i="7"/>
  <c r="N118" i="8"/>
  <c r="K119" i="4"/>
  <c r="K119" i="5"/>
  <c r="L119" i="4"/>
  <c r="L119" i="5"/>
  <c r="S119" i="5"/>
  <c r="H119" i="7"/>
  <c r="M119" i="8"/>
  <c r="M119" i="4"/>
  <c r="M119" i="5"/>
  <c r="N119" i="4"/>
  <c r="N119" i="5"/>
  <c r="T119" i="5"/>
  <c r="I119" i="7"/>
  <c r="N119" i="8"/>
  <c r="K120" i="4"/>
  <c r="K120" i="5"/>
  <c r="L120" i="4"/>
  <c r="L120" i="5"/>
  <c r="S120" i="5"/>
  <c r="H120" i="7"/>
  <c r="M120" i="8"/>
  <c r="M120" i="4"/>
  <c r="M120" i="5"/>
  <c r="N120" i="4"/>
  <c r="N120" i="5"/>
  <c r="T120" i="5"/>
  <c r="I120" i="7"/>
  <c r="N120" i="8"/>
  <c r="K121" i="4"/>
  <c r="K121" i="5"/>
  <c r="L121" i="4"/>
  <c r="L121" i="5"/>
  <c r="S121" i="5"/>
  <c r="H121" i="7"/>
  <c r="M121" i="8"/>
  <c r="M121" i="4"/>
  <c r="M121" i="5"/>
  <c r="N121" i="4"/>
  <c r="N121" i="5"/>
  <c r="T121" i="5"/>
  <c r="I121" i="7"/>
  <c r="N121" i="8"/>
  <c r="K122" i="4"/>
  <c r="K122" i="5"/>
  <c r="L122" i="4"/>
  <c r="L122" i="5"/>
  <c r="S122" i="5"/>
  <c r="H122" i="7"/>
  <c r="M122" i="8"/>
  <c r="M122" i="4"/>
  <c r="M122" i="5"/>
  <c r="N122" i="4"/>
  <c r="N122" i="5"/>
  <c r="T122" i="5"/>
  <c r="I122" i="7"/>
  <c r="N122" i="8"/>
  <c r="K123" i="4"/>
  <c r="K123" i="5"/>
  <c r="L123" i="4"/>
  <c r="L123" i="5"/>
  <c r="S123" i="5"/>
  <c r="H123" i="7"/>
  <c r="M123" i="8"/>
  <c r="M123" i="4"/>
  <c r="M123" i="5"/>
  <c r="N123" i="4"/>
  <c r="N123" i="5"/>
  <c r="T123" i="5"/>
  <c r="I123" i="7"/>
  <c r="N123" i="8"/>
  <c r="K124" i="4"/>
  <c r="K124" i="5"/>
  <c r="L124" i="4"/>
  <c r="L124" i="5"/>
  <c r="S124" i="5"/>
  <c r="H124" i="7"/>
  <c r="M124" i="8"/>
  <c r="M124" i="4"/>
  <c r="M124" i="5"/>
  <c r="N124" i="4"/>
  <c r="N124" i="5"/>
  <c r="T124" i="5"/>
  <c r="I124" i="7"/>
  <c r="N124" i="8"/>
  <c r="K125" i="4"/>
  <c r="K125" i="5"/>
  <c r="L125" i="4"/>
  <c r="L125" i="5"/>
  <c r="S125" i="5"/>
  <c r="H125" i="7"/>
  <c r="M125" i="8"/>
  <c r="M125" i="4"/>
  <c r="M125" i="5"/>
  <c r="N125" i="4"/>
  <c r="N125" i="5"/>
  <c r="T125" i="5"/>
  <c r="I125" i="7"/>
  <c r="N125" i="8"/>
  <c r="K126" i="4"/>
  <c r="K126" i="5"/>
  <c r="L126" i="4"/>
  <c r="L126" i="5"/>
  <c r="S126" i="5"/>
  <c r="H126" i="7"/>
  <c r="M126" i="8"/>
  <c r="M126" i="4"/>
  <c r="M126" i="5"/>
  <c r="N126" i="4"/>
  <c r="N126" i="5"/>
  <c r="T126" i="5"/>
  <c r="I126" i="7"/>
  <c r="N126" i="8"/>
  <c r="K127" i="4"/>
  <c r="K127" i="5"/>
  <c r="L127" i="4"/>
  <c r="L127" i="5"/>
  <c r="S127" i="5"/>
  <c r="H127" i="7"/>
  <c r="M127" i="8"/>
  <c r="M127" i="4"/>
  <c r="M127" i="5"/>
  <c r="N127" i="4"/>
  <c r="N127" i="5"/>
  <c r="T127" i="5"/>
  <c r="I127" i="7"/>
  <c r="N127" i="8"/>
  <c r="K128" i="4"/>
  <c r="K128" i="5"/>
  <c r="L128" i="4"/>
  <c r="L128" i="5"/>
  <c r="S128" i="5"/>
  <c r="H128" i="7"/>
  <c r="M128" i="8"/>
  <c r="M128" i="4"/>
  <c r="M128" i="5"/>
  <c r="N128" i="4"/>
  <c r="N128" i="5"/>
  <c r="T128" i="5"/>
  <c r="I128" i="7"/>
  <c r="N128" i="8"/>
  <c r="K129" i="4"/>
  <c r="K129" i="5"/>
  <c r="L129" i="4"/>
  <c r="L129" i="5"/>
  <c r="S129" i="5"/>
  <c r="H129" i="7"/>
  <c r="M129" i="8"/>
  <c r="M129" i="4"/>
  <c r="M129" i="5"/>
  <c r="N129" i="4"/>
  <c r="N129" i="5"/>
  <c r="T129" i="5"/>
  <c r="I129" i="7"/>
  <c r="N129" i="8"/>
  <c r="K130" i="4"/>
  <c r="K130" i="5"/>
  <c r="L130" i="4"/>
  <c r="L130" i="5"/>
  <c r="S130" i="5"/>
  <c r="H130" i="7"/>
  <c r="M130" i="8"/>
  <c r="M130" i="4"/>
  <c r="M130" i="5"/>
  <c r="N130" i="4"/>
  <c r="N130" i="5"/>
  <c r="T130" i="5"/>
  <c r="I130" i="7"/>
  <c r="N130" i="8"/>
  <c r="K131" i="4"/>
  <c r="K131" i="5"/>
  <c r="L131" i="4"/>
  <c r="L131" i="5"/>
  <c r="S131" i="5"/>
  <c r="H131" i="7"/>
  <c r="M131" i="8"/>
  <c r="M131" i="4"/>
  <c r="M131" i="5"/>
  <c r="N131" i="4"/>
  <c r="N131" i="5"/>
  <c r="T131" i="5"/>
  <c r="I131" i="7"/>
  <c r="N131" i="8"/>
  <c r="K132" i="4"/>
  <c r="K132" i="5"/>
  <c r="L132" i="4"/>
  <c r="L132" i="5"/>
  <c r="S132" i="5"/>
  <c r="H132" i="7"/>
  <c r="M132" i="8"/>
  <c r="M132" i="4"/>
  <c r="M132" i="5"/>
  <c r="N132" i="4"/>
  <c r="N132" i="5"/>
  <c r="T132" i="5"/>
  <c r="I132" i="7"/>
  <c r="N132" i="8"/>
  <c r="K133" i="4"/>
  <c r="K133" i="5"/>
  <c r="L133" i="4"/>
  <c r="L133" i="5"/>
  <c r="S133" i="5"/>
  <c r="H133" i="7"/>
  <c r="M133" i="8"/>
  <c r="M133" i="4"/>
  <c r="M133" i="5"/>
  <c r="N133" i="4"/>
  <c r="N133" i="5"/>
  <c r="T133" i="5"/>
  <c r="I133" i="7"/>
  <c r="N133" i="8"/>
  <c r="K134" i="4"/>
  <c r="K134" i="5"/>
  <c r="L134" i="4"/>
  <c r="L134" i="5"/>
  <c r="S134" i="5"/>
  <c r="H134" i="7"/>
  <c r="M134" i="8"/>
  <c r="M134" i="4"/>
  <c r="M134" i="5"/>
  <c r="N134" i="4"/>
  <c r="N134" i="5"/>
  <c r="T134" i="5"/>
  <c r="I134" i="7"/>
  <c r="N134" i="8"/>
  <c r="K135" i="4"/>
  <c r="K135" i="5"/>
  <c r="L135" i="4"/>
  <c r="L135" i="5"/>
  <c r="S135" i="5"/>
  <c r="H135" i="7"/>
  <c r="M135" i="8"/>
  <c r="M135" i="4"/>
  <c r="M135" i="5"/>
  <c r="N135" i="4"/>
  <c r="N135" i="5"/>
  <c r="T135" i="5"/>
  <c r="I135" i="7"/>
  <c r="N135" i="8"/>
  <c r="K136" i="4"/>
  <c r="K136" i="5"/>
  <c r="L136" i="4"/>
  <c r="L136" i="5"/>
  <c r="S136" i="5"/>
  <c r="H136" i="7"/>
  <c r="M136" i="8"/>
  <c r="M136" i="4"/>
  <c r="M136" i="5"/>
  <c r="N136" i="4"/>
  <c r="N136" i="5"/>
  <c r="T136" i="5"/>
  <c r="I136" i="7"/>
  <c r="N136" i="8"/>
  <c r="K137" i="4"/>
  <c r="K137" i="5"/>
  <c r="L137" i="4"/>
  <c r="L137" i="5"/>
  <c r="S137" i="5"/>
  <c r="H137" i="7"/>
  <c r="M137" i="8"/>
  <c r="M137" i="4"/>
  <c r="M137" i="5"/>
  <c r="N137" i="4"/>
  <c r="N137" i="5"/>
  <c r="T137" i="5"/>
  <c r="I137" i="7"/>
  <c r="N137" i="8"/>
  <c r="K138" i="4"/>
  <c r="K138" i="5"/>
  <c r="L138" i="4"/>
  <c r="L138" i="5"/>
  <c r="S138" i="5"/>
  <c r="H138" i="7"/>
  <c r="M138" i="8"/>
  <c r="M138" i="4"/>
  <c r="M138" i="5"/>
  <c r="N138" i="4"/>
  <c r="N138" i="5"/>
  <c r="T138" i="5"/>
  <c r="I138" i="7"/>
  <c r="N138" i="8"/>
  <c r="K139" i="4"/>
  <c r="K139" i="5"/>
  <c r="L139" i="4"/>
  <c r="L139" i="5"/>
  <c r="S139" i="5"/>
  <c r="H139" i="7"/>
  <c r="M139" i="8"/>
  <c r="M139" i="4"/>
  <c r="M139" i="5"/>
  <c r="N139" i="4"/>
  <c r="N139" i="5"/>
  <c r="T139" i="5"/>
  <c r="I139" i="7"/>
  <c r="N139" i="8"/>
  <c r="K140" i="4"/>
  <c r="K140" i="5"/>
  <c r="L140" i="4"/>
  <c r="L140" i="5"/>
  <c r="S140" i="5"/>
  <c r="H140" i="7"/>
  <c r="M140" i="8"/>
  <c r="M140" i="4"/>
  <c r="M140" i="5"/>
  <c r="N140" i="4"/>
  <c r="N140" i="5"/>
  <c r="T140" i="5"/>
  <c r="I140" i="7"/>
  <c r="N140" i="8"/>
  <c r="K141" i="4"/>
  <c r="K141" i="5"/>
  <c r="L141" i="4"/>
  <c r="L141" i="5"/>
  <c r="S141" i="5"/>
  <c r="H141" i="7"/>
  <c r="M141" i="8"/>
  <c r="M141" i="4"/>
  <c r="M141" i="5"/>
  <c r="N141" i="4"/>
  <c r="N141" i="5"/>
  <c r="T141" i="5"/>
  <c r="I141" i="7"/>
  <c r="N141" i="8"/>
  <c r="K142" i="4"/>
  <c r="K142" i="5"/>
  <c r="L142" i="4"/>
  <c r="L142" i="5"/>
  <c r="S142" i="5"/>
  <c r="H142" i="7"/>
  <c r="M142" i="8"/>
  <c r="M142" i="4"/>
  <c r="M142" i="5"/>
  <c r="N142" i="4"/>
  <c r="N142" i="5"/>
  <c r="T142" i="5"/>
  <c r="I142" i="7"/>
  <c r="N142" i="8"/>
  <c r="K143" i="4"/>
  <c r="K143" i="5"/>
  <c r="L143" i="4"/>
  <c r="L143" i="5"/>
  <c r="S143" i="5"/>
  <c r="H143" i="7"/>
  <c r="M143" i="8"/>
  <c r="M143" i="4"/>
  <c r="M143" i="5"/>
  <c r="N143" i="4"/>
  <c r="N143" i="5"/>
  <c r="T143" i="5"/>
  <c r="I143" i="7"/>
  <c r="N143" i="8"/>
  <c r="K144" i="4"/>
  <c r="K144" i="5"/>
  <c r="L144" i="4"/>
  <c r="L144" i="5"/>
  <c r="S144" i="5"/>
  <c r="H144" i="7"/>
  <c r="M144" i="8"/>
  <c r="M144" i="4"/>
  <c r="M144" i="5"/>
  <c r="N144" i="4"/>
  <c r="N144" i="5"/>
  <c r="T144" i="5"/>
  <c r="I144" i="7"/>
  <c r="N144" i="8"/>
  <c r="K145" i="4"/>
  <c r="K145" i="5"/>
  <c r="L145" i="4"/>
  <c r="L145" i="5"/>
  <c r="S145" i="5"/>
  <c r="H145" i="7"/>
  <c r="M145" i="8"/>
  <c r="M145" i="4"/>
  <c r="M145" i="5"/>
  <c r="N145" i="4"/>
  <c r="N145" i="5"/>
  <c r="T145" i="5"/>
  <c r="I145" i="7"/>
  <c r="N145" i="8"/>
  <c r="K146" i="4"/>
  <c r="K146" i="5"/>
  <c r="L146" i="4"/>
  <c r="L146" i="5"/>
  <c r="S146" i="5"/>
  <c r="H146" i="7"/>
  <c r="M146" i="8"/>
  <c r="M146" i="4"/>
  <c r="M146" i="5"/>
  <c r="N146" i="4"/>
  <c r="N146" i="5"/>
  <c r="T146" i="5"/>
  <c r="I146" i="7"/>
  <c r="N146" i="8"/>
  <c r="K147" i="4"/>
  <c r="K147" i="5"/>
  <c r="L147" i="4"/>
  <c r="L147" i="5"/>
  <c r="S147" i="5"/>
  <c r="H147" i="7"/>
  <c r="M147" i="8"/>
  <c r="M147" i="4"/>
  <c r="M147" i="5"/>
  <c r="N147" i="4"/>
  <c r="N147" i="5"/>
  <c r="T147" i="5"/>
  <c r="I147" i="7"/>
  <c r="N147" i="8"/>
  <c r="K148" i="4"/>
  <c r="K148" i="5"/>
  <c r="L148" i="4"/>
  <c r="L148" i="5"/>
  <c r="S148" i="5"/>
  <c r="H148" i="7"/>
  <c r="M148" i="8"/>
  <c r="M148" i="4"/>
  <c r="M148" i="5"/>
  <c r="N148" i="4"/>
  <c r="N148" i="5"/>
  <c r="T148" i="5"/>
  <c r="I148" i="7"/>
  <c r="N148" i="8"/>
  <c r="K149" i="4"/>
  <c r="K149" i="5"/>
  <c r="L149" i="4"/>
  <c r="L149" i="5"/>
  <c r="S149" i="5"/>
  <c r="H149" i="7"/>
  <c r="M149" i="8"/>
  <c r="M149" i="4"/>
  <c r="M149" i="5"/>
  <c r="N149" i="4"/>
  <c r="N149" i="5"/>
  <c r="T149" i="5"/>
  <c r="I149" i="7"/>
  <c r="N149" i="8"/>
  <c r="K150" i="4"/>
  <c r="K150" i="5"/>
  <c r="L150" i="4"/>
  <c r="L150" i="5"/>
  <c r="S150" i="5"/>
  <c r="H150" i="7"/>
  <c r="M150" i="8"/>
  <c r="M150" i="4"/>
  <c r="M150" i="5"/>
  <c r="N150" i="4"/>
  <c r="N150" i="5"/>
  <c r="T150" i="5"/>
  <c r="I150" i="7"/>
  <c r="N150" i="8"/>
  <c r="K151" i="4"/>
  <c r="K151" i="5"/>
  <c r="L151" i="4"/>
  <c r="L151" i="5"/>
  <c r="S151" i="5"/>
  <c r="H151" i="7"/>
  <c r="M151" i="8"/>
  <c r="M151" i="4"/>
  <c r="M151" i="5"/>
  <c r="N151" i="4"/>
  <c r="N151" i="5"/>
  <c r="T151" i="5"/>
  <c r="I151" i="7"/>
  <c r="N151" i="8"/>
  <c r="K152" i="4"/>
  <c r="K152" i="5"/>
  <c r="L152" i="4"/>
  <c r="L152" i="5"/>
  <c r="S152" i="5"/>
  <c r="H152" i="7"/>
  <c r="M152" i="8"/>
  <c r="M152" i="4"/>
  <c r="M152" i="5"/>
  <c r="N152" i="4"/>
  <c r="N152" i="5"/>
  <c r="T152" i="5"/>
  <c r="I152" i="7"/>
  <c r="N152" i="8"/>
  <c r="K153" i="4"/>
  <c r="K153" i="5"/>
  <c r="L153" i="4"/>
  <c r="L153" i="5"/>
  <c r="S153" i="5"/>
  <c r="H153" i="7"/>
  <c r="M153" i="8"/>
  <c r="M153" i="4"/>
  <c r="M153" i="5"/>
  <c r="N153" i="4"/>
  <c r="N153" i="5"/>
  <c r="T153" i="5"/>
  <c r="I153" i="7"/>
  <c r="N153" i="8"/>
  <c r="K154" i="4"/>
  <c r="K154" i="5"/>
  <c r="L154" i="4"/>
  <c r="L154" i="5"/>
  <c r="S154" i="5"/>
  <c r="H154" i="7"/>
  <c r="M154" i="8"/>
  <c r="M154" i="4"/>
  <c r="M154" i="5"/>
  <c r="N154" i="4"/>
  <c r="N154" i="5"/>
  <c r="T154" i="5"/>
  <c r="I154" i="7"/>
  <c r="N154" i="8"/>
  <c r="K155" i="4"/>
  <c r="K155" i="5"/>
  <c r="L155" i="4"/>
  <c r="L155" i="5"/>
  <c r="S155" i="5"/>
  <c r="H155" i="7"/>
  <c r="M155" i="8"/>
  <c r="M155" i="4"/>
  <c r="M155" i="5"/>
  <c r="N155" i="4"/>
  <c r="N155" i="5"/>
  <c r="T155" i="5"/>
  <c r="I155" i="7"/>
  <c r="N155" i="8"/>
  <c r="K156" i="4"/>
  <c r="K156" i="5"/>
  <c r="L156" i="4"/>
  <c r="L156" i="5"/>
  <c r="S156" i="5"/>
  <c r="H156" i="7"/>
  <c r="M156" i="8"/>
  <c r="M156" i="4"/>
  <c r="M156" i="5"/>
  <c r="N156" i="4"/>
  <c r="N156" i="5"/>
  <c r="T156" i="5"/>
  <c r="I156" i="7"/>
  <c r="N156" i="8"/>
  <c r="K157" i="4"/>
  <c r="K157" i="5"/>
  <c r="L157" i="4"/>
  <c r="L157" i="5"/>
  <c r="S157" i="5"/>
  <c r="H157" i="7"/>
  <c r="M157" i="8"/>
  <c r="M157" i="4"/>
  <c r="M157" i="5"/>
  <c r="N157" i="4"/>
  <c r="N157" i="5"/>
  <c r="T157" i="5"/>
  <c r="I157" i="7"/>
  <c r="N157" i="8"/>
  <c r="K158" i="4"/>
  <c r="K158" i="5"/>
  <c r="L158" i="4"/>
  <c r="L158" i="5"/>
  <c r="S158" i="5"/>
  <c r="H158" i="7"/>
  <c r="M158" i="8"/>
  <c r="M158" i="4"/>
  <c r="M158" i="5"/>
  <c r="N158" i="4"/>
  <c r="N158" i="5"/>
  <c r="T158" i="5"/>
  <c r="I158" i="7"/>
  <c r="N158" i="8"/>
  <c r="K159" i="4"/>
  <c r="K159" i="5"/>
  <c r="L159" i="4"/>
  <c r="L159" i="5"/>
  <c r="S159" i="5"/>
  <c r="H159" i="7"/>
  <c r="M159" i="8"/>
  <c r="M159" i="4"/>
  <c r="M159" i="5"/>
  <c r="N159" i="4"/>
  <c r="N159" i="5"/>
  <c r="T159" i="5"/>
  <c r="I159" i="7"/>
  <c r="N159" i="8"/>
  <c r="K160" i="4"/>
  <c r="K160" i="5"/>
  <c r="L160" i="4"/>
  <c r="L160" i="5"/>
  <c r="S160" i="5"/>
  <c r="H160" i="7"/>
  <c r="M160" i="8"/>
  <c r="M160" i="4"/>
  <c r="M160" i="5"/>
  <c r="N160" i="4"/>
  <c r="N160" i="5"/>
  <c r="T160" i="5"/>
  <c r="I160" i="7"/>
  <c r="N160" i="8"/>
  <c r="K161" i="4"/>
  <c r="K161" i="5"/>
  <c r="L161" i="4"/>
  <c r="L161" i="5"/>
  <c r="S161" i="5"/>
  <c r="H161" i="7"/>
  <c r="M161" i="8"/>
  <c r="M161" i="4"/>
  <c r="M161" i="5"/>
  <c r="N161" i="4"/>
  <c r="N161" i="5"/>
  <c r="T161" i="5"/>
  <c r="I161" i="7"/>
  <c r="N161" i="8"/>
  <c r="K162" i="4"/>
  <c r="K162" i="5"/>
  <c r="L162" i="4"/>
  <c r="L162" i="5"/>
  <c r="S162" i="5"/>
  <c r="H162" i="7"/>
  <c r="M162" i="8"/>
  <c r="M162" i="4"/>
  <c r="M162" i="5"/>
  <c r="N162" i="4"/>
  <c r="N162" i="5"/>
  <c r="T162" i="5"/>
  <c r="I162" i="7"/>
  <c r="N162" i="8"/>
  <c r="K163" i="4"/>
  <c r="K163" i="5"/>
  <c r="L163" i="4"/>
  <c r="L163" i="5"/>
  <c r="S163" i="5"/>
  <c r="H163" i="7"/>
  <c r="M163" i="8"/>
  <c r="M163" i="4"/>
  <c r="M163" i="5"/>
  <c r="N163" i="4"/>
  <c r="N163" i="5"/>
  <c r="T163" i="5"/>
  <c r="I163" i="7"/>
  <c r="N163" i="8"/>
  <c r="K164" i="4"/>
  <c r="K164" i="5"/>
  <c r="L164" i="4"/>
  <c r="L164" i="5"/>
  <c r="S164" i="5"/>
  <c r="H164" i="7"/>
  <c r="M164" i="8"/>
  <c r="M164" i="4"/>
  <c r="M164" i="5"/>
  <c r="N164" i="4"/>
  <c r="N164" i="5"/>
  <c r="T164" i="5"/>
  <c r="I164" i="7"/>
  <c r="N164" i="8"/>
  <c r="K165" i="4"/>
  <c r="K165" i="5"/>
  <c r="L165" i="4"/>
  <c r="L165" i="5"/>
  <c r="S165" i="5"/>
  <c r="H165" i="7"/>
  <c r="M165" i="8"/>
  <c r="M165" i="4"/>
  <c r="M165" i="5"/>
  <c r="N165" i="4"/>
  <c r="N165" i="5"/>
  <c r="T165" i="5"/>
  <c r="I165" i="7"/>
  <c r="N165" i="8"/>
  <c r="K166" i="4"/>
  <c r="K166" i="5"/>
  <c r="L166" i="4"/>
  <c r="L166" i="5"/>
  <c r="S166" i="5"/>
  <c r="H166" i="7"/>
  <c r="M166" i="8"/>
  <c r="M166" i="4"/>
  <c r="M166" i="5"/>
  <c r="N166" i="4"/>
  <c r="N166" i="5"/>
  <c r="T166" i="5"/>
  <c r="I166" i="7"/>
  <c r="N166" i="8"/>
  <c r="K167" i="4"/>
  <c r="K167" i="5"/>
  <c r="L167" i="4"/>
  <c r="L167" i="5"/>
  <c r="S167" i="5"/>
  <c r="H167" i="7"/>
  <c r="M167" i="8"/>
  <c r="M167" i="4"/>
  <c r="M167" i="5"/>
  <c r="N167" i="4"/>
  <c r="N167" i="5"/>
  <c r="T167" i="5"/>
  <c r="I167" i="7"/>
  <c r="N167" i="8"/>
  <c r="K168" i="4"/>
  <c r="K168" i="5"/>
  <c r="L168" i="4"/>
  <c r="L168" i="5"/>
  <c r="S168" i="5"/>
  <c r="H168" i="7"/>
  <c r="M168" i="8"/>
  <c r="M168" i="4"/>
  <c r="M168" i="5"/>
  <c r="N168" i="4"/>
  <c r="N168" i="5"/>
  <c r="T168" i="5"/>
  <c r="I168" i="7"/>
  <c r="N168" i="8"/>
  <c r="K169" i="4"/>
  <c r="K169" i="5"/>
  <c r="L169" i="4"/>
  <c r="L169" i="5"/>
  <c r="S169" i="5"/>
  <c r="H169" i="7"/>
  <c r="M169" i="8"/>
  <c r="M169" i="4"/>
  <c r="M169" i="5"/>
  <c r="N169" i="4"/>
  <c r="N169" i="5"/>
  <c r="T169" i="5"/>
  <c r="I169" i="7"/>
  <c r="N169" i="8"/>
  <c r="K170" i="4"/>
  <c r="K170" i="5"/>
  <c r="L170" i="4"/>
  <c r="L170" i="5"/>
  <c r="S170" i="5"/>
  <c r="H170" i="7"/>
  <c r="M170" i="8"/>
  <c r="M170" i="4"/>
  <c r="M170" i="5"/>
  <c r="N170" i="4"/>
  <c r="N170" i="5"/>
  <c r="T170" i="5"/>
  <c r="I170" i="7"/>
  <c r="N170" i="8"/>
  <c r="K171" i="4"/>
  <c r="K171" i="5"/>
  <c r="L171" i="4"/>
  <c r="L171" i="5"/>
  <c r="S171" i="5"/>
  <c r="H171" i="7"/>
  <c r="M171" i="8"/>
  <c r="M171" i="4"/>
  <c r="M171" i="5"/>
  <c r="N171" i="4"/>
  <c r="N171" i="5"/>
  <c r="T171" i="5"/>
  <c r="I171" i="7"/>
  <c r="N171" i="8"/>
  <c r="K172" i="4"/>
  <c r="K172" i="5"/>
  <c r="L172" i="4"/>
  <c r="L172" i="5"/>
  <c r="S172" i="5"/>
  <c r="H172" i="7"/>
  <c r="M172" i="8"/>
  <c r="M172" i="4"/>
  <c r="M172" i="5"/>
  <c r="N172" i="4"/>
  <c r="N172" i="5"/>
  <c r="T172" i="5"/>
  <c r="I172" i="7"/>
  <c r="N172" i="8"/>
  <c r="K173" i="4"/>
  <c r="K173" i="5"/>
  <c r="L173" i="4"/>
  <c r="L173" i="5"/>
  <c r="S173" i="5"/>
  <c r="H173" i="7"/>
  <c r="M173" i="8"/>
  <c r="M173" i="4"/>
  <c r="M173" i="5"/>
  <c r="N173" i="4"/>
  <c r="N173" i="5"/>
  <c r="T173" i="5"/>
  <c r="I173" i="7"/>
  <c r="N173" i="8"/>
  <c r="K174" i="4"/>
  <c r="K174" i="5"/>
  <c r="L174" i="4"/>
  <c r="L174" i="5"/>
  <c r="S174" i="5"/>
  <c r="H174" i="7"/>
  <c r="M174" i="8"/>
  <c r="M174" i="4"/>
  <c r="M174" i="5"/>
  <c r="N174" i="4"/>
  <c r="N174" i="5"/>
  <c r="T174" i="5"/>
  <c r="I174" i="7"/>
  <c r="N174" i="8"/>
  <c r="K175" i="4"/>
  <c r="K175" i="5"/>
  <c r="L175" i="4"/>
  <c r="L175" i="5"/>
  <c r="S175" i="5"/>
  <c r="H175" i="7"/>
  <c r="M175" i="8"/>
  <c r="M175" i="4"/>
  <c r="M175" i="5"/>
  <c r="N175" i="4"/>
  <c r="N175" i="5"/>
  <c r="T175" i="5"/>
  <c r="I175" i="7"/>
  <c r="N175" i="8"/>
  <c r="K176" i="4"/>
  <c r="K176" i="5"/>
  <c r="L176" i="4"/>
  <c r="L176" i="5"/>
  <c r="S176" i="5"/>
  <c r="H176" i="7"/>
  <c r="M176" i="8"/>
  <c r="M176" i="4"/>
  <c r="M176" i="5"/>
  <c r="N176" i="4"/>
  <c r="N176" i="5"/>
  <c r="T176" i="5"/>
  <c r="I176" i="7"/>
  <c r="N176" i="8"/>
  <c r="K177" i="4"/>
  <c r="K177" i="5"/>
  <c r="L177" i="4"/>
  <c r="L177" i="5"/>
  <c r="S177" i="5"/>
  <c r="H177" i="7"/>
  <c r="M177" i="8"/>
  <c r="M177" i="4"/>
  <c r="M177" i="5"/>
  <c r="N177" i="4"/>
  <c r="N177" i="5"/>
  <c r="T177" i="5"/>
  <c r="I177" i="7"/>
  <c r="N177" i="8"/>
  <c r="K178" i="4"/>
  <c r="K178" i="5"/>
  <c r="L178" i="4"/>
  <c r="L178" i="5"/>
  <c r="S178" i="5"/>
  <c r="H178" i="7"/>
  <c r="M178" i="8"/>
  <c r="M178" i="4"/>
  <c r="M178" i="5"/>
  <c r="N178" i="4"/>
  <c r="N178" i="5"/>
  <c r="T178" i="5"/>
  <c r="I178" i="7"/>
  <c r="N178" i="8"/>
  <c r="K179" i="4"/>
  <c r="K179" i="5"/>
  <c r="L179" i="4"/>
  <c r="L179" i="5"/>
  <c r="S179" i="5"/>
  <c r="H179" i="7"/>
  <c r="M179" i="8"/>
  <c r="M179" i="4"/>
  <c r="M179" i="5"/>
  <c r="N179" i="4"/>
  <c r="N179" i="5"/>
  <c r="T179" i="5"/>
  <c r="I179" i="7"/>
  <c r="N179" i="8"/>
  <c r="K180" i="4"/>
  <c r="K180" i="5"/>
  <c r="L180" i="4"/>
  <c r="L180" i="5"/>
  <c r="S180" i="5"/>
  <c r="H180" i="7"/>
  <c r="M180" i="8"/>
  <c r="M180" i="4"/>
  <c r="M180" i="5"/>
  <c r="N180" i="4"/>
  <c r="N180" i="5"/>
  <c r="T180" i="5"/>
  <c r="I180" i="7"/>
  <c r="N180" i="8"/>
  <c r="K181" i="4"/>
  <c r="K181" i="5"/>
  <c r="L181" i="4"/>
  <c r="L181" i="5"/>
  <c r="S181" i="5"/>
  <c r="H181" i="7"/>
  <c r="M181" i="8"/>
  <c r="M181" i="4"/>
  <c r="M181" i="5"/>
  <c r="N181" i="4"/>
  <c r="N181" i="5"/>
  <c r="T181" i="5"/>
  <c r="I181" i="7"/>
  <c r="N181" i="8"/>
  <c r="K182" i="4"/>
  <c r="K182" i="5"/>
  <c r="L182" i="4"/>
  <c r="L182" i="5"/>
  <c r="S182" i="5"/>
  <c r="H182" i="7"/>
  <c r="M182" i="8"/>
  <c r="M182" i="4"/>
  <c r="M182" i="5"/>
  <c r="N182" i="4"/>
  <c r="N182" i="5"/>
  <c r="T182" i="5"/>
  <c r="I182" i="7"/>
  <c r="N182" i="8"/>
  <c r="K183" i="4"/>
  <c r="K183" i="5"/>
  <c r="L183" i="4"/>
  <c r="L183" i="5"/>
  <c r="S183" i="5"/>
  <c r="H183" i="7"/>
  <c r="M183" i="8"/>
  <c r="M183" i="4"/>
  <c r="M183" i="5"/>
  <c r="N183" i="4"/>
  <c r="N183" i="5"/>
  <c r="T183" i="5"/>
  <c r="I183" i="7"/>
  <c r="N183" i="8"/>
  <c r="K184" i="4"/>
  <c r="K184" i="5"/>
  <c r="L184" i="4"/>
  <c r="L184" i="5"/>
  <c r="S184" i="5"/>
  <c r="H184" i="7"/>
  <c r="M184" i="8"/>
  <c r="M184" i="4"/>
  <c r="M184" i="5"/>
  <c r="N184" i="4"/>
  <c r="N184" i="5"/>
  <c r="T184" i="5"/>
  <c r="I184" i="7"/>
  <c r="N184" i="8"/>
  <c r="K185" i="4"/>
  <c r="K185" i="5"/>
  <c r="L185" i="4"/>
  <c r="L185" i="5"/>
  <c r="S185" i="5"/>
  <c r="H185" i="7"/>
  <c r="M185" i="8"/>
  <c r="M185" i="4"/>
  <c r="M185" i="5"/>
  <c r="N185" i="4"/>
  <c r="N185" i="5"/>
  <c r="T185" i="5"/>
  <c r="I185" i="7"/>
  <c r="N185" i="8"/>
  <c r="K186" i="4"/>
  <c r="K186" i="5"/>
  <c r="L186" i="4"/>
  <c r="L186" i="5"/>
  <c r="S186" i="5"/>
  <c r="H186" i="7"/>
  <c r="M186" i="8"/>
  <c r="M186" i="4"/>
  <c r="M186" i="5"/>
  <c r="N186" i="4"/>
  <c r="N186" i="5"/>
  <c r="T186" i="5"/>
  <c r="I186" i="7"/>
  <c r="N186" i="8"/>
  <c r="K187" i="4"/>
  <c r="K187" i="5"/>
  <c r="L187" i="4"/>
  <c r="L187" i="5"/>
  <c r="S187" i="5"/>
  <c r="H187" i="7"/>
  <c r="M187" i="8"/>
  <c r="M187" i="4"/>
  <c r="M187" i="5"/>
  <c r="N187" i="4"/>
  <c r="N187" i="5"/>
  <c r="T187" i="5"/>
  <c r="I187" i="7"/>
  <c r="N187" i="8"/>
  <c r="K188" i="4"/>
  <c r="K188" i="5"/>
  <c r="L188" i="4"/>
  <c r="L188" i="5"/>
  <c r="S188" i="5"/>
  <c r="H188" i="7"/>
  <c r="M188" i="8"/>
  <c r="M188" i="4"/>
  <c r="M188" i="5"/>
  <c r="N188" i="4"/>
  <c r="N188" i="5"/>
  <c r="T188" i="5"/>
  <c r="I188" i="7"/>
  <c r="N188" i="8"/>
  <c r="K189" i="4"/>
  <c r="K189" i="5"/>
  <c r="L189" i="4"/>
  <c r="L189" i="5"/>
  <c r="S189" i="5"/>
  <c r="H189" i="7"/>
  <c r="M189" i="8"/>
  <c r="M189" i="4"/>
  <c r="M189" i="5"/>
  <c r="N189" i="4"/>
  <c r="N189" i="5"/>
  <c r="T189" i="5"/>
  <c r="I189" i="7"/>
  <c r="N189" i="8"/>
  <c r="K190" i="4"/>
  <c r="K190" i="5"/>
  <c r="L190" i="4"/>
  <c r="L190" i="5"/>
  <c r="S190" i="5"/>
  <c r="H190" i="7"/>
  <c r="M190" i="8"/>
  <c r="M190" i="4"/>
  <c r="M190" i="5"/>
  <c r="N190" i="4"/>
  <c r="N190" i="5"/>
  <c r="T190" i="5"/>
  <c r="I190" i="7"/>
  <c r="N190" i="8"/>
  <c r="K191" i="4"/>
  <c r="K191" i="5"/>
  <c r="L191" i="4"/>
  <c r="L191" i="5"/>
  <c r="S191" i="5"/>
  <c r="H191" i="7"/>
  <c r="M191" i="8"/>
  <c r="M191" i="4"/>
  <c r="M191" i="5"/>
  <c r="N191" i="4"/>
  <c r="N191" i="5"/>
  <c r="T191" i="5"/>
  <c r="I191" i="7"/>
  <c r="N191" i="8"/>
  <c r="K192" i="4"/>
  <c r="K192" i="5"/>
  <c r="L192" i="4"/>
  <c r="L192" i="5"/>
  <c r="S192" i="5"/>
  <c r="H192" i="7"/>
  <c r="M192" i="8"/>
  <c r="M192" i="4"/>
  <c r="M192" i="5"/>
  <c r="N192" i="4"/>
  <c r="N192" i="5"/>
  <c r="T192" i="5"/>
  <c r="I192" i="7"/>
  <c r="N192" i="8"/>
  <c r="K2" i="4"/>
  <c r="K2" i="5"/>
  <c r="L2" i="4"/>
  <c r="L2" i="5"/>
  <c r="S2" i="5"/>
  <c r="H2" i="7"/>
  <c r="M2" i="8"/>
  <c r="M2" i="4"/>
  <c r="M2" i="5"/>
  <c r="N2" i="4"/>
  <c r="N2" i="5"/>
  <c r="T2" i="5"/>
  <c r="I2" i="7"/>
  <c r="N2" i="8"/>
  <c r="G3" i="4"/>
  <c r="G3" i="5"/>
  <c r="H3" i="4"/>
  <c r="H3" i="5"/>
  <c r="Q3" i="5"/>
  <c r="F3" i="7"/>
  <c r="K3" i="8"/>
  <c r="I3" i="4"/>
  <c r="I3" i="5"/>
  <c r="J3" i="4"/>
  <c r="J3" i="5"/>
  <c r="R3" i="5"/>
  <c r="G3" i="7"/>
  <c r="L3" i="8"/>
  <c r="E3" i="4"/>
  <c r="E3" i="5"/>
  <c r="F3" i="4"/>
  <c r="F3" i="5"/>
  <c r="P3" i="5"/>
  <c r="E3" i="7"/>
  <c r="J3" i="8"/>
  <c r="H3" i="8"/>
  <c r="G3" i="8"/>
  <c r="I3" i="8"/>
  <c r="G4" i="4"/>
  <c r="G4" i="5"/>
  <c r="H4" i="4"/>
  <c r="H4" i="5"/>
  <c r="Q4" i="5"/>
  <c r="F4" i="7"/>
  <c r="K4" i="8"/>
  <c r="I4" i="4"/>
  <c r="I4" i="5"/>
  <c r="J4" i="4"/>
  <c r="J4" i="5"/>
  <c r="R4" i="5"/>
  <c r="G4" i="7"/>
  <c r="L4" i="8"/>
  <c r="E4" i="4"/>
  <c r="E4" i="5"/>
  <c r="F4" i="4"/>
  <c r="F4" i="5"/>
  <c r="P4" i="5"/>
  <c r="E4" i="7"/>
  <c r="J4" i="8"/>
  <c r="H4" i="8"/>
  <c r="G4" i="8"/>
  <c r="I4" i="8"/>
  <c r="G5" i="4"/>
  <c r="G5" i="5"/>
  <c r="H5" i="4"/>
  <c r="H5" i="5"/>
  <c r="Q5" i="5"/>
  <c r="F5" i="7"/>
  <c r="K5" i="8"/>
  <c r="I5" i="4"/>
  <c r="I5" i="5"/>
  <c r="J5" i="4"/>
  <c r="J5" i="5"/>
  <c r="R5" i="5"/>
  <c r="G5" i="7"/>
  <c r="L5" i="8"/>
  <c r="E5" i="4"/>
  <c r="E5" i="5"/>
  <c r="F5" i="4"/>
  <c r="F5" i="5"/>
  <c r="P5" i="5"/>
  <c r="E5" i="7"/>
  <c r="J5" i="8"/>
  <c r="H5" i="8"/>
  <c r="G5" i="8"/>
  <c r="I5" i="8"/>
  <c r="G6" i="4"/>
  <c r="G6" i="5"/>
  <c r="H6" i="4"/>
  <c r="H6" i="5"/>
  <c r="Q6" i="5"/>
  <c r="F6" i="7"/>
  <c r="K6" i="8"/>
  <c r="I6" i="4"/>
  <c r="I6" i="5"/>
  <c r="J6" i="4"/>
  <c r="J6" i="5"/>
  <c r="R6" i="5"/>
  <c r="G6" i="7"/>
  <c r="L6" i="8"/>
  <c r="E6" i="4"/>
  <c r="E6" i="5"/>
  <c r="F6" i="4"/>
  <c r="F6" i="5"/>
  <c r="P6" i="5"/>
  <c r="E6" i="7"/>
  <c r="J6" i="8"/>
  <c r="H6" i="8"/>
  <c r="G6" i="8"/>
  <c r="I6" i="8"/>
  <c r="G7" i="4"/>
  <c r="G7" i="5"/>
  <c r="H7" i="4"/>
  <c r="H7" i="5"/>
  <c r="Q7" i="5"/>
  <c r="F7" i="7"/>
  <c r="K7" i="8"/>
  <c r="I7" i="4"/>
  <c r="I7" i="5"/>
  <c r="J7" i="4"/>
  <c r="J7" i="5"/>
  <c r="R7" i="5"/>
  <c r="G7" i="7"/>
  <c r="L7" i="8"/>
  <c r="E7" i="4"/>
  <c r="E7" i="5"/>
  <c r="F7" i="4"/>
  <c r="F7" i="5"/>
  <c r="P7" i="5"/>
  <c r="E7" i="7"/>
  <c r="J7" i="8"/>
  <c r="H7" i="8"/>
  <c r="G7" i="8"/>
  <c r="I7" i="8"/>
  <c r="G8" i="4"/>
  <c r="G8" i="5"/>
  <c r="H8" i="4"/>
  <c r="H8" i="5"/>
  <c r="Q8" i="5"/>
  <c r="F8" i="7"/>
  <c r="K8" i="8"/>
  <c r="I8" i="4"/>
  <c r="I8" i="5"/>
  <c r="J8" i="4"/>
  <c r="J8" i="5"/>
  <c r="R8" i="5"/>
  <c r="G8" i="7"/>
  <c r="L8" i="8"/>
  <c r="E8" i="4"/>
  <c r="E8" i="5"/>
  <c r="F8" i="4"/>
  <c r="F8" i="5"/>
  <c r="P8" i="5"/>
  <c r="E8" i="7"/>
  <c r="J8" i="8"/>
  <c r="H8" i="8"/>
  <c r="G8" i="8"/>
  <c r="I8" i="8"/>
  <c r="G9" i="4"/>
  <c r="G9" i="5"/>
  <c r="H9" i="4"/>
  <c r="H9" i="5"/>
  <c r="Q9" i="5"/>
  <c r="F9" i="7"/>
  <c r="K9" i="8"/>
  <c r="I9" i="4"/>
  <c r="I9" i="5"/>
  <c r="J9" i="4"/>
  <c r="J9" i="5"/>
  <c r="R9" i="5"/>
  <c r="G9" i="7"/>
  <c r="L9" i="8"/>
  <c r="E9" i="4"/>
  <c r="E9" i="5"/>
  <c r="F9" i="4"/>
  <c r="F9" i="5"/>
  <c r="P9" i="5"/>
  <c r="E9" i="7"/>
  <c r="J9" i="8"/>
  <c r="H9" i="8"/>
  <c r="G9" i="8"/>
  <c r="I9" i="8"/>
  <c r="G10" i="4"/>
  <c r="G10" i="5"/>
  <c r="H10" i="4"/>
  <c r="H10" i="5"/>
  <c r="Q10" i="5"/>
  <c r="F10" i="7"/>
  <c r="K10" i="8"/>
  <c r="I10" i="4"/>
  <c r="I10" i="5"/>
  <c r="J10" i="4"/>
  <c r="J10" i="5"/>
  <c r="R10" i="5"/>
  <c r="G10" i="7"/>
  <c r="L10" i="8"/>
  <c r="E10" i="4"/>
  <c r="E10" i="5"/>
  <c r="F10" i="4"/>
  <c r="F10" i="5"/>
  <c r="P10" i="5"/>
  <c r="E10" i="7"/>
  <c r="J10" i="8"/>
  <c r="H10" i="8"/>
  <c r="G10" i="8"/>
  <c r="I10" i="8"/>
  <c r="G11" i="4"/>
  <c r="G11" i="5"/>
  <c r="H11" i="4"/>
  <c r="H11" i="5"/>
  <c r="Q11" i="5"/>
  <c r="F11" i="7"/>
  <c r="K11" i="8"/>
  <c r="I11" i="4"/>
  <c r="I11" i="5"/>
  <c r="J11" i="4"/>
  <c r="J11" i="5"/>
  <c r="R11" i="5"/>
  <c r="G11" i="7"/>
  <c r="L11" i="8"/>
  <c r="E11" i="4"/>
  <c r="E11" i="5"/>
  <c r="F11" i="4"/>
  <c r="F11" i="5"/>
  <c r="P11" i="5"/>
  <c r="E11" i="7"/>
  <c r="J11" i="8"/>
  <c r="H11" i="8"/>
  <c r="G11" i="8"/>
  <c r="I11" i="8"/>
  <c r="G12" i="4"/>
  <c r="G12" i="5"/>
  <c r="H12" i="4"/>
  <c r="H12" i="5"/>
  <c r="Q12" i="5"/>
  <c r="F12" i="7"/>
  <c r="K12" i="8"/>
  <c r="I12" i="4"/>
  <c r="I12" i="5"/>
  <c r="J12" i="4"/>
  <c r="J12" i="5"/>
  <c r="R12" i="5"/>
  <c r="G12" i="7"/>
  <c r="L12" i="8"/>
  <c r="E12" i="4"/>
  <c r="E12" i="5"/>
  <c r="F12" i="4"/>
  <c r="F12" i="5"/>
  <c r="P12" i="5"/>
  <c r="E12" i="7"/>
  <c r="J12" i="8"/>
  <c r="H12" i="8"/>
  <c r="G12" i="8"/>
  <c r="I12" i="8"/>
  <c r="G13" i="4"/>
  <c r="G13" i="5"/>
  <c r="H13" i="4"/>
  <c r="H13" i="5"/>
  <c r="Q13" i="5"/>
  <c r="F13" i="7"/>
  <c r="K13" i="8"/>
  <c r="I13" i="4"/>
  <c r="I13" i="5"/>
  <c r="J13" i="4"/>
  <c r="J13" i="5"/>
  <c r="R13" i="5"/>
  <c r="G13" i="7"/>
  <c r="L13" i="8"/>
  <c r="E13" i="4"/>
  <c r="E13" i="5"/>
  <c r="F13" i="4"/>
  <c r="F13" i="5"/>
  <c r="P13" i="5"/>
  <c r="E13" i="7"/>
  <c r="J13" i="8"/>
  <c r="H13" i="8"/>
  <c r="G13" i="8"/>
  <c r="I13" i="8"/>
  <c r="G14" i="4"/>
  <c r="G14" i="5"/>
  <c r="H14" i="4"/>
  <c r="H14" i="5"/>
  <c r="Q14" i="5"/>
  <c r="F14" i="7"/>
  <c r="K14" i="8"/>
  <c r="I14" i="4"/>
  <c r="I14" i="5"/>
  <c r="J14" i="4"/>
  <c r="J14" i="5"/>
  <c r="R14" i="5"/>
  <c r="G14" i="7"/>
  <c r="L14" i="8"/>
  <c r="E14" i="4"/>
  <c r="E14" i="5"/>
  <c r="F14" i="4"/>
  <c r="F14" i="5"/>
  <c r="P14" i="5"/>
  <c r="E14" i="7"/>
  <c r="J14" i="8"/>
  <c r="H14" i="8"/>
  <c r="G14" i="8"/>
  <c r="I14" i="8"/>
  <c r="G15" i="4"/>
  <c r="G15" i="5"/>
  <c r="H15" i="4"/>
  <c r="H15" i="5"/>
  <c r="Q15" i="5"/>
  <c r="F15" i="7"/>
  <c r="K15" i="8"/>
  <c r="I15" i="4"/>
  <c r="I15" i="5"/>
  <c r="J15" i="4"/>
  <c r="J15" i="5"/>
  <c r="R15" i="5"/>
  <c r="G15" i="7"/>
  <c r="L15" i="8"/>
  <c r="E15" i="4"/>
  <c r="E15" i="5"/>
  <c r="F15" i="4"/>
  <c r="F15" i="5"/>
  <c r="P15" i="5"/>
  <c r="E15" i="7"/>
  <c r="J15" i="8"/>
  <c r="H15" i="8"/>
  <c r="G15" i="8"/>
  <c r="I15" i="8"/>
  <c r="G16" i="4"/>
  <c r="G16" i="5"/>
  <c r="H16" i="4"/>
  <c r="H16" i="5"/>
  <c r="Q16" i="5"/>
  <c r="F16" i="7"/>
  <c r="K16" i="8"/>
  <c r="I16" i="4"/>
  <c r="I16" i="5"/>
  <c r="J16" i="4"/>
  <c r="J16" i="5"/>
  <c r="R16" i="5"/>
  <c r="G16" i="7"/>
  <c r="L16" i="8"/>
  <c r="E16" i="4"/>
  <c r="E16" i="5"/>
  <c r="F16" i="4"/>
  <c r="F16" i="5"/>
  <c r="P16" i="5"/>
  <c r="E16" i="7"/>
  <c r="J16" i="8"/>
  <c r="H16" i="8"/>
  <c r="G16" i="8"/>
  <c r="I16" i="8"/>
  <c r="G17" i="4"/>
  <c r="G17" i="5"/>
  <c r="H17" i="4"/>
  <c r="H17" i="5"/>
  <c r="Q17" i="5"/>
  <c r="F17" i="7"/>
  <c r="K17" i="8"/>
  <c r="I17" i="4"/>
  <c r="I17" i="5"/>
  <c r="J17" i="4"/>
  <c r="J17" i="5"/>
  <c r="R17" i="5"/>
  <c r="G17" i="7"/>
  <c r="L17" i="8"/>
  <c r="E17" i="4"/>
  <c r="E17" i="5"/>
  <c r="F17" i="4"/>
  <c r="F17" i="5"/>
  <c r="P17" i="5"/>
  <c r="E17" i="7"/>
  <c r="J17" i="8"/>
  <c r="H17" i="8"/>
  <c r="G17" i="8"/>
  <c r="I17" i="8"/>
  <c r="G18" i="4"/>
  <c r="G18" i="5"/>
  <c r="H18" i="4"/>
  <c r="H18" i="5"/>
  <c r="Q18" i="5"/>
  <c r="F18" i="7"/>
  <c r="K18" i="8"/>
  <c r="I18" i="4"/>
  <c r="I18" i="5"/>
  <c r="J18" i="4"/>
  <c r="J18" i="5"/>
  <c r="R18" i="5"/>
  <c r="G18" i="7"/>
  <c r="L18" i="8"/>
  <c r="E18" i="4"/>
  <c r="E18" i="5"/>
  <c r="F18" i="4"/>
  <c r="F18" i="5"/>
  <c r="P18" i="5"/>
  <c r="E18" i="7"/>
  <c r="J18" i="8"/>
  <c r="H18" i="8"/>
  <c r="G18" i="8"/>
  <c r="I18" i="8"/>
  <c r="G19" i="4"/>
  <c r="G19" i="5"/>
  <c r="H19" i="4"/>
  <c r="H19" i="5"/>
  <c r="Q19" i="5"/>
  <c r="F19" i="7"/>
  <c r="K19" i="8"/>
  <c r="I19" i="4"/>
  <c r="I19" i="5"/>
  <c r="J19" i="4"/>
  <c r="J19" i="5"/>
  <c r="R19" i="5"/>
  <c r="G19" i="7"/>
  <c r="L19" i="8"/>
  <c r="E19" i="4"/>
  <c r="E19" i="5"/>
  <c r="F19" i="4"/>
  <c r="F19" i="5"/>
  <c r="P19" i="5"/>
  <c r="E19" i="7"/>
  <c r="J19" i="8"/>
  <c r="H19" i="8"/>
  <c r="G19" i="8"/>
  <c r="I19" i="8"/>
  <c r="G20" i="4"/>
  <c r="G20" i="5"/>
  <c r="H20" i="4"/>
  <c r="H20" i="5"/>
  <c r="Q20" i="5"/>
  <c r="F20" i="7"/>
  <c r="K20" i="8"/>
  <c r="I20" i="4"/>
  <c r="I20" i="5"/>
  <c r="J20" i="4"/>
  <c r="J20" i="5"/>
  <c r="R20" i="5"/>
  <c r="G20" i="7"/>
  <c r="L20" i="8"/>
  <c r="E20" i="4"/>
  <c r="E20" i="5"/>
  <c r="F20" i="4"/>
  <c r="F20" i="5"/>
  <c r="P20" i="5"/>
  <c r="E20" i="7"/>
  <c r="J20" i="8"/>
  <c r="H20" i="8"/>
  <c r="G20" i="8"/>
  <c r="I20" i="8"/>
  <c r="G21" i="4"/>
  <c r="G21" i="5"/>
  <c r="H21" i="4"/>
  <c r="H21" i="5"/>
  <c r="Q21" i="5"/>
  <c r="F21" i="7"/>
  <c r="K21" i="8"/>
  <c r="I21" i="4"/>
  <c r="I21" i="5"/>
  <c r="J21" i="4"/>
  <c r="J21" i="5"/>
  <c r="R21" i="5"/>
  <c r="G21" i="7"/>
  <c r="L21" i="8"/>
  <c r="E21" i="4"/>
  <c r="E21" i="5"/>
  <c r="F21" i="4"/>
  <c r="F21" i="5"/>
  <c r="P21" i="5"/>
  <c r="E21" i="7"/>
  <c r="J21" i="8"/>
  <c r="H21" i="8"/>
  <c r="G21" i="8"/>
  <c r="I21" i="8"/>
  <c r="G22" i="4"/>
  <c r="G22" i="5"/>
  <c r="H22" i="4"/>
  <c r="H22" i="5"/>
  <c r="Q22" i="5"/>
  <c r="F22" i="7"/>
  <c r="K22" i="8"/>
  <c r="I22" i="4"/>
  <c r="I22" i="5"/>
  <c r="J22" i="4"/>
  <c r="J22" i="5"/>
  <c r="R22" i="5"/>
  <c r="G22" i="7"/>
  <c r="L22" i="8"/>
  <c r="E22" i="4"/>
  <c r="E22" i="5"/>
  <c r="F22" i="4"/>
  <c r="F22" i="5"/>
  <c r="P22" i="5"/>
  <c r="E22" i="7"/>
  <c r="J22" i="8"/>
  <c r="H22" i="8"/>
  <c r="G22" i="8"/>
  <c r="I22" i="8"/>
  <c r="G23" i="4"/>
  <c r="G23" i="5"/>
  <c r="H23" i="4"/>
  <c r="H23" i="5"/>
  <c r="Q23" i="5"/>
  <c r="F23" i="7"/>
  <c r="K23" i="8"/>
  <c r="I23" i="4"/>
  <c r="I23" i="5"/>
  <c r="J23" i="4"/>
  <c r="J23" i="5"/>
  <c r="R23" i="5"/>
  <c r="G23" i="7"/>
  <c r="L23" i="8"/>
  <c r="E23" i="4"/>
  <c r="E23" i="5"/>
  <c r="F23" i="4"/>
  <c r="F23" i="5"/>
  <c r="P23" i="5"/>
  <c r="E23" i="7"/>
  <c r="J23" i="8"/>
  <c r="H23" i="8"/>
  <c r="G23" i="8"/>
  <c r="I23" i="8"/>
  <c r="G24" i="4"/>
  <c r="G24" i="5"/>
  <c r="H24" i="4"/>
  <c r="H24" i="5"/>
  <c r="Q24" i="5"/>
  <c r="F24" i="7"/>
  <c r="K24" i="8"/>
  <c r="I24" i="4"/>
  <c r="I24" i="5"/>
  <c r="J24" i="4"/>
  <c r="J24" i="5"/>
  <c r="R24" i="5"/>
  <c r="G24" i="7"/>
  <c r="L24" i="8"/>
  <c r="E24" i="4"/>
  <c r="E24" i="5"/>
  <c r="F24" i="4"/>
  <c r="F24" i="5"/>
  <c r="P24" i="5"/>
  <c r="E24" i="7"/>
  <c r="J24" i="8"/>
  <c r="H24" i="8"/>
  <c r="G24" i="8"/>
  <c r="I24" i="8"/>
  <c r="G25" i="4"/>
  <c r="G25" i="5"/>
  <c r="H25" i="4"/>
  <c r="H25" i="5"/>
  <c r="Q25" i="5"/>
  <c r="F25" i="7"/>
  <c r="K25" i="8"/>
  <c r="I25" i="4"/>
  <c r="I25" i="5"/>
  <c r="J25" i="4"/>
  <c r="J25" i="5"/>
  <c r="R25" i="5"/>
  <c r="G25" i="7"/>
  <c r="L25" i="8"/>
  <c r="E25" i="4"/>
  <c r="E25" i="5"/>
  <c r="F25" i="4"/>
  <c r="F25" i="5"/>
  <c r="P25" i="5"/>
  <c r="E25" i="7"/>
  <c r="J25" i="8"/>
  <c r="H25" i="8"/>
  <c r="G25" i="8"/>
  <c r="I25" i="8"/>
  <c r="G26" i="4"/>
  <c r="G26" i="5"/>
  <c r="H26" i="4"/>
  <c r="H26" i="5"/>
  <c r="Q26" i="5"/>
  <c r="F26" i="7"/>
  <c r="K26" i="8"/>
  <c r="I26" i="4"/>
  <c r="I26" i="5"/>
  <c r="J26" i="4"/>
  <c r="J26" i="5"/>
  <c r="R26" i="5"/>
  <c r="G26" i="7"/>
  <c r="L26" i="8"/>
  <c r="E26" i="4"/>
  <c r="E26" i="5"/>
  <c r="F26" i="4"/>
  <c r="F26" i="5"/>
  <c r="P26" i="5"/>
  <c r="E26" i="7"/>
  <c r="J26" i="8"/>
  <c r="H26" i="8"/>
  <c r="G26" i="8"/>
  <c r="I26" i="8"/>
  <c r="G27" i="4"/>
  <c r="G27" i="5"/>
  <c r="H27" i="4"/>
  <c r="H27" i="5"/>
  <c r="Q27" i="5"/>
  <c r="F27" i="7"/>
  <c r="K27" i="8"/>
  <c r="I27" i="4"/>
  <c r="I27" i="5"/>
  <c r="J27" i="4"/>
  <c r="J27" i="5"/>
  <c r="R27" i="5"/>
  <c r="G27" i="7"/>
  <c r="L27" i="8"/>
  <c r="E27" i="4"/>
  <c r="E27" i="5"/>
  <c r="F27" i="4"/>
  <c r="F27" i="5"/>
  <c r="P27" i="5"/>
  <c r="E27" i="7"/>
  <c r="J27" i="8"/>
  <c r="H27" i="8"/>
  <c r="G27" i="8"/>
  <c r="I27" i="8"/>
  <c r="G28" i="4"/>
  <c r="G28" i="5"/>
  <c r="H28" i="4"/>
  <c r="H28" i="5"/>
  <c r="Q28" i="5"/>
  <c r="F28" i="7"/>
  <c r="K28" i="8"/>
  <c r="I28" i="4"/>
  <c r="I28" i="5"/>
  <c r="J28" i="4"/>
  <c r="J28" i="5"/>
  <c r="R28" i="5"/>
  <c r="G28" i="7"/>
  <c r="L28" i="8"/>
  <c r="E28" i="4"/>
  <c r="E28" i="5"/>
  <c r="F28" i="4"/>
  <c r="F28" i="5"/>
  <c r="P28" i="5"/>
  <c r="E28" i="7"/>
  <c r="J28" i="8"/>
  <c r="H28" i="8"/>
  <c r="G28" i="8"/>
  <c r="I28" i="8"/>
  <c r="G29" i="4"/>
  <c r="G29" i="5"/>
  <c r="H29" i="4"/>
  <c r="H29" i="5"/>
  <c r="Q29" i="5"/>
  <c r="F29" i="7"/>
  <c r="K29" i="8"/>
  <c r="I29" i="4"/>
  <c r="I29" i="5"/>
  <c r="J29" i="4"/>
  <c r="J29" i="5"/>
  <c r="R29" i="5"/>
  <c r="G29" i="7"/>
  <c r="L29" i="8"/>
  <c r="E29" i="4"/>
  <c r="E29" i="5"/>
  <c r="F29" i="4"/>
  <c r="F29" i="5"/>
  <c r="P29" i="5"/>
  <c r="E29" i="7"/>
  <c r="J29" i="8"/>
  <c r="H29" i="8"/>
  <c r="G29" i="8"/>
  <c r="I29" i="8"/>
  <c r="G30" i="4"/>
  <c r="G30" i="5"/>
  <c r="H30" i="4"/>
  <c r="H30" i="5"/>
  <c r="Q30" i="5"/>
  <c r="F30" i="7"/>
  <c r="K30" i="8"/>
  <c r="I30" i="4"/>
  <c r="I30" i="5"/>
  <c r="J30" i="4"/>
  <c r="J30" i="5"/>
  <c r="R30" i="5"/>
  <c r="G30" i="7"/>
  <c r="L30" i="8"/>
  <c r="E30" i="4"/>
  <c r="E30" i="5"/>
  <c r="F30" i="4"/>
  <c r="F30" i="5"/>
  <c r="P30" i="5"/>
  <c r="E30" i="7"/>
  <c r="J30" i="8"/>
  <c r="H30" i="8"/>
  <c r="G30" i="8"/>
  <c r="I30" i="8"/>
  <c r="G31" i="4"/>
  <c r="G31" i="5"/>
  <c r="H31" i="4"/>
  <c r="H31" i="5"/>
  <c r="Q31" i="5"/>
  <c r="F31" i="7"/>
  <c r="K31" i="8"/>
  <c r="I31" i="4"/>
  <c r="I31" i="5"/>
  <c r="J31" i="4"/>
  <c r="J31" i="5"/>
  <c r="R31" i="5"/>
  <c r="G31" i="7"/>
  <c r="L31" i="8"/>
  <c r="E31" i="4"/>
  <c r="E31" i="5"/>
  <c r="F31" i="4"/>
  <c r="F31" i="5"/>
  <c r="P31" i="5"/>
  <c r="E31" i="7"/>
  <c r="J31" i="8"/>
  <c r="H31" i="8"/>
  <c r="G31" i="8"/>
  <c r="I31" i="8"/>
  <c r="G32" i="4"/>
  <c r="G32" i="5"/>
  <c r="H32" i="4"/>
  <c r="H32" i="5"/>
  <c r="Q32" i="5"/>
  <c r="F32" i="7"/>
  <c r="K32" i="8"/>
  <c r="I32" i="4"/>
  <c r="I32" i="5"/>
  <c r="J32" i="4"/>
  <c r="J32" i="5"/>
  <c r="R32" i="5"/>
  <c r="G32" i="7"/>
  <c r="L32" i="8"/>
  <c r="E32" i="4"/>
  <c r="E32" i="5"/>
  <c r="F32" i="4"/>
  <c r="F32" i="5"/>
  <c r="P32" i="5"/>
  <c r="E32" i="7"/>
  <c r="J32" i="8"/>
  <c r="H32" i="8"/>
  <c r="G32" i="8"/>
  <c r="I32" i="8"/>
  <c r="G33" i="4"/>
  <c r="G33" i="5"/>
  <c r="H33" i="4"/>
  <c r="H33" i="5"/>
  <c r="Q33" i="5"/>
  <c r="F33" i="7"/>
  <c r="K33" i="8"/>
  <c r="I33" i="4"/>
  <c r="I33" i="5"/>
  <c r="J33" i="4"/>
  <c r="J33" i="5"/>
  <c r="R33" i="5"/>
  <c r="G33" i="7"/>
  <c r="L33" i="8"/>
  <c r="E33" i="4"/>
  <c r="E33" i="5"/>
  <c r="F33" i="4"/>
  <c r="F33" i="5"/>
  <c r="P33" i="5"/>
  <c r="E33" i="7"/>
  <c r="J33" i="8"/>
  <c r="H33" i="8"/>
  <c r="G33" i="8"/>
  <c r="I33" i="8"/>
  <c r="G34" i="4"/>
  <c r="G34" i="5"/>
  <c r="H34" i="4"/>
  <c r="H34" i="5"/>
  <c r="Q34" i="5"/>
  <c r="F34" i="7"/>
  <c r="K34" i="8"/>
  <c r="I34" i="4"/>
  <c r="I34" i="5"/>
  <c r="J34" i="4"/>
  <c r="J34" i="5"/>
  <c r="R34" i="5"/>
  <c r="G34" i="7"/>
  <c r="L34" i="8"/>
  <c r="E34" i="4"/>
  <c r="E34" i="5"/>
  <c r="F34" i="4"/>
  <c r="F34" i="5"/>
  <c r="P34" i="5"/>
  <c r="E34" i="7"/>
  <c r="J34" i="8"/>
  <c r="H34" i="8"/>
  <c r="G34" i="8"/>
  <c r="I34" i="8"/>
  <c r="G35" i="4"/>
  <c r="G35" i="5"/>
  <c r="H35" i="4"/>
  <c r="H35" i="5"/>
  <c r="Q35" i="5"/>
  <c r="F35" i="7"/>
  <c r="K35" i="8"/>
  <c r="I35" i="4"/>
  <c r="I35" i="5"/>
  <c r="J35" i="4"/>
  <c r="J35" i="5"/>
  <c r="R35" i="5"/>
  <c r="G35" i="7"/>
  <c r="L35" i="8"/>
  <c r="E35" i="4"/>
  <c r="E35" i="5"/>
  <c r="F35" i="4"/>
  <c r="F35" i="5"/>
  <c r="P35" i="5"/>
  <c r="E35" i="7"/>
  <c r="J35" i="8"/>
  <c r="H35" i="8"/>
  <c r="G35" i="8"/>
  <c r="I35" i="8"/>
  <c r="G36" i="4"/>
  <c r="G36" i="5"/>
  <c r="H36" i="4"/>
  <c r="H36" i="5"/>
  <c r="Q36" i="5"/>
  <c r="F36" i="7"/>
  <c r="K36" i="8"/>
  <c r="I36" i="4"/>
  <c r="I36" i="5"/>
  <c r="J36" i="4"/>
  <c r="J36" i="5"/>
  <c r="R36" i="5"/>
  <c r="G36" i="7"/>
  <c r="L36" i="8"/>
  <c r="E36" i="4"/>
  <c r="E36" i="5"/>
  <c r="F36" i="4"/>
  <c r="F36" i="5"/>
  <c r="P36" i="5"/>
  <c r="E36" i="7"/>
  <c r="J36" i="8"/>
  <c r="H36" i="8"/>
  <c r="G36" i="8"/>
  <c r="I36" i="8"/>
  <c r="G37" i="4"/>
  <c r="G37" i="5"/>
  <c r="H37" i="4"/>
  <c r="H37" i="5"/>
  <c r="Q37" i="5"/>
  <c r="F37" i="7"/>
  <c r="K37" i="8"/>
  <c r="I37" i="4"/>
  <c r="I37" i="5"/>
  <c r="J37" i="4"/>
  <c r="J37" i="5"/>
  <c r="R37" i="5"/>
  <c r="G37" i="7"/>
  <c r="L37" i="8"/>
  <c r="E37" i="4"/>
  <c r="E37" i="5"/>
  <c r="F37" i="4"/>
  <c r="F37" i="5"/>
  <c r="P37" i="5"/>
  <c r="E37" i="7"/>
  <c r="J37" i="8"/>
  <c r="H37" i="8"/>
  <c r="G37" i="8"/>
  <c r="I37" i="8"/>
  <c r="G38" i="4"/>
  <c r="G38" i="5"/>
  <c r="H38" i="4"/>
  <c r="H38" i="5"/>
  <c r="Q38" i="5"/>
  <c r="F38" i="7"/>
  <c r="K38" i="8"/>
  <c r="I38" i="4"/>
  <c r="I38" i="5"/>
  <c r="J38" i="4"/>
  <c r="J38" i="5"/>
  <c r="R38" i="5"/>
  <c r="G38" i="7"/>
  <c r="L38" i="8"/>
  <c r="E38" i="4"/>
  <c r="E38" i="5"/>
  <c r="F38" i="4"/>
  <c r="F38" i="5"/>
  <c r="P38" i="5"/>
  <c r="E38" i="7"/>
  <c r="J38" i="8"/>
  <c r="H38" i="8"/>
  <c r="G38" i="8"/>
  <c r="I38" i="8"/>
  <c r="G39" i="4"/>
  <c r="G39" i="5"/>
  <c r="H39" i="4"/>
  <c r="H39" i="5"/>
  <c r="Q39" i="5"/>
  <c r="F39" i="7"/>
  <c r="K39" i="8"/>
  <c r="I39" i="4"/>
  <c r="I39" i="5"/>
  <c r="J39" i="4"/>
  <c r="J39" i="5"/>
  <c r="R39" i="5"/>
  <c r="G39" i="7"/>
  <c r="L39" i="8"/>
  <c r="E39" i="4"/>
  <c r="E39" i="5"/>
  <c r="F39" i="4"/>
  <c r="F39" i="5"/>
  <c r="P39" i="5"/>
  <c r="E39" i="7"/>
  <c r="J39" i="8"/>
  <c r="H39" i="8"/>
  <c r="G39" i="8"/>
  <c r="I39" i="8"/>
  <c r="G40" i="4"/>
  <c r="G40" i="5"/>
  <c r="H40" i="4"/>
  <c r="H40" i="5"/>
  <c r="Q40" i="5"/>
  <c r="F40" i="7"/>
  <c r="K40" i="8"/>
  <c r="I40" i="4"/>
  <c r="I40" i="5"/>
  <c r="J40" i="4"/>
  <c r="J40" i="5"/>
  <c r="R40" i="5"/>
  <c r="G40" i="7"/>
  <c r="L40" i="8"/>
  <c r="E40" i="4"/>
  <c r="E40" i="5"/>
  <c r="F40" i="4"/>
  <c r="F40" i="5"/>
  <c r="P40" i="5"/>
  <c r="E40" i="7"/>
  <c r="J40" i="8"/>
  <c r="H40" i="8"/>
  <c r="G40" i="8"/>
  <c r="I40" i="8"/>
  <c r="G41" i="4"/>
  <c r="G41" i="5"/>
  <c r="H41" i="4"/>
  <c r="H41" i="5"/>
  <c r="Q41" i="5"/>
  <c r="F41" i="7"/>
  <c r="K41" i="8"/>
  <c r="I41" i="4"/>
  <c r="I41" i="5"/>
  <c r="J41" i="4"/>
  <c r="J41" i="5"/>
  <c r="R41" i="5"/>
  <c r="G41" i="7"/>
  <c r="L41" i="8"/>
  <c r="E41" i="4"/>
  <c r="E41" i="5"/>
  <c r="F41" i="4"/>
  <c r="F41" i="5"/>
  <c r="P41" i="5"/>
  <c r="E41" i="7"/>
  <c r="J41" i="8"/>
  <c r="H41" i="8"/>
  <c r="G41" i="8"/>
  <c r="I41" i="8"/>
  <c r="G42" i="4"/>
  <c r="G42" i="5"/>
  <c r="H42" i="4"/>
  <c r="H42" i="5"/>
  <c r="Q42" i="5"/>
  <c r="F42" i="7"/>
  <c r="K42" i="8"/>
  <c r="I42" i="4"/>
  <c r="I42" i="5"/>
  <c r="J42" i="4"/>
  <c r="J42" i="5"/>
  <c r="R42" i="5"/>
  <c r="G42" i="7"/>
  <c r="L42" i="8"/>
  <c r="E42" i="4"/>
  <c r="E42" i="5"/>
  <c r="F42" i="4"/>
  <c r="F42" i="5"/>
  <c r="P42" i="5"/>
  <c r="E42" i="7"/>
  <c r="J42" i="8"/>
  <c r="H42" i="8"/>
  <c r="G42" i="8"/>
  <c r="I42" i="8"/>
  <c r="G43" i="4"/>
  <c r="G43" i="5"/>
  <c r="H43" i="4"/>
  <c r="H43" i="5"/>
  <c r="Q43" i="5"/>
  <c r="F43" i="7"/>
  <c r="K43" i="8"/>
  <c r="I43" i="4"/>
  <c r="I43" i="5"/>
  <c r="J43" i="4"/>
  <c r="J43" i="5"/>
  <c r="R43" i="5"/>
  <c r="G43" i="7"/>
  <c r="L43" i="8"/>
  <c r="E43" i="4"/>
  <c r="E43" i="5"/>
  <c r="F43" i="4"/>
  <c r="F43" i="5"/>
  <c r="P43" i="5"/>
  <c r="E43" i="7"/>
  <c r="J43" i="8"/>
  <c r="H43" i="8"/>
  <c r="G43" i="8"/>
  <c r="I43" i="8"/>
  <c r="G44" i="4"/>
  <c r="G44" i="5"/>
  <c r="H44" i="4"/>
  <c r="H44" i="5"/>
  <c r="Q44" i="5"/>
  <c r="F44" i="7"/>
  <c r="K44" i="8"/>
  <c r="I44" i="4"/>
  <c r="I44" i="5"/>
  <c r="J44" i="4"/>
  <c r="J44" i="5"/>
  <c r="R44" i="5"/>
  <c r="G44" i="7"/>
  <c r="L44" i="8"/>
  <c r="E44" i="4"/>
  <c r="E44" i="5"/>
  <c r="F44" i="4"/>
  <c r="F44" i="5"/>
  <c r="P44" i="5"/>
  <c r="E44" i="7"/>
  <c r="J44" i="8"/>
  <c r="H44" i="8"/>
  <c r="G44" i="8"/>
  <c r="I44" i="8"/>
  <c r="G45" i="4"/>
  <c r="G45" i="5"/>
  <c r="H45" i="4"/>
  <c r="H45" i="5"/>
  <c r="Q45" i="5"/>
  <c r="F45" i="7"/>
  <c r="K45" i="8"/>
  <c r="I45" i="4"/>
  <c r="I45" i="5"/>
  <c r="J45" i="4"/>
  <c r="J45" i="5"/>
  <c r="R45" i="5"/>
  <c r="G45" i="7"/>
  <c r="L45" i="8"/>
  <c r="E45" i="4"/>
  <c r="E45" i="5"/>
  <c r="F45" i="4"/>
  <c r="F45" i="5"/>
  <c r="P45" i="5"/>
  <c r="E45" i="7"/>
  <c r="J45" i="8"/>
  <c r="H45" i="8"/>
  <c r="G45" i="8"/>
  <c r="I45" i="8"/>
  <c r="G46" i="4"/>
  <c r="G46" i="5"/>
  <c r="H46" i="4"/>
  <c r="H46" i="5"/>
  <c r="Q46" i="5"/>
  <c r="F46" i="7"/>
  <c r="K46" i="8"/>
  <c r="I46" i="4"/>
  <c r="I46" i="5"/>
  <c r="J46" i="4"/>
  <c r="J46" i="5"/>
  <c r="R46" i="5"/>
  <c r="G46" i="7"/>
  <c r="L46" i="8"/>
  <c r="E46" i="4"/>
  <c r="E46" i="5"/>
  <c r="F46" i="4"/>
  <c r="F46" i="5"/>
  <c r="P46" i="5"/>
  <c r="E46" i="7"/>
  <c r="J46" i="8"/>
  <c r="H46" i="8"/>
  <c r="G46" i="8"/>
  <c r="I46" i="8"/>
  <c r="G47" i="4"/>
  <c r="G47" i="5"/>
  <c r="H47" i="4"/>
  <c r="H47" i="5"/>
  <c r="Q47" i="5"/>
  <c r="F47" i="7"/>
  <c r="K47" i="8"/>
  <c r="I47" i="4"/>
  <c r="I47" i="5"/>
  <c r="J47" i="4"/>
  <c r="J47" i="5"/>
  <c r="R47" i="5"/>
  <c r="G47" i="7"/>
  <c r="L47" i="8"/>
  <c r="E47" i="4"/>
  <c r="E47" i="5"/>
  <c r="F47" i="4"/>
  <c r="F47" i="5"/>
  <c r="P47" i="5"/>
  <c r="E47" i="7"/>
  <c r="J47" i="8"/>
  <c r="H47" i="8"/>
  <c r="G47" i="8"/>
  <c r="I47" i="8"/>
  <c r="G48" i="4"/>
  <c r="G48" i="5"/>
  <c r="H48" i="4"/>
  <c r="H48" i="5"/>
  <c r="Q48" i="5"/>
  <c r="F48" i="7"/>
  <c r="K48" i="8"/>
  <c r="I48" i="4"/>
  <c r="I48" i="5"/>
  <c r="J48" i="4"/>
  <c r="J48" i="5"/>
  <c r="R48" i="5"/>
  <c r="G48" i="7"/>
  <c r="L48" i="8"/>
  <c r="E48" i="4"/>
  <c r="E48" i="5"/>
  <c r="F48" i="4"/>
  <c r="F48" i="5"/>
  <c r="P48" i="5"/>
  <c r="E48" i="7"/>
  <c r="J48" i="8"/>
  <c r="H48" i="8"/>
  <c r="G48" i="8"/>
  <c r="I48" i="8"/>
  <c r="G49" i="4"/>
  <c r="G49" i="5"/>
  <c r="H49" i="4"/>
  <c r="H49" i="5"/>
  <c r="Q49" i="5"/>
  <c r="F49" i="7"/>
  <c r="K49" i="8"/>
  <c r="I49" i="4"/>
  <c r="I49" i="5"/>
  <c r="J49" i="4"/>
  <c r="J49" i="5"/>
  <c r="R49" i="5"/>
  <c r="G49" i="7"/>
  <c r="L49" i="8"/>
  <c r="E49" i="4"/>
  <c r="E49" i="5"/>
  <c r="F49" i="4"/>
  <c r="F49" i="5"/>
  <c r="P49" i="5"/>
  <c r="E49" i="7"/>
  <c r="J49" i="8"/>
  <c r="H49" i="8"/>
  <c r="G49" i="8"/>
  <c r="I49" i="8"/>
  <c r="G50" i="4"/>
  <c r="G50" i="5"/>
  <c r="H50" i="4"/>
  <c r="H50" i="5"/>
  <c r="Q50" i="5"/>
  <c r="F50" i="7"/>
  <c r="K50" i="8"/>
  <c r="I50" i="4"/>
  <c r="I50" i="5"/>
  <c r="J50" i="4"/>
  <c r="J50" i="5"/>
  <c r="R50" i="5"/>
  <c r="G50" i="7"/>
  <c r="L50" i="8"/>
  <c r="E50" i="4"/>
  <c r="E50" i="5"/>
  <c r="F50" i="4"/>
  <c r="F50" i="5"/>
  <c r="P50" i="5"/>
  <c r="E50" i="7"/>
  <c r="J50" i="8"/>
  <c r="H50" i="8"/>
  <c r="G50" i="8"/>
  <c r="I50" i="8"/>
  <c r="G51" i="4"/>
  <c r="G51" i="5"/>
  <c r="H51" i="4"/>
  <c r="H51" i="5"/>
  <c r="Q51" i="5"/>
  <c r="F51" i="7"/>
  <c r="K51" i="8"/>
  <c r="I51" i="4"/>
  <c r="I51" i="5"/>
  <c r="J51" i="4"/>
  <c r="J51" i="5"/>
  <c r="R51" i="5"/>
  <c r="G51" i="7"/>
  <c r="L51" i="8"/>
  <c r="E51" i="4"/>
  <c r="E51" i="5"/>
  <c r="F51" i="4"/>
  <c r="F51" i="5"/>
  <c r="P51" i="5"/>
  <c r="E51" i="7"/>
  <c r="J51" i="8"/>
  <c r="H51" i="8"/>
  <c r="G51" i="8"/>
  <c r="I51" i="8"/>
  <c r="G52" i="4"/>
  <c r="G52" i="5"/>
  <c r="H52" i="4"/>
  <c r="H52" i="5"/>
  <c r="Q52" i="5"/>
  <c r="F52" i="7"/>
  <c r="K52" i="8"/>
  <c r="I52" i="4"/>
  <c r="I52" i="5"/>
  <c r="J52" i="4"/>
  <c r="J52" i="5"/>
  <c r="R52" i="5"/>
  <c r="G52" i="7"/>
  <c r="L52" i="8"/>
  <c r="E52" i="4"/>
  <c r="E52" i="5"/>
  <c r="F52" i="4"/>
  <c r="F52" i="5"/>
  <c r="P52" i="5"/>
  <c r="E52" i="7"/>
  <c r="J52" i="8"/>
  <c r="H52" i="8"/>
  <c r="G52" i="8"/>
  <c r="I52" i="8"/>
  <c r="G53" i="4"/>
  <c r="G53" i="5"/>
  <c r="H53" i="4"/>
  <c r="H53" i="5"/>
  <c r="Q53" i="5"/>
  <c r="F53" i="7"/>
  <c r="K53" i="8"/>
  <c r="I53" i="4"/>
  <c r="I53" i="5"/>
  <c r="J53" i="4"/>
  <c r="J53" i="5"/>
  <c r="R53" i="5"/>
  <c r="G53" i="7"/>
  <c r="L53" i="8"/>
  <c r="E53" i="4"/>
  <c r="E53" i="5"/>
  <c r="F53" i="4"/>
  <c r="F53" i="5"/>
  <c r="P53" i="5"/>
  <c r="E53" i="7"/>
  <c r="J53" i="8"/>
  <c r="H53" i="8"/>
  <c r="G53" i="8"/>
  <c r="I53" i="8"/>
  <c r="G54" i="4"/>
  <c r="G54" i="5"/>
  <c r="H54" i="4"/>
  <c r="H54" i="5"/>
  <c r="Q54" i="5"/>
  <c r="F54" i="7"/>
  <c r="K54" i="8"/>
  <c r="I54" i="4"/>
  <c r="I54" i="5"/>
  <c r="J54" i="4"/>
  <c r="J54" i="5"/>
  <c r="R54" i="5"/>
  <c r="G54" i="7"/>
  <c r="L54" i="8"/>
  <c r="E54" i="4"/>
  <c r="E54" i="5"/>
  <c r="F54" i="4"/>
  <c r="F54" i="5"/>
  <c r="P54" i="5"/>
  <c r="E54" i="7"/>
  <c r="J54" i="8"/>
  <c r="H54" i="8"/>
  <c r="G54" i="8"/>
  <c r="I54" i="8"/>
  <c r="G55" i="4"/>
  <c r="G55" i="5"/>
  <c r="H55" i="4"/>
  <c r="H55" i="5"/>
  <c r="Q55" i="5"/>
  <c r="F55" i="7"/>
  <c r="K55" i="8"/>
  <c r="I55" i="4"/>
  <c r="I55" i="5"/>
  <c r="J55" i="4"/>
  <c r="J55" i="5"/>
  <c r="R55" i="5"/>
  <c r="G55" i="7"/>
  <c r="L55" i="8"/>
  <c r="E55" i="4"/>
  <c r="E55" i="5"/>
  <c r="F55" i="4"/>
  <c r="F55" i="5"/>
  <c r="P55" i="5"/>
  <c r="E55" i="7"/>
  <c r="J55" i="8"/>
  <c r="H55" i="8"/>
  <c r="G55" i="8"/>
  <c r="I55" i="8"/>
  <c r="G56" i="4"/>
  <c r="G56" i="5"/>
  <c r="H56" i="4"/>
  <c r="H56" i="5"/>
  <c r="Q56" i="5"/>
  <c r="F56" i="7"/>
  <c r="K56" i="8"/>
  <c r="I56" i="4"/>
  <c r="I56" i="5"/>
  <c r="J56" i="4"/>
  <c r="J56" i="5"/>
  <c r="R56" i="5"/>
  <c r="G56" i="7"/>
  <c r="L56" i="8"/>
  <c r="E56" i="4"/>
  <c r="E56" i="5"/>
  <c r="F56" i="4"/>
  <c r="F56" i="5"/>
  <c r="P56" i="5"/>
  <c r="E56" i="7"/>
  <c r="J56" i="8"/>
  <c r="H56" i="8"/>
  <c r="G56" i="8"/>
  <c r="I56" i="8"/>
  <c r="G57" i="4"/>
  <c r="G57" i="5"/>
  <c r="H57" i="4"/>
  <c r="H57" i="5"/>
  <c r="Q57" i="5"/>
  <c r="F57" i="7"/>
  <c r="K57" i="8"/>
  <c r="I57" i="4"/>
  <c r="I57" i="5"/>
  <c r="J57" i="4"/>
  <c r="J57" i="5"/>
  <c r="R57" i="5"/>
  <c r="G57" i="7"/>
  <c r="L57" i="8"/>
  <c r="E57" i="4"/>
  <c r="E57" i="5"/>
  <c r="F57" i="4"/>
  <c r="F57" i="5"/>
  <c r="P57" i="5"/>
  <c r="E57" i="7"/>
  <c r="J57" i="8"/>
  <c r="H57" i="8"/>
  <c r="G57" i="8"/>
  <c r="I57" i="8"/>
  <c r="G58" i="4"/>
  <c r="G58" i="5"/>
  <c r="H58" i="4"/>
  <c r="H58" i="5"/>
  <c r="Q58" i="5"/>
  <c r="F58" i="7"/>
  <c r="K58" i="8"/>
  <c r="I58" i="4"/>
  <c r="I58" i="5"/>
  <c r="J58" i="4"/>
  <c r="J58" i="5"/>
  <c r="R58" i="5"/>
  <c r="G58" i="7"/>
  <c r="L58" i="8"/>
  <c r="E58" i="4"/>
  <c r="E58" i="5"/>
  <c r="F58" i="4"/>
  <c r="F58" i="5"/>
  <c r="P58" i="5"/>
  <c r="E58" i="7"/>
  <c r="J58" i="8"/>
  <c r="H58" i="8"/>
  <c r="G58" i="8"/>
  <c r="I58" i="8"/>
  <c r="G59" i="4"/>
  <c r="G59" i="5"/>
  <c r="H59" i="4"/>
  <c r="H59" i="5"/>
  <c r="Q59" i="5"/>
  <c r="F59" i="7"/>
  <c r="K59" i="8"/>
  <c r="I59" i="4"/>
  <c r="I59" i="5"/>
  <c r="J59" i="4"/>
  <c r="J59" i="5"/>
  <c r="R59" i="5"/>
  <c r="G59" i="7"/>
  <c r="L59" i="8"/>
  <c r="E59" i="4"/>
  <c r="E59" i="5"/>
  <c r="F59" i="4"/>
  <c r="F59" i="5"/>
  <c r="P59" i="5"/>
  <c r="E59" i="7"/>
  <c r="J59" i="8"/>
  <c r="H59" i="8"/>
  <c r="G59" i="8"/>
  <c r="I59" i="8"/>
  <c r="G60" i="4"/>
  <c r="G60" i="5"/>
  <c r="H60" i="4"/>
  <c r="H60" i="5"/>
  <c r="Q60" i="5"/>
  <c r="F60" i="7"/>
  <c r="K60" i="8"/>
  <c r="I60" i="4"/>
  <c r="I60" i="5"/>
  <c r="J60" i="4"/>
  <c r="J60" i="5"/>
  <c r="R60" i="5"/>
  <c r="G60" i="7"/>
  <c r="L60" i="8"/>
  <c r="E60" i="4"/>
  <c r="E60" i="5"/>
  <c r="F60" i="4"/>
  <c r="F60" i="5"/>
  <c r="P60" i="5"/>
  <c r="E60" i="7"/>
  <c r="J60" i="8"/>
  <c r="H60" i="8"/>
  <c r="G60" i="8"/>
  <c r="I60" i="8"/>
  <c r="G61" i="4"/>
  <c r="G61" i="5"/>
  <c r="H61" i="4"/>
  <c r="H61" i="5"/>
  <c r="Q61" i="5"/>
  <c r="F61" i="7"/>
  <c r="K61" i="8"/>
  <c r="I61" i="4"/>
  <c r="I61" i="5"/>
  <c r="J61" i="4"/>
  <c r="J61" i="5"/>
  <c r="R61" i="5"/>
  <c r="G61" i="7"/>
  <c r="L61" i="8"/>
  <c r="E61" i="4"/>
  <c r="E61" i="5"/>
  <c r="F61" i="4"/>
  <c r="F61" i="5"/>
  <c r="P61" i="5"/>
  <c r="E61" i="7"/>
  <c r="J61" i="8"/>
  <c r="H61" i="8"/>
  <c r="G61" i="8"/>
  <c r="I61" i="8"/>
  <c r="G62" i="4"/>
  <c r="G62" i="5"/>
  <c r="H62" i="4"/>
  <c r="H62" i="5"/>
  <c r="Q62" i="5"/>
  <c r="F62" i="7"/>
  <c r="K62" i="8"/>
  <c r="I62" i="4"/>
  <c r="I62" i="5"/>
  <c r="J62" i="4"/>
  <c r="J62" i="5"/>
  <c r="R62" i="5"/>
  <c r="G62" i="7"/>
  <c r="L62" i="8"/>
  <c r="E62" i="4"/>
  <c r="E62" i="5"/>
  <c r="F62" i="4"/>
  <c r="F62" i="5"/>
  <c r="P62" i="5"/>
  <c r="E62" i="7"/>
  <c r="J62" i="8"/>
  <c r="H62" i="8"/>
  <c r="G62" i="8"/>
  <c r="I62" i="8"/>
  <c r="G63" i="4"/>
  <c r="G63" i="5"/>
  <c r="H63" i="4"/>
  <c r="H63" i="5"/>
  <c r="Q63" i="5"/>
  <c r="F63" i="7"/>
  <c r="K63" i="8"/>
  <c r="I63" i="4"/>
  <c r="I63" i="5"/>
  <c r="J63" i="4"/>
  <c r="J63" i="5"/>
  <c r="R63" i="5"/>
  <c r="G63" i="7"/>
  <c r="L63" i="8"/>
  <c r="E63" i="4"/>
  <c r="E63" i="5"/>
  <c r="F63" i="4"/>
  <c r="F63" i="5"/>
  <c r="P63" i="5"/>
  <c r="E63" i="7"/>
  <c r="J63" i="8"/>
  <c r="H63" i="8"/>
  <c r="G63" i="8"/>
  <c r="I63" i="8"/>
  <c r="G64" i="4"/>
  <c r="G64" i="5"/>
  <c r="H64" i="4"/>
  <c r="H64" i="5"/>
  <c r="Q64" i="5"/>
  <c r="F64" i="7"/>
  <c r="K64" i="8"/>
  <c r="I64" i="4"/>
  <c r="I64" i="5"/>
  <c r="J64" i="4"/>
  <c r="J64" i="5"/>
  <c r="R64" i="5"/>
  <c r="G64" i="7"/>
  <c r="L64" i="8"/>
  <c r="E64" i="4"/>
  <c r="E64" i="5"/>
  <c r="F64" i="4"/>
  <c r="F64" i="5"/>
  <c r="P64" i="5"/>
  <c r="E64" i="7"/>
  <c r="J64" i="8"/>
  <c r="H64" i="8"/>
  <c r="G64" i="8"/>
  <c r="I64" i="8"/>
  <c r="G65" i="4"/>
  <c r="G65" i="5"/>
  <c r="H65" i="4"/>
  <c r="H65" i="5"/>
  <c r="Q65" i="5"/>
  <c r="F65" i="7"/>
  <c r="K65" i="8"/>
  <c r="I65" i="4"/>
  <c r="I65" i="5"/>
  <c r="J65" i="4"/>
  <c r="J65" i="5"/>
  <c r="R65" i="5"/>
  <c r="G65" i="7"/>
  <c r="L65" i="8"/>
  <c r="E65" i="4"/>
  <c r="E65" i="5"/>
  <c r="F65" i="4"/>
  <c r="F65" i="5"/>
  <c r="P65" i="5"/>
  <c r="E65" i="7"/>
  <c r="J65" i="8"/>
  <c r="H65" i="8"/>
  <c r="G65" i="8"/>
  <c r="I65" i="8"/>
  <c r="G66" i="4"/>
  <c r="G66" i="5"/>
  <c r="H66" i="4"/>
  <c r="H66" i="5"/>
  <c r="Q66" i="5"/>
  <c r="F66" i="7"/>
  <c r="K66" i="8"/>
  <c r="I66" i="4"/>
  <c r="I66" i="5"/>
  <c r="J66" i="4"/>
  <c r="J66" i="5"/>
  <c r="R66" i="5"/>
  <c r="G66" i="7"/>
  <c r="L66" i="8"/>
  <c r="E66" i="4"/>
  <c r="E66" i="5"/>
  <c r="F66" i="4"/>
  <c r="F66" i="5"/>
  <c r="P66" i="5"/>
  <c r="E66" i="7"/>
  <c r="J66" i="8"/>
  <c r="H66" i="8"/>
  <c r="G66" i="8"/>
  <c r="I66" i="8"/>
  <c r="G67" i="4"/>
  <c r="G67" i="5"/>
  <c r="H67" i="4"/>
  <c r="H67" i="5"/>
  <c r="Q67" i="5"/>
  <c r="F67" i="7"/>
  <c r="K67" i="8"/>
  <c r="I67" i="4"/>
  <c r="I67" i="5"/>
  <c r="J67" i="4"/>
  <c r="J67" i="5"/>
  <c r="R67" i="5"/>
  <c r="G67" i="7"/>
  <c r="L67" i="8"/>
  <c r="E67" i="4"/>
  <c r="E67" i="5"/>
  <c r="F67" i="4"/>
  <c r="F67" i="5"/>
  <c r="P67" i="5"/>
  <c r="E67" i="7"/>
  <c r="J67" i="8"/>
  <c r="H67" i="8"/>
  <c r="G67" i="8"/>
  <c r="I67" i="8"/>
  <c r="G68" i="4"/>
  <c r="G68" i="5"/>
  <c r="H68" i="4"/>
  <c r="H68" i="5"/>
  <c r="Q68" i="5"/>
  <c r="F68" i="7"/>
  <c r="K68" i="8"/>
  <c r="I68" i="4"/>
  <c r="I68" i="5"/>
  <c r="J68" i="4"/>
  <c r="J68" i="5"/>
  <c r="R68" i="5"/>
  <c r="G68" i="7"/>
  <c r="L68" i="8"/>
  <c r="E68" i="4"/>
  <c r="E68" i="5"/>
  <c r="F68" i="4"/>
  <c r="F68" i="5"/>
  <c r="P68" i="5"/>
  <c r="E68" i="7"/>
  <c r="J68" i="8"/>
  <c r="H68" i="8"/>
  <c r="G68" i="8"/>
  <c r="I68" i="8"/>
  <c r="G69" i="4"/>
  <c r="G69" i="5"/>
  <c r="H69" i="4"/>
  <c r="H69" i="5"/>
  <c r="Q69" i="5"/>
  <c r="F69" i="7"/>
  <c r="K69" i="8"/>
  <c r="I69" i="4"/>
  <c r="I69" i="5"/>
  <c r="J69" i="4"/>
  <c r="J69" i="5"/>
  <c r="R69" i="5"/>
  <c r="G69" i="7"/>
  <c r="L69" i="8"/>
  <c r="E69" i="4"/>
  <c r="E69" i="5"/>
  <c r="F69" i="4"/>
  <c r="F69" i="5"/>
  <c r="P69" i="5"/>
  <c r="E69" i="7"/>
  <c r="J69" i="8"/>
  <c r="H69" i="8"/>
  <c r="G69" i="8"/>
  <c r="I69" i="8"/>
  <c r="G70" i="4"/>
  <c r="G70" i="5"/>
  <c r="H70" i="4"/>
  <c r="H70" i="5"/>
  <c r="Q70" i="5"/>
  <c r="F70" i="7"/>
  <c r="K70" i="8"/>
  <c r="I70" i="4"/>
  <c r="I70" i="5"/>
  <c r="J70" i="4"/>
  <c r="J70" i="5"/>
  <c r="R70" i="5"/>
  <c r="G70" i="7"/>
  <c r="L70" i="8"/>
  <c r="E70" i="4"/>
  <c r="E70" i="5"/>
  <c r="F70" i="4"/>
  <c r="F70" i="5"/>
  <c r="P70" i="5"/>
  <c r="E70" i="7"/>
  <c r="J70" i="8"/>
  <c r="H70" i="8"/>
  <c r="G70" i="8"/>
  <c r="I70" i="8"/>
  <c r="G71" i="4"/>
  <c r="G71" i="5"/>
  <c r="H71" i="4"/>
  <c r="H71" i="5"/>
  <c r="Q71" i="5"/>
  <c r="F71" i="7"/>
  <c r="K71" i="8"/>
  <c r="I71" i="4"/>
  <c r="I71" i="5"/>
  <c r="J71" i="4"/>
  <c r="J71" i="5"/>
  <c r="R71" i="5"/>
  <c r="G71" i="7"/>
  <c r="L71" i="8"/>
  <c r="E71" i="4"/>
  <c r="E71" i="5"/>
  <c r="F71" i="4"/>
  <c r="F71" i="5"/>
  <c r="P71" i="5"/>
  <c r="E71" i="7"/>
  <c r="J71" i="8"/>
  <c r="H71" i="8"/>
  <c r="G71" i="8"/>
  <c r="I71" i="8"/>
  <c r="G72" i="4"/>
  <c r="G72" i="5"/>
  <c r="H72" i="4"/>
  <c r="H72" i="5"/>
  <c r="Q72" i="5"/>
  <c r="F72" i="7"/>
  <c r="K72" i="8"/>
  <c r="I72" i="4"/>
  <c r="I72" i="5"/>
  <c r="J72" i="4"/>
  <c r="J72" i="5"/>
  <c r="R72" i="5"/>
  <c r="G72" i="7"/>
  <c r="L72" i="8"/>
  <c r="E72" i="4"/>
  <c r="E72" i="5"/>
  <c r="F72" i="4"/>
  <c r="F72" i="5"/>
  <c r="P72" i="5"/>
  <c r="E72" i="7"/>
  <c r="J72" i="8"/>
  <c r="H72" i="8"/>
  <c r="G72" i="8"/>
  <c r="I72" i="8"/>
  <c r="G73" i="4"/>
  <c r="G73" i="5"/>
  <c r="H73" i="4"/>
  <c r="H73" i="5"/>
  <c r="Q73" i="5"/>
  <c r="F73" i="7"/>
  <c r="K73" i="8"/>
  <c r="I73" i="4"/>
  <c r="I73" i="5"/>
  <c r="J73" i="4"/>
  <c r="J73" i="5"/>
  <c r="R73" i="5"/>
  <c r="G73" i="7"/>
  <c r="L73" i="8"/>
  <c r="E73" i="4"/>
  <c r="E73" i="5"/>
  <c r="F73" i="4"/>
  <c r="F73" i="5"/>
  <c r="P73" i="5"/>
  <c r="E73" i="7"/>
  <c r="J73" i="8"/>
  <c r="H73" i="8"/>
  <c r="G73" i="8"/>
  <c r="I73" i="8"/>
  <c r="G74" i="4"/>
  <c r="G74" i="5"/>
  <c r="H74" i="4"/>
  <c r="H74" i="5"/>
  <c r="Q74" i="5"/>
  <c r="F74" i="7"/>
  <c r="K74" i="8"/>
  <c r="I74" i="4"/>
  <c r="I74" i="5"/>
  <c r="J74" i="4"/>
  <c r="J74" i="5"/>
  <c r="R74" i="5"/>
  <c r="G74" i="7"/>
  <c r="L74" i="8"/>
  <c r="E74" i="4"/>
  <c r="E74" i="5"/>
  <c r="F74" i="4"/>
  <c r="F74" i="5"/>
  <c r="P74" i="5"/>
  <c r="E74" i="7"/>
  <c r="J74" i="8"/>
  <c r="H74" i="8"/>
  <c r="G74" i="8"/>
  <c r="I74" i="8"/>
  <c r="G75" i="4"/>
  <c r="G75" i="5"/>
  <c r="H75" i="4"/>
  <c r="H75" i="5"/>
  <c r="Q75" i="5"/>
  <c r="F75" i="7"/>
  <c r="K75" i="8"/>
  <c r="I75" i="4"/>
  <c r="I75" i="5"/>
  <c r="J75" i="4"/>
  <c r="J75" i="5"/>
  <c r="R75" i="5"/>
  <c r="G75" i="7"/>
  <c r="L75" i="8"/>
  <c r="E75" i="4"/>
  <c r="E75" i="5"/>
  <c r="F75" i="4"/>
  <c r="F75" i="5"/>
  <c r="P75" i="5"/>
  <c r="E75" i="7"/>
  <c r="J75" i="8"/>
  <c r="H75" i="8"/>
  <c r="G75" i="8"/>
  <c r="I75" i="8"/>
  <c r="G76" i="4"/>
  <c r="G76" i="5"/>
  <c r="H76" i="4"/>
  <c r="H76" i="5"/>
  <c r="Q76" i="5"/>
  <c r="F76" i="7"/>
  <c r="K76" i="8"/>
  <c r="I76" i="4"/>
  <c r="I76" i="5"/>
  <c r="J76" i="4"/>
  <c r="J76" i="5"/>
  <c r="R76" i="5"/>
  <c r="G76" i="7"/>
  <c r="L76" i="8"/>
  <c r="E76" i="4"/>
  <c r="E76" i="5"/>
  <c r="F76" i="4"/>
  <c r="F76" i="5"/>
  <c r="P76" i="5"/>
  <c r="E76" i="7"/>
  <c r="J76" i="8"/>
  <c r="H76" i="8"/>
  <c r="G76" i="8"/>
  <c r="I76" i="8"/>
  <c r="G77" i="4"/>
  <c r="G77" i="5"/>
  <c r="H77" i="4"/>
  <c r="H77" i="5"/>
  <c r="Q77" i="5"/>
  <c r="F77" i="7"/>
  <c r="K77" i="8"/>
  <c r="I77" i="4"/>
  <c r="I77" i="5"/>
  <c r="J77" i="4"/>
  <c r="J77" i="5"/>
  <c r="R77" i="5"/>
  <c r="G77" i="7"/>
  <c r="L77" i="8"/>
  <c r="E77" i="4"/>
  <c r="E77" i="5"/>
  <c r="F77" i="4"/>
  <c r="F77" i="5"/>
  <c r="P77" i="5"/>
  <c r="E77" i="7"/>
  <c r="J77" i="8"/>
  <c r="H77" i="8"/>
  <c r="G77" i="8"/>
  <c r="I77" i="8"/>
  <c r="G78" i="4"/>
  <c r="G78" i="5"/>
  <c r="H78" i="4"/>
  <c r="H78" i="5"/>
  <c r="Q78" i="5"/>
  <c r="F78" i="7"/>
  <c r="K78" i="8"/>
  <c r="I78" i="4"/>
  <c r="I78" i="5"/>
  <c r="J78" i="4"/>
  <c r="J78" i="5"/>
  <c r="R78" i="5"/>
  <c r="G78" i="7"/>
  <c r="L78" i="8"/>
  <c r="E78" i="4"/>
  <c r="E78" i="5"/>
  <c r="F78" i="4"/>
  <c r="F78" i="5"/>
  <c r="P78" i="5"/>
  <c r="E78" i="7"/>
  <c r="J78" i="8"/>
  <c r="H78" i="8"/>
  <c r="G78" i="8"/>
  <c r="I78" i="8"/>
  <c r="G79" i="4"/>
  <c r="G79" i="5"/>
  <c r="H79" i="4"/>
  <c r="H79" i="5"/>
  <c r="Q79" i="5"/>
  <c r="F79" i="7"/>
  <c r="K79" i="8"/>
  <c r="I79" i="4"/>
  <c r="I79" i="5"/>
  <c r="J79" i="4"/>
  <c r="J79" i="5"/>
  <c r="R79" i="5"/>
  <c r="G79" i="7"/>
  <c r="L79" i="8"/>
  <c r="E79" i="4"/>
  <c r="E79" i="5"/>
  <c r="F79" i="4"/>
  <c r="F79" i="5"/>
  <c r="P79" i="5"/>
  <c r="E79" i="7"/>
  <c r="J79" i="8"/>
  <c r="H79" i="8"/>
  <c r="G79" i="8"/>
  <c r="I79" i="8"/>
  <c r="G80" i="4"/>
  <c r="G80" i="5"/>
  <c r="H80" i="4"/>
  <c r="H80" i="5"/>
  <c r="Q80" i="5"/>
  <c r="F80" i="7"/>
  <c r="K80" i="8"/>
  <c r="I80" i="4"/>
  <c r="I80" i="5"/>
  <c r="J80" i="4"/>
  <c r="J80" i="5"/>
  <c r="R80" i="5"/>
  <c r="G80" i="7"/>
  <c r="L80" i="8"/>
  <c r="E80" i="4"/>
  <c r="E80" i="5"/>
  <c r="F80" i="4"/>
  <c r="F80" i="5"/>
  <c r="P80" i="5"/>
  <c r="E80" i="7"/>
  <c r="J80" i="8"/>
  <c r="H80" i="8"/>
  <c r="G80" i="8"/>
  <c r="I80" i="8"/>
  <c r="G81" i="4"/>
  <c r="G81" i="5"/>
  <c r="H81" i="4"/>
  <c r="H81" i="5"/>
  <c r="Q81" i="5"/>
  <c r="F81" i="7"/>
  <c r="K81" i="8"/>
  <c r="I81" i="4"/>
  <c r="I81" i="5"/>
  <c r="J81" i="4"/>
  <c r="J81" i="5"/>
  <c r="R81" i="5"/>
  <c r="G81" i="7"/>
  <c r="L81" i="8"/>
  <c r="E81" i="4"/>
  <c r="E81" i="5"/>
  <c r="F81" i="4"/>
  <c r="F81" i="5"/>
  <c r="P81" i="5"/>
  <c r="E81" i="7"/>
  <c r="J81" i="8"/>
  <c r="H81" i="8"/>
  <c r="G81" i="8"/>
  <c r="I81" i="8"/>
  <c r="G82" i="4"/>
  <c r="G82" i="5"/>
  <c r="H82" i="4"/>
  <c r="H82" i="5"/>
  <c r="Q82" i="5"/>
  <c r="F82" i="7"/>
  <c r="K82" i="8"/>
  <c r="I82" i="4"/>
  <c r="I82" i="5"/>
  <c r="J82" i="4"/>
  <c r="J82" i="5"/>
  <c r="R82" i="5"/>
  <c r="G82" i="7"/>
  <c r="L82" i="8"/>
  <c r="E82" i="4"/>
  <c r="E82" i="5"/>
  <c r="F82" i="4"/>
  <c r="F82" i="5"/>
  <c r="P82" i="5"/>
  <c r="E82" i="7"/>
  <c r="J82" i="8"/>
  <c r="H82" i="8"/>
  <c r="G82" i="8"/>
  <c r="I82" i="8"/>
  <c r="G83" i="4"/>
  <c r="G83" i="5"/>
  <c r="H83" i="4"/>
  <c r="H83" i="5"/>
  <c r="Q83" i="5"/>
  <c r="F83" i="7"/>
  <c r="K83" i="8"/>
  <c r="I83" i="4"/>
  <c r="I83" i="5"/>
  <c r="J83" i="4"/>
  <c r="J83" i="5"/>
  <c r="R83" i="5"/>
  <c r="G83" i="7"/>
  <c r="L83" i="8"/>
  <c r="E83" i="4"/>
  <c r="E83" i="5"/>
  <c r="F83" i="4"/>
  <c r="F83" i="5"/>
  <c r="P83" i="5"/>
  <c r="E83" i="7"/>
  <c r="J83" i="8"/>
  <c r="H83" i="8"/>
  <c r="G83" i="8"/>
  <c r="I83" i="8"/>
  <c r="G84" i="4"/>
  <c r="G84" i="5"/>
  <c r="H84" i="4"/>
  <c r="H84" i="5"/>
  <c r="Q84" i="5"/>
  <c r="F84" i="7"/>
  <c r="K84" i="8"/>
  <c r="I84" i="4"/>
  <c r="I84" i="5"/>
  <c r="J84" i="4"/>
  <c r="J84" i="5"/>
  <c r="R84" i="5"/>
  <c r="G84" i="7"/>
  <c r="L84" i="8"/>
  <c r="E84" i="4"/>
  <c r="E84" i="5"/>
  <c r="F84" i="4"/>
  <c r="F84" i="5"/>
  <c r="P84" i="5"/>
  <c r="E84" i="7"/>
  <c r="J84" i="8"/>
  <c r="H84" i="8"/>
  <c r="G84" i="8"/>
  <c r="I84" i="8"/>
  <c r="G85" i="4"/>
  <c r="G85" i="5"/>
  <c r="H85" i="4"/>
  <c r="H85" i="5"/>
  <c r="Q85" i="5"/>
  <c r="F85" i="7"/>
  <c r="K85" i="8"/>
  <c r="I85" i="4"/>
  <c r="I85" i="5"/>
  <c r="J85" i="4"/>
  <c r="J85" i="5"/>
  <c r="R85" i="5"/>
  <c r="G85" i="7"/>
  <c r="L85" i="8"/>
  <c r="E85" i="4"/>
  <c r="E85" i="5"/>
  <c r="F85" i="4"/>
  <c r="F85" i="5"/>
  <c r="P85" i="5"/>
  <c r="E85" i="7"/>
  <c r="J85" i="8"/>
  <c r="H85" i="8"/>
  <c r="G85" i="8"/>
  <c r="I85" i="8"/>
  <c r="G86" i="4"/>
  <c r="G86" i="5"/>
  <c r="H86" i="4"/>
  <c r="H86" i="5"/>
  <c r="Q86" i="5"/>
  <c r="F86" i="7"/>
  <c r="K86" i="8"/>
  <c r="I86" i="4"/>
  <c r="I86" i="5"/>
  <c r="J86" i="4"/>
  <c r="J86" i="5"/>
  <c r="R86" i="5"/>
  <c r="G86" i="7"/>
  <c r="L86" i="8"/>
  <c r="E86" i="4"/>
  <c r="E86" i="5"/>
  <c r="F86" i="4"/>
  <c r="F86" i="5"/>
  <c r="P86" i="5"/>
  <c r="E86" i="7"/>
  <c r="J86" i="8"/>
  <c r="H86" i="8"/>
  <c r="G86" i="8"/>
  <c r="I86" i="8"/>
  <c r="G87" i="4"/>
  <c r="G87" i="5"/>
  <c r="H87" i="4"/>
  <c r="H87" i="5"/>
  <c r="Q87" i="5"/>
  <c r="F87" i="7"/>
  <c r="K87" i="8"/>
  <c r="I87" i="4"/>
  <c r="I87" i="5"/>
  <c r="J87" i="4"/>
  <c r="J87" i="5"/>
  <c r="R87" i="5"/>
  <c r="G87" i="7"/>
  <c r="L87" i="8"/>
  <c r="E87" i="4"/>
  <c r="E87" i="5"/>
  <c r="F87" i="4"/>
  <c r="F87" i="5"/>
  <c r="P87" i="5"/>
  <c r="E87" i="7"/>
  <c r="J87" i="8"/>
  <c r="H87" i="8"/>
  <c r="G87" i="8"/>
  <c r="I87" i="8"/>
  <c r="G88" i="4"/>
  <c r="G88" i="5"/>
  <c r="H88" i="4"/>
  <c r="H88" i="5"/>
  <c r="Q88" i="5"/>
  <c r="F88" i="7"/>
  <c r="K88" i="8"/>
  <c r="I88" i="4"/>
  <c r="I88" i="5"/>
  <c r="J88" i="4"/>
  <c r="J88" i="5"/>
  <c r="R88" i="5"/>
  <c r="G88" i="7"/>
  <c r="L88" i="8"/>
  <c r="E88" i="4"/>
  <c r="E88" i="5"/>
  <c r="F88" i="4"/>
  <c r="F88" i="5"/>
  <c r="P88" i="5"/>
  <c r="E88" i="7"/>
  <c r="J88" i="8"/>
  <c r="H88" i="8"/>
  <c r="G88" i="8"/>
  <c r="I88" i="8"/>
  <c r="G89" i="4"/>
  <c r="G89" i="5"/>
  <c r="H89" i="4"/>
  <c r="H89" i="5"/>
  <c r="Q89" i="5"/>
  <c r="F89" i="7"/>
  <c r="K89" i="8"/>
  <c r="I89" i="4"/>
  <c r="I89" i="5"/>
  <c r="J89" i="4"/>
  <c r="J89" i="5"/>
  <c r="R89" i="5"/>
  <c r="G89" i="7"/>
  <c r="L89" i="8"/>
  <c r="E89" i="4"/>
  <c r="E89" i="5"/>
  <c r="F89" i="4"/>
  <c r="F89" i="5"/>
  <c r="P89" i="5"/>
  <c r="E89" i="7"/>
  <c r="J89" i="8"/>
  <c r="H89" i="8"/>
  <c r="G89" i="8"/>
  <c r="I89" i="8"/>
  <c r="G90" i="4"/>
  <c r="G90" i="5"/>
  <c r="H90" i="4"/>
  <c r="H90" i="5"/>
  <c r="Q90" i="5"/>
  <c r="F90" i="7"/>
  <c r="K90" i="8"/>
  <c r="I90" i="4"/>
  <c r="I90" i="5"/>
  <c r="J90" i="4"/>
  <c r="J90" i="5"/>
  <c r="R90" i="5"/>
  <c r="G90" i="7"/>
  <c r="L90" i="8"/>
  <c r="E90" i="4"/>
  <c r="E90" i="5"/>
  <c r="F90" i="4"/>
  <c r="F90" i="5"/>
  <c r="P90" i="5"/>
  <c r="E90" i="7"/>
  <c r="J90" i="8"/>
  <c r="H90" i="8"/>
  <c r="G90" i="8"/>
  <c r="I90" i="8"/>
  <c r="G91" i="4"/>
  <c r="G91" i="5"/>
  <c r="H91" i="4"/>
  <c r="H91" i="5"/>
  <c r="Q91" i="5"/>
  <c r="F91" i="7"/>
  <c r="K91" i="8"/>
  <c r="I91" i="4"/>
  <c r="I91" i="5"/>
  <c r="J91" i="4"/>
  <c r="J91" i="5"/>
  <c r="R91" i="5"/>
  <c r="G91" i="7"/>
  <c r="L91" i="8"/>
  <c r="E91" i="4"/>
  <c r="E91" i="5"/>
  <c r="F91" i="4"/>
  <c r="F91" i="5"/>
  <c r="P91" i="5"/>
  <c r="E91" i="7"/>
  <c r="J91" i="8"/>
  <c r="H91" i="8"/>
  <c r="G91" i="8"/>
  <c r="I91" i="8"/>
  <c r="G92" i="4"/>
  <c r="G92" i="5"/>
  <c r="H92" i="4"/>
  <c r="H92" i="5"/>
  <c r="Q92" i="5"/>
  <c r="F92" i="7"/>
  <c r="K92" i="8"/>
  <c r="I92" i="4"/>
  <c r="I92" i="5"/>
  <c r="J92" i="4"/>
  <c r="J92" i="5"/>
  <c r="R92" i="5"/>
  <c r="G92" i="7"/>
  <c r="L92" i="8"/>
  <c r="E92" i="4"/>
  <c r="E92" i="5"/>
  <c r="F92" i="4"/>
  <c r="F92" i="5"/>
  <c r="P92" i="5"/>
  <c r="E92" i="7"/>
  <c r="J92" i="8"/>
  <c r="H92" i="8"/>
  <c r="G92" i="8"/>
  <c r="I92" i="8"/>
  <c r="G93" i="4"/>
  <c r="G93" i="5"/>
  <c r="H93" i="4"/>
  <c r="H93" i="5"/>
  <c r="Q93" i="5"/>
  <c r="F93" i="7"/>
  <c r="K93" i="8"/>
  <c r="I93" i="4"/>
  <c r="I93" i="5"/>
  <c r="J93" i="4"/>
  <c r="J93" i="5"/>
  <c r="R93" i="5"/>
  <c r="G93" i="7"/>
  <c r="L93" i="8"/>
  <c r="E93" i="4"/>
  <c r="E93" i="5"/>
  <c r="F93" i="4"/>
  <c r="F93" i="5"/>
  <c r="P93" i="5"/>
  <c r="E93" i="7"/>
  <c r="J93" i="8"/>
  <c r="H93" i="8"/>
  <c r="G93" i="8"/>
  <c r="I93" i="8"/>
  <c r="G94" i="4"/>
  <c r="G94" i="5"/>
  <c r="H94" i="4"/>
  <c r="H94" i="5"/>
  <c r="Q94" i="5"/>
  <c r="F94" i="7"/>
  <c r="K94" i="8"/>
  <c r="I94" i="4"/>
  <c r="I94" i="5"/>
  <c r="J94" i="4"/>
  <c r="J94" i="5"/>
  <c r="R94" i="5"/>
  <c r="G94" i="7"/>
  <c r="L94" i="8"/>
  <c r="E94" i="4"/>
  <c r="E94" i="5"/>
  <c r="F94" i="4"/>
  <c r="F94" i="5"/>
  <c r="P94" i="5"/>
  <c r="E94" i="7"/>
  <c r="J94" i="8"/>
  <c r="H94" i="8"/>
  <c r="G94" i="8"/>
  <c r="I94" i="8"/>
  <c r="G95" i="4"/>
  <c r="G95" i="5"/>
  <c r="H95" i="4"/>
  <c r="H95" i="5"/>
  <c r="Q95" i="5"/>
  <c r="F95" i="7"/>
  <c r="K95" i="8"/>
  <c r="I95" i="4"/>
  <c r="I95" i="5"/>
  <c r="J95" i="4"/>
  <c r="J95" i="5"/>
  <c r="R95" i="5"/>
  <c r="G95" i="7"/>
  <c r="L95" i="8"/>
  <c r="E95" i="4"/>
  <c r="E95" i="5"/>
  <c r="F95" i="4"/>
  <c r="F95" i="5"/>
  <c r="P95" i="5"/>
  <c r="E95" i="7"/>
  <c r="J95" i="8"/>
  <c r="H95" i="8"/>
  <c r="G95" i="8"/>
  <c r="I95" i="8"/>
  <c r="G96" i="4"/>
  <c r="G96" i="5"/>
  <c r="H96" i="4"/>
  <c r="H96" i="5"/>
  <c r="Q96" i="5"/>
  <c r="F96" i="7"/>
  <c r="K96" i="8"/>
  <c r="I96" i="4"/>
  <c r="I96" i="5"/>
  <c r="J96" i="4"/>
  <c r="J96" i="5"/>
  <c r="R96" i="5"/>
  <c r="G96" i="7"/>
  <c r="L96" i="8"/>
  <c r="E96" i="4"/>
  <c r="E96" i="5"/>
  <c r="F96" i="4"/>
  <c r="F96" i="5"/>
  <c r="P96" i="5"/>
  <c r="E96" i="7"/>
  <c r="J96" i="8"/>
  <c r="H96" i="8"/>
  <c r="G96" i="8"/>
  <c r="I96" i="8"/>
  <c r="G97" i="4"/>
  <c r="G97" i="5"/>
  <c r="H97" i="4"/>
  <c r="H97" i="5"/>
  <c r="Q97" i="5"/>
  <c r="F97" i="7"/>
  <c r="K97" i="8"/>
  <c r="I97" i="4"/>
  <c r="I97" i="5"/>
  <c r="J97" i="4"/>
  <c r="J97" i="5"/>
  <c r="R97" i="5"/>
  <c r="G97" i="7"/>
  <c r="L97" i="8"/>
  <c r="E97" i="4"/>
  <c r="E97" i="5"/>
  <c r="F97" i="4"/>
  <c r="F97" i="5"/>
  <c r="P97" i="5"/>
  <c r="E97" i="7"/>
  <c r="J97" i="8"/>
  <c r="H97" i="8"/>
  <c r="G97" i="8"/>
  <c r="I97" i="8"/>
  <c r="G98" i="4"/>
  <c r="G98" i="5"/>
  <c r="H98" i="4"/>
  <c r="H98" i="5"/>
  <c r="Q98" i="5"/>
  <c r="F98" i="7"/>
  <c r="K98" i="8"/>
  <c r="I98" i="4"/>
  <c r="I98" i="5"/>
  <c r="J98" i="4"/>
  <c r="J98" i="5"/>
  <c r="R98" i="5"/>
  <c r="G98" i="7"/>
  <c r="L98" i="8"/>
  <c r="E98" i="4"/>
  <c r="E98" i="5"/>
  <c r="F98" i="4"/>
  <c r="F98" i="5"/>
  <c r="P98" i="5"/>
  <c r="E98" i="7"/>
  <c r="J98" i="8"/>
  <c r="H98" i="8"/>
  <c r="G98" i="8"/>
  <c r="I98" i="8"/>
  <c r="G99" i="4"/>
  <c r="G99" i="5"/>
  <c r="H99" i="4"/>
  <c r="H99" i="5"/>
  <c r="Q99" i="5"/>
  <c r="F99" i="7"/>
  <c r="K99" i="8"/>
  <c r="I99" i="4"/>
  <c r="I99" i="5"/>
  <c r="J99" i="4"/>
  <c r="J99" i="5"/>
  <c r="R99" i="5"/>
  <c r="G99" i="7"/>
  <c r="L99" i="8"/>
  <c r="E99" i="4"/>
  <c r="E99" i="5"/>
  <c r="F99" i="4"/>
  <c r="F99" i="5"/>
  <c r="P99" i="5"/>
  <c r="E99" i="7"/>
  <c r="J99" i="8"/>
  <c r="H99" i="8"/>
  <c r="G99" i="8"/>
  <c r="I99" i="8"/>
  <c r="G100" i="4"/>
  <c r="G100" i="5"/>
  <c r="H100" i="4"/>
  <c r="H100" i="5"/>
  <c r="Q100" i="5"/>
  <c r="F100" i="7"/>
  <c r="K100" i="8"/>
  <c r="I100" i="4"/>
  <c r="I100" i="5"/>
  <c r="J100" i="4"/>
  <c r="J100" i="5"/>
  <c r="R100" i="5"/>
  <c r="G100" i="7"/>
  <c r="L100" i="8"/>
  <c r="E100" i="4"/>
  <c r="E100" i="5"/>
  <c r="F100" i="4"/>
  <c r="F100" i="5"/>
  <c r="P100" i="5"/>
  <c r="E100" i="7"/>
  <c r="J100" i="8"/>
  <c r="H100" i="8"/>
  <c r="G100" i="8"/>
  <c r="I100" i="8"/>
  <c r="G101" i="4"/>
  <c r="G101" i="5"/>
  <c r="H101" i="4"/>
  <c r="H101" i="5"/>
  <c r="Q101" i="5"/>
  <c r="F101" i="7"/>
  <c r="K101" i="8"/>
  <c r="I101" i="4"/>
  <c r="I101" i="5"/>
  <c r="J101" i="4"/>
  <c r="J101" i="5"/>
  <c r="R101" i="5"/>
  <c r="G101" i="7"/>
  <c r="L101" i="8"/>
  <c r="E101" i="4"/>
  <c r="E101" i="5"/>
  <c r="F101" i="4"/>
  <c r="F101" i="5"/>
  <c r="P101" i="5"/>
  <c r="E101" i="7"/>
  <c r="J101" i="8"/>
  <c r="H101" i="8"/>
  <c r="G101" i="8"/>
  <c r="I101" i="8"/>
  <c r="G102" i="4"/>
  <c r="G102" i="5"/>
  <c r="H102" i="4"/>
  <c r="H102" i="5"/>
  <c r="Q102" i="5"/>
  <c r="F102" i="7"/>
  <c r="K102" i="8"/>
  <c r="I102" i="4"/>
  <c r="I102" i="5"/>
  <c r="J102" i="4"/>
  <c r="J102" i="5"/>
  <c r="R102" i="5"/>
  <c r="G102" i="7"/>
  <c r="L102" i="8"/>
  <c r="E102" i="4"/>
  <c r="E102" i="5"/>
  <c r="F102" i="4"/>
  <c r="F102" i="5"/>
  <c r="P102" i="5"/>
  <c r="E102" i="7"/>
  <c r="J102" i="8"/>
  <c r="H102" i="8"/>
  <c r="G102" i="8"/>
  <c r="I102" i="8"/>
  <c r="G103" i="4"/>
  <c r="G103" i="5"/>
  <c r="H103" i="4"/>
  <c r="H103" i="5"/>
  <c r="Q103" i="5"/>
  <c r="F103" i="7"/>
  <c r="K103" i="8"/>
  <c r="I103" i="4"/>
  <c r="I103" i="5"/>
  <c r="J103" i="4"/>
  <c r="J103" i="5"/>
  <c r="R103" i="5"/>
  <c r="G103" i="7"/>
  <c r="L103" i="8"/>
  <c r="E103" i="4"/>
  <c r="E103" i="5"/>
  <c r="F103" i="4"/>
  <c r="F103" i="5"/>
  <c r="P103" i="5"/>
  <c r="E103" i="7"/>
  <c r="J103" i="8"/>
  <c r="H103" i="8"/>
  <c r="G103" i="8"/>
  <c r="I103" i="8"/>
  <c r="G104" i="4"/>
  <c r="G104" i="5"/>
  <c r="H104" i="4"/>
  <c r="H104" i="5"/>
  <c r="Q104" i="5"/>
  <c r="F104" i="7"/>
  <c r="K104" i="8"/>
  <c r="I104" i="4"/>
  <c r="I104" i="5"/>
  <c r="J104" i="4"/>
  <c r="J104" i="5"/>
  <c r="R104" i="5"/>
  <c r="G104" i="7"/>
  <c r="L104" i="8"/>
  <c r="E104" i="4"/>
  <c r="E104" i="5"/>
  <c r="F104" i="4"/>
  <c r="F104" i="5"/>
  <c r="P104" i="5"/>
  <c r="E104" i="7"/>
  <c r="J104" i="8"/>
  <c r="H104" i="8"/>
  <c r="G104" i="8"/>
  <c r="I104" i="8"/>
  <c r="G105" i="4"/>
  <c r="G105" i="5"/>
  <c r="H105" i="4"/>
  <c r="H105" i="5"/>
  <c r="Q105" i="5"/>
  <c r="F105" i="7"/>
  <c r="K105" i="8"/>
  <c r="I105" i="4"/>
  <c r="I105" i="5"/>
  <c r="J105" i="4"/>
  <c r="J105" i="5"/>
  <c r="R105" i="5"/>
  <c r="G105" i="7"/>
  <c r="L105" i="8"/>
  <c r="E105" i="4"/>
  <c r="E105" i="5"/>
  <c r="F105" i="4"/>
  <c r="F105" i="5"/>
  <c r="P105" i="5"/>
  <c r="E105" i="7"/>
  <c r="J105" i="8"/>
  <c r="H105" i="8"/>
  <c r="G105" i="8"/>
  <c r="I105" i="8"/>
  <c r="G106" i="4"/>
  <c r="G106" i="5"/>
  <c r="H106" i="4"/>
  <c r="H106" i="5"/>
  <c r="Q106" i="5"/>
  <c r="F106" i="7"/>
  <c r="K106" i="8"/>
  <c r="I106" i="4"/>
  <c r="I106" i="5"/>
  <c r="J106" i="4"/>
  <c r="J106" i="5"/>
  <c r="R106" i="5"/>
  <c r="G106" i="7"/>
  <c r="L106" i="8"/>
  <c r="E106" i="4"/>
  <c r="E106" i="5"/>
  <c r="F106" i="4"/>
  <c r="F106" i="5"/>
  <c r="P106" i="5"/>
  <c r="E106" i="7"/>
  <c r="J106" i="8"/>
  <c r="H106" i="8"/>
  <c r="G106" i="8"/>
  <c r="I106" i="8"/>
  <c r="G107" i="4"/>
  <c r="G107" i="5"/>
  <c r="H107" i="4"/>
  <c r="H107" i="5"/>
  <c r="Q107" i="5"/>
  <c r="F107" i="7"/>
  <c r="K107" i="8"/>
  <c r="I107" i="4"/>
  <c r="I107" i="5"/>
  <c r="J107" i="4"/>
  <c r="J107" i="5"/>
  <c r="R107" i="5"/>
  <c r="G107" i="7"/>
  <c r="L107" i="8"/>
  <c r="E107" i="4"/>
  <c r="E107" i="5"/>
  <c r="F107" i="4"/>
  <c r="F107" i="5"/>
  <c r="P107" i="5"/>
  <c r="E107" i="7"/>
  <c r="J107" i="8"/>
  <c r="H107" i="8"/>
  <c r="G107" i="8"/>
  <c r="I107" i="8"/>
  <c r="G108" i="4"/>
  <c r="G108" i="5"/>
  <c r="H108" i="4"/>
  <c r="H108" i="5"/>
  <c r="Q108" i="5"/>
  <c r="F108" i="7"/>
  <c r="K108" i="8"/>
  <c r="I108" i="4"/>
  <c r="I108" i="5"/>
  <c r="J108" i="4"/>
  <c r="J108" i="5"/>
  <c r="R108" i="5"/>
  <c r="G108" i="7"/>
  <c r="L108" i="8"/>
  <c r="E108" i="4"/>
  <c r="E108" i="5"/>
  <c r="F108" i="4"/>
  <c r="F108" i="5"/>
  <c r="P108" i="5"/>
  <c r="E108" i="7"/>
  <c r="J108" i="8"/>
  <c r="H108" i="8"/>
  <c r="G108" i="8"/>
  <c r="I108" i="8"/>
  <c r="G109" i="4"/>
  <c r="G109" i="5"/>
  <c r="H109" i="4"/>
  <c r="H109" i="5"/>
  <c r="Q109" i="5"/>
  <c r="F109" i="7"/>
  <c r="K109" i="8"/>
  <c r="I109" i="4"/>
  <c r="I109" i="5"/>
  <c r="J109" i="4"/>
  <c r="J109" i="5"/>
  <c r="R109" i="5"/>
  <c r="G109" i="7"/>
  <c r="L109" i="8"/>
  <c r="E109" i="4"/>
  <c r="E109" i="5"/>
  <c r="F109" i="4"/>
  <c r="F109" i="5"/>
  <c r="P109" i="5"/>
  <c r="E109" i="7"/>
  <c r="J109" i="8"/>
  <c r="H109" i="8"/>
  <c r="G109" i="8"/>
  <c r="I109" i="8"/>
  <c r="G110" i="4"/>
  <c r="G110" i="5"/>
  <c r="H110" i="4"/>
  <c r="H110" i="5"/>
  <c r="Q110" i="5"/>
  <c r="F110" i="7"/>
  <c r="K110" i="8"/>
  <c r="I110" i="4"/>
  <c r="I110" i="5"/>
  <c r="J110" i="4"/>
  <c r="J110" i="5"/>
  <c r="R110" i="5"/>
  <c r="G110" i="7"/>
  <c r="L110" i="8"/>
  <c r="E110" i="4"/>
  <c r="E110" i="5"/>
  <c r="F110" i="4"/>
  <c r="F110" i="5"/>
  <c r="P110" i="5"/>
  <c r="E110" i="7"/>
  <c r="J110" i="8"/>
  <c r="H110" i="8"/>
  <c r="G110" i="8"/>
  <c r="I110" i="8"/>
  <c r="G111" i="4"/>
  <c r="G111" i="5"/>
  <c r="H111" i="4"/>
  <c r="H111" i="5"/>
  <c r="Q111" i="5"/>
  <c r="F111" i="7"/>
  <c r="K111" i="8"/>
  <c r="I111" i="4"/>
  <c r="I111" i="5"/>
  <c r="J111" i="4"/>
  <c r="J111" i="5"/>
  <c r="R111" i="5"/>
  <c r="G111" i="7"/>
  <c r="L111" i="8"/>
  <c r="E111" i="4"/>
  <c r="E111" i="5"/>
  <c r="F111" i="4"/>
  <c r="F111" i="5"/>
  <c r="P111" i="5"/>
  <c r="E111" i="7"/>
  <c r="J111" i="8"/>
  <c r="H111" i="8"/>
  <c r="G111" i="8"/>
  <c r="I111" i="8"/>
  <c r="G112" i="4"/>
  <c r="G112" i="5"/>
  <c r="H112" i="4"/>
  <c r="H112" i="5"/>
  <c r="Q112" i="5"/>
  <c r="F112" i="7"/>
  <c r="K112" i="8"/>
  <c r="I112" i="4"/>
  <c r="I112" i="5"/>
  <c r="J112" i="4"/>
  <c r="J112" i="5"/>
  <c r="R112" i="5"/>
  <c r="G112" i="7"/>
  <c r="L112" i="8"/>
  <c r="E112" i="4"/>
  <c r="E112" i="5"/>
  <c r="F112" i="4"/>
  <c r="F112" i="5"/>
  <c r="P112" i="5"/>
  <c r="E112" i="7"/>
  <c r="J112" i="8"/>
  <c r="H112" i="8"/>
  <c r="G112" i="8"/>
  <c r="I112" i="8"/>
  <c r="G113" i="4"/>
  <c r="G113" i="5"/>
  <c r="H113" i="4"/>
  <c r="H113" i="5"/>
  <c r="Q113" i="5"/>
  <c r="F113" i="7"/>
  <c r="K113" i="8"/>
  <c r="I113" i="4"/>
  <c r="I113" i="5"/>
  <c r="J113" i="4"/>
  <c r="J113" i="5"/>
  <c r="R113" i="5"/>
  <c r="G113" i="7"/>
  <c r="L113" i="8"/>
  <c r="E113" i="4"/>
  <c r="E113" i="5"/>
  <c r="F113" i="4"/>
  <c r="F113" i="5"/>
  <c r="P113" i="5"/>
  <c r="E113" i="7"/>
  <c r="J113" i="8"/>
  <c r="H113" i="8"/>
  <c r="G113" i="8"/>
  <c r="I113" i="8"/>
  <c r="G114" i="4"/>
  <c r="G114" i="5"/>
  <c r="H114" i="4"/>
  <c r="H114" i="5"/>
  <c r="Q114" i="5"/>
  <c r="F114" i="7"/>
  <c r="K114" i="8"/>
  <c r="I114" i="4"/>
  <c r="I114" i="5"/>
  <c r="J114" i="4"/>
  <c r="J114" i="5"/>
  <c r="R114" i="5"/>
  <c r="G114" i="7"/>
  <c r="L114" i="8"/>
  <c r="E114" i="4"/>
  <c r="E114" i="5"/>
  <c r="F114" i="4"/>
  <c r="F114" i="5"/>
  <c r="P114" i="5"/>
  <c r="E114" i="7"/>
  <c r="J114" i="8"/>
  <c r="H114" i="8"/>
  <c r="G114" i="8"/>
  <c r="I114" i="8"/>
  <c r="G115" i="4"/>
  <c r="G115" i="5"/>
  <c r="H115" i="4"/>
  <c r="H115" i="5"/>
  <c r="Q115" i="5"/>
  <c r="F115" i="7"/>
  <c r="K115" i="8"/>
  <c r="I115" i="4"/>
  <c r="I115" i="5"/>
  <c r="J115" i="4"/>
  <c r="J115" i="5"/>
  <c r="R115" i="5"/>
  <c r="G115" i="7"/>
  <c r="L115" i="8"/>
  <c r="E115" i="4"/>
  <c r="E115" i="5"/>
  <c r="F115" i="4"/>
  <c r="F115" i="5"/>
  <c r="P115" i="5"/>
  <c r="E115" i="7"/>
  <c r="J115" i="8"/>
  <c r="H115" i="8"/>
  <c r="G115" i="8"/>
  <c r="I115" i="8"/>
  <c r="G116" i="4"/>
  <c r="G116" i="5"/>
  <c r="H116" i="4"/>
  <c r="H116" i="5"/>
  <c r="Q116" i="5"/>
  <c r="F116" i="7"/>
  <c r="K116" i="8"/>
  <c r="I116" i="4"/>
  <c r="I116" i="5"/>
  <c r="J116" i="4"/>
  <c r="J116" i="5"/>
  <c r="R116" i="5"/>
  <c r="G116" i="7"/>
  <c r="L116" i="8"/>
  <c r="E116" i="4"/>
  <c r="E116" i="5"/>
  <c r="F116" i="4"/>
  <c r="F116" i="5"/>
  <c r="P116" i="5"/>
  <c r="E116" i="7"/>
  <c r="J116" i="8"/>
  <c r="H116" i="8"/>
  <c r="G116" i="8"/>
  <c r="I116" i="8"/>
  <c r="G117" i="4"/>
  <c r="G117" i="5"/>
  <c r="H117" i="4"/>
  <c r="H117" i="5"/>
  <c r="Q117" i="5"/>
  <c r="F117" i="7"/>
  <c r="K117" i="8"/>
  <c r="I117" i="4"/>
  <c r="I117" i="5"/>
  <c r="J117" i="4"/>
  <c r="J117" i="5"/>
  <c r="R117" i="5"/>
  <c r="G117" i="7"/>
  <c r="L117" i="8"/>
  <c r="E117" i="4"/>
  <c r="E117" i="5"/>
  <c r="F117" i="4"/>
  <c r="F117" i="5"/>
  <c r="P117" i="5"/>
  <c r="E117" i="7"/>
  <c r="J117" i="8"/>
  <c r="H117" i="8"/>
  <c r="G117" i="8"/>
  <c r="I117" i="8"/>
  <c r="G118" i="4"/>
  <c r="G118" i="5"/>
  <c r="H118" i="4"/>
  <c r="H118" i="5"/>
  <c r="Q118" i="5"/>
  <c r="F118" i="7"/>
  <c r="K118" i="8"/>
  <c r="I118" i="4"/>
  <c r="I118" i="5"/>
  <c r="J118" i="4"/>
  <c r="J118" i="5"/>
  <c r="R118" i="5"/>
  <c r="G118" i="7"/>
  <c r="L118" i="8"/>
  <c r="E118" i="4"/>
  <c r="E118" i="5"/>
  <c r="F118" i="4"/>
  <c r="F118" i="5"/>
  <c r="P118" i="5"/>
  <c r="E118" i="7"/>
  <c r="J118" i="8"/>
  <c r="H118" i="8"/>
  <c r="G118" i="8"/>
  <c r="I118" i="8"/>
  <c r="G119" i="4"/>
  <c r="G119" i="5"/>
  <c r="H119" i="4"/>
  <c r="H119" i="5"/>
  <c r="Q119" i="5"/>
  <c r="F119" i="7"/>
  <c r="K119" i="8"/>
  <c r="I119" i="4"/>
  <c r="I119" i="5"/>
  <c r="J119" i="4"/>
  <c r="J119" i="5"/>
  <c r="R119" i="5"/>
  <c r="G119" i="7"/>
  <c r="L119" i="8"/>
  <c r="E119" i="4"/>
  <c r="E119" i="5"/>
  <c r="F119" i="4"/>
  <c r="F119" i="5"/>
  <c r="P119" i="5"/>
  <c r="E119" i="7"/>
  <c r="J119" i="8"/>
  <c r="H119" i="8"/>
  <c r="G119" i="8"/>
  <c r="I119" i="8"/>
  <c r="G120" i="4"/>
  <c r="G120" i="5"/>
  <c r="H120" i="4"/>
  <c r="H120" i="5"/>
  <c r="Q120" i="5"/>
  <c r="F120" i="7"/>
  <c r="K120" i="8"/>
  <c r="I120" i="4"/>
  <c r="I120" i="5"/>
  <c r="J120" i="4"/>
  <c r="J120" i="5"/>
  <c r="R120" i="5"/>
  <c r="G120" i="7"/>
  <c r="L120" i="8"/>
  <c r="E120" i="4"/>
  <c r="E120" i="5"/>
  <c r="F120" i="4"/>
  <c r="F120" i="5"/>
  <c r="P120" i="5"/>
  <c r="E120" i="7"/>
  <c r="J120" i="8"/>
  <c r="H120" i="8"/>
  <c r="G120" i="8"/>
  <c r="I120" i="8"/>
  <c r="G121" i="4"/>
  <c r="G121" i="5"/>
  <c r="H121" i="4"/>
  <c r="H121" i="5"/>
  <c r="Q121" i="5"/>
  <c r="F121" i="7"/>
  <c r="K121" i="8"/>
  <c r="I121" i="4"/>
  <c r="I121" i="5"/>
  <c r="J121" i="4"/>
  <c r="J121" i="5"/>
  <c r="R121" i="5"/>
  <c r="G121" i="7"/>
  <c r="L121" i="8"/>
  <c r="E121" i="4"/>
  <c r="E121" i="5"/>
  <c r="F121" i="4"/>
  <c r="F121" i="5"/>
  <c r="P121" i="5"/>
  <c r="E121" i="7"/>
  <c r="J121" i="8"/>
  <c r="H121" i="8"/>
  <c r="G121" i="8"/>
  <c r="I121" i="8"/>
  <c r="G122" i="4"/>
  <c r="G122" i="5"/>
  <c r="H122" i="4"/>
  <c r="H122" i="5"/>
  <c r="Q122" i="5"/>
  <c r="F122" i="7"/>
  <c r="K122" i="8"/>
  <c r="I122" i="4"/>
  <c r="I122" i="5"/>
  <c r="J122" i="4"/>
  <c r="J122" i="5"/>
  <c r="R122" i="5"/>
  <c r="G122" i="7"/>
  <c r="L122" i="8"/>
  <c r="E122" i="4"/>
  <c r="E122" i="5"/>
  <c r="F122" i="4"/>
  <c r="F122" i="5"/>
  <c r="P122" i="5"/>
  <c r="E122" i="7"/>
  <c r="J122" i="8"/>
  <c r="H122" i="8"/>
  <c r="G122" i="8"/>
  <c r="I122" i="8"/>
  <c r="G123" i="4"/>
  <c r="G123" i="5"/>
  <c r="H123" i="4"/>
  <c r="H123" i="5"/>
  <c r="Q123" i="5"/>
  <c r="F123" i="7"/>
  <c r="K123" i="8"/>
  <c r="I123" i="4"/>
  <c r="I123" i="5"/>
  <c r="J123" i="4"/>
  <c r="J123" i="5"/>
  <c r="R123" i="5"/>
  <c r="G123" i="7"/>
  <c r="L123" i="8"/>
  <c r="E123" i="4"/>
  <c r="E123" i="5"/>
  <c r="F123" i="4"/>
  <c r="F123" i="5"/>
  <c r="P123" i="5"/>
  <c r="E123" i="7"/>
  <c r="J123" i="8"/>
  <c r="H123" i="8"/>
  <c r="G123" i="8"/>
  <c r="I123" i="8"/>
  <c r="G124" i="4"/>
  <c r="G124" i="5"/>
  <c r="H124" i="4"/>
  <c r="H124" i="5"/>
  <c r="Q124" i="5"/>
  <c r="F124" i="7"/>
  <c r="K124" i="8"/>
  <c r="I124" i="4"/>
  <c r="I124" i="5"/>
  <c r="J124" i="4"/>
  <c r="J124" i="5"/>
  <c r="R124" i="5"/>
  <c r="G124" i="7"/>
  <c r="L124" i="8"/>
  <c r="E124" i="4"/>
  <c r="E124" i="5"/>
  <c r="F124" i="4"/>
  <c r="F124" i="5"/>
  <c r="P124" i="5"/>
  <c r="E124" i="7"/>
  <c r="J124" i="8"/>
  <c r="H124" i="8"/>
  <c r="G124" i="8"/>
  <c r="I124" i="8"/>
  <c r="G125" i="4"/>
  <c r="G125" i="5"/>
  <c r="H125" i="4"/>
  <c r="H125" i="5"/>
  <c r="Q125" i="5"/>
  <c r="F125" i="7"/>
  <c r="K125" i="8"/>
  <c r="I125" i="4"/>
  <c r="I125" i="5"/>
  <c r="J125" i="4"/>
  <c r="J125" i="5"/>
  <c r="R125" i="5"/>
  <c r="G125" i="7"/>
  <c r="L125" i="8"/>
  <c r="E125" i="4"/>
  <c r="E125" i="5"/>
  <c r="F125" i="4"/>
  <c r="F125" i="5"/>
  <c r="P125" i="5"/>
  <c r="E125" i="7"/>
  <c r="J125" i="8"/>
  <c r="H125" i="8"/>
  <c r="G125" i="8"/>
  <c r="I125" i="8"/>
  <c r="G126" i="4"/>
  <c r="G126" i="5"/>
  <c r="H126" i="4"/>
  <c r="H126" i="5"/>
  <c r="Q126" i="5"/>
  <c r="F126" i="7"/>
  <c r="K126" i="8"/>
  <c r="I126" i="4"/>
  <c r="I126" i="5"/>
  <c r="J126" i="4"/>
  <c r="J126" i="5"/>
  <c r="R126" i="5"/>
  <c r="G126" i="7"/>
  <c r="L126" i="8"/>
  <c r="E126" i="4"/>
  <c r="E126" i="5"/>
  <c r="F126" i="4"/>
  <c r="F126" i="5"/>
  <c r="P126" i="5"/>
  <c r="E126" i="7"/>
  <c r="J126" i="8"/>
  <c r="H126" i="8"/>
  <c r="G126" i="8"/>
  <c r="I126" i="8"/>
  <c r="G127" i="4"/>
  <c r="G127" i="5"/>
  <c r="H127" i="4"/>
  <c r="H127" i="5"/>
  <c r="Q127" i="5"/>
  <c r="F127" i="7"/>
  <c r="K127" i="8"/>
  <c r="I127" i="4"/>
  <c r="I127" i="5"/>
  <c r="J127" i="4"/>
  <c r="J127" i="5"/>
  <c r="R127" i="5"/>
  <c r="G127" i="7"/>
  <c r="L127" i="8"/>
  <c r="E127" i="4"/>
  <c r="E127" i="5"/>
  <c r="F127" i="4"/>
  <c r="F127" i="5"/>
  <c r="P127" i="5"/>
  <c r="E127" i="7"/>
  <c r="J127" i="8"/>
  <c r="H127" i="8"/>
  <c r="G127" i="8"/>
  <c r="I127" i="8"/>
  <c r="G128" i="4"/>
  <c r="G128" i="5"/>
  <c r="H128" i="4"/>
  <c r="H128" i="5"/>
  <c r="Q128" i="5"/>
  <c r="F128" i="7"/>
  <c r="K128" i="8"/>
  <c r="I128" i="4"/>
  <c r="I128" i="5"/>
  <c r="J128" i="4"/>
  <c r="J128" i="5"/>
  <c r="R128" i="5"/>
  <c r="G128" i="7"/>
  <c r="L128" i="8"/>
  <c r="E128" i="4"/>
  <c r="E128" i="5"/>
  <c r="F128" i="4"/>
  <c r="F128" i="5"/>
  <c r="P128" i="5"/>
  <c r="E128" i="7"/>
  <c r="J128" i="8"/>
  <c r="H128" i="8"/>
  <c r="G128" i="8"/>
  <c r="I128" i="8"/>
  <c r="G129" i="4"/>
  <c r="G129" i="5"/>
  <c r="H129" i="4"/>
  <c r="H129" i="5"/>
  <c r="Q129" i="5"/>
  <c r="F129" i="7"/>
  <c r="K129" i="8"/>
  <c r="I129" i="4"/>
  <c r="I129" i="5"/>
  <c r="J129" i="4"/>
  <c r="J129" i="5"/>
  <c r="R129" i="5"/>
  <c r="G129" i="7"/>
  <c r="L129" i="8"/>
  <c r="E129" i="4"/>
  <c r="E129" i="5"/>
  <c r="F129" i="4"/>
  <c r="F129" i="5"/>
  <c r="P129" i="5"/>
  <c r="E129" i="7"/>
  <c r="J129" i="8"/>
  <c r="H129" i="8"/>
  <c r="G129" i="8"/>
  <c r="I129" i="8"/>
  <c r="G130" i="4"/>
  <c r="G130" i="5"/>
  <c r="H130" i="4"/>
  <c r="H130" i="5"/>
  <c r="Q130" i="5"/>
  <c r="F130" i="7"/>
  <c r="K130" i="8"/>
  <c r="I130" i="4"/>
  <c r="I130" i="5"/>
  <c r="J130" i="4"/>
  <c r="J130" i="5"/>
  <c r="R130" i="5"/>
  <c r="G130" i="7"/>
  <c r="L130" i="8"/>
  <c r="E130" i="4"/>
  <c r="E130" i="5"/>
  <c r="F130" i="4"/>
  <c r="F130" i="5"/>
  <c r="P130" i="5"/>
  <c r="E130" i="7"/>
  <c r="J130" i="8"/>
  <c r="H130" i="8"/>
  <c r="G130" i="8"/>
  <c r="I130" i="8"/>
  <c r="G131" i="4"/>
  <c r="G131" i="5"/>
  <c r="H131" i="4"/>
  <c r="H131" i="5"/>
  <c r="Q131" i="5"/>
  <c r="F131" i="7"/>
  <c r="K131" i="8"/>
  <c r="I131" i="4"/>
  <c r="I131" i="5"/>
  <c r="J131" i="4"/>
  <c r="J131" i="5"/>
  <c r="R131" i="5"/>
  <c r="G131" i="7"/>
  <c r="L131" i="8"/>
  <c r="E131" i="4"/>
  <c r="E131" i="5"/>
  <c r="F131" i="4"/>
  <c r="F131" i="5"/>
  <c r="P131" i="5"/>
  <c r="E131" i="7"/>
  <c r="J131" i="8"/>
  <c r="H131" i="8"/>
  <c r="G131" i="8"/>
  <c r="I131" i="8"/>
  <c r="G132" i="4"/>
  <c r="G132" i="5"/>
  <c r="H132" i="4"/>
  <c r="H132" i="5"/>
  <c r="Q132" i="5"/>
  <c r="F132" i="7"/>
  <c r="K132" i="8"/>
  <c r="I132" i="4"/>
  <c r="I132" i="5"/>
  <c r="J132" i="4"/>
  <c r="J132" i="5"/>
  <c r="R132" i="5"/>
  <c r="G132" i="7"/>
  <c r="L132" i="8"/>
  <c r="E132" i="4"/>
  <c r="E132" i="5"/>
  <c r="F132" i="4"/>
  <c r="F132" i="5"/>
  <c r="P132" i="5"/>
  <c r="E132" i="7"/>
  <c r="J132" i="8"/>
  <c r="H132" i="8"/>
  <c r="G132" i="8"/>
  <c r="I132" i="8"/>
  <c r="G133" i="4"/>
  <c r="G133" i="5"/>
  <c r="H133" i="4"/>
  <c r="H133" i="5"/>
  <c r="Q133" i="5"/>
  <c r="F133" i="7"/>
  <c r="K133" i="8"/>
  <c r="I133" i="4"/>
  <c r="I133" i="5"/>
  <c r="J133" i="4"/>
  <c r="J133" i="5"/>
  <c r="R133" i="5"/>
  <c r="G133" i="7"/>
  <c r="L133" i="8"/>
  <c r="E133" i="4"/>
  <c r="E133" i="5"/>
  <c r="F133" i="4"/>
  <c r="F133" i="5"/>
  <c r="P133" i="5"/>
  <c r="E133" i="7"/>
  <c r="J133" i="8"/>
  <c r="H133" i="8"/>
  <c r="G133" i="8"/>
  <c r="I133" i="8"/>
  <c r="G134" i="4"/>
  <c r="G134" i="5"/>
  <c r="H134" i="4"/>
  <c r="H134" i="5"/>
  <c r="Q134" i="5"/>
  <c r="F134" i="7"/>
  <c r="K134" i="8"/>
  <c r="I134" i="4"/>
  <c r="I134" i="5"/>
  <c r="J134" i="4"/>
  <c r="J134" i="5"/>
  <c r="R134" i="5"/>
  <c r="G134" i="7"/>
  <c r="L134" i="8"/>
  <c r="E134" i="4"/>
  <c r="E134" i="5"/>
  <c r="F134" i="4"/>
  <c r="F134" i="5"/>
  <c r="P134" i="5"/>
  <c r="E134" i="7"/>
  <c r="J134" i="8"/>
  <c r="H134" i="8"/>
  <c r="G134" i="8"/>
  <c r="I134" i="8"/>
  <c r="G135" i="4"/>
  <c r="G135" i="5"/>
  <c r="H135" i="4"/>
  <c r="H135" i="5"/>
  <c r="Q135" i="5"/>
  <c r="F135" i="7"/>
  <c r="K135" i="8"/>
  <c r="I135" i="4"/>
  <c r="I135" i="5"/>
  <c r="J135" i="4"/>
  <c r="J135" i="5"/>
  <c r="R135" i="5"/>
  <c r="G135" i="7"/>
  <c r="L135" i="8"/>
  <c r="E135" i="4"/>
  <c r="E135" i="5"/>
  <c r="F135" i="4"/>
  <c r="F135" i="5"/>
  <c r="P135" i="5"/>
  <c r="E135" i="7"/>
  <c r="J135" i="8"/>
  <c r="H135" i="8"/>
  <c r="G135" i="8"/>
  <c r="I135" i="8"/>
  <c r="G136" i="4"/>
  <c r="G136" i="5"/>
  <c r="H136" i="4"/>
  <c r="H136" i="5"/>
  <c r="Q136" i="5"/>
  <c r="F136" i="7"/>
  <c r="K136" i="8"/>
  <c r="I136" i="4"/>
  <c r="I136" i="5"/>
  <c r="J136" i="4"/>
  <c r="J136" i="5"/>
  <c r="R136" i="5"/>
  <c r="G136" i="7"/>
  <c r="L136" i="8"/>
  <c r="E136" i="4"/>
  <c r="E136" i="5"/>
  <c r="F136" i="4"/>
  <c r="F136" i="5"/>
  <c r="P136" i="5"/>
  <c r="E136" i="7"/>
  <c r="J136" i="8"/>
  <c r="H136" i="8"/>
  <c r="G136" i="8"/>
  <c r="I136" i="8"/>
  <c r="G137" i="4"/>
  <c r="G137" i="5"/>
  <c r="H137" i="4"/>
  <c r="H137" i="5"/>
  <c r="Q137" i="5"/>
  <c r="F137" i="7"/>
  <c r="K137" i="8"/>
  <c r="I137" i="4"/>
  <c r="I137" i="5"/>
  <c r="J137" i="4"/>
  <c r="J137" i="5"/>
  <c r="R137" i="5"/>
  <c r="G137" i="7"/>
  <c r="L137" i="8"/>
  <c r="E137" i="4"/>
  <c r="E137" i="5"/>
  <c r="F137" i="4"/>
  <c r="F137" i="5"/>
  <c r="P137" i="5"/>
  <c r="E137" i="7"/>
  <c r="J137" i="8"/>
  <c r="H137" i="8"/>
  <c r="G137" i="8"/>
  <c r="I137" i="8"/>
  <c r="G138" i="4"/>
  <c r="G138" i="5"/>
  <c r="H138" i="4"/>
  <c r="H138" i="5"/>
  <c r="Q138" i="5"/>
  <c r="F138" i="7"/>
  <c r="K138" i="8"/>
  <c r="I138" i="4"/>
  <c r="I138" i="5"/>
  <c r="J138" i="4"/>
  <c r="J138" i="5"/>
  <c r="R138" i="5"/>
  <c r="G138" i="7"/>
  <c r="L138" i="8"/>
  <c r="E138" i="4"/>
  <c r="E138" i="5"/>
  <c r="F138" i="4"/>
  <c r="F138" i="5"/>
  <c r="P138" i="5"/>
  <c r="E138" i="7"/>
  <c r="J138" i="8"/>
  <c r="H138" i="8"/>
  <c r="G138" i="8"/>
  <c r="I138" i="8"/>
  <c r="G139" i="4"/>
  <c r="G139" i="5"/>
  <c r="H139" i="4"/>
  <c r="H139" i="5"/>
  <c r="Q139" i="5"/>
  <c r="F139" i="7"/>
  <c r="K139" i="8"/>
  <c r="I139" i="4"/>
  <c r="I139" i="5"/>
  <c r="J139" i="4"/>
  <c r="J139" i="5"/>
  <c r="R139" i="5"/>
  <c r="G139" i="7"/>
  <c r="L139" i="8"/>
  <c r="E139" i="4"/>
  <c r="E139" i="5"/>
  <c r="F139" i="4"/>
  <c r="F139" i="5"/>
  <c r="P139" i="5"/>
  <c r="E139" i="7"/>
  <c r="J139" i="8"/>
  <c r="H139" i="8"/>
  <c r="G139" i="8"/>
  <c r="I139" i="8"/>
  <c r="G140" i="4"/>
  <c r="G140" i="5"/>
  <c r="H140" i="4"/>
  <c r="H140" i="5"/>
  <c r="Q140" i="5"/>
  <c r="F140" i="7"/>
  <c r="K140" i="8"/>
  <c r="I140" i="4"/>
  <c r="I140" i="5"/>
  <c r="J140" i="4"/>
  <c r="J140" i="5"/>
  <c r="R140" i="5"/>
  <c r="G140" i="7"/>
  <c r="L140" i="8"/>
  <c r="E140" i="4"/>
  <c r="E140" i="5"/>
  <c r="F140" i="4"/>
  <c r="F140" i="5"/>
  <c r="P140" i="5"/>
  <c r="E140" i="7"/>
  <c r="J140" i="8"/>
  <c r="H140" i="8"/>
  <c r="G140" i="8"/>
  <c r="I140" i="8"/>
  <c r="G141" i="4"/>
  <c r="G141" i="5"/>
  <c r="H141" i="4"/>
  <c r="H141" i="5"/>
  <c r="Q141" i="5"/>
  <c r="F141" i="7"/>
  <c r="K141" i="8"/>
  <c r="I141" i="4"/>
  <c r="I141" i="5"/>
  <c r="J141" i="4"/>
  <c r="J141" i="5"/>
  <c r="R141" i="5"/>
  <c r="G141" i="7"/>
  <c r="L141" i="8"/>
  <c r="E141" i="4"/>
  <c r="E141" i="5"/>
  <c r="F141" i="4"/>
  <c r="F141" i="5"/>
  <c r="P141" i="5"/>
  <c r="E141" i="7"/>
  <c r="J141" i="8"/>
  <c r="H141" i="8"/>
  <c r="G141" i="8"/>
  <c r="I141" i="8"/>
  <c r="G142" i="4"/>
  <c r="G142" i="5"/>
  <c r="H142" i="4"/>
  <c r="H142" i="5"/>
  <c r="Q142" i="5"/>
  <c r="F142" i="7"/>
  <c r="K142" i="8"/>
  <c r="I142" i="4"/>
  <c r="I142" i="5"/>
  <c r="J142" i="4"/>
  <c r="J142" i="5"/>
  <c r="R142" i="5"/>
  <c r="G142" i="7"/>
  <c r="L142" i="8"/>
  <c r="E142" i="4"/>
  <c r="E142" i="5"/>
  <c r="F142" i="4"/>
  <c r="F142" i="5"/>
  <c r="P142" i="5"/>
  <c r="E142" i="7"/>
  <c r="J142" i="8"/>
  <c r="H142" i="8"/>
  <c r="G142" i="8"/>
  <c r="I142" i="8"/>
  <c r="G143" i="4"/>
  <c r="G143" i="5"/>
  <c r="H143" i="4"/>
  <c r="H143" i="5"/>
  <c r="Q143" i="5"/>
  <c r="F143" i="7"/>
  <c r="K143" i="8"/>
  <c r="I143" i="4"/>
  <c r="I143" i="5"/>
  <c r="J143" i="4"/>
  <c r="J143" i="5"/>
  <c r="R143" i="5"/>
  <c r="G143" i="7"/>
  <c r="L143" i="8"/>
  <c r="E143" i="4"/>
  <c r="E143" i="5"/>
  <c r="F143" i="4"/>
  <c r="F143" i="5"/>
  <c r="P143" i="5"/>
  <c r="E143" i="7"/>
  <c r="J143" i="8"/>
  <c r="H143" i="8"/>
  <c r="G143" i="8"/>
  <c r="I143" i="8"/>
  <c r="G144" i="4"/>
  <c r="G144" i="5"/>
  <c r="H144" i="4"/>
  <c r="H144" i="5"/>
  <c r="Q144" i="5"/>
  <c r="F144" i="7"/>
  <c r="K144" i="8"/>
  <c r="I144" i="4"/>
  <c r="I144" i="5"/>
  <c r="J144" i="4"/>
  <c r="J144" i="5"/>
  <c r="R144" i="5"/>
  <c r="G144" i="7"/>
  <c r="L144" i="8"/>
  <c r="E144" i="4"/>
  <c r="E144" i="5"/>
  <c r="F144" i="4"/>
  <c r="F144" i="5"/>
  <c r="P144" i="5"/>
  <c r="E144" i="7"/>
  <c r="J144" i="8"/>
  <c r="H144" i="8"/>
  <c r="G144" i="8"/>
  <c r="I144" i="8"/>
  <c r="G145" i="4"/>
  <c r="G145" i="5"/>
  <c r="H145" i="4"/>
  <c r="H145" i="5"/>
  <c r="Q145" i="5"/>
  <c r="F145" i="7"/>
  <c r="K145" i="8"/>
  <c r="I145" i="4"/>
  <c r="I145" i="5"/>
  <c r="J145" i="4"/>
  <c r="J145" i="5"/>
  <c r="R145" i="5"/>
  <c r="G145" i="7"/>
  <c r="L145" i="8"/>
  <c r="E145" i="4"/>
  <c r="E145" i="5"/>
  <c r="F145" i="4"/>
  <c r="F145" i="5"/>
  <c r="P145" i="5"/>
  <c r="E145" i="7"/>
  <c r="J145" i="8"/>
  <c r="H145" i="8"/>
  <c r="G145" i="8"/>
  <c r="I145" i="8"/>
  <c r="G146" i="4"/>
  <c r="G146" i="5"/>
  <c r="H146" i="4"/>
  <c r="H146" i="5"/>
  <c r="Q146" i="5"/>
  <c r="F146" i="7"/>
  <c r="K146" i="8"/>
  <c r="I146" i="4"/>
  <c r="I146" i="5"/>
  <c r="J146" i="4"/>
  <c r="J146" i="5"/>
  <c r="R146" i="5"/>
  <c r="G146" i="7"/>
  <c r="L146" i="8"/>
  <c r="E146" i="4"/>
  <c r="E146" i="5"/>
  <c r="F146" i="4"/>
  <c r="F146" i="5"/>
  <c r="P146" i="5"/>
  <c r="E146" i="7"/>
  <c r="J146" i="8"/>
  <c r="H146" i="8"/>
  <c r="G146" i="8"/>
  <c r="I146" i="8"/>
  <c r="G147" i="4"/>
  <c r="G147" i="5"/>
  <c r="H147" i="4"/>
  <c r="H147" i="5"/>
  <c r="Q147" i="5"/>
  <c r="F147" i="7"/>
  <c r="K147" i="8"/>
  <c r="I147" i="4"/>
  <c r="I147" i="5"/>
  <c r="J147" i="4"/>
  <c r="J147" i="5"/>
  <c r="R147" i="5"/>
  <c r="G147" i="7"/>
  <c r="L147" i="8"/>
  <c r="E147" i="4"/>
  <c r="E147" i="5"/>
  <c r="F147" i="4"/>
  <c r="F147" i="5"/>
  <c r="P147" i="5"/>
  <c r="E147" i="7"/>
  <c r="J147" i="8"/>
  <c r="H147" i="8"/>
  <c r="G147" i="8"/>
  <c r="I147" i="8"/>
  <c r="G148" i="4"/>
  <c r="G148" i="5"/>
  <c r="H148" i="4"/>
  <c r="H148" i="5"/>
  <c r="Q148" i="5"/>
  <c r="F148" i="7"/>
  <c r="K148" i="8"/>
  <c r="I148" i="4"/>
  <c r="I148" i="5"/>
  <c r="J148" i="4"/>
  <c r="J148" i="5"/>
  <c r="R148" i="5"/>
  <c r="G148" i="7"/>
  <c r="L148" i="8"/>
  <c r="E148" i="4"/>
  <c r="E148" i="5"/>
  <c r="F148" i="4"/>
  <c r="F148" i="5"/>
  <c r="P148" i="5"/>
  <c r="E148" i="7"/>
  <c r="J148" i="8"/>
  <c r="H148" i="8"/>
  <c r="G148" i="8"/>
  <c r="I148" i="8"/>
  <c r="G149" i="4"/>
  <c r="G149" i="5"/>
  <c r="H149" i="4"/>
  <c r="H149" i="5"/>
  <c r="Q149" i="5"/>
  <c r="F149" i="7"/>
  <c r="K149" i="8"/>
  <c r="I149" i="4"/>
  <c r="I149" i="5"/>
  <c r="J149" i="4"/>
  <c r="J149" i="5"/>
  <c r="R149" i="5"/>
  <c r="G149" i="7"/>
  <c r="L149" i="8"/>
  <c r="E149" i="4"/>
  <c r="E149" i="5"/>
  <c r="F149" i="4"/>
  <c r="F149" i="5"/>
  <c r="P149" i="5"/>
  <c r="E149" i="7"/>
  <c r="J149" i="8"/>
  <c r="H149" i="8"/>
  <c r="G149" i="8"/>
  <c r="I149" i="8"/>
  <c r="G150" i="4"/>
  <c r="G150" i="5"/>
  <c r="H150" i="4"/>
  <c r="H150" i="5"/>
  <c r="Q150" i="5"/>
  <c r="F150" i="7"/>
  <c r="K150" i="8"/>
  <c r="I150" i="4"/>
  <c r="I150" i="5"/>
  <c r="J150" i="4"/>
  <c r="J150" i="5"/>
  <c r="R150" i="5"/>
  <c r="G150" i="7"/>
  <c r="L150" i="8"/>
  <c r="E150" i="4"/>
  <c r="E150" i="5"/>
  <c r="F150" i="4"/>
  <c r="F150" i="5"/>
  <c r="P150" i="5"/>
  <c r="E150" i="7"/>
  <c r="J150" i="8"/>
  <c r="H150" i="8"/>
  <c r="G150" i="8"/>
  <c r="I150" i="8"/>
  <c r="G151" i="4"/>
  <c r="G151" i="5"/>
  <c r="H151" i="4"/>
  <c r="H151" i="5"/>
  <c r="Q151" i="5"/>
  <c r="F151" i="7"/>
  <c r="K151" i="8"/>
  <c r="I151" i="4"/>
  <c r="I151" i="5"/>
  <c r="J151" i="4"/>
  <c r="J151" i="5"/>
  <c r="R151" i="5"/>
  <c r="G151" i="7"/>
  <c r="L151" i="8"/>
  <c r="E151" i="4"/>
  <c r="E151" i="5"/>
  <c r="F151" i="4"/>
  <c r="F151" i="5"/>
  <c r="P151" i="5"/>
  <c r="E151" i="7"/>
  <c r="J151" i="8"/>
  <c r="H151" i="8"/>
  <c r="G151" i="8"/>
  <c r="I151" i="8"/>
  <c r="G152" i="4"/>
  <c r="G152" i="5"/>
  <c r="H152" i="4"/>
  <c r="H152" i="5"/>
  <c r="Q152" i="5"/>
  <c r="F152" i="7"/>
  <c r="K152" i="8"/>
  <c r="I152" i="4"/>
  <c r="I152" i="5"/>
  <c r="J152" i="4"/>
  <c r="J152" i="5"/>
  <c r="R152" i="5"/>
  <c r="G152" i="7"/>
  <c r="L152" i="8"/>
  <c r="E152" i="4"/>
  <c r="E152" i="5"/>
  <c r="F152" i="4"/>
  <c r="F152" i="5"/>
  <c r="P152" i="5"/>
  <c r="E152" i="7"/>
  <c r="J152" i="8"/>
  <c r="H152" i="8"/>
  <c r="G152" i="8"/>
  <c r="I152" i="8"/>
  <c r="G153" i="4"/>
  <c r="G153" i="5"/>
  <c r="H153" i="4"/>
  <c r="H153" i="5"/>
  <c r="Q153" i="5"/>
  <c r="F153" i="7"/>
  <c r="K153" i="8"/>
  <c r="I153" i="4"/>
  <c r="I153" i="5"/>
  <c r="J153" i="4"/>
  <c r="J153" i="5"/>
  <c r="R153" i="5"/>
  <c r="G153" i="7"/>
  <c r="L153" i="8"/>
  <c r="E153" i="4"/>
  <c r="E153" i="5"/>
  <c r="F153" i="4"/>
  <c r="F153" i="5"/>
  <c r="P153" i="5"/>
  <c r="E153" i="7"/>
  <c r="J153" i="8"/>
  <c r="H153" i="8"/>
  <c r="G153" i="8"/>
  <c r="I153" i="8"/>
  <c r="G154" i="4"/>
  <c r="G154" i="5"/>
  <c r="H154" i="4"/>
  <c r="H154" i="5"/>
  <c r="Q154" i="5"/>
  <c r="F154" i="7"/>
  <c r="K154" i="8"/>
  <c r="I154" i="4"/>
  <c r="I154" i="5"/>
  <c r="J154" i="4"/>
  <c r="J154" i="5"/>
  <c r="R154" i="5"/>
  <c r="G154" i="7"/>
  <c r="L154" i="8"/>
  <c r="E154" i="4"/>
  <c r="E154" i="5"/>
  <c r="F154" i="4"/>
  <c r="F154" i="5"/>
  <c r="P154" i="5"/>
  <c r="E154" i="7"/>
  <c r="J154" i="8"/>
  <c r="H154" i="8"/>
  <c r="G154" i="8"/>
  <c r="I154" i="8"/>
  <c r="G155" i="4"/>
  <c r="G155" i="5"/>
  <c r="H155" i="4"/>
  <c r="H155" i="5"/>
  <c r="Q155" i="5"/>
  <c r="F155" i="7"/>
  <c r="K155" i="8"/>
  <c r="I155" i="4"/>
  <c r="I155" i="5"/>
  <c r="J155" i="4"/>
  <c r="J155" i="5"/>
  <c r="R155" i="5"/>
  <c r="G155" i="7"/>
  <c r="L155" i="8"/>
  <c r="E155" i="4"/>
  <c r="E155" i="5"/>
  <c r="F155" i="4"/>
  <c r="F155" i="5"/>
  <c r="P155" i="5"/>
  <c r="E155" i="7"/>
  <c r="J155" i="8"/>
  <c r="H155" i="8"/>
  <c r="G155" i="8"/>
  <c r="I155" i="8"/>
  <c r="G156" i="4"/>
  <c r="G156" i="5"/>
  <c r="H156" i="4"/>
  <c r="H156" i="5"/>
  <c r="Q156" i="5"/>
  <c r="F156" i="7"/>
  <c r="K156" i="8"/>
  <c r="I156" i="4"/>
  <c r="I156" i="5"/>
  <c r="J156" i="4"/>
  <c r="J156" i="5"/>
  <c r="R156" i="5"/>
  <c r="G156" i="7"/>
  <c r="L156" i="8"/>
  <c r="E156" i="4"/>
  <c r="E156" i="5"/>
  <c r="F156" i="4"/>
  <c r="F156" i="5"/>
  <c r="P156" i="5"/>
  <c r="E156" i="7"/>
  <c r="J156" i="8"/>
  <c r="H156" i="8"/>
  <c r="G156" i="8"/>
  <c r="I156" i="8"/>
  <c r="G157" i="4"/>
  <c r="G157" i="5"/>
  <c r="H157" i="4"/>
  <c r="H157" i="5"/>
  <c r="Q157" i="5"/>
  <c r="F157" i="7"/>
  <c r="K157" i="8"/>
  <c r="I157" i="4"/>
  <c r="I157" i="5"/>
  <c r="J157" i="4"/>
  <c r="J157" i="5"/>
  <c r="R157" i="5"/>
  <c r="G157" i="7"/>
  <c r="L157" i="8"/>
  <c r="E157" i="4"/>
  <c r="E157" i="5"/>
  <c r="F157" i="4"/>
  <c r="F157" i="5"/>
  <c r="P157" i="5"/>
  <c r="E157" i="7"/>
  <c r="J157" i="8"/>
  <c r="H157" i="8"/>
  <c r="G157" i="8"/>
  <c r="I157" i="8"/>
  <c r="G158" i="4"/>
  <c r="G158" i="5"/>
  <c r="H158" i="4"/>
  <c r="H158" i="5"/>
  <c r="Q158" i="5"/>
  <c r="F158" i="7"/>
  <c r="K158" i="8"/>
  <c r="I158" i="4"/>
  <c r="I158" i="5"/>
  <c r="J158" i="4"/>
  <c r="J158" i="5"/>
  <c r="R158" i="5"/>
  <c r="G158" i="7"/>
  <c r="L158" i="8"/>
  <c r="E158" i="4"/>
  <c r="E158" i="5"/>
  <c r="F158" i="4"/>
  <c r="F158" i="5"/>
  <c r="P158" i="5"/>
  <c r="E158" i="7"/>
  <c r="J158" i="8"/>
  <c r="H158" i="8"/>
  <c r="G158" i="8"/>
  <c r="I158" i="8"/>
  <c r="G159" i="4"/>
  <c r="G159" i="5"/>
  <c r="H159" i="4"/>
  <c r="H159" i="5"/>
  <c r="Q159" i="5"/>
  <c r="F159" i="7"/>
  <c r="K159" i="8"/>
  <c r="I159" i="4"/>
  <c r="I159" i="5"/>
  <c r="J159" i="4"/>
  <c r="J159" i="5"/>
  <c r="R159" i="5"/>
  <c r="G159" i="7"/>
  <c r="L159" i="8"/>
  <c r="E159" i="4"/>
  <c r="E159" i="5"/>
  <c r="F159" i="4"/>
  <c r="F159" i="5"/>
  <c r="P159" i="5"/>
  <c r="E159" i="7"/>
  <c r="J159" i="8"/>
  <c r="H159" i="8"/>
  <c r="G159" i="8"/>
  <c r="I159" i="8"/>
  <c r="G160" i="4"/>
  <c r="G160" i="5"/>
  <c r="H160" i="4"/>
  <c r="H160" i="5"/>
  <c r="Q160" i="5"/>
  <c r="F160" i="7"/>
  <c r="K160" i="8"/>
  <c r="I160" i="4"/>
  <c r="I160" i="5"/>
  <c r="J160" i="4"/>
  <c r="J160" i="5"/>
  <c r="R160" i="5"/>
  <c r="G160" i="7"/>
  <c r="L160" i="8"/>
  <c r="E160" i="4"/>
  <c r="E160" i="5"/>
  <c r="F160" i="4"/>
  <c r="F160" i="5"/>
  <c r="P160" i="5"/>
  <c r="E160" i="7"/>
  <c r="J160" i="8"/>
  <c r="H160" i="8"/>
  <c r="G160" i="8"/>
  <c r="I160" i="8"/>
  <c r="G161" i="4"/>
  <c r="G161" i="5"/>
  <c r="H161" i="4"/>
  <c r="H161" i="5"/>
  <c r="Q161" i="5"/>
  <c r="F161" i="7"/>
  <c r="K161" i="8"/>
  <c r="I161" i="4"/>
  <c r="I161" i="5"/>
  <c r="J161" i="4"/>
  <c r="J161" i="5"/>
  <c r="R161" i="5"/>
  <c r="G161" i="7"/>
  <c r="L161" i="8"/>
  <c r="E161" i="4"/>
  <c r="E161" i="5"/>
  <c r="F161" i="4"/>
  <c r="F161" i="5"/>
  <c r="P161" i="5"/>
  <c r="E161" i="7"/>
  <c r="J161" i="8"/>
  <c r="H161" i="8"/>
  <c r="G161" i="8"/>
  <c r="I161" i="8"/>
  <c r="G162" i="4"/>
  <c r="G162" i="5"/>
  <c r="H162" i="4"/>
  <c r="H162" i="5"/>
  <c r="Q162" i="5"/>
  <c r="F162" i="7"/>
  <c r="K162" i="8"/>
  <c r="I162" i="4"/>
  <c r="I162" i="5"/>
  <c r="J162" i="4"/>
  <c r="J162" i="5"/>
  <c r="R162" i="5"/>
  <c r="G162" i="7"/>
  <c r="L162" i="8"/>
  <c r="E162" i="4"/>
  <c r="E162" i="5"/>
  <c r="F162" i="4"/>
  <c r="F162" i="5"/>
  <c r="P162" i="5"/>
  <c r="E162" i="7"/>
  <c r="J162" i="8"/>
  <c r="H162" i="8"/>
  <c r="G162" i="8"/>
  <c r="I162" i="8"/>
  <c r="G163" i="4"/>
  <c r="G163" i="5"/>
  <c r="H163" i="4"/>
  <c r="H163" i="5"/>
  <c r="Q163" i="5"/>
  <c r="F163" i="7"/>
  <c r="K163" i="8"/>
  <c r="I163" i="4"/>
  <c r="I163" i="5"/>
  <c r="J163" i="4"/>
  <c r="J163" i="5"/>
  <c r="R163" i="5"/>
  <c r="G163" i="7"/>
  <c r="L163" i="8"/>
  <c r="E163" i="4"/>
  <c r="E163" i="5"/>
  <c r="F163" i="4"/>
  <c r="F163" i="5"/>
  <c r="P163" i="5"/>
  <c r="E163" i="7"/>
  <c r="J163" i="8"/>
  <c r="H163" i="8"/>
  <c r="G163" i="8"/>
  <c r="I163" i="8"/>
  <c r="G164" i="4"/>
  <c r="G164" i="5"/>
  <c r="H164" i="4"/>
  <c r="H164" i="5"/>
  <c r="Q164" i="5"/>
  <c r="F164" i="7"/>
  <c r="K164" i="8"/>
  <c r="I164" i="4"/>
  <c r="I164" i="5"/>
  <c r="J164" i="4"/>
  <c r="J164" i="5"/>
  <c r="R164" i="5"/>
  <c r="G164" i="7"/>
  <c r="L164" i="8"/>
  <c r="E164" i="4"/>
  <c r="E164" i="5"/>
  <c r="F164" i="4"/>
  <c r="F164" i="5"/>
  <c r="P164" i="5"/>
  <c r="E164" i="7"/>
  <c r="J164" i="8"/>
  <c r="H164" i="8"/>
  <c r="G164" i="8"/>
  <c r="I164" i="8"/>
  <c r="G165" i="4"/>
  <c r="G165" i="5"/>
  <c r="H165" i="4"/>
  <c r="H165" i="5"/>
  <c r="Q165" i="5"/>
  <c r="F165" i="7"/>
  <c r="K165" i="8"/>
  <c r="I165" i="4"/>
  <c r="I165" i="5"/>
  <c r="J165" i="4"/>
  <c r="J165" i="5"/>
  <c r="R165" i="5"/>
  <c r="G165" i="7"/>
  <c r="L165" i="8"/>
  <c r="E165" i="4"/>
  <c r="E165" i="5"/>
  <c r="F165" i="4"/>
  <c r="F165" i="5"/>
  <c r="P165" i="5"/>
  <c r="E165" i="7"/>
  <c r="J165" i="8"/>
  <c r="H165" i="8"/>
  <c r="G165" i="8"/>
  <c r="I165" i="8"/>
  <c r="G166" i="4"/>
  <c r="G166" i="5"/>
  <c r="H166" i="4"/>
  <c r="H166" i="5"/>
  <c r="Q166" i="5"/>
  <c r="F166" i="7"/>
  <c r="K166" i="8"/>
  <c r="I166" i="4"/>
  <c r="I166" i="5"/>
  <c r="J166" i="4"/>
  <c r="J166" i="5"/>
  <c r="R166" i="5"/>
  <c r="G166" i="7"/>
  <c r="L166" i="8"/>
  <c r="E166" i="4"/>
  <c r="E166" i="5"/>
  <c r="F166" i="4"/>
  <c r="F166" i="5"/>
  <c r="P166" i="5"/>
  <c r="E166" i="7"/>
  <c r="J166" i="8"/>
  <c r="H166" i="8"/>
  <c r="G166" i="8"/>
  <c r="I166" i="8"/>
  <c r="G167" i="4"/>
  <c r="G167" i="5"/>
  <c r="H167" i="4"/>
  <c r="H167" i="5"/>
  <c r="Q167" i="5"/>
  <c r="F167" i="7"/>
  <c r="K167" i="8"/>
  <c r="I167" i="4"/>
  <c r="I167" i="5"/>
  <c r="J167" i="4"/>
  <c r="J167" i="5"/>
  <c r="R167" i="5"/>
  <c r="G167" i="7"/>
  <c r="L167" i="8"/>
  <c r="E167" i="4"/>
  <c r="E167" i="5"/>
  <c r="F167" i="4"/>
  <c r="F167" i="5"/>
  <c r="P167" i="5"/>
  <c r="E167" i="7"/>
  <c r="J167" i="8"/>
  <c r="H167" i="8"/>
  <c r="G167" i="8"/>
  <c r="I167" i="8"/>
  <c r="G168" i="4"/>
  <c r="G168" i="5"/>
  <c r="H168" i="4"/>
  <c r="H168" i="5"/>
  <c r="Q168" i="5"/>
  <c r="F168" i="7"/>
  <c r="K168" i="8"/>
  <c r="I168" i="4"/>
  <c r="I168" i="5"/>
  <c r="J168" i="4"/>
  <c r="J168" i="5"/>
  <c r="R168" i="5"/>
  <c r="G168" i="7"/>
  <c r="L168" i="8"/>
  <c r="E168" i="4"/>
  <c r="E168" i="5"/>
  <c r="F168" i="4"/>
  <c r="F168" i="5"/>
  <c r="P168" i="5"/>
  <c r="E168" i="7"/>
  <c r="J168" i="8"/>
  <c r="H168" i="8"/>
  <c r="G168" i="8"/>
  <c r="I168" i="8"/>
  <c r="G169" i="4"/>
  <c r="G169" i="5"/>
  <c r="H169" i="4"/>
  <c r="H169" i="5"/>
  <c r="Q169" i="5"/>
  <c r="F169" i="7"/>
  <c r="K169" i="8"/>
  <c r="I169" i="4"/>
  <c r="I169" i="5"/>
  <c r="J169" i="4"/>
  <c r="J169" i="5"/>
  <c r="R169" i="5"/>
  <c r="G169" i="7"/>
  <c r="L169" i="8"/>
  <c r="E169" i="4"/>
  <c r="E169" i="5"/>
  <c r="F169" i="4"/>
  <c r="F169" i="5"/>
  <c r="P169" i="5"/>
  <c r="E169" i="7"/>
  <c r="J169" i="8"/>
  <c r="H169" i="8"/>
  <c r="G169" i="8"/>
  <c r="I169" i="8"/>
  <c r="G170" i="4"/>
  <c r="G170" i="5"/>
  <c r="H170" i="4"/>
  <c r="H170" i="5"/>
  <c r="Q170" i="5"/>
  <c r="F170" i="7"/>
  <c r="K170" i="8"/>
  <c r="I170" i="4"/>
  <c r="I170" i="5"/>
  <c r="J170" i="4"/>
  <c r="J170" i="5"/>
  <c r="R170" i="5"/>
  <c r="G170" i="7"/>
  <c r="L170" i="8"/>
  <c r="E170" i="4"/>
  <c r="E170" i="5"/>
  <c r="F170" i="4"/>
  <c r="F170" i="5"/>
  <c r="P170" i="5"/>
  <c r="E170" i="7"/>
  <c r="J170" i="8"/>
  <c r="H170" i="8"/>
  <c r="G170" i="8"/>
  <c r="I170" i="8"/>
  <c r="G171" i="4"/>
  <c r="G171" i="5"/>
  <c r="H171" i="4"/>
  <c r="H171" i="5"/>
  <c r="Q171" i="5"/>
  <c r="F171" i="7"/>
  <c r="K171" i="8"/>
  <c r="I171" i="4"/>
  <c r="I171" i="5"/>
  <c r="J171" i="4"/>
  <c r="J171" i="5"/>
  <c r="R171" i="5"/>
  <c r="G171" i="7"/>
  <c r="L171" i="8"/>
  <c r="E171" i="4"/>
  <c r="E171" i="5"/>
  <c r="F171" i="4"/>
  <c r="F171" i="5"/>
  <c r="P171" i="5"/>
  <c r="E171" i="7"/>
  <c r="J171" i="8"/>
  <c r="H171" i="8"/>
  <c r="G171" i="8"/>
  <c r="I171" i="8"/>
  <c r="G172" i="4"/>
  <c r="G172" i="5"/>
  <c r="H172" i="4"/>
  <c r="H172" i="5"/>
  <c r="Q172" i="5"/>
  <c r="F172" i="7"/>
  <c r="K172" i="8"/>
  <c r="I172" i="4"/>
  <c r="I172" i="5"/>
  <c r="J172" i="4"/>
  <c r="J172" i="5"/>
  <c r="R172" i="5"/>
  <c r="G172" i="7"/>
  <c r="L172" i="8"/>
  <c r="E172" i="4"/>
  <c r="E172" i="5"/>
  <c r="F172" i="4"/>
  <c r="F172" i="5"/>
  <c r="P172" i="5"/>
  <c r="E172" i="7"/>
  <c r="J172" i="8"/>
  <c r="H172" i="8"/>
  <c r="G172" i="8"/>
  <c r="I172" i="8"/>
  <c r="G173" i="4"/>
  <c r="G173" i="5"/>
  <c r="H173" i="4"/>
  <c r="H173" i="5"/>
  <c r="Q173" i="5"/>
  <c r="F173" i="7"/>
  <c r="K173" i="8"/>
  <c r="I173" i="4"/>
  <c r="I173" i="5"/>
  <c r="J173" i="4"/>
  <c r="J173" i="5"/>
  <c r="R173" i="5"/>
  <c r="G173" i="7"/>
  <c r="L173" i="8"/>
  <c r="E173" i="4"/>
  <c r="E173" i="5"/>
  <c r="F173" i="4"/>
  <c r="F173" i="5"/>
  <c r="P173" i="5"/>
  <c r="E173" i="7"/>
  <c r="J173" i="8"/>
  <c r="H173" i="8"/>
  <c r="G173" i="8"/>
  <c r="I173" i="8"/>
  <c r="G174" i="4"/>
  <c r="G174" i="5"/>
  <c r="H174" i="4"/>
  <c r="H174" i="5"/>
  <c r="Q174" i="5"/>
  <c r="F174" i="7"/>
  <c r="K174" i="8"/>
  <c r="I174" i="4"/>
  <c r="I174" i="5"/>
  <c r="J174" i="4"/>
  <c r="J174" i="5"/>
  <c r="R174" i="5"/>
  <c r="G174" i="7"/>
  <c r="L174" i="8"/>
  <c r="E174" i="4"/>
  <c r="E174" i="5"/>
  <c r="F174" i="4"/>
  <c r="F174" i="5"/>
  <c r="P174" i="5"/>
  <c r="E174" i="7"/>
  <c r="J174" i="8"/>
  <c r="H174" i="8"/>
  <c r="G174" i="8"/>
  <c r="I174" i="8"/>
  <c r="G175" i="4"/>
  <c r="G175" i="5"/>
  <c r="H175" i="4"/>
  <c r="H175" i="5"/>
  <c r="Q175" i="5"/>
  <c r="F175" i="7"/>
  <c r="K175" i="8"/>
  <c r="I175" i="4"/>
  <c r="I175" i="5"/>
  <c r="J175" i="4"/>
  <c r="J175" i="5"/>
  <c r="R175" i="5"/>
  <c r="G175" i="7"/>
  <c r="L175" i="8"/>
  <c r="E175" i="4"/>
  <c r="E175" i="5"/>
  <c r="F175" i="4"/>
  <c r="F175" i="5"/>
  <c r="P175" i="5"/>
  <c r="E175" i="7"/>
  <c r="J175" i="8"/>
  <c r="H175" i="8"/>
  <c r="G175" i="8"/>
  <c r="I175" i="8"/>
  <c r="G176" i="4"/>
  <c r="G176" i="5"/>
  <c r="H176" i="4"/>
  <c r="H176" i="5"/>
  <c r="Q176" i="5"/>
  <c r="F176" i="7"/>
  <c r="K176" i="8"/>
  <c r="I176" i="4"/>
  <c r="I176" i="5"/>
  <c r="J176" i="4"/>
  <c r="J176" i="5"/>
  <c r="R176" i="5"/>
  <c r="G176" i="7"/>
  <c r="L176" i="8"/>
  <c r="E176" i="4"/>
  <c r="E176" i="5"/>
  <c r="F176" i="4"/>
  <c r="F176" i="5"/>
  <c r="P176" i="5"/>
  <c r="E176" i="7"/>
  <c r="J176" i="8"/>
  <c r="H176" i="8"/>
  <c r="G176" i="8"/>
  <c r="I176" i="8"/>
  <c r="G177" i="4"/>
  <c r="G177" i="5"/>
  <c r="H177" i="4"/>
  <c r="H177" i="5"/>
  <c r="Q177" i="5"/>
  <c r="F177" i="7"/>
  <c r="K177" i="8"/>
  <c r="I177" i="4"/>
  <c r="I177" i="5"/>
  <c r="J177" i="4"/>
  <c r="J177" i="5"/>
  <c r="R177" i="5"/>
  <c r="G177" i="7"/>
  <c r="L177" i="8"/>
  <c r="E177" i="4"/>
  <c r="E177" i="5"/>
  <c r="F177" i="4"/>
  <c r="F177" i="5"/>
  <c r="P177" i="5"/>
  <c r="E177" i="7"/>
  <c r="J177" i="8"/>
  <c r="H177" i="8"/>
  <c r="G177" i="8"/>
  <c r="I177" i="8"/>
  <c r="G178" i="4"/>
  <c r="G178" i="5"/>
  <c r="H178" i="4"/>
  <c r="H178" i="5"/>
  <c r="Q178" i="5"/>
  <c r="F178" i="7"/>
  <c r="K178" i="8"/>
  <c r="I178" i="4"/>
  <c r="I178" i="5"/>
  <c r="J178" i="4"/>
  <c r="J178" i="5"/>
  <c r="R178" i="5"/>
  <c r="G178" i="7"/>
  <c r="L178" i="8"/>
  <c r="E178" i="4"/>
  <c r="E178" i="5"/>
  <c r="F178" i="4"/>
  <c r="F178" i="5"/>
  <c r="P178" i="5"/>
  <c r="E178" i="7"/>
  <c r="J178" i="8"/>
  <c r="H178" i="8"/>
  <c r="G178" i="8"/>
  <c r="I178" i="8"/>
  <c r="G179" i="4"/>
  <c r="G179" i="5"/>
  <c r="H179" i="4"/>
  <c r="H179" i="5"/>
  <c r="Q179" i="5"/>
  <c r="F179" i="7"/>
  <c r="K179" i="8"/>
  <c r="I179" i="4"/>
  <c r="I179" i="5"/>
  <c r="J179" i="4"/>
  <c r="J179" i="5"/>
  <c r="R179" i="5"/>
  <c r="G179" i="7"/>
  <c r="L179" i="8"/>
  <c r="E179" i="4"/>
  <c r="E179" i="5"/>
  <c r="F179" i="4"/>
  <c r="F179" i="5"/>
  <c r="P179" i="5"/>
  <c r="E179" i="7"/>
  <c r="J179" i="8"/>
  <c r="H179" i="8"/>
  <c r="G179" i="8"/>
  <c r="I179" i="8"/>
  <c r="G180" i="4"/>
  <c r="G180" i="5"/>
  <c r="H180" i="4"/>
  <c r="H180" i="5"/>
  <c r="Q180" i="5"/>
  <c r="F180" i="7"/>
  <c r="K180" i="8"/>
  <c r="I180" i="4"/>
  <c r="I180" i="5"/>
  <c r="J180" i="4"/>
  <c r="J180" i="5"/>
  <c r="R180" i="5"/>
  <c r="G180" i="7"/>
  <c r="L180" i="8"/>
  <c r="E180" i="4"/>
  <c r="E180" i="5"/>
  <c r="F180" i="4"/>
  <c r="F180" i="5"/>
  <c r="P180" i="5"/>
  <c r="E180" i="7"/>
  <c r="J180" i="8"/>
  <c r="H180" i="8"/>
  <c r="G180" i="8"/>
  <c r="I180" i="8"/>
  <c r="G181" i="4"/>
  <c r="G181" i="5"/>
  <c r="H181" i="4"/>
  <c r="H181" i="5"/>
  <c r="Q181" i="5"/>
  <c r="F181" i="7"/>
  <c r="K181" i="8"/>
  <c r="I181" i="4"/>
  <c r="I181" i="5"/>
  <c r="J181" i="4"/>
  <c r="J181" i="5"/>
  <c r="R181" i="5"/>
  <c r="G181" i="7"/>
  <c r="L181" i="8"/>
  <c r="E181" i="4"/>
  <c r="E181" i="5"/>
  <c r="F181" i="4"/>
  <c r="F181" i="5"/>
  <c r="P181" i="5"/>
  <c r="E181" i="7"/>
  <c r="J181" i="8"/>
  <c r="H181" i="8"/>
  <c r="G181" i="8"/>
  <c r="I181" i="8"/>
  <c r="G182" i="4"/>
  <c r="G182" i="5"/>
  <c r="H182" i="4"/>
  <c r="H182" i="5"/>
  <c r="Q182" i="5"/>
  <c r="F182" i="7"/>
  <c r="K182" i="8"/>
  <c r="I182" i="4"/>
  <c r="I182" i="5"/>
  <c r="J182" i="4"/>
  <c r="J182" i="5"/>
  <c r="R182" i="5"/>
  <c r="G182" i="7"/>
  <c r="L182" i="8"/>
  <c r="E182" i="4"/>
  <c r="E182" i="5"/>
  <c r="F182" i="4"/>
  <c r="F182" i="5"/>
  <c r="P182" i="5"/>
  <c r="E182" i="7"/>
  <c r="J182" i="8"/>
  <c r="H182" i="8"/>
  <c r="G182" i="8"/>
  <c r="I182" i="8"/>
  <c r="G183" i="4"/>
  <c r="G183" i="5"/>
  <c r="H183" i="4"/>
  <c r="H183" i="5"/>
  <c r="Q183" i="5"/>
  <c r="F183" i="7"/>
  <c r="K183" i="8"/>
  <c r="I183" i="4"/>
  <c r="I183" i="5"/>
  <c r="J183" i="4"/>
  <c r="J183" i="5"/>
  <c r="R183" i="5"/>
  <c r="G183" i="7"/>
  <c r="L183" i="8"/>
  <c r="E183" i="4"/>
  <c r="E183" i="5"/>
  <c r="F183" i="4"/>
  <c r="F183" i="5"/>
  <c r="P183" i="5"/>
  <c r="E183" i="7"/>
  <c r="J183" i="8"/>
  <c r="H183" i="8"/>
  <c r="G183" i="8"/>
  <c r="I183" i="8"/>
  <c r="G184" i="4"/>
  <c r="G184" i="5"/>
  <c r="H184" i="4"/>
  <c r="H184" i="5"/>
  <c r="Q184" i="5"/>
  <c r="F184" i="7"/>
  <c r="K184" i="8"/>
  <c r="I184" i="4"/>
  <c r="I184" i="5"/>
  <c r="J184" i="4"/>
  <c r="J184" i="5"/>
  <c r="R184" i="5"/>
  <c r="G184" i="7"/>
  <c r="L184" i="8"/>
  <c r="E184" i="4"/>
  <c r="E184" i="5"/>
  <c r="F184" i="4"/>
  <c r="F184" i="5"/>
  <c r="P184" i="5"/>
  <c r="E184" i="7"/>
  <c r="J184" i="8"/>
  <c r="H184" i="8"/>
  <c r="G184" i="8"/>
  <c r="I184" i="8"/>
  <c r="G185" i="4"/>
  <c r="G185" i="5"/>
  <c r="H185" i="4"/>
  <c r="H185" i="5"/>
  <c r="Q185" i="5"/>
  <c r="F185" i="7"/>
  <c r="K185" i="8"/>
  <c r="I185" i="4"/>
  <c r="I185" i="5"/>
  <c r="J185" i="4"/>
  <c r="J185" i="5"/>
  <c r="R185" i="5"/>
  <c r="G185" i="7"/>
  <c r="L185" i="8"/>
  <c r="E185" i="4"/>
  <c r="E185" i="5"/>
  <c r="F185" i="4"/>
  <c r="F185" i="5"/>
  <c r="P185" i="5"/>
  <c r="E185" i="7"/>
  <c r="J185" i="8"/>
  <c r="H185" i="8"/>
  <c r="G185" i="8"/>
  <c r="I185" i="8"/>
  <c r="G186" i="4"/>
  <c r="G186" i="5"/>
  <c r="H186" i="4"/>
  <c r="H186" i="5"/>
  <c r="Q186" i="5"/>
  <c r="F186" i="7"/>
  <c r="K186" i="8"/>
  <c r="I186" i="4"/>
  <c r="I186" i="5"/>
  <c r="J186" i="4"/>
  <c r="J186" i="5"/>
  <c r="R186" i="5"/>
  <c r="G186" i="7"/>
  <c r="L186" i="8"/>
  <c r="E186" i="4"/>
  <c r="E186" i="5"/>
  <c r="F186" i="4"/>
  <c r="F186" i="5"/>
  <c r="P186" i="5"/>
  <c r="E186" i="7"/>
  <c r="J186" i="8"/>
  <c r="H186" i="8"/>
  <c r="G186" i="8"/>
  <c r="I186" i="8"/>
  <c r="G187" i="4"/>
  <c r="G187" i="5"/>
  <c r="H187" i="4"/>
  <c r="H187" i="5"/>
  <c r="Q187" i="5"/>
  <c r="F187" i="7"/>
  <c r="K187" i="8"/>
  <c r="I187" i="4"/>
  <c r="I187" i="5"/>
  <c r="J187" i="4"/>
  <c r="J187" i="5"/>
  <c r="R187" i="5"/>
  <c r="G187" i="7"/>
  <c r="L187" i="8"/>
  <c r="E187" i="4"/>
  <c r="E187" i="5"/>
  <c r="F187" i="4"/>
  <c r="F187" i="5"/>
  <c r="P187" i="5"/>
  <c r="E187" i="7"/>
  <c r="J187" i="8"/>
  <c r="H187" i="8"/>
  <c r="G187" i="8"/>
  <c r="I187" i="8"/>
  <c r="G188" i="4"/>
  <c r="G188" i="5"/>
  <c r="H188" i="4"/>
  <c r="H188" i="5"/>
  <c r="Q188" i="5"/>
  <c r="F188" i="7"/>
  <c r="K188" i="8"/>
  <c r="I188" i="4"/>
  <c r="I188" i="5"/>
  <c r="J188" i="4"/>
  <c r="J188" i="5"/>
  <c r="R188" i="5"/>
  <c r="G188" i="7"/>
  <c r="L188" i="8"/>
  <c r="E188" i="4"/>
  <c r="E188" i="5"/>
  <c r="F188" i="4"/>
  <c r="F188" i="5"/>
  <c r="P188" i="5"/>
  <c r="E188" i="7"/>
  <c r="J188" i="8"/>
  <c r="H188" i="8"/>
  <c r="G188" i="8"/>
  <c r="I188" i="8"/>
  <c r="G189" i="4"/>
  <c r="G189" i="5"/>
  <c r="H189" i="4"/>
  <c r="H189" i="5"/>
  <c r="Q189" i="5"/>
  <c r="F189" i="7"/>
  <c r="K189" i="8"/>
  <c r="I189" i="4"/>
  <c r="I189" i="5"/>
  <c r="J189" i="4"/>
  <c r="J189" i="5"/>
  <c r="R189" i="5"/>
  <c r="G189" i="7"/>
  <c r="L189" i="8"/>
  <c r="E189" i="4"/>
  <c r="E189" i="5"/>
  <c r="F189" i="4"/>
  <c r="F189" i="5"/>
  <c r="P189" i="5"/>
  <c r="E189" i="7"/>
  <c r="J189" i="8"/>
  <c r="H189" i="8"/>
  <c r="G189" i="8"/>
  <c r="I189" i="8"/>
  <c r="G190" i="4"/>
  <c r="G190" i="5"/>
  <c r="H190" i="4"/>
  <c r="H190" i="5"/>
  <c r="Q190" i="5"/>
  <c r="F190" i="7"/>
  <c r="K190" i="8"/>
  <c r="I190" i="4"/>
  <c r="I190" i="5"/>
  <c r="J190" i="4"/>
  <c r="J190" i="5"/>
  <c r="R190" i="5"/>
  <c r="G190" i="7"/>
  <c r="L190" i="8"/>
  <c r="E190" i="4"/>
  <c r="E190" i="5"/>
  <c r="F190" i="4"/>
  <c r="F190" i="5"/>
  <c r="P190" i="5"/>
  <c r="E190" i="7"/>
  <c r="J190" i="8"/>
  <c r="H190" i="8"/>
  <c r="G190" i="8"/>
  <c r="I190" i="8"/>
  <c r="G191" i="4"/>
  <c r="G191" i="5"/>
  <c r="H191" i="4"/>
  <c r="H191" i="5"/>
  <c r="Q191" i="5"/>
  <c r="F191" i="7"/>
  <c r="K191" i="8"/>
  <c r="I191" i="4"/>
  <c r="I191" i="5"/>
  <c r="J191" i="4"/>
  <c r="J191" i="5"/>
  <c r="R191" i="5"/>
  <c r="G191" i="7"/>
  <c r="L191" i="8"/>
  <c r="E191" i="4"/>
  <c r="E191" i="5"/>
  <c r="F191" i="4"/>
  <c r="F191" i="5"/>
  <c r="P191" i="5"/>
  <c r="E191" i="7"/>
  <c r="J191" i="8"/>
  <c r="H191" i="8"/>
  <c r="G191" i="8"/>
  <c r="I191" i="8"/>
  <c r="G192" i="4"/>
  <c r="G192" i="5"/>
  <c r="H192" i="4"/>
  <c r="H192" i="5"/>
  <c r="Q192" i="5"/>
  <c r="F192" i="7"/>
  <c r="K192" i="8"/>
  <c r="I192" i="4"/>
  <c r="I192" i="5"/>
  <c r="J192" i="4"/>
  <c r="J192" i="5"/>
  <c r="R192" i="5"/>
  <c r="G192" i="7"/>
  <c r="L192" i="8"/>
  <c r="E192" i="4"/>
  <c r="E192" i="5"/>
  <c r="F192" i="4"/>
  <c r="F192" i="5"/>
  <c r="P192" i="5"/>
  <c r="E192" i="7"/>
  <c r="J192" i="8"/>
  <c r="H192" i="8"/>
  <c r="G192" i="8"/>
  <c r="I192" i="8"/>
  <c r="G2" i="4"/>
  <c r="G2" i="5"/>
  <c r="H2" i="4"/>
  <c r="H2" i="5"/>
  <c r="Q2" i="5"/>
  <c r="F2" i="7"/>
  <c r="K2" i="8"/>
  <c r="I2" i="4"/>
  <c r="I2" i="5"/>
  <c r="J2" i="4"/>
  <c r="J2" i="5"/>
  <c r="R2" i="5"/>
  <c r="G2" i="7"/>
  <c r="L2" i="8"/>
  <c r="E2" i="4"/>
  <c r="E2" i="5"/>
  <c r="F2" i="4"/>
  <c r="F2" i="5"/>
  <c r="P2" i="5"/>
  <c r="E2" i="7"/>
  <c r="J2" i="8"/>
  <c r="H2" i="8"/>
  <c r="G2" i="8"/>
  <c r="I2" i="8"/>
  <c r="F4" i="29"/>
  <c r="H4" i="29"/>
  <c r="J4" i="29"/>
  <c r="L4" i="29"/>
  <c r="N4" i="29"/>
  <c r="P4" i="29"/>
  <c r="R4" i="29"/>
  <c r="T4" i="29"/>
  <c r="V4" i="29"/>
  <c r="F5" i="29"/>
  <c r="H5" i="29"/>
  <c r="J5" i="29"/>
  <c r="L5" i="29"/>
  <c r="N5" i="29"/>
  <c r="P5" i="29"/>
  <c r="R5" i="29"/>
  <c r="T5" i="29"/>
  <c r="V5" i="29"/>
  <c r="F6" i="29"/>
  <c r="H6" i="29"/>
  <c r="J6" i="29"/>
  <c r="L6" i="29"/>
  <c r="N6" i="29"/>
  <c r="P6" i="29"/>
  <c r="R6" i="29"/>
  <c r="T6" i="29"/>
  <c r="V6" i="29"/>
  <c r="F7" i="29"/>
  <c r="H7" i="29"/>
  <c r="J7" i="29"/>
  <c r="L7" i="29"/>
  <c r="N7" i="29"/>
  <c r="P7" i="29"/>
  <c r="R7" i="29"/>
  <c r="T7" i="29"/>
  <c r="V7" i="29"/>
  <c r="F8" i="29"/>
  <c r="H8" i="29"/>
  <c r="J8" i="29"/>
  <c r="L8" i="29"/>
  <c r="N8" i="29"/>
  <c r="P8" i="29"/>
  <c r="R8" i="29"/>
  <c r="T8" i="29"/>
  <c r="V8" i="29"/>
  <c r="F9" i="29"/>
  <c r="H9" i="29"/>
  <c r="J9" i="29"/>
  <c r="L9" i="29"/>
  <c r="N9" i="29"/>
  <c r="P9" i="29"/>
  <c r="R9" i="29"/>
  <c r="T9" i="29"/>
  <c r="V9" i="29"/>
  <c r="F10" i="29"/>
  <c r="H10" i="29"/>
  <c r="J10" i="29"/>
  <c r="L10" i="29"/>
  <c r="N10" i="29"/>
  <c r="P10" i="29"/>
  <c r="R10" i="29"/>
  <c r="T10" i="29"/>
  <c r="V10" i="29"/>
  <c r="F11" i="29"/>
  <c r="H11" i="29"/>
  <c r="J11" i="29"/>
  <c r="L11" i="29"/>
  <c r="N11" i="29"/>
  <c r="P11" i="29"/>
  <c r="R11" i="29"/>
  <c r="T11" i="29"/>
  <c r="V11" i="29"/>
  <c r="F12" i="29"/>
  <c r="H12" i="29"/>
  <c r="J12" i="29"/>
  <c r="L12" i="29"/>
  <c r="N12" i="29"/>
  <c r="P12" i="29"/>
  <c r="R12" i="29"/>
  <c r="T12" i="29"/>
  <c r="V12" i="29"/>
  <c r="F13" i="29"/>
  <c r="H13" i="29"/>
  <c r="J13" i="29"/>
  <c r="L13" i="29"/>
  <c r="N13" i="29"/>
  <c r="P13" i="29"/>
  <c r="R13" i="29"/>
  <c r="T13" i="29"/>
  <c r="V13" i="29"/>
  <c r="F14" i="29"/>
  <c r="H14" i="29"/>
  <c r="J14" i="29"/>
  <c r="L14" i="29"/>
  <c r="N14" i="29"/>
  <c r="P14" i="29"/>
  <c r="R14" i="29"/>
  <c r="T14" i="29"/>
  <c r="V14" i="29"/>
  <c r="F15" i="29"/>
  <c r="H15" i="29"/>
  <c r="J15" i="29"/>
  <c r="L15" i="29"/>
  <c r="N15" i="29"/>
  <c r="P15" i="29"/>
  <c r="R15" i="29"/>
  <c r="T15" i="29"/>
  <c r="V15" i="29"/>
  <c r="F16" i="29"/>
  <c r="H16" i="29"/>
  <c r="J16" i="29"/>
  <c r="L16" i="29"/>
  <c r="N16" i="29"/>
  <c r="P16" i="29"/>
  <c r="R16" i="29"/>
  <c r="T16" i="29"/>
  <c r="V16" i="29"/>
  <c r="F17" i="29"/>
  <c r="H17" i="29"/>
  <c r="J17" i="29"/>
  <c r="L17" i="29"/>
  <c r="N17" i="29"/>
  <c r="P17" i="29"/>
  <c r="R17" i="29"/>
  <c r="T17" i="29"/>
  <c r="V17" i="29"/>
  <c r="F18" i="29"/>
  <c r="H18" i="29"/>
  <c r="J18" i="29"/>
  <c r="L18" i="29"/>
  <c r="N18" i="29"/>
  <c r="P18" i="29"/>
  <c r="R18" i="29"/>
  <c r="T18" i="29"/>
  <c r="V18" i="29"/>
  <c r="F19" i="29"/>
  <c r="H19" i="29"/>
  <c r="J19" i="29"/>
  <c r="L19" i="29"/>
  <c r="N19" i="29"/>
  <c r="P19" i="29"/>
  <c r="R19" i="29"/>
  <c r="T19" i="29"/>
  <c r="V19" i="29"/>
  <c r="F20" i="29"/>
  <c r="H20" i="29"/>
  <c r="J20" i="29"/>
  <c r="L20" i="29"/>
  <c r="N20" i="29"/>
  <c r="P20" i="29"/>
  <c r="R20" i="29"/>
  <c r="T20" i="29"/>
  <c r="V20" i="29"/>
  <c r="F21" i="29"/>
  <c r="H21" i="29"/>
  <c r="J21" i="29"/>
  <c r="L21" i="29"/>
  <c r="N21" i="29"/>
  <c r="P21" i="29"/>
  <c r="R21" i="29"/>
  <c r="T21" i="29"/>
  <c r="V21" i="29"/>
  <c r="F22" i="29"/>
  <c r="H22" i="29"/>
  <c r="J22" i="29"/>
  <c r="L22" i="29"/>
  <c r="N22" i="29"/>
  <c r="P22" i="29"/>
  <c r="R22" i="29"/>
  <c r="T22" i="29"/>
  <c r="V22" i="29"/>
  <c r="F23" i="29"/>
  <c r="H23" i="29"/>
  <c r="J23" i="29"/>
  <c r="L23" i="29"/>
  <c r="N23" i="29"/>
  <c r="P23" i="29"/>
  <c r="R23" i="29"/>
  <c r="T23" i="29"/>
  <c r="V23" i="29"/>
  <c r="F24" i="29"/>
  <c r="H24" i="29"/>
  <c r="J24" i="29"/>
  <c r="L24" i="29"/>
  <c r="N24" i="29"/>
  <c r="P24" i="29"/>
  <c r="R24" i="29"/>
  <c r="T24" i="29"/>
  <c r="V24" i="29"/>
  <c r="F25" i="29"/>
  <c r="H25" i="29"/>
  <c r="J25" i="29"/>
  <c r="L25" i="29"/>
  <c r="N25" i="29"/>
  <c r="P25" i="29"/>
  <c r="R25" i="29"/>
  <c r="T25" i="29"/>
  <c r="V25" i="29"/>
  <c r="F26" i="29"/>
  <c r="H26" i="29"/>
  <c r="J26" i="29"/>
  <c r="L26" i="29"/>
  <c r="N26" i="29"/>
  <c r="P26" i="29"/>
  <c r="R26" i="29"/>
  <c r="T26" i="29"/>
  <c r="V26" i="29"/>
  <c r="F27" i="29"/>
  <c r="H27" i="29"/>
  <c r="J27" i="29"/>
  <c r="L27" i="29"/>
  <c r="N27" i="29"/>
  <c r="P27" i="29"/>
  <c r="R27" i="29"/>
  <c r="T27" i="29"/>
  <c r="V27" i="29"/>
  <c r="F28" i="29"/>
  <c r="H28" i="29"/>
  <c r="J28" i="29"/>
  <c r="L28" i="29"/>
  <c r="N28" i="29"/>
  <c r="P28" i="29"/>
  <c r="R28" i="29"/>
  <c r="T28" i="29"/>
  <c r="V28" i="29"/>
  <c r="F29" i="29"/>
  <c r="H29" i="29"/>
  <c r="J29" i="29"/>
  <c r="L29" i="29"/>
  <c r="N29" i="29"/>
  <c r="P29" i="29"/>
  <c r="R29" i="29"/>
  <c r="T29" i="29"/>
  <c r="V29" i="29"/>
  <c r="F30" i="29"/>
  <c r="H30" i="29"/>
  <c r="J30" i="29"/>
  <c r="L30" i="29"/>
  <c r="N30" i="29"/>
  <c r="P30" i="29"/>
  <c r="R30" i="29"/>
  <c r="T30" i="29"/>
  <c r="V30" i="29"/>
  <c r="F31" i="29"/>
  <c r="H31" i="29"/>
  <c r="J31" i="29"/>
  <c r="L31" i="29"/>
  <c r="N31" i="29"/>
  <c r="P31" i="29"/>
  <c r="R31" i="29"/>
  <c r="T31" i="29"/>
  <c r="V31" i="29"/>
  <c r="F32" i="29"/>
  <c r="H32" i="29"/>
  <c r="J32" i="29"/>
  <c r="L32" i="29"/>
  <c r="N32" i="29"/>
  <c r="P32" i="29"/>
  <c r="R32" i="29"/>
  <c r="T32" i="29"/>
  <c r="V32" i="29"/>
  <c r="F33" i="29"/>
  <c r="H33" i="29"/>
  <c r="J33" i="29"/>
  <c r="L33" i="29"/>
  <c r="N33" i="29"/>
  <c r="P33" i="29"/>
  <c r="R33" i="29"/>
  <c r="T33" i="29"/>
  <c r="V33" i="29"/>
  <c r="F34" i="29"/>
  <c r="H34" i="29"/>
  <c r="J34" i="29"/>
  <c r="L34" i="29"/>
  <c r="N34" i="29"/>
  <c r="P34" i="29"/>
  <c r="R34" i="29"/>
  <c r="T34" i="29"/>
  <c r="V34" i="29"/>
  <c r="F35" i="29"/>
  <c r="H35" i="29"/>
  <c r="J35" i="29"/>
  <c r="L35" i="29"/>
  <c r="N35" i="29"/>
  <c r="P35" i="29"/>
  <c r="R35" i="29"/>
  <c r="T35" i="29"/>
  <c r="V35" i="29"/>
  <c r="F36" i="29"/>
  <c r="H36" i="29"/>
  <c r="J36" i="29"/>
  <c r="L36" i="29"/>
  <c r="N36" i="29"/>
  <c r="P36" i="29"/>
  <c r="R36" i="29"/>
  <c r="T36" i="29"/>
  <c r="V36" i="29"/>
  <c r="F37" i="29"/>
  <c r="H37" i="29"/>
  <c r="J37" i="29"/>
  <c r="L37" i="29"/>
  <c r="N37" i="29"/>
  <c r="P37" i="29"/>
  <c r="R37" i="29"/>
  <c r="T37" i="29"/>
  <c r="V37" i="29"/>
  <c r="F38" i="29"/>
  <c r="H38" i="29"/>
  <c r="J38" i="29"/>
  <c r="L38" i="29"/>
  <c r="N38" i="29"/>
  <c r="P38" i="29"/>
  <c r="R38" i="29"/>
  <c r="T38" i="29"/>
  <c r="V38" i="29"/>
  <c r="F39" i="29"/>
  <c r="H39" i="29"/>
  <c r="J39" i="29"/>
  <c r="L39" i="29"/>
  <c r="N39" i="29"/>
  <c r="P39" i="29"/>
  <c r="R39" i="29"/>
  <c r="T39" i="29"/>
  <c r="V39" i="29"/>
  <c r="F40" i="29"/>
  <c r="H40" i="29"/>
  <c r="J40" i="29"/>
  <c r="L40" i="29"/>
  <c r="N40" i="29"/>
  <c r="P40" i="29"/>
  <c r="R40" i="29"/>
  <c r="T40" i="29"/>
  <c r="V40" i="29"/>
  <c r="F41" i="29"/>
  <c r="H41" i="29"/>
  <c r="J41" i="29"/>
  <c r="L41" i="29"/>
  <c r="N41" i="29"/>
  <c r="P41" i="29"/>
  <c r="R41" i="29"/>
  <c r="T41" i="29"/>
  <c r="V41" i="29"/>
  <c r="F42" i="29"/>
  <c r="H42" i="29"/>
  <c r="J42" i="29"/>
  <c r="L42" i="29"/>
  <c r="N42" i="29"/>
  <c r="P42" i="29"/>
  <c r="R42" i="29"/>
  <c r="T42" i="29"/>
  <c r="V42" i="29"/>
  <c r="F43" i="29"/>
  <c r="H43" i="29"/>
  <c r="J43" i="29"/>
  <c r="L43" i="29"/>
  <c r="N43" i="29"/>
  <c r="P43" i="29"/>
  <c r="R43" i="29"/>
  <c r="T43" i="29"/>
  <c r="V43" i="29"/>
  <c r="F44" i="29"/>
  <c r="H44" i="29"/>
  <c r="J44" i="29"/>
  <c r="L44" i="29"/>
  <c r="N44" i="29"/>
  <c r="P44" i="29"/>
  <c r="R44" i="29"/>
  <c r="T44" i="29"/>
  <c r="V44" i="29"/>
  <c r="F45" i="29"/>
  <c r="H45" i="29"/>
  <c r="J45" i="29"/>
  <c r="L45" i="29"/>
  <c r="N45" i="29"/>
  <c r="P45" i="29"/>
  <c r="R45" i="29"/>
  <c r="T45" i="29"/>
  <c r="V45" i="29"/>
  <c r="F46" i="29"/>
  <c r="H46" i="29"/>
  <c r="J46" i="29"/>
  <c r="L46" i="29"/>
  <c r="N46" i="29"/>
  <c r="P46" i="29"/>
  <c r="R46" i="29"/>
  <c r="T46" i="29"/>
  <c r="V46" i="29"/>
  <c r="F47" i="29"/>
  <c r="H47" i="29"/>
  <c r="J47" i="29"/>
  <c r="L47" i="29"/>
  <c r="N47" i="29"/>
  <c r="P47" i="29"/>
  <c r="R47" i="29"/>
  <c r="T47" i="29"/>
  <c r="V47" i="29"/>
  <c r="F48" i="29"/>
  <c r="H48" i="29"/>
  <c r="J48" i="29"/>
  <c r="L48" i="29"/>
  <c r="N48" i="29"/>
  <c r="P48" i="29"/>
  <c r="R48" i="29"/>
  <c r="T48" i="29"/>
  <c r="V48" i="29"/>
  <c r="F49" i="29"/>
  <c r="H49" i="29"/>
  <c r="J49" i="29"/>
  <c r="L49" i="29"/>
  <c r="N49" i="29"/>
  <c r="P49" i="29"/>
  <c r="R49" i="29"/>
  <c r="T49" i="29"/>
  <c r="V49" i="29"/>
  <c r="F50" i="29"/>
  <c r="H50" i="29"/>
  <c r="J50" i="29"/>
  <c r="L50" i="29"/>
  <c r="N50" i="29"/>
  <c r="P50" i="29"/>
  <c r="R50" i="29"/>
  <c r="T50" i="29"/>
  <c r="V50" i="29"/>
  <c r="F51" i="29"/>
  <c r="H51" i="29"/>
  <c r="J51" i="29"/>
  <c r="L51" i="29"/>
  <c r="N51" i="29"/>
  <c r="P51" i="29"/>
  <c r="R51" i="29"/>
  <c r="T51" i="29"/>
  <c r="V51" i="29"/>
  <c r="F52" i="29"/>
  <c r="H52" i="29"/>
  <c r="J52" i="29"/>
  <c r="L52" i="29"/>
  <c r="N52" i="29"/>
  <c r="P52" i="29"/>
  <c r="R52" i="29"/>
  <c r="T52" i="29"/>
  <c r="V52" i="29"/>
  <c r="F53" i="29"/>
  <c r="H53" i="29"/>
  <c r="J53" i="29"/>
  <c r="L53" i="29"/>
  <c r="N53" i="29"/>
  <c r="P53" i="29"/>
  <c r="R53" i="29"/>
  <c r="T53" i="29"/>
  <c r="V53" i="29"/>
  <c r="F54" i="29"/>
  <c r="H54" i="29"/>
  <c r="J54" i="29"/>
  <c r="L54" i="29"/>
  <c r="N54" i="29"/>
  <c r="P54" i="29"/>
  <c r="R54" i="29"/>
  <c r="T54" i="29"/>
  <c r="V54" i="29"/>
  <c r="F55" i="29"/>
  <c r="H55" i="29"/>
  <c r="J55" i="29"/>
  <c r="L55" i="29"/>
  <c r="N55" i="29"/>
  <c r="P55" i="29"/>
  <c r="R55" i="29"/>
  <c r="T55" i="29"/>
  <c r="V55" i="29"/>
  <c r="F56" i="29"/>
  <c r="H56" i="29"/>
  <c r="J56" i="29"/>
  <c r="L56" i="29"/>
  <c r="N56" i="29"/>
  <c r="P56" i="29"/>
  <c r="R56" i="29"/>
  <c r="T56" i="29"/>
  <c r="V56" i="29"/>
  <c r="F57" i="29"/>
  <c r="H57" i="29"/>
  <c r="J57" i="29"/>
  <c r="L57" i="29"/>
  <c r="N57" i="29"/>
  <c r="P57" i="29"/>
  <c r="R57" i="29"/>
  <c r="T57" i="29"/>
  <c r="V57" i="29"/>
  <c r="F58" i="29"/>
  <c r="H58" i="29"/>
  <c r="J58" i="29"/>
  <c r="L58" i="29"/>
  <c r="N58" i="29"/>
  <c r="P58" i="29"/>
  <c r="R58" i="29"/>
  <c r="T58" i="29"/>
  <c r="V58" i="29"/>
  <c r="F59" i="29"/>
  <c r="H59" i="29"/>
  <c r="J59" i="29"/>
  <c r="L59" i="29"/>
  <c r="N59" i="29"/>
  <c r="P59" i="29"/>
  <c r="R59" i="29"/>
  <c r="T59" i="29"/>
  <c r="V59" i="29"/>
  <c r="F60" i="29"/>
  <c r="H60" i="29"/>
  <c r="J60" i="29"/>
  <c r="L60" i="29"/>
  <c r="N60" i="29"/>
  <c r="P60" i="29"/>
  <c r="R60" i="29"/>
  <c r="T60" i="29"/>
  <c r="V60" i="29"/>
  <c r="F61" i="29"/>
  <c r="H61" i="29"/>
  <c r="J61" i="29"/>
  <c r="L61" i="29"/>
  <c r="N61" i="29"/>
  <c r="P61" i="29"/>
  <c r="R61" i="29"/>
  <c r="T61" i="29"/>
  <c r="V61" i="29"/>
  <c r="F62" i="29"/>
  <c r="H62" i="29"/>
  <c r="J62" i="29"/>
  <c r="L62" i="29"/>
  <c r="N62" i="29"/>
  <c r="P62" i="29"/>
  <c r="R62" i="29"/>
  <c r="T62" i="29"/>
  <c r="V62" i="29"/>
  <c r="F63" i="29"/>
  <c r="H63" i="29"/>
  <c r="J63" i="29"/>
  <c r="L63" i="29"/>
  <c r="N63" i="29"/>
  <c r="P63" i="29"/>
  <c r="R63" i="29"/>
  <c r="T63" i="29"/>
  <c r="V63" i="29"/>
  <c r="F64" i="29"/>
  <c r="H64" i="29"/>
  <c r="J64" i="29"/>
  <c r="L64" i="29"/>
  <c r="N64" i="29"/>
  <c r="P64" i="29"/>
  <c r="R64" i="29"/>
  <c r="T64" i="29"/>
  <c r="V64" i="29"/>
  <c r="F65" i="29"/>
  <c r="H65" i="29"/>
  <c r="J65" i="29"/>
  <c r="L65" i="29"/>
  <c r="N65" i="29"/>
  <c r="P65" i="29"/>
  <c r="R65" i="29"/>
  <c r="T65" i="29"/>
  <c r="V65" i="29"/>
  <c r="F66" i="29"/>
  <c r="H66" i="29"/>
  <c r="J66" i="29"/>
  <c r="L66" i="29"/>
  <c r="N66" i="29"/>
  <c r="P66" i="29"/>
  <c r="R66" i="29"/>
  <c r="T66" i="29"/>
  <c r="V66" i="29"/>
  <c r="F67" i="29"/>
  <c r="H67" i="29"/>
  <c r="J67" i="29"/>
  <c r="L67" i="29"/>
  <c r="N67" i="29"/>
  <c r="P67" i="29"/>
  <c r="R67" i="29"/>
  <c r="T67" i="29"/>
  <c r="V67" i="29"/>
  <c r="F68" i="29"/>
  <c r="H68" i="29"/>
  <c r="J68" i="29"/>
  <c r="L68" i="29"/>
  <c r="N68" i="29"/>
  <c r="P68" i="29"/>
  <c r="R68" i="29"/>
  <c r="T68" i="29"/>
  <c r="V68" i="29"/>
  <c r="F69" i="29"/>
  <c r="H69" i="29"/>
  <c r="J69" i="29"/>
  <c r="L69" i="29"/>
  <c r="N69" i="29"/>
  <c r="P69" i="29"/>
  <c r="R69" i="29"/>
  <c r="T69" i="29"/>
  <c r="V69" i="29"/>
  <c r="F70" i="29"/>
  <c r="H70" i="29"/>
  <c r="J70" i="29"/>
  <c r="L70" i="29"/>
  <c r="N70" i="29"/>
  <c r="P70" i="29"/>
  <c r="R70" i="29"/>
  <c r="T70" i="29"/>
  <c r="V70" i="29"/>
  <c r="F71" i="29"/>
  <c r="H71" i="29"/>
  <c r="J71" i="29"/>
  <c r="L71" i="29"/>
  <c r="N71" i="29"/>
  <c r="P71" i="29"/>
  <c r="R71" i="29"/>
  <c r="T71" i="29"/>
  <c r="V71" i="29"/>
  <c r="F72" i="29"/>
  <c r="H72" i="29"/>
  <c r="J72" i="29"/>
  <c r="L72" i="29"/>
  <c r="N72" i="29"/>
  <c r="P72" i="29"/>
  <c r="R72" i="29"/>
  <c r="T72" i="29"/>
  <c r="V72" i="29"/>
  <c r="F73" i="29"/>
  <c r="H73" i="29"/>
  <c r="J73" i="29"/>
  <c r="L73" i="29"/>
  <c r="N73" i="29"/>
  <c r="P73" i="29"/>
  <c r="R73" i="29"/>
  <c r="T73" i="29"/>
  <c r="V73" i="29"/>
  <c r="F74" i="29"/>
  <c r="H74" i="29"/>
  <c r="J74" i="29"/>
  <c r="L74" i="29"/>
  <c r="N74" i="29"/>
  <c r="P74" i="29"/>
  <c r="R74" i="29"/>
  <c r="T74" i="29"/>
  <c r="V74" i="29"/>
  <c r="F75" i="29"/>
  <c r="H75" i="29"/>
  <c r="J75" i="29"/>
  <c r="L75" i="29"/>
  <c r="N75" i="29"/>
  <c r="P75" i="29"/>
  <c r="R75" i="29"/>
  <c r="T75" i="29"/>
  <c r="V75" i="29"/>
  <c r="F76" i="29"/>
  <c r="H76" i="29"/>
  <c r="J76" i="29"/>
  <c r="L76" i="29"/>
  <c r="N76" i="29"/>
  <c r="P76" i="29"/>
  <c r="R76" i="29"/>
  <c r="T76" i="29"/>
  <c r="V76" i="29"/>
  <c r="F77" i="29"/>
  <c r="H77" i="29"/>
  <c r="J77" i="29"/>
  <c r="L77" i="29"/>
  <c r="N77" i="29"/>
  <c r="P77" i="29"/>
  <c r="R77" i="29"/>
  <c r="T77" i="29"/>
  <c r="V77" i="29"/>
  <c r="F78" i="29"/>
  <c r="H78" i="29"/>
  <c r="J78" i="29"/>
  <c r="L78" i="29"/>
  <c r="N78" i="29"/>
  <c r="P78" i="29"/>
  <c r="R78" i="29"/>
  <c r="T78" i="29"/>
  <c r="V78" i="29"/>
  <c r="F79" i="29"/>
  <c r="H79" i="29"/>
  <c r="J79" i="29"/>
  <c r="L79" i="29"/>
  <c r="N79" i="29"/>
  <c r="P79" i="29"/>
  <c r="R79" i="29"/>
  <c r="T79" i="29"/>
  <c r="V79" i="29"/>
  <c r="F80" i="29"/>
  <c r="H80" i="29"/>
  <c r="J80" i="29"/>
  <c r="L80" i="29"/>
  <c r="N80" i="29"/>
  <c r="P80" i="29"/>
  <c r="R80" i="29"/>
  <c r="T80" i="29"/>
  <c r="V80" i="29"/>
  <c r="F81" i="29"/>
  <c r="H81" i="29"/>
  <c r="J81" i="29"/>
  <c r="L81" i="29"/>
  <c r="N81" i="29"/>
  <c r="P81" i="29"/>
  <c r="R81" i="29"/>
  <c r="T81" i="29"/>
  <c r="V81" i="29"/>
  <c r="F82" i="29"/>
  <c r="H82" i="29"/>
  <c r="J82" i="29"/>
  <c r="L82" i="29"/>
  <c r="N82" i="29"/>
  <c r="P82" i="29"/>
  <c r="R82" i="29"/>
  <c r="T82" i="29"/>
  <c r="V82" i="29"/>
  <c r="F83" i="29"/>
  <c r="H83" i="29"/>
  <c r="J83" i="29"/>
  <c r="L83" i="29"/>
  <c r="N83" i="29"/>
  <c r="P83" i="29"/>
  <c r="R83" i="29"/>
  <c r="T83" i="29"/>
  <c r="V83" i="29"/>
  <c r="F84" i="29"/>
  <c r="H84" i="29"/>
  <c r="J84" i="29"/>
  <c r="L84" i="29"/>
  <c r="N84" i="29"/>
  <c r="P84" i="29"/>
  <c r="R84" i="29"/>
  <c r="T84" i="29"/>
  <c r="V84" i="29"/>
  <c r="F85" i="29"/>
  <c r="H85" i="29"/>
  <c r="J85" i="29"/>
  <c r="L85" i="29"/>
  <c r="N85" i="29"/>
  <c r="P85" i="29"/>
  <c r="R85" i="29"/>
  <c r="T85" i="29"/>
  <c r="V85" i="29"/>
  <c r="F86" i="29"/>
  <c r="H86" i="29"/>
  <c r="J86" i="29"/>
  <c r="L86" i="29"/>
  <c r="N86" i="29"/>
  <c r="P86" i="29"/>
  <c r="R86" i="29"/>
  <c r="T86" i="29"/>
  <c r="V86" i="29"/>
  <c r="F87" i="29"/>
  <c r="H87" i="29"/>
  <c r="J87" i="29"/>
  <c r="L87" i="29"/>
  <c r="N87" i="29"/>
  <c r="P87" i="29"/>
  <c r="R87" i="29"/>
  <c r="T87" i="29"/>
  <c r="V87" i="29"/>
  <c r="F88" i="29"/>
  <c r="H88" i="29"/>
  <c r="J88" i="29"/>
  <c r="L88" i="29"/>
  <c r="N88" i="29"/>
  <c r="P88" i="29"/>
  <c r="R88" i="29"/>
  <c r="T88" i="29"/>
  <c r="V88" i="29"/>
  <c r="F89" i="29"/>
  <c r="H89" i="29"/>
  <c r="J89" i="29"/>
  <c r="L89" i="29"/>
  <c r="N89" i="29"/>
  <c r="P89" i="29"/>
  <c r="R89" i="29"/>
  <c r="T89" i="29"/>
  <c r="V89" i="29"/>
  <c r="F90" i="29"/>
  <c r="H90" i="29"/>
  <c r="J90" i="29"/>
  <c r="L90" i="29"/>
  <c r="N90" i="29"/>
  <c r="P90" i="29"/>
  <c r="R90" i="29"/>
  <c r="T90" i="29"/>
  <c r="V90" i="29"/>
  <c r="F91" i="29"/>
  <c r="H91" i="29"/>
  <c r="J91" i="29"/>
  <c r="L91" i="29"/>
  <c r="N91" i="29"/>
  <c r="P91" i="29"/>
  <c r="R91" i="29"/>
  <c r="T91" i="29"/>
  <c r="V91" i="29"/>
  <c r="F92" i="29"/>
  <c r="H92" i="29"/>
  <c r="J92" i="29"/>
  <c r="L92" i="29"/>
  <c r="N92" i="29"/>
  <c r="P92" i="29"/>
  <c r="R92" i="29"/>
  <c r="T92" i="29"/>
  <c r="V92" i="29"/>
  <c r="F93" i="29"/>
  <c r="H93" i="29"/>
  <c r="J93" i="29"/>
  <c r="L93" i="29"/>
  <c r="N93" i="29"/>
  <c r="P93" i="29"/>
  <c r="R93" i="29"/>
  <c r="T93" i="29"/>
  <c r="V93" i="29"/>
  <c r="F94" i="29"/>
  <c r="H94" i="29"/>
  <c r="J94" i="29"/>
  <c r="L94" i="29"/>
  <c r="N94" i="29"/>
  <c r="P94" i="29"/>
  <c r="R94" i="29"/>
  <c r="T94" i="29"/>
  <c r="V94" i="29"/>
  <c r="F95" i="29"/>
  <c r="H95" i="29"/>
  <c r="J95" i="29"/>
  <c r="L95" i="29"/>
  <c r="N95" i="29"/>
  <c r="P95" i="29"/>
  <c r="R95" i="29"/>
  <c r="T95" i="29"/>
  <c r="V95" i="29"/>
  <c r="F96" i="29"/>
  <c r="H96" i="29"/>
  <c r="J96" i="29"/>
  <c r="L96" i="29"/>
  <c r="N96" i="29"/>
  <c r="P96" i="29"/>
  <c r="R96" i="29"/>
  <c r="T96" i="29"/>
  <c r="V96" i="29"/>
  <c r="F97" i="29"/>
  <c r="H97" i="29"/>
  <c r="J97" i="29"/>
  <c r="L97" i="29"/>
  <c r="N97" i="29"/>
  <c r="P97" i="29"/>
  <c r="R97" i="29"/>
  <c r="T97" i="29"/>
  <c r="V97" i="29"/>
  <c r="F98" i="29"/>
  <c r="H98" i="29"/>
  <c r="J98" i="29"/>
  <c r="L98" i="29"/>
  <c r="N98" i="29"/>
  <c r="P98" i="29"/>
  <c r="R98" i="29"/>
  <c r="T98" i="29"/>
  <c r="V98" i="29"/>
  <c r="F99" i="29"/>
  <c r="H99" i="29"/>
  <c r="J99" i="29"/>
  <c r="L99" i="29"/>
  <c r="N99" i="29"/>
  <c r="P99" i="29"/>
  <c r="R99" i="29"/>
  <c r="T99" i="29"/>
  <c r="V99" i="29"/>
  <c r="F100" i="29"/>
  <c r="H100" i="29"/>
  <c r="J100" i="29"/>
  <c r="L100" i="29"/>
  <c r="N100" i="29"/>
  <c r="P100" i="29"/>
  <c r="R100" i="29"/>
  <c r="T100" i="29"/>
  <c r="V100" i="29"/>
  <c r="F101" i="29"/>
  <c r="H101" i="29"/>
  <c r="J101" i="29"/>
  <c r="L101" i="29"/>
  <c r="N101" i="29"/>
  <c r="P101" i="29"/>
  <c r="R101" i="29"/>
  <c r="T101" i="29"/>
  <c r="V101" i="29"/>
  <c r="F102" i="29"/>
  <c r="H102" i="29"/>
  <c r="J102" i="29"/>
  <c r="L102" i="29"/>
  <c r="N102" i="29"/>
  <c r="P102" i="29"/>
  <c r="R102" i="29"/>
  <c r="T102" i="29"/>
  <c r="V102" i="29"/>
  <c r="F103" i="29"/>
  <c r="H103" i="29"/>
  <c r="J103" i="29"/>
  <c r="L103" i="29"/>
  <c r="N103" i="29"/>
  <c r="P103" i="29"/>
  <c r="R103" i="29"/>
  <c r="T103" i="29"/>
  <c r="V103" i="29"/>
  <c r="F104" i="29"/>
  <c r="H104" i="29"/>
  <c r="J104" i="29"/>
  <c r="L104" i="29"/>
  <c r="N104" i="29"/>
  <c r="P104" i="29"/>
  <c r="R104" i="29"/>
  <c r="T104" i="29"/>
  <c r="V104" i="29"/>
  <c r="F105" i="29"/>
  <c r="H105" i="29"/>
  <c r="J105" i="29"/>
  <c r="L105" i="29"/>
  <c r="N105" i="29"/>
  <c r="P105" i="29"/>
  <c r="R105" i="29"/>
  <c r="T105" i="29"/>
  <c r="V105" i="29"/>
  <c r="F106" i="29"/>
  <c r="H106" i="29"/>
  <c r="J106" i="29"/>
  <c r="L106" i="29"/>
  <c r="N106" i="29"/>
  <c r="P106" i="29"/>
  <c r="R106" i="29"/>
  <c r="T106" i="29"/>
  <c r="V106" i="29"/>
  <c r="F107" i="29"/>
  <c r="H107" i="29"/>
  <c r="J107" i="29"/>
  <c r="L107" i="29"/>
  <c r="N107" i="29"/>
  <c r="P107" i="29"/>
  <c r="R107" i="29"/>
  <c r="T107" i="29"/>
  <c r="V107" i="29"/>
  <c r="F108" i="29"/>
  <c r="H108" i="29"/>
  <c r="J108" i="29"/>
  <c r="L108" i="29"/>
  <c r="N108" i="29"/>
  <c r="P108" i="29"/>
  <c r="R108" i="29"/>
  <c r="T108" i="29"/>
  <c r="V108" i="29"/>
  <c r="F109" i="29"/>
  <c r="H109" i="29"/>
  <c r="J109" i="29"/>
  <c r="L109" i="29"/>
  <c r="N109" i="29"/>
  <c r="P109" i="29"/>
  <c r="R109" i="29"/>
  <c r="T109" i="29"/>
  <c r="V109" i="29"/>
  <c r="F110" i="29"/>
  <c r="H110" i="29"/>
  <c r="J110" i="29"/>
  <c r="L110" i="29"/>
  <c r="N110" i="29"/>
  <c r="P110" i="29"/>
  <c r="R110" i="29"/>
  <c r="T110" i="29"/>
  <c r="V110" i="29"/>
  <c r="F111" i="29"/>
  <c r="H111" i="29"/>
  <c r="J111" i="29"/>
  <c r="L111" i="29"/>
  <c r="N111" i="29"/>
  <c r="P111" i="29"/>
  <c r="R111" i="29"/>
  <c r="T111" i="29"/>
  <c r="V111" i="29"/>
  <c r="F112" i="29"/>
  <c r="H112" i="29"/>
  <c r="J112" i="29"/>
  <c r="L112" i="29"/>
  <c r="N112" i="29"/>
  <c r="P112" i="29"/>
  <c r="R112" i="29"/>
  <c r="T112" i="29"/>
  <c r="V112" i="29"/>
  <c r="F113" i="29"/>
  <c r="H113" i="29"/>
  <c r="J113" i="29"/>
  <c r="L113" i="29"/>
  <c r="N113" i="29"/>
  <c r="P113" i="29"/>
  <c r="R113" i="29"/>
  <c r="T113" i="29"/>
  <c r="V113" i="29"/>
  <c r="F114" i="29"/>
  <c r="H114" i="29"/>
  <c r="J114" i="29"/>
  <c r="L114" i="29"/>
  <c r="N114" i="29"/>
  <c r="P114" i="29"/>
  <c r="R114" i="29"/>
  <c r="T114" i="29"/>
  <c r="V114" i="29"/>
  <c r="F115" i="29"/>
  <c r="H115" i="29"/>
  <c r="J115" i="29"/>
  <c r="L115" i="29"/>
  <c r="N115" i="29"/>
  <c r="P115" i="29"/>
  <c r="R115" i="29"/>
  <c r="T115" i="29"/>
  <c r="V115" i="29"/>
  <c r="F116" i="29"/>
  <c r="H116" i="29"/>
  <c r="J116" i="29"/>
  <c r="L116" i="29"/>
  <c r="N116" i="29"/>
  <c r="P116" i="29"/>
  <c r="R116" i="29"/>
  <c r="T116" i="29"/>
  <c r="V116" i="29"/>
  <c r="F117" i="29"/>
  <c r="H117" i="29"/>
  <c r="J117" i="29"/>
  <c r="L117" i="29"/>
  <c r="N117" i="29"/>
  <c r="P117" i="29"/>
  <c r="R117" i="29"/>
  <c r="T117" i="29"/>
  <c r="V117" i="29"/>
  <c r="F118" i="29"/>
  <c r="H118" i="29"/>
  <c r="J118" i="29"/>
  <c r="L118" i="29"/>
  <c r="N118" i="29"/>
  <c r="P118" i="29"/>
  <c r="R118" i="29"/>
  <c r="T118" i="29"/>
  <c r="V118" i="29"/>
  <c r="F119" i="29"/>
  <c r="H119" i="29"/>
  <c r="J119" i="29"/>
  <c r="L119" i="29"/>
  <c r="N119" i="29"/>
  <c r="P119" i="29"/>
  <c r="R119" i="29"/>
  <c r="T119" i="29"/>
  <c r="V119" i="29"/>
  <c r="F120" i="29"/>
  <c r="H120" i="29"/>
  <c r="J120" i="29"/>
  <c r="L120" i="29"/>
  <c r="N120" i="29"/>
  <c r="P120" i="29"/>
  <c r="R120" i="29"/>
  <c r="T120" i="29"/>
  <c r="V120" i="29"/>
  <c r="F121" i="29"/>
  <c r="H121" i="29"/>
  <c r="J121" i="29"/>
  <c r="L121" i="29"/>
  <c r="N121" i="29"/>
  <c r="P121" i="29"/>
  <c r="R121" i="29"/>
  <c r="T121" i="29"/>
  <c r="V121" i="29"/>
  <c r="F122" i="29"/>
  <c r="H122" i="29"/>
  <c r="J122" i="29"/>
  <c r="L122" i="29"/>
  <c r="N122" i="29"/>
  <c r="P122" i="29"/>
  <c r="R122" i="29"/>
  <c r="T122" i="29"/>
  <c r="V122" i="29"/>
  <c r="F123" i="29"/>
  <c r="H123" i="29"/>
  <c r="J123" i="29"/>
  <c r="L123" i="29"/>
  <c r="N123" i="29"/>
  <c r="P123" i="29"/>
  <c r="R123" i="29"/>
  <c r="T123" i="29"/>
  <c r="V123" i="29"/>
  <c r="F124" i="29"/>
  <c r="H124" i="29"/>
  <c r="J124" i="29"/>
  <c r="L124" i="29"/>
  <c r="N124" i="29"/>
  <c r="P124" i="29"/>
  <c r="R124" i="29"/>
  <c r="T124" i="29"/>
  <c r="V124" i="29"/>
  <c r="F125" i="29"/>
  <c r="H125" i="29"/>
  <c r="J125" i="29"/>
  <c r="L125" i="29"/>
  <c r="N125" i="29"/>
  <c r="P125" i="29"/>
  <c r="R125" i="29"/>
  <c r="T125" i="29"/>
  <c r="V125" i="29"/>
  <c r="F126" i="29"/>
  <c r="H126" i="29"/>
  <c r="J126" i="29"/>
  <c r="L126" i="29"/>
  <c r="N126" i="29"/>
  <c r="P126" i="29"/>
  <c r="R126" i="29"/>
  <c r="T126" i="29"/>
  <c r="V126" i="29"/>
  <c r="F127" i="29"/>
  <c r="H127" i="29"/>
  <c r="J127" i="29"/>
  <c r="L127" i="29"/>
  <c r="N127" i="29"/>
  <c r="P127" i="29"/>
  <c r="R127" i="29"/>
  <c r="T127" i="29"/>
  <c r="V127" i="29"/>
  <c r="F128" i="29"/>
  <c r="H128" i="29"/>
  <c r="J128" i="29"/>
  <c r="L128" i="29"/>
  <c r="N128" i="29"/>
  <c r="P128" i="29"/>
  <c r="R128" i="29"/>
  <c r="T128" i="29"/>
  <c r="V128" i="29"/>
  <c r="F129" i="29"/>
  <c r="H129" i="29"/>
  <c r="J129" i="29"/>
  <c r="L129" i="29"/>
  <c r="N129" i="29"/>
  <c r="P129" i="29"/>
  <c r="R129" i="29"/>
  <c r="T129" i="29"/>
  <c r="V129" i="29"/>
  <c r="F130" i="29"/>
  <c r="H130" i="29"/>
  <c r="J130" i="29"/>
  <c r="L130" i="29"/>
  <c r="N130" i="29"/>
  <c r="P130" i="29"/>
  <c r="R130" i="29"/>
  <c r="T130" i="29"/>
  <c r="V130" i="29"/>
  <c r="F131" i="29"/>
  <c r="H131" i="29"/>
  <c r="J131" i="29"/>
  <c r="L131" i="29"/>
  <c r="N131" i="29"/>
  <c r="P131" i="29"/>
  <c r="R131" i="29"/>
  <c r="T131" i="29"/>
  <c r="V131" i="29"/>
  <c r="F132" i="29"/>
  <c r="H132" i="29"/>
  <c r="J132" i="29"/>
  <c r="L132" i="29"/>
  <c r="N132" i="29"/>
  <c r="P132" i="29"/>
  <c r="R132" i="29"/>
  <c r="T132" i="29"/>
  <c r="V132" i="29"/>
  <c r="F133" i="29"/>
  <c r="H133" i="29"/>
  <c r="J133" i="29"/>
  <c r="L133" i="29"/>
  <c r="N133" i="29"/>
  <c r="P133" i="29"/>
  <c r="R133" i="29"/>
  <c r="T133" i="29"/>
  <c r="V133" i="29"/>
  <c r="F134" i="29"/>
  <c r="H134" i="29"/>
  <c r="J134" i="29"/>
  <c r="L134" i="29"/>
  <c r="N134" i="29"/>
  <c r="P134" i="29"/>
  <c r="R134" i="29"/>
  <c r="T134" i="29"/>
  <c r="V134" i="29"/>
  <c r="F135" i="29"/>
  <c r="H135" i="29"/>
  <c r="J135" i="29"/>
  <c r="L135" i="29"/>
  <c r="N135" i="29"/>
  <c r="P135" i="29"/>
  <c r="R135" i="29"/>
  <c r="T135" i="29"/>
  <c r="V135" i="29"/>
  <c r="F136" i="29"/>
  <c r="H136" i="29"/>
  <c r="J136" i="29"/>
  <c r="L136" i="29"/>
  <c r="N136" i="29"/>
  <c r="P136" i="29"/>
  <c r="R136" i="29"/>
  <c r="T136" i="29"/>
  <c r="V136" i="29"/>
  <c r="F137" i="29"/>
  <c r="H137" i="29"/>
  <c r="J137" i="29"/>
  <c r="L137" i="29"/>
  <c r="N137" i="29"/>
  <c r="P137" i="29"/>
  <c r="R137" i="29"/>
  <c r="T137" i="29"/>
  <c r="V137" i="29"/>
  <c r="F138" i="29"/>
  <c r="H138" i="29"/>
  <c r="J138" i="29"/>
  <c r="L138" i="29"/>
  <c r="N138" i="29"/>
  <c r="P138" i="29"/>
  <c r="R138" i="29"/>
  <c r="T138" i="29"/>
  <c r="V138" i="29"/>
  <c r="F139" i="29"/>
  <c r="H139" i="29"/>
  <c r="J139" i="29"/>
  <c r="L139" i="29"/>
  <c r="N139" i="29"/>
  <c r="P139" i="29"/>
  <c r="R139" i="29"/>
  <c r="T139" i="29"/>
  <c r="V139" i="29"/>
  <c r="F140" i="29"/>
  <c r="H140" i="29"/>
  <c r="J140" i="29"/>
  <c r="L140" i="29"/>
  <c r="N140" i="29"/>
  <c r="P140" i="29"/>
  <c r="R140" i="29"/>
  <c r="T140" i="29"/>
  <c r="V140" i="29"/>
  <c r="F141" i="29"/>
  <c r="H141" i="29"/>
  <c r="J141" i="29"/>
  <c r="L141" i="29"/>
  <c r="N141" i="29"/>
  <c r="P141" i="29"/>
  <c r="R141" i="29"/>
  <c r="T141" i="29"/>
  <c r="V141" i="29"/>
  <c r="F142" i="29"/>
  <c r="H142" i="29"/>
  <c r="J142" i="29"/>
  <c r="L142" i="29"/>
  <c r="N142" i="29"/>
  <c r="P142" i="29"/>
  <c r="R142" i="29"/>
  <c r="T142" i="29"/>
  <c r="V142" i="29"/>
  <c r="F143" i="29"/>
  <c r="H143" i="29"/>
  <c r="J143" i="29"/>
  <c r="L143" i="29"/>
  <c r="N143" i="29"/>
  <c r="P143" i="29"/>
  <c r="R143" i="29"/>
  <c r="T143" i="29"/>
  <c r="V143" i="29"/>
  <c r="F144" i="29"/>
  <c r="H144" i="29"/>
  <c r="J144" i="29"/>
  <c r="L144" i="29"/>
  <c r="N144" i="29"/>
  <c r="P144" i="29"/>
  <c r="R144" i="29"/>
  <c r="T144" i="29"/>
  <c r="V144" i="29"/>
  <c r="F145" i="29"/>
  <c r="H145" i="29"/>
  <c r="J145" i="29"/>
  <c r="L145" i="29"/>
  <c r="N145" i="29"/>
  <c r="P145" i="29"/>
  <c r="R145" i="29"/>
  <c r="T145" i="29"/>
  <c r="V145" i="29"/>
  <c r="F146" i="29"/>
  <c r="H146" i="29"/>
  <c r="J146" i="29"/>
  <c r="L146" i="29"/>
  <c r="N146" i="29"/>
  <c r="P146" i="29"/>
  <c r="R146" i="29"/>
  <c r="T146" i="29"/>
  <c r="V146" i="29"/>
  <c r="F147" i="29"/>
  <c r="H147" i="29"/>
  <c r="J147" i="29"/>
  <c r="L147" i="29"/>
  <c r="N147" i="29"/>
  <c r="P147" i="29"/>
  <c r="R147" i="29"/>
  <c r="T147" i="29"/>
  <c r="V147" i="29"/>
  <c r="F148" i="29"/>
  <c r="H148" i="29"/>
  <c r="J148" i="29"/>
  <c r="L148" i="29"/>
  <c r="N148" i="29"/>
  <c r="P148" i="29"/>
  <c r="R148" i="29"/>
  <c r="T148" i="29"/>
  <c r="V148" i="29"/>
  <c r="F149" i="29"/>
  <c r="H149" i="29"/>
  <c r="J149" i="29"/>
  <c r="L149" i="29"/>
  <c r="N149" i="29"/>
  <c r="P149" i="29"/>
  <c r="R149" i="29"/>
  <c r="T149" i="29"/>
  <c r="V149" i="29"/>
  <c r="F150" i="29"/>
  <c r="H150" i="29"/>
  <c r="J150" i="29"/>
  <c r="L150" i="29"/>
  <c r="N150" i="29"/>
  <c r="P150" i="29"/>
  <c r="R150" i="29"/>
  <c r="T150" i="29"/>
  <c r="V150" i="29"/>
  <c r="F151" i="29"/>
  <c r="H151" i="29"/>
  <c r="J151" i="29"/>
  <c r="L151" i="29"/>
  <c r="N151" i="29"/>
  <c r="P151" i="29"/>
  <c r="R151" i="29"/>
  <c r="T151" i="29"/>
  <c r="V151" i="29"/>
  <c r="F152" i="29"/>
  <c r="H152" i="29"/>
  <c r="J152" i="29"/>
  <c r="L152" i="29"/>
  <c r="N152" i="29"/>
  <c r="P152" i="29"/>
  <c r="R152" i="29"/>
  <c r="T152" i="29"/>
  <c r="V152" i="29"/>
  <c r="F153" i="29"/>
  <c r="H153" i="29"/>
  <c r="J153" i="29"/>
  <c r="L153" i="29"/>
  <c r="N153" i="29"/>
  <c r="P153" i="29"/>
  <c r="R153" i="29"/>
  <c r="T153" i="29"/>
  <c r="V153" i="29"/>
  <c r="F154" i="29"/>
  <c r="H154" i="29"/>
  <c r="J154" i="29"/>
  <c r="L154" i="29"/>
  <c r="N154" i="29"/>
  <c r="P154" i="29"/>
  <c r="R154" i="29"/>
  <c r="T154" i="29"/>
  <c r="V154" i="29"/>
  <c r="F155" i="29"/>
  <c r="H155" i="29"/>
  <c r="J155" i="29"/>
  <c r="L155" i="29"/>
  <c r="N155" i="29"/>
  <c r="P155" i="29"/>
  <c r="R155" i="29"/>
  <c r="T155" i="29"/>
  <c r="V155" i="29"/>
  <c r="F156" i="29"/>
  <c r="H156" i="29"/>
  <c r="J156" i="29"/>
  <c r="L156" i="29"/>
  <c r="N156" i="29"/>
  <c r="P156" i="29"/>
  <c r="R156" i="29"/>
  <c r="T156" i="29"/>
  <c r="V156" i="29"/>
  <c r="F157" i="29"/>
  <c r="H157" i="29"/>
  <c r="J157" i="29"/>
  <c r="L157" i="29"/>
  <c r="N157" i="29"/>
  <c r="P157" i="29"/>
  <c r="R157" i="29"/>
  <c r="T157" i="29"/>
  <c r="V157" i="29"/>
  <c r="F158" i="29"/>
  <c r="H158" i="29"/>
  <c r="J158" i="29"/>
  <c r="L158" i="29"/>
  <c r="N158" i="29"/>
  <c r="P158" i="29"/>
  <c r="R158" i="29"/>
  <c r="T158" i="29"/>
  <c r="V158" i="29"/>
  <c r="F159" i="29"/>
  <c r="H159" i="29"/>
  <c r="J159" i="29"/>
  <c r="L159" i="29"/>
  <c r="N159" i="29"/>
  <c r="P159" i="29"/>
  <c r="R159" i="29"/>
  <c r="T159" i="29"/>
  <c r="V159" i="29"/>
  <c r="F160" i="29"/>
  <c r="H160" i="29"/>
  <c r="J160" i="29"/>
  <c r="L160" i="29"/>
  <c r="N160" i="29"/>
  <c r="P160" i="29"/>
  <c r="R160" i="29"/>
  <c r="T160" i="29"/>
  <c r="V160" i="29"/>
  <c r="F161" i="29"/>
  <c r="H161" i="29"/>
  <c r="J161" i="29"/>
  <c r="L161" i="29"/>
  <c r="N161" i="29"/>
  <c r="P161" i="29"/>
  <c r="R161" i="29"/>
  <c r="T161" i="29"/>
  <c r="V161" i="29"/>
  <c r="F162" i="29"/>
  <c r="H162" i="29"/>
  <c r="J162" i="29"/>
  <c r="L162" i="29"/>
  <c r="N162" i="29"/>
  <c r="P162" i="29"/>
  <c r="R162" i="29"/>
  <c r="T162" i="29"/>
  <c r="V162" i="29"/>
  <c r="F163" i="29"/>
  <c r="H163" i="29"/>
  <c r="J163" i="29"/>
  <c r="L163" i="29"/>
  <c r="N163" i="29"/>
  <c r="P163" i="29"/>
  <c r="R163" i="29"/>
  <c r="T163" i="29"/>
  <c r="V163" i="29"/>
  <c r="F164" i="29"/>
  <c r="H164" i="29"/>
  <c r="J164" i="29"/>
  <c r="L164" i="29"/>
  <c r="N164" i="29"/>
  <c r="P164" i="29"/>
  <c r="R164" i="29"/>
  <c r="T164" i="29"/>
  <c r="V164" i="29"/>
  <c r="F165" i="29"/>
  <c r="H165" i="29"/>
  <c r="J165" i="29"/>
  <c r="L165" i="29"/>
  <c r="N165" i="29"/>
  <c r="P165" i="29"/>
  <c r="R165" i="29"/>
  <c r="T165" i="29"/>
  <c r="V165" i="29"/>
  <c r="F166" i="29"/>
  <c r="H166" i="29"/>
  <c r="J166" i="29"/>
  <c r="L166" i="29"/>
  <c r="N166" i="29"/>
  <c r="P166" i="29"/>
  <c r="R166" i="29"/>
  <c r="T166" i="29"/>
  <c r="V166" i="29"/>
  <c r="F167" i="29"/>
  <c r="H167" i="29"/>
  <c r="J167" i="29"/>
  <c r="L167" i="29"/>
  <c r="N167" i="29"/>
  <c r="P167" i="29"/>
  <c r="R167" i="29"/>
  <c r="T167" i="29"/>
  <c r="V167" i="29"/>
  <c r="F168" i="29"/>
  <c r="H168" i="29"/>
  <c r="J168" i="29"/>
  <c r="L168" i="29"/>
  <c r="N168" i="29"/>
  <c r="P168" i="29"/>
  <c r="R168" i="29"/>
  <c r="T168" i="29"/>
  <c r="V168" i="29"/>
  <c r="F169" i="29"/>
  <c r="H169" i="29"/>
  <c r="J169" i="29"/>
  <c r="L169" i="29"/>
  <c r="N169" i="29"/>
  <c r="P169" i="29"/>
  <c r="R169" i="29"/>
  <c r="T169" i="29"/>
  <c r="V169" i="29"/>
  <c r="F170" i="29"/>
  <c r="H170" i="29"/>
  <c r="J170" i="29"/>
  <c r="L170" i="29"/>
  <c r="N170" i="29"/>
  <c r="P170" i="29"/>
  <c r="R170" i="29"/>
  <c r="T170" i="29"/>
  <c r="V170" i="29"/>
  <c r="F171" i="29"/>
  <c r="H171" i="29"/>
  <c r="J171" i="29"/>
  <c r="L171" i="29"/>
  <c r="N171" i="29"/>
  <c r="P171" i="29"/>
  <c r="R171" i="29"/>
  <c r="T171" i="29"/>
  <c r="V171" i="29"/>
  <c r="F172" i="29"/>
  <c r="H172" i="29"/>
  <c r="J172" i="29"/>
  <c r="L172" i="29"/>
  <c r="N172" i="29"/>
  <c r="P172" i="29"/>
  <c r="R172" i="29"/>
  <c r="T172" i="29"/>
  <c r="V172" i="29"/>
  <c r="F173" i="29"/>
  <c r="H173" i="29"/>
  <c r="J173" i="29"/>
  <c r="L173" i="29"/>
  <c r="N173" i="29"/>
  <c r="P173" i="29"/>
  <c r="R173" i="29"/>
  <c r="T173" i="29"/>
  <c r="V173" i="29"/>
  <c r="F174" i="29"/>
  <c r="H174" i="29"/>
  <c r="J174" i="29"/>
  <c r="L174" i="29"/>
  <c r="N174" i="29"/>
  <c r="P174" i="29"/>
  <c r="R174" i="29"/>
  <c r="T174" i="29"/>
  <c r="V174" i="29"/>
  <c r="F175" i="29"/>
  <c r="H175" i="29"/>
  <c r="J175" i="29"/>
  <c r="L175" i="29"/>
  <c r="N175" i="29"/>
  <c r="P175" i="29"/>
  <c r="R175" i="29"/>
  <c r="T175" i="29"/>
  <c r="V175" i="29"/>
  <c r="F176" i="29"/>
  <c r="H176" i="29"/>
  <c r="J176" i="29"/>
  <c r="L176" i="29"/>
  <c r="N176" i="29"/>
  <c r="P176" i="29"/>
  <c r="R176" i="29"/>
  <c r="T176" i="29"/>
  <c r="V176" i="29"/>
  <c r="F177" i="29"/>
  <c r="H177" i="29"/>
  <c r="J177" i="29"/>
  <c r="L177" i="29"/>
  <c r="N177" i="29"/>
  <c r="P177" i="29"/>
  <c r="R177" i="29"/>
  <c r="T177" i="29"/>
  <c r="V177" i="29"/>
  <c r="F178" i="29"/>
  <c r="H178" i="29"/>
  <c r="J178" i="29"/>
  <c r="L178" i="29"/>
  <c r="N178" i="29"/>
  <c r="P178" i="29"/>
  <c r="R178" i="29"/>
  <c r="T178" i="29"/>
  <c r="V178" i="29"/>
  <c r="F179" i="29"/>
  <c r="H179" i="29"/>
  <c r="J179" i="29"/>
  <c r="L179" i="29"/>
  <c r="N179" i="29"/>
  <c r="P179" i="29"/>
  <c r="R179" i="29"/>
  <c r="T179" i="29"/>
  <c r="V179" i="29"/>
  <c r="F180" i="29"/>
  <c r="H180" i="29"/>
  <c r="J180" i="29"/>
  <c r="L180" i="29"/>
  <c r="N180" i="29"/>
  <c r="P180" i="29"/>
  <c r="R180" i="29"/>
  <c r="T180" i="29"/>
  <c r="V180" i="29"/>
  <c r="F181" i="29"/>
  <c r="H181" i="29"/>
  <c r="J181" i="29"/>
  <c r="L181" i="29"/>
  <c r="N181" i="29"/>
  <c r="P181" i="29"/>
  <c r="R181" i="29"/>
  <c r="T181" i="29"/>
  <c r="V181" i="29"/>
  <c r="F182" i="29"/>
  <c r="H182" i="29"/>
  <c r="J182" i="29"/>
  <c r="L182" i="29"/>
  <c r="N182" i="29"/>
  <c r="P182" i="29"/>
  <c r="R182" i="29"/>
  <c r="T182" i="29"/>
  <c r="V182" i="29"/>
  <c r="F183" i="29"/>
  <c r="H183" i="29"/>
  <c r="J183" i="29"/>
  <c r="L183" i="29"/>
  <c r="N183" i="29"/>
  <c r="P183" i="29"/>
  <c r="R183" i="29"/>
  <c r="T183" i="29"/>
  <c r="V183" i="29"/>
  <c r="F184" i="29"/>
  <c r="H184" i="29"/>
  <c r="J184" i="29"/>
  <c r="L184" i="29"/>
  <c r="N184" i="29"/>
  <c r="P184" i="29"/>
  <c r="R184" i="29"/>
  <c r="T184" i="29"/>
  <c r="V184" i="29"/>
  <c r="F185" i="29"/>
  <c r="H185" i="29"/>
  <c r="J185" i="29"/>
  <c r="L185" i="29"/>
  <c r="N185" i="29"/>
  <c r="P185" i="29"/>
  <c r="R185" i="29"/>
  <c r="T185" i="29"/>
  <c r="V185" i="29"/>
  <c r="F186" i="29"/>
  <c r="H186" i="29"/>
  <c r="J186" i="29"/>
  <c r="L186" i="29"/>
  <c r="N186" i="29"/>
  <c r="P186" i="29"/>
  <c r="R186" i="29"/>
  <c r="T186" i="29"/>
  <c r="V186" i="29"/>
  <c r="F187" i="29"/>
  <c r="H187" i="29"/>
  <c r="J187" i="29"/>
  <c r="L187" i="29"/>
  <c r="N187" i="29"/>
  <c r="P187" i="29"/>
  <c r="R187" i="29"/>
  <c r="T187" i="29"/>
  <c r="V187" i="29"/>
  <c r="F188" i="29"/>
  <c r="H188" i="29"/>
  <c r="J188" i="29"/>
  <c r="L188" i="29"/>
  <c r="N188" i="29"/>
  <c r="P188" i="29"/>
  <c r="R188" i="29"/>
  <c r="T188" i="29"/>
  <c r="V188" i="29"/>
  <c r="F189" i="29"/>
  <c r="H189" i="29"/>
  <c r="J189" i="29"/>
  <c r="L189" i="29"/>
  <c r="N189" i="29"/>
  <c r="P189" i="29"/>
  <c r="R189" i="29"/>
  <c r="T189" i="29"/>
  <c r="V189" i="29"/>
  <c r="F190" i="29"/>
  <c r="H190" i="29"/>
  <c r="J190" i="29"/>
  <c r="L190" i="29"/>
  <c r="N190" i="29"/>
  <c r="P190" i="29"/>
  <c r="R190" i="29"/>
  <c r="T190" i="29"/>
  <c r="V190" i="29"/>
  <c r="F191" i="29"/>
  <c r="H191" i="29"/>
  <c r="J191" i="29"/>
  <c r="L191" i="29"/>
  <c r="N191" i="29"/>
  <c r="P191" i="29"/>
  <c r="R191" i="29"/>
  <c r="T191" i="29"/>
  <c r="V191" i="29"/>
  <c r="F192" i="29"/>
  <c r="H192" i="29"/>
  <c r="J192" i="29"/>
  <c r="L192" i="29"/>
  <c r="N192" i="29"/>
  <c r="P192" i="29"/>
  <c r="R192" i="29"/>
  <c r="T192" i="29"/>
  <c r="V192" i="29"/>
  <c r="F193" i="29"/>
  <c r="H193" i="29"/>
  <c r="J193" i="29"/>
  <c r="L193" i="29"/>
  <c r="N193" i="29"/>
  <c r="P193" i="29"/>
  <c r="R193" i="29"/>
  <c r="T193" i="29"/>
  <c r="V193" i="29"/>
  <c r="V3" i="29"/>
  <c r="T3" i="29"/>
  <c r="R3" i="29"/>
  <c r="P3" i="29"/>
  <c r="N3" i="29"/>
  <c r="L3" i="29"/>
  <c r="J3" i="29"/>
  <c r="H3" i="29"/>
  <c r="F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3" i="29"/>
  <c r="C3" i="7"/>
  <c r="B4" i="29"/>
  <c r="C4" i="7"/>
  <c r="B5" i="29"/>
  <c r="C5" i="7"/>
  <c r="B6" i="29"/>
  <c r="C6" i="7"/>
  <c r="B7" i="29"/>
  <c r="C7" i="7"/>
  <c r="B8" i="29"/>
  <c r="C8" i="7"/>
  <c r="B9" i="29"/>
  <c r="C9" i="7"/>
  <c r="B10" i="29"/>
  <c r="C10" i="7"/>
  <c r="B11" i="29"/>
  <c r="C11" i="7"/>
  <c r="B12" i="29"/>
  <c r="C12" i="7"/>
  <c r="B13" i="29"/>
  <c r="C13" i="7"/>
  <c r="B14" i="29"/>
  <c r="C14" i="7"/>
  <c r="B15" i="29"/>
  <c r="C15" i="7"/>
  <c r="B16" i="29"/>
  <c r="C16" i="7"/>
  <c r="B17" i="29"/>
  <c r="C17" i="7"/>
  <c r="B18" i="29"/>
  <c r="C18" i="7"/>
  <c r="B19" i="29"/>
  <c r="C19" i="7"/>
  <c r="B20" i="29"/>
  <c r="C20" i="7"/>
  <c r="B21" i="29"/>
  <c r="C21" i="7"/>
  <c r="B22" i="29"/>
  <c r="C22" i="7"/>
  <c r="B23" i="29"/>
  <c r="C23" i="7"/>
  <c r="B24" i="29"/>
  <c r="C24" i="7"/>
  <c r="B25" i="29"/>
  <c r="C25" i="7"/>
  <c r="B26" i="29"/>
  <c r="C26" i="7"/>
  <c r="B27" i="29"/>
  <c r="C27" i="7"/>
  <c r="B28" i="29"/>
  <c r="C28" i="7"/>
  <c r="B29" i="29"/>
  <c r="C29" i="7"/>
  <c r="B30" i="29"/>
  <c r="C30" i="7"/>
  <c r="B31" i="29"/>
  <c r="C31" i="7"/>
  <c r="B32" i="29"/>
  <c r="C32" i="7"/>
  <c r="B33" i="29"/>
  <c r="C33" i="7"/>
  <c r="B34" i="29"/>
  <c r="C34" i="7"/>
  <c r="B35" i="29"/>
  <c r="C35" i="7"/>
  <c r="B36" i="29"/>
  <c r="C36" i="7"/>
  <c r="B37" i="29"/>
  <c r="C37" i="7"/>
  <c r="B38" i="29"/>
  <c r="C38" i="7"/>
  <c r="B39" i="29"/>
  <c r="C39" i="7"/>
  <c r="B40" i="29"/>
  <c r="C40" i="7"/>
  <c r="B41" i="29"/>
  <c r="C41" i="7"/>
  <c r="B42" i="29"/>
  <c r="C42" i="7"/>
  <c r="B43" i="29"/>
  <c r="C43" i="7"/>
  <c r="B44" i="29"/>
  <c r="C44" i="7"/>
  <c r="B45" i="29"/>
  <c r="C45" i="7"/>
  <c r="B46" i="29"/>
  <c r="C46" i="7"/>
  <c r="B47" i="29"/>
  <c r="C47" i="7"/>
  <c r="B48" i="29"/>
  <c r="C48" i="7"/>
  <c r="B49" i="29"/>
  <c r="C49" i="7"/>
  <c r="B50" i="29"/>
  <c r="C50" i="7"/>
  <c r="B51" i="29"/>
  <c r="C51" i="7"/>
  <c r="B52" i="29"/>
  <c r="C52" i="7"/>
  <c r="B53" i="29"/>
  <c r="C53" i="7"/>
  <c r="B54" i="29"/>
  <c r="C54" i="7"/>
  <c r="B55" i="29"/>
  <c r="C55" i="7"/>
  <c r="B56" i="29"/>
  <c r="C56" i="7"/>
  <c r="B57" i="29"/>
  <c r="C57" i="7"/>
  <c r="B58" i="29"/>
  <c r="C58" i="7"/>
  <c r="B59" i="29"/>
  <c r="C59" i="7"/>
  <c r="B60" i="29"/>
  <c r="C60" i="7"/>
  <c r="B61" i="29"/>
  <c r="C61" i="7"/>
  <c r="B62" i="29"/>
  <c r="C62" i="7"/>
  <c r="B63" i="29"/>
  <c r="C63" i="7"/>
  <c r="B64" i="29"/>
  <c r="C64" i="7"/>
  <c r="B65" i="29"/>
  <c r="C65" i="7"/>
  <c r="B66" i="29"/>
  <c r="C66" i="7"/>
  <c r="B67" i="29"/>
  <c r="C67" i="7"/>
  <c r="B68" i="29"/>
  <c r="C68" i="7"/>
  <c r="B69" i="29"/>
  <c r="C69" i="7"/>
  <c r="B70" i="29"/>
  <c r="C70" i="7"/>
  <c r="B71" i="29"/>
  <c r="C71" i="7"/>
  <c r="B72" i="29"/>
  <c r="C72" i="7"/>
  <c r="B73" i="29"/>
  <c r="C73" i="7"/>
  <c r="B74" i="29"/>
  <c r="C74" i="7"/>
  <c r="B75" i="29"/>
  <c r="C75" i="7"/>
  <c r="B76" i="29"/>
  <c r="C76" i="7"/>
  <c r="B77" i="29"/>
  <c r="C77" i="7"/>
  <c r="B78" i="29"/>
  <c r="C78" i="7"/>
  <c r="B79" i="29"/>
  <c r="C79" i="7"/>
  <c r="B80" i="29"/>
  <c r="C80" i="7"/>
  <c r="B81" i="29"/>
  <c r="C81" i="7"/>
  <c r="B82" i="29"/>
  <c r="C82" i="7"/>
  <c r="B83" i="29"/>
  <c r="C83" i="7"/>
  <c r="B84" i="29"/>
  <c r="C84" i="7"/>
  <c r="B85" i="29"/>
  <c r="C85" i="7"/>
  <c r="B86" i="29"/>
  <c r="C86" i="7"/>
  <c r="B87" i="29"/>
  <c r="C87" i="7"/>
  <c r="B88" i="29"/>
  <c r="C88" i="7"/>
  <c r="B89" i="29"/>
  <c r="C89" i="7"/>
  <c r="B90" i="29"/>
  <c r="C90" i="7"/>
  <c r="B91" i="29"/>
  <c r="C91" i="7"/>
  <c r="B92" i="29"/>
  <c r="C92" i="7"/>
  <c r="B93" i="29"/>
  <c r="C93" i="7"/>
  <c r="B94" i="29"/>
  <c r="C94" i="7"/>
  <c r="B95" i="29"/>
  <c r="C95" i="7"/>
  <c r="B96" i="29"/>
  <c r="C96" i="7"/>
  <c r="B97" i="29"/>
  <c r="C97" i="7"/>
  <c r="B98" i="29"/>
  <c r="C98" i="7"/>
  <c r="B99" i="29"/>
  <c r="C99" i="7"/>
  <c r="B100" i="29"/>
  <c r="C100" i="7"/>
  <c r="B101" i="29"/>
  <c r="C101" i="7"/>
  <c r="B102" i="29"/>
  <c r="C102" i="7"/>
  <c r="B103" i="29"/>
  <c r="C103" i="7"/>
  <c r="B104" i="29"/>
  <c r="C104" i="7"/>
  <c r="B105" i="29"/>
  <c r="C105" i="7"/>
  <c r="B106" i="29"/>
  <c r="C106" i="7"/>
  <c r="B107" i="29"/>
  <c r="C107" i="7"/>
  <c r="B108" i="29"/>
  <c r="C108" i="7"/>
  <c r="B109" i="29"/>
  <c r="C109" i="7"/>
  <c r="B110" i="29"/>
  <c r="C110" i="7"/>
  <c r="B111" i="29"/>
  <c r="C111" i="7"/>
  <c r="B112" i="29"/>
  <c r="C112" i="7"/>
  <c r="B113" i="29"/>
  <c r="C113" i="7"/>
  <c r="B114" i="29"/>
  <c r="C114" i="7"/>
  <c r="B115" i="29"/>
  <c r="C115" i="7"/>
  <c r="B116" i="29"/>
  <c r="C116" i="7"/>
  <c r="B117" i="29"/>
  <c r="C117" i="7"/>
  <c r="B118" i="29"/>
  <c r="C118" i="7"/>
  <c r="B119" i="29"/>
  <c r="C119" i="7"/>
  <c r="B120" i="29"/>
  <c r="C120" i="7"/>
  <c r="B121" i="29"/>
  <c r="C121" i="7"/>
  <c r="B122" i="29"/>
  <c r="C122" i="7"/>
  <c r="B123" i="29"/>
  <c r="C123" i="7"/>
  <c r="B124" i="29"/>
  <c r="C124" i="7"/>
  <c r="B125" i="29"/>
  <c r="C125" i="7"/>
  <c r="B126" i="29"/>
  <c r="C126" i="7"/>
  <c r="B127" i="29"/>
  <c r="C127" i="7"/>
  <c r="B128" i="29"/>
  <c r="C128" i="7"/>
  <c r="B129" i="29"/>
  <c r="C129" i="7"/>
  <c r="B130" i="29"/>
  <c r="C130" i="7"/>
  <c r="B131" i="29"/>
  <c r="C131" i="7"/>
  <c r="B132" i="29"/>
  <c r="C132" i="7"/>
  <c r="B133" i="29"/>
  <c r="C133" i="7"/>
  <c r="B134" i="29"/>
  <c r="C134" i="7"/>
  <c r="B135" i="29"/>
  <c r="C135" i="7"/>
  <c r="B136" i="29"/>
  <c r="C136" i="7"/>
  <c r="B137" i="29"/>
  <c r="C137" i="7"/>
  <c r="B138" i="29"/>
  <c r="C138" i="7"/>
  <c r="B139" i="29"/>
  <c r="C139" i="7"/>
  <c r="B140" i="29"/>
  <c r="C140" i="7"/>
  <c r="B141" i="29"/>
  <c r="C141" i="7"/>
  <c r="B142" i="29"/>
  <c r="C142" i="7"/>
  <c r="B143" i="29"/>
  <c r="C143" i="7"/>
  <c r="B144" i="29"/>
  <c r="C144" i="7"/>
  <c r="B145" i="29"/>
  <c r="C145" i="7"/>
  <c r="B146" i="29"/>
  <c r="C146" i="7"/>
  <c r="B147" i="29"/>
  <c r="C147" i="7"/>
  <c r="B148" i="29"/>
  <c r="C148" i="7"/>
  <c r="B149" i="29"/>
  <c r="C149" i="7"/>
  <c r="B150" i="29"/>
  <c r="C150" i="7"/>
  <c r="B151" i="29"/>
  <c r="C151" i="7"/>
  <c r="B152" i="29"/>
  <c r="C152" i="7"/>
  <c r="B153" i="29"/>
  <c r="C153" i="7"/>
  <c r="B154" i="29"/>
  <c r="C154" i="7"/>
  <c r="B155" i="29"/>
  <c r="C155" i="7"/>
  <c r="B156" i="29"/>
  <c r="C156" i="7"/>
  <c r="B157" i="29"/>
  <c r="C157" i="7"/>
  <c r="B158" i="29"/>
  <c r="C158" i="7"/>
  <c r="B159" i="29"/>
  <c r="C159" i="7"/>
  <c r="B160" i="29"/>
  <c r="C160" i="7"/>
  <c r="B161" i="29"/>
  <c r="C161" i="7"/>
  <c r="B162" i="29"/>
  <c r="C162" i="7"/>
  <c r="B163" i="29"/>
  <c r="C163" i="7"/>
  <c r="B164" i="29"/>
  <c r="C164" i="7"/>
  <c r="B165" i="29"/>
  <c r="C165" i="7"/>
  <c r="B166" i="29"/>
  <c r="C166" i="7"/>
  <c r="B167" i="29"/>
  <c r="C167" i="7"/>
  <c r="B168" i="29"/>
  <c r="C168" i="7"/>
  <c r="B169" i="29"/>
  <c r="C169" i="7"/>
  <c r="B170" i="29"/>
  <c r="C170" i="7"/>
  <c r="B171" i="29"/>
  <c r="C171" i="7"/>
  <c r="B172" i="29"/>
  <c r="C172" i="7"/>
  <c r="B173" i="29"/>
  <c r="C173" i="7"/>
  <c r="B174" i="29"/>
  <c r="C174" i="7"/>
  <c r="B175" i="29"/>
  <c r="C175" i="7"/>
  <c r="B176" i="29"/>
  <c r="C176" i="7"/>
  <c r="B177" i="29"/>
  <c r="C177" i="7"/>
  <c r="B178" i="29"/>
  <c r="C178" i="7"/>
  <c r="B179" i="29"/>
  <c r="C179" i="7"/>
  <c r="B180" i="29"/>
  <c r="C180" i="7"/>
  <c r="B181" i="29"/>
  <c r="C181" i="7"/>
  <c r="B182" i="29"/>
  <c r="C182" i="7"/>
  <c r="B183" i="29"/>
  <c r="C183" i="7"/>
  <c r="B184" i="29"/>
  <c r="C184" i="7"/>
  <c r="B185" i="29"/>
  <c r="C185" i="7"/>
  <c r="B186" i="29"/>
  <c r="C186" i="7"/>
  <c r="B187" i="29"/>
  <c r="C187" i="7"/>
  <c r="B188" i="29"/>
  <c r="C188" i="7"/>
  <c r="B189" i="29"/>
  <c r="C189" i="7"/>
  <c r="B190" i="29"/>
  <c r="C190" i="7"/>
  <c r="B191" i="29"/>
  <c r="C191" i="7"/>
  <c r="B192" i="29"/>
  <c r="C192" i="7"/>
  <c r="B193" i="29"/>
  <c r="C2" i="7"/>
  <c r="B3" i="29"/>
  <c r="C3" i="4"/>
  <c r="C3" i="5"/>
  <c r="X4" i="29"/>
  <c r="C4" i="29"/>
  <c r="Y4" i="29"/>
  <c r="C4" i="4"/>
  <c r="C4" i="5"/>
  <c r="X5" i="29"/>
  <c r="C5" i="29"/>
  <c r="Y5" i="29"/>
  <c r="C5" i="4"/>
  <c r="C5" i="5"/>
  <c r="X6" i="29"/>
  <c r="C6" i="29"/>
  <c r="Y6" i="29"/>
  <c r="C6" i="4"/>
  <c r="C6" i="5"/>
  <c r="X7" i="29"/>
  <c r="C7" i="29"/>
  <c r="Y7" i="29"/>
  <c r="C7" i="4"/>
  <c r="C7" i="5"/>
  <c r="X8" i="29"/>
  <c r="C8" i="29"/>
  <c r="Y8" i="29"/>
  <c r="C8" i="4"/>
  <c r="C8" i="5"/>
  <c r="X9" i="29"/>
  <c r="C9" i="29"/>
  <c r="Y9" i="29"/>
  <c r="C9" i="4"/>
  <c r="C9" i="5"/>
  <c r="X10" i="29"/>
  <c r="C10" i="29"/>
  <c r="Y10" i="29"/>
  <c r="C10" i="4"/>
  <c r="C10" i="5"/>
  <c r="X11" i="29"/>
  <c r="C11" i="29"/>
  <c r="Y11" i="29"/>
  <c r="C11" i="4"/>
  <c r="C11" i="5"/>
  <c r="X12" i="29"/>
  <c r="C12" i="29"/>
  <c r="Y12" i="29"/>
  <c r="C12" i="4"/>
  <c r="C12" i="5"/>
  <c r="X13" i="29"/>
  <c r="C13" i="29"/>
  <c r="Y13" i="29"/>
  <c r="C13" i="4"/>
  <c r="C13" i="5"/>
  <c r="X14" i="29"/>
  <c r="C14" i="29"/>
  <c r="Y14" i="29"/>
  <c r="C14" i="4"/>
  <c r="C14" i="5"/>
  <c r="X15" i="29"/>
  <c r="C15" i="29"/>
  <c r="Y15" i="29"/>
  <c r="C15" i="4"/>
  <c r="C15" i="5"/>
  <c r="X16" i="29"/>
  <c r="C16" i="29"/>
  <c r="Y16" i="29"/>
  <c r="C16" i="4"/>
  <c r="C16" i="5"/>
  <c r="X17" i="29"/>
  <c r="C17" i="29"/>
  <c r="Y17" i="29"/>
  <c r="C17" i="4"/>
  <c r="C17" i="5"/>
  <c r="X18" i="29"/>
  <c r="C18" i="29"/>
  <c r="Y18" i="29"/>
  <c r="C18" i="4"/>
  <c r="C18" i="5"/>
  <c r="X19" i="29"/>
  <c r="C19" i="29"/>
  <c r="Y19" i="29"/>
  <c r="C19" i="4"/>
  <c r="C19" i="5"/>
  <c r="X20" i="29"/>
  <c r="C20" i="29"/>
  <c r="Y20" i="29"/>
  <c r="C20" i="4"/>
  <c r="C20" i="5"/>
  <c r="X21" i="29"/>
  <c r="C21" i="29"/>
  <c r="Y21" i="29"/>
  <c r="C21" i="4"/>
  <c r="C21" i="5"/>
  <c r="X22" i="29"/>
  <c r="C22" i="29"/>
  <c r="Y22" i="29"/>
  <c r="C22" i="4"/>
  <c r="C22" i="5"/>
  <c r="X23" i="29"/>
  <c r="C23" i="29"/>
  <c r="Y23" i="29"/>
  <c r="C23" i="4"/>
  <c r="C23" i="5"/>
  <c r="X24" i="29"/>
  <c r="C24" i="29"/>
  <c r="Y24" i="29"/>
  <c r="C24" i="4"/>
  <c r="C24" i="5"/>
  <c r="X25" i="29"/>
  <c r="C25" i="29"/>
  <c r="Y25" i="29"/>
  <c r="C25" i="4"/>
  <c r="C25" i="5"/>
  <c r="X26" i="29"/>
  <c r="C26" i="29"/>
  <c r="Y26" i="29"/>
  <c r="C26" i="4"/>
  <c r="C26" i="5"/>
  <c r="X27" i="29"/>
  <c r="C27" i="29"/>
  <c r="Y27" i="29"/>
  <c r="C27" i="4"/>
  <c r="C27" i="5"/>
  <c r="X28" i="29"/>
  <c r="C28" i="29"/>
  <c r="Y28" i="29"/>
  <c r="C28" i="4"/>
  <c r="C28" i="5"/>
  <c r="X29" i="29"/>
  <c r="C29" i="29"/>
  <c r="Y29" i="29"/>
  <c r="C29" i="4"/>
  <c r="C29" i="5"/>
  <c r="X30" i="29"/>
  <c r="C30" i="29"/>
  <c r="Y30" i="29"/>
  <c r="C30" i="4"/>
  <c r="C30" i="5"/>
  <c r="X31" i="29"/>
  <c r="C31" i="29"/>
  <c r="Y31" i="29"/>
  <c r="C31" i="4"/>
  <c r="C31" i="5"/>
  <c r="X32" i="29"/>
  <c r="C32" i="29"/>
  <c r="Y32" i="29"/>
  <c r="C32" i="4"/>
  <c r="C32" i="5"/>
  <c r="X33" i="29"/>
  <c r="C33" i="29"/>
  <c r="Y33" i="29"/>
  <c r="C33" i="4"/>
  <c r="C33" i="5"/>
  <c r="X34" i="29"/>
  <c r="C34" i="29"/>
  <c r="Y34" i="29"/>
  <c r="C34" i="4"/>
  <c r="C34" i="5"/>
  <c r="X35" i="29"/>
  <c r="C35" i="29"/>
  <c r="Y35" i="29"/>
  <c r="C35" i="4"/>
  <c r="C35" i="5"/>
  <c r="X36" i="29"/>
  <c r="C36" i="29"/>
  <c r="Y36" i="29"/>
  <c r="C36" i="4"/>
  <c r="C36" i="5"/>
  <c r="X37" i="29"/>
  <c r="C37" i="29"/>
  <c r="Y37" i="29"/>
  <c r="C37" i="4"/>
  <c r="C37" i="5"/>
  <c r="X38" i="29"/>
  <c r="C38" i="29"/>
  <c r="Y38" i="29"/>
  <c r="C38" i="4"/>
  <c r="C38" i="5"/>
  <c r="X39" i="29"/>
  <c r="C39" i="29"/>
  <c r="Y39" i="29"/>
  <c r="C39" i="4"/>
  <c r="C39" i="5"/>
  <c r="X40" i="29"/>
  <c r="C40" i="29"/>
  <c r="Y40" i="29"/>
  <c r="C40" i="4"/>
  <c r="C40" i="5"/>
  <c r="X41" i="29"/>
  <c r="C41" i="29"/>
  <c r="Y41" i="29"/>
  <c r="C41" i="4"/>
  <c r="C41" i="5"/>
  <c r="X42" i="29"/>
  <c r="C42" i="29"/>
  <c r="Y42" i="29"/>
  <c r="C42" i="4"/>
  <c r="C42" i="5"/>
  <c r="X43" i="29"/>
  <c r="C43" i="29"/>
  <c r="Y43" i="29"/>
  <c r="C43" i="4"/>
  <c r="C43" i="5"/>
  <c r="X44" i="29"/>
  <c r="C44" i="29"/>
  <c r="Y44" i="29"/>
  <c r="C44" i="4"/>
  <c r="C44" i="5"/>
  <c r="X45" i="29"/>
  <c r="C45" i="29"/>
  <c r="Y45" i="29"/>
  <c r="C45" i="4"/>
  <c r="C45" i="5"/>
  <c r="X46" i="29"/>
  <c r="C46" i="29"/>
  <c r="Y46" i="29"/>
  <c r="C46" i="4"/>
  <c r="C46" i="5"/>
  <c r="X47" i="29"/>
  <c r="C47" i="29"/>
  <c r="Y47" i="29"/>
  <c r="C47" i="4"/>
  <c r="C47" i="5"/>
  <c r="X48" i="29"/>
  <c r="C48" i="29"/>
  <c r="Y48" i="29"/>
  <c r="C48" i="4"/>
  <c r="C48" i="5"/>
  <c r="X49" i="29"/>
  <c r="C49" i="29"/>
  <c r="Y49" i="29"/>
  <c r="C49" i="4"/>
  <c r="C49" i="5"/>
  <c r="X50" i="29"/>
  <c r="C50" i="29"/>
  <c r="Y50" i="29"/>
  <c r="C50" i="4"/>
  <c r="C50" i="5"/>
  <c r="X51" i="29"/>
  <c r="C51" i="29"/>
  <c r="Y51" i="29"/>
  <c r="C51" i="4"/>
  <c r="C51" i="5"/>
  <c r="X52" i="29"/>
  <c r="C52" i="29"/>
  <c r="Y52" i="29"/>
  <c r="C52" i="4"/>
  <c r="C52" i="5"/>
  <c r="X53" i="29"/>
  <c r="C53" i="29"/>
  <c r="Y53" i="29"/>
  <c r="C53" i="4"/>
  <c r="C53" i="5"/>
  <c r="X54" i="29"/>
  <c r="C54" i="29"/>
  <c r="Y54" i="29"/>
  <c r="C54" i="4"/>
  <c r="C54" i="5"/>
  <c r="X55" i="29"/>
  <c r="C55" i="29"/>
  <c r="Y55" i="29"/>
  <c r="C55" i="4"/>
  <c r="C55" i="5"/>
  <c r="X56" i="29"/>
  <c r="C56" i="29"/>
  <c r="Y56" i="29"/>
  <c r="C56" i="4"/>
  <c r="C56" i="5"/>
  <c r="X57" i="29"/>
  <c r="C57" i="29"/>
  <c r="Y57" i="29"/>
  <c r="C57" i="4"/>
  <c r="C57" i="5"/>
  <c r="X58" i="29"/>
  <c r="C58" i="29"/>
  <c r="Y58" i="29"/>
  <c r="C58" i="4"/>
  <c r="C58" i="5"/>
  <c r="X59" i="29"/>
  <c r="C59" i="29"/>
  <c r="Y59" i="29"/>
  <c r="C59" i="4"/>
  <c r="C59" i="5"/>
  <c r="X60" i="29"/>
  <c r="C60" i="29"/>
  <c r="Y60" i="29"/>
  <c r="C60" i="4"/>
  <c r="C60" i="5"/>
  <c r="X61" i="29"/>
  <c r="C61" i="29"/>
  <c r="Y61" i="29"/>
  <c r="C61" i="4"/>
  <c r="C61" i="5"/>
  <c r="X62" i="29"/>
  <c r="C62" i="29"/>
  <c r="Y62" i="29"/>
  <c r="C62" i="4"/>
  <c r="C62" i="5"/>
  <c r="X63" i="29"/>
  <c r="C63" i="29"/>
  <c r="Y63" i="29"/>
  <c r="C63" i="4"/>
  <c r="C63" i="5"/>
  <c r="X64" i="29"/>
  <c r="C64" i="29"/>
  <c r="Y64" i="29"/>
  <c r="C64" i="4"/>
  <c r="C64" i="5"/>
  <c r="X65" i="29"/>
  <c r="C65" i="29"/>
  <c r="Y65" i="29"/>
  <c r="C65" i="4"/>
  <c r="C65" i="5"/>
  <c r="X66" i="29"/>
  <c r="C66" i="29"/>
  <c r="Y66" i="29"/>
  <c r="C66" i="4"/>
  <c r="C66" i="5"/>
  <c r="X67" i="29"/>
  <c r="C67" i="29"/>
  <c r="Y67" i="29"/>
  <c r="C67" i="4"/>
  <c r="C67" i="5"/>
  <c r="X68" i="29"/>
  <c r="C68" i="29"/>
  <c r="Y68" i="29"/>
  <c r="C68" i="4"/>
  <c r="C68" i="5"/>
  <c r="X69" i="29"/>
  <c r="C69" i="29"/>
  <c r="Y69" i="29"/>
  <c r="C69" i="4"/>
  <c r="C69" i="5"/>
  <c r="X70" i="29"/>
  <c r="C70" i="29"/>
  <c r="Y70" i="29"/>
  <c r="C70" i="4"/>
  <c r="C70" i="5"/>
  <c r="X71" i="29"/>
  <c r="C71" i="29"/>
  <c r="Y71" i="29"/>
  <c r="C71" i="4"/>
  <c r="C71" i="5"/>
  <c r="X72" i="29"/>
  <c r="C72" i="29"/>
  <c r="Y72" i="29"/>
  <c r="C72" i="4"/>
  <c r="C72" i="5"/>
  <c r="X73" i="29"/>
  <c r="C73" i="29"/>
  <c r="Y73" i="29"/>
  <c r="C73" i="4"/>
  <c r="C73" i="5"/>
  <c r="X74" i="29"/>
  <c r="C74" i="29"/>
  <c r="Y74" i="29"/>
  <c r="C74" i="4"/>
  <c r="C74" i="5"/>
  <c r="X75" i="29"/>
  <c r="C75" i="29"/>
  <c r="Y75" i="29"/>
  <c r="C75" i="4"/>
  <c r="C75" i="5"/>
  <c r="X76" i="29"/>
  <c r="C76" i="29"/>
  <c r="Y76" i="29"/>
  <c r="C76" i="4"/>
  <c r="C76" i="5"/>
  <c r="X77" i="29"/>
  <c r="C77" i="29"/>
  <c r="Y77" i="29"/>
  <c r="C77" i="4"/>
  <c r="C77" i="5"/>
  <c r="X78" i="29"/>
  <c r="C78" i="29"/>
  <c r="Y78" i="29"/>
  <c r="C78" i="4"/>
  <c r="C78" i="5"/>
  <c r="X79" i="29"/>
  <c r="C79" i="29"/>
  <c r="Y79" i="29"/>
  <c r="C79" i="4"/>
  <c r="C79" i="5"/>
  <c r="X80" i="29"/>
  <c r="C80" i="29"/>
  <c r="Y80" i="29"/>
  <c r="C80" i="4"/>
  <c r="C80" i="5"/>
  <c r="X81" i="29"/>
  <c r="C81" i="29"/>
  <c r="Y81" i="29"/>
  <c r="C81" i="4"/>
  <c r="C81" i="5"/>
  <c r="X82" i="29"/>
  <c r="C82" i="29"/>
  <c r="Y82" i="29"/>
  <c r="C82" i="4"/>
  <c r="C82" i="5"/>
  <c r="X83" i="29"/>
  <c r="C83" i="29"/>
  <c r="Y83" i="29"/>
  <c r="C83" i="4"/>
  <c r="C83" i="5"/>
  <c r="X84" i="29"/>
  <c r="C84" i="29"/>
  <c r="Y84" i="29"/>
  <c r="C84" i="4"/>
  <c r="C84" i="5"/>
  <c r="X85" i="29"/>
  <c r="C85" i="29"/>
  <c r="Y85" i="29"/>
  <c r="C85" i="4"/>
  <c r="C85" i="5"/>
  <c r="X86" i="29"/>
  <c r="C86" i="29"/>
  <c r="Y86" i="29"/>
  <c r="C86" i="4"/>
  <c r="C86" i="5"/>
  <c r="X87" i="29"/>
  <c r="C87" i="29"/>
  <c r="Y87" i="29"/>
  <c r="C87" i="4"/>
  <c r="C87" i="5"/>
  <c r="X88" i="29"/>
  <c r="C88" i="29"/>
  <c r="Y88" i="29"/>
  <c r="C88" i="4"/>
  <c r="C88" i="5"/>
  <c r="X89" i="29"/>
  <c r="C89" i="29"/>
  <c r="Y89" i="29"/>
  <c r="C89" i="4"/>
  <c r="C89" i="5"/>
  <c r="X90" i="29"/>
  <c r="C90" i="29"/>
  <c r="Y90" i="29"/>
  <c r="C90" i="4"/>
  <c r="C90" i="5"/>
  <c r="X91" i="29"/>
  <c r="C91" i="29"/>
  <c r="Y91" i="29"/>
  <c r="C91" i="4"/>
  <c r="C91" i="5"/>
  <c r="X92" i="29"/>
  <c r="C92" i="29"/>
  <c r="Y92" i="29"/>
  <c r="C92" i="4"/>
  <c r="C92" i="5"/>
  <c r="X93" i="29"/>
  <c r="C93" i="29"/>
  <c r="Y93" i="29"/>
  <c r="C93" i="4"/>
  <c r="C93" i="5"/>
  <c r="X94" i="29"/>
  <c r="C94" i="29"/>
  <c r="Y94" i="29"/>
  <c r="C94" i="4"/>
  <c r="C94" i="5"/>
  <c r="X95" i="29"/>
  <c r="C95" i="29"/>
  <c r="Y95" i="29"/>
  <c r="C95" i="4"/>
  <c r="C95" i="5"/>
  <c r="X96" i="29"/>
  <c r="C96" i="29"/>
  <c r="Y96" i="29"/>
  <c r="C96" i="4"/>
  <c r="C96" i="5"/>
  <c r="X97" i="29"/>
  <c r="C97" i="29"/>
  <c r="Y97" i="29"/>
  <c r="C97" i="4"/>
  <c r="C97" i="5"/>
  <c r="X98" i="29"/>
  <c r="C98" i="29"/>
  <c r="Y98" i="29"/>
  <c r="C98" i="4"/>
  <c r="C98" i="5"/>
  <c r="X99" i="29"/>
  <c r="C99" i="29"/>
  <c r="Y99" i="29"/>
  <c r="C99" i="4"/>
  <c r="C99" i="5"/>
  <c r="X100" i="29"/>
  <c r="C100" i="29"/>
  <c r="Y100" i="29"/>
  <c r="C100" i="4"/>
  <c r="C100" i="5"/>
  <c r="X101" i="29"/>
  <c r="C101" i="29"/>
  <c r="Y101" i="29"/>
  <c r="C101" i="4"/>
  <c r="C101" i="5"/>
  <c r="X102" i="29"/>
  <c r="C102" i="29"/>
  <c r="Y102" i="29"/>
  <c r="C102" i="4"/>
  <c r="C102" i="5"/>
  <c r="X103" i="29"/>
  <c r="C103" i="29"/>
  <c r="Y103" i="29"/>
  <c r="C103" i="4"/>
  <c r="C103" i="5"/>
  <c r="X104" i="29"/>
  <c r="C104" i="29"/>
  <c r="Y104" i="29"/>
  <c r="C104" i="4"/>
  <c r="C104" i="5"/>
  <c r="X105" i="29"/>
  <c r="C105" i="29"/>
  <c r="Y105" i="29"/>
  <c r="C105" i="4"/>
  <c r="C105" i="5"/>
  <c r="X106" i="29"/>
  <c r="C106" i="29"/>
  <c r="Y106" i="29"/>
  <c r="C106" i="4"/>
  <c r="C106" i="5"/>
  <c r="X107" i="29"/>
  <c r="C107" i="29"/>
  <c r="Y107" i="29"/>
  <c r="C107" i="4"/>
  <c r="C107" i="5"/>
  <c r="X108" i="29"/>
  <c r="C108" i="29"/>
  <c r="Y108" i="29"/>
  <c r="C108" i="4"/>
  <c r="C108" i="5"/>
  <c r="X109" i="29"/>
  <c r="C109" i="29"/>
  <c r="Y109" i="29"/>
  <c r="C109" i="4"/>
  <c r="C109" i="5"/>
  <c r="X110" i="29"/>
  <c r="C110" i="29"/>
  <c r="Y110" i="29"/>
  <c r="C110" i="4"/>
  <c r="C110" i="5"/>
  <c r="X111" i="29"/>
  <c r="C111" i="29"/>
  <c r="Y111" i="29"/>
  <c r="C111" i="4"/>
  <c r="C111" i="5"/>
  <c r="X112" i="29"/>
  <c r="C112" i="29"/>
  <c r="Y112" i="29"/>
  <c r="C112" i="4"/>
  <c r="C112" i="5"/>
  <c r="X113" i="29"/>
  <c r="C113" i="29"/>
  <c r="Y113" i="29"/>
  <c r="C113" i="4"/>
  <c r="C113" i="5"/>
  <c r="X114" i="29"/>
  <c r="C114" i="29"/>
  <c r="Y114" i="29"/>
  <c r="C114" i="4"/>
  <c r="C114" i="5"/>
  <c r="X115" i="29"/>
  <c r="C115" i="29"/>
  <c r="Y115" i="29"/>
  <c r="C115" i="4"/>
  <c r="C115" i="5"/>
  <c r="X116" i="29"/>
  <c r="C116" i="29"/>
  <c r="Y116" i="29"/>
  <c r="C116" i="4"/>
  <c r="C116" i="5"/>
  <c r="X117" i="29"/>
  <c r="C117" i="29"/>
  <c r="Y117" i="29"/>
  <c r="C117" i="4"/>
  <c r="C117" i="5"/>
  <c r="X118" i="29"/>
  <c r="C118" i="29"/>
  <c r="Y118" i="29"/>
  <c r="C118" i="4"/>
  <c r="C118" i="5"/>
  <c r="X119" i="29"/>
  <c r="C119" i="29"/>
  <c r="Y119" i="29"/>
  <c r="C119" i="4"/>
  <c r="C119" i="5"/>
  <c r="X120" i="29"/>
  <c r="C120" i="29"/>
  <c r="Y120" i="29"/>
  <c r="C120" i="4"/>
  <c r="C120" i="5"/>
  <c r="X121" i="29"/>
  <c r="C121" i="29"/>
  <c r="Y121" i="29"/>
  <c r="C121" i="4"/>
  <c r="C121" i="5"/>
  <c r="X122" i="29"/>
  <c r="C122" i="29"/>
  <c r="Y122" i="29"/>
  <c r="C122" i="4"/>
  <c r="C122" i="5"/>
  <c r="X123" i="29"/>
  <c r="C123" i="29"/>
  <c r="Y123" i="29"/>
  <c r="C123" i="4"/>
  <c r="C123" i="5"/>
  <c r="X124" i="29"/>
  <c r="C124" i="29"/>
  <c r="Y124" i="29"/>
  <c r="C124" i="4"/>
  <c r="C124" i="5"/>
  <c r="X125" i="29"/>
  <c r="C125" i="29"/>
  <c r="Y125" i="29"/>
  <c r="C125" i="4"/>
  <c r="C125" i="5"/>
  <c r="X126" i="29"/>
  <c r="C126" i="29"/>
  <c r="Y126" i="29"/>
  <c r="C126" i="4"/>
  <c r="C126" i="5"/>
  <c r="X127" i="29"/>
  <c r="C127" i="29"/>
  <c r="Y127" i="29"/>
  <c r="C127" i="4"/>
  <c r="C127" i="5"/>
  <c r="X128" i="29"/>
  <c r="C128" i="29"/>
  <c r="Y128" i="29"/>
  <c r="C128" i="4"/>
  <c r="C128" i="5"/>
  <c r="X129" i="29"/>
  <c r="C129" i="29"/>
  <c r="Y129" i="29"/>
  <c r="C129" i="4"/>
  <c r="C129" i="5"/>
  <c r="X130" i="29"/>
  <c r="C130" i="29"/>
  <c r="Y130" i="29"/>
  <c r="C130" i="4"/>
  <c r="C130" i="5"/>
  <c r="X131" i="29"/>
  <c r="C131" i="29"/>
  <c r="Y131" i="29"/>
  <c r="C131" i="4"/>
  <c r="C131" i="5"/>
  <c r="X132" i="29"/>
  <c r="C132" i="29"/>
  <c r="Y132" i="29"/>
  <c r="C132" i="4"/>
  <c r="C132" i="5"/>
  <c r="X133" i="29"/>
  <c r="C133" i="29"/>
  <c r="Y133" i="29"/>
  <c r="C133" i="4"/>
  <c r="C133" i="5"/>
  <c r="X134" i="29"/>
  <c r="C134" i="29"/>
  <c r="Y134" i="29"/>
  <c r="C134" i="4"/>
  <c r="C134" i="5"/>
  <c r="X135" i="29"/>
  <c r="C135" i="29"/>
  <c r="Y135" i="29"/>
  <c r="C135" i="4"/>
  <c r="C135" i="5"/>
  <c r="X136" i="29"/>
  <c r="C136" i="29"/>
  <c r="Y136" i="29"/>
  <c r="C136" i="4"/>
  <c r="C136" i="5"/>
  <c r="X137" i="29"/>
  <c r="C137" i="29"/>
  <c r="Y137" i="29"/>
  <c r="C137" i="4"/>
  <c r="C137" i="5"/>
  <c r="X138" i="29"/>
  <c r="C138" i="29"/>
  <c r="Y138" i="29"/>
  <c r="C138" i="4"/>
  <c r="C138" i="5"/>
  <c r="X139" i="29"/>
  <c r="C139" i="29"/>
  <c r="Y139" i="29"/>
  <c r="C139" i="4"/>
  <c r="C139" i="5"/>
  <c r="X140" i="29"/>
  <c r="C140" i="29"/>
  <c r="Y140" i="29"/>
  <c r="C140" i="4"/>
  <c r="C140" i="5"/>
  <c r="X141" i="29"/>
  <c r="C141" i="29"/>
  <c r="Y141" i="29"/>
  <c r="C141" i="4"/>
  <c r="C141" i="5"/>
  <c r="X142" i="29"/>
  <c r="C142" i="29"/>
  <c r="Y142" i="29"/>
  <c r="C142" i="4"/>
  <c r="C142" i="5"/>
  <c r="X143" i="29"/>
  <c r="C143" i="29"/>
  <c r="Y143" i="29"/>
  <c r="C143" i="4"/>
  <c r="C143" i="5"/>
  <c r="X144" i="29"/>
  <c r="C144" i="29"/>
  <c r="Y144" i="29"/>
  <c r="C144" i="4"/>
  <c r="C144" i="5"/>
  <c r="X145" i="29"/>
  <c r="C145" i="29"/>
  <c r="Y145" i="29"/>
  <c r="C145" i="4"/>
  <c r="C145" i="5"/>
  <c r="X146" i="29"/>
  <c r="C146" i="29"/>
  <c r="Y146" i="29"/>
  <c r="C146" i="4"/>
  <c r="C146" i="5"/>
  <c r="X147" i="29"/>
  <c r="C147" i="29"/>
  <c r="Y147" i="29"/>
  <c r="C147" i="4"/>
  <c r="C147" i="5"/>
  <c r="X148" i="29"/>
  <c r="C148" i="29"/>
  <c r="Y148" i="29"/>
  <c r="C148" i="4"/>
  <c r="C148" i="5"/>
  <c r="X149" i="29"/>
  <c r="C149" i="29"/>
  <c r="Y149" i="29"/>
  <c r="C149" i="4"/>
  <c r="C149" i="5"/>
  <c r="X150" i="29"/>
  <c r="C150" i="29"/>
  <c r="Y150" i="29"/>
  <c r="C150" i="4"/>
  <c r="C150" i="5"/>
  <c r="X151" i="29"/>
  <c r="C151" i="29"/>
  <c r="Y151" i="29"/>
  <c r="C151" i="4"/>
  <c r="C151" i="5"/>
  <c r="X152" i="29"/>
  <c r="C152" i="29"/>
  <c r="Y152" i="29"/>
  <c r="C152" i="4"/>
  <c r="C152" i="5"/>
  <c r="X153" i="29"/>
  <c r="C153" i="29"/>
  <c r="Y153" i="29"/>
  <c r="C153" i="4"/>
  <c r="C153" i="5"/>
  <c r="X154" i="29"/>
  <c r="C154" i="29"/>
  <c r="Y154" i="29"/>
  <c r="C154" i="4"/>
  <c r="C154" i="5"/>
  <c r="X155" i="29"/>
  <c r="C155" i="29"/>
  <c r="Y155" i="29"/>
  <c r="C155" i="4"/>
  <c r="C155" i="5"/>
  <c r="X156" i="29"/>
  <c r="C156" i="29"/>
  <c r="Y156" i="29"/>
  <c r="C156" i="4"/>
  <c r="C156" i="5"/>
  <c r="X157" i="29"/>
  <c r="C157" i="29"/>
  <c r="Y157" i="29"/>
  <c r="C157" i="4"/>
  <c r="C157" i="5"/>
  <c r="X158" i="29"/>
  <c r="C158" i="29"/>
  <c r="Y158" i="29"/>
  <c r="C158" i="4"/>
  <c r="C158" i="5"/>
  <c r="X159" i="29"/>
  <c r="C159" i="29"/>
  <c r="Y159" i="29"/>
  <c r="C159" i="4"/>
  <c r="C159" i="5"/>
  <c r="X160" i="29"/>
  <c r="C160" i="29"/>
  <c r="Y160" i="29"/>
  <c r="C160" i="4"/>
  <c r="C160" i="5"/>
  <c r="X161" i="29"/>
  <c r="C161" i="29"/>
  <c r="Y161" i="29"/>
  <c r="C161" i="4"/>
  <c r="C161" i="5"/>
  <c r="X162" i="29"/>
  <c r="C162" i="29"/>
  <c r="Y162" i="29"/>
  <c r="C162" i="4"/>
  <c r="C162" i="5"/>
  <c r="X163" i="29"/>
  <c r="C163" i="29"/>
  <c r="Y163" i="29"/>
  <c r="C163" i="4"/>
  <c r="C163" i="5"/>
  <c r="X164" i="29"/>
  <c r="C164" i="29"/>
  <c r="Y164" i="29"/>
  <c r="C164" i="4"/>
  <c r="C164" i="5"/>
  <c r="X165" i="29"/>
  <c r="C165" i="29"/>
  <c r="Y165" i="29"/>
  <c r="C165" i="4"/>
  <c r="C165" i="5"/>
  <c r="X166" i="29"/>
  <c r="C166" i="29"/>
  <c r="Y166" i="29"/>
  <c r="C166" i="4"/>
  <c r="C166" i="5"/>
  <c r="X167" i="29"/>
  <c r="C167" i="29"/>
  <c r="Y167" i="29"/>
  <c r="C167" i="4"/>
  <c r="C167" i="5"/>
  <c r="X168" i="29"/>
  <c r="C168" i="29"/>
  <c r="Y168" i="29"/>
  <c r="C168" i="4"/>
  <c r="C168" i="5"/>
  <c r="X169" i="29"/>
  <c r="C169" i="29"/>
  <c r="Y169" i="29"/>
  <c r="C169" i="4"/>
  <c r="C169" i="5"/>
  <c r="X170" i="29"/>
  <c r="C170" i="29"/>
  <c r="Y170" i="29"/>
  <c r="C170" i="4"/>
  <c r="C170" i="5"/>
  <c r="X171" i="29"/>
  <c r="C171" i="29"/>
  <c r="Y171" i="29"/>
  <c r="C171" i="4"/>
  <c r="C171" i="5"/>
  <c r="X172" i="29"/>
  <c r="C172" i="29"/>
  <c r="Y172" i="29"/>
  <c r="C172" i="4"/>
  <c r="C172" i="5"/>
  <c r="X173" i="29"/>
  <c r="C173" i="29"/>
  <c r="Y173" i="29"/>
  <c r="C173" i="4"/>
  <c r="C173" i="5"/>
  <c r="X174" i="29"/>
  <c r="C174" i="29"/>
  <c r="Y174" i="29"/>
  <c r="C174" i="4"/>
  <c r="C174" i="5"/>
  <c r="X175" i="29"/>
  <c r="C175" i="29"/>
  <c r="Y175" i="29"/>
  <c r="C175" i="4"/>
  <c r="C175" i="5"/>
  <c r="X176" i="29"/>
  <c r="C176" i="29"/>
  <c r="Y176" i="29"/>
  <c r="C176" i="4"/>
  <c r="C176" i="5"/>
  <c r="X177" i="29"/>
  <c r="C177" i="29"/>
  <c r="Y177" i="29"/>
  <c r="C177" i="4"/>
  <c r="C177" i="5"/>
  <c r="X178" i="29"/>
  <c r="C178" i="29"/>
  <c r="Y178" i="29"/>
  <c r="C178" i="4"/>
  <c r="C178" i="5"/>
  <c r="X179" i="29"/>
  <c r="C179" i="29"/>
  <c r="Y179" i="29"/>
  <c r="C179" i="4"/>
  <c r="C179" i="5"/>
  <c r="X180" i="29"/>
  <c r="C180" i="29"/>
  <c r="Y180" i="29"/>
  <c r="C180" i="4"/>
  <c r="C180" i="5"/>
  <c r="X181" i="29"/>
  <c r="C181" i="29"/>
  <c r="Y181" i="29"/>
  <c r="C181" i="4"/>
  <c r="C181" i="5"/>
  <c r="X182" i="29"/>
  <c r="C182" i="29"/>
  <c r="Y182" i="29"/>
  <c r="C182" i="4"/>
  <c r="C182" i="5"/>
  <c r="X183" i="29"/>
  <c r="C183" i="29"/>
  <c r="Y183" i="29"/>
  <c r="C183" i="4"/>
  <c r="C183" i="5"/>
  <c r="X184" i="29"/>
  <c r="C184" i="29"/>
  <c r="Y184" i="29"/>
  <c r="C184" i="4"/>
  <c r="C184" i="5"/>
  <c r="X185" i="29"/>
  <c r="C185" i="29"/>
  <c r="Y185" i="29"/>
  <c r="C185" i="4"/>
  <c r="C185" i="5"/>
  <c r="X186" i="29"/>
  <c r="C186" i="29"/>
  <c r="Y186" i="29"/>
  <c r="C186" i="4"/>
  <c r="C186" i="5"/>
  <c r="X187" i="29"/>
  <c r="C187" i="29"/>
  <c r="Y187" i="29"/>
  <c r="C187" i="4"/>
  <c r="C187" i="5"/>
  <c r="X188" i="29"/>
  <c r="C188" i="29"/>
  <c r="Y188" i="29"/>
  <c r="C188" i="4"/>
  <c r="C188" i="5"/>
  <c r="X189" i="29"/>
  <c r="C189" i="29"/>
  <c r="Y189" i="29"/>
  <c r="C189" i="4"/>
  <c r="C189" i="5"/>
  <c r="X190" i="29"/>
  <c r="C190" i="29"/>
  <c r="Y190" i="29"/>
  <c r="C190" i="4"/>
  <c r="C190" i="5"/>
  <c r="X191" i="29"/>
  <c r="C191" i="29"/>
  <c r="Y191" i="29"/>
  <c r="C191" i="4"/>
  <c r="C191" i="5"/>
  <c r="X192" i="29"/>
  <c r="C192" i="29"/>
  <c r="Y192" i="29"/>
  <c r="C192" i="4"/>
  <c r="C192" i="5"/>
  <c r="X193" i="29"/>
  <c r="C193" i="29"/>
  <c r="Y193" i="29"/>
  <c r="C2" i="4"/>
  <c r="C2" i="5"/>
  <c r="X3" i="29"/>
  <c r="C3" i="29"/>
  <c r="Y3" i="29"/>
  <c r="G4" i="29"/>
  <c r="I4" i="29"/>
  <c r="K4" i="29"/>
  <c r="M4" i="29"/>
  <c r="O4" i="29"/>
  <c r="Q4" i="29"/>
  <c r="S4" i="29"/>
  <c r="U4" i="29"/>
  <c r="W4" i="29"/>
  <c r="G5" i="29"/>
  <c r="I5" i="29"/>
  <c r="K5" i="29"/>
  <c r="M5" i="29"/>
  <c r="O5" i="29"/>
  <c r="Q5" i="29"/>
  <c r="S5" i="29"/>
  <c r="U5" i="29"/>
  <c r="W5" i="29"/>
  <c r="G6" i="29"/>
  <c r="I6" i="29"/>
  <c r="K6" i="29"/>
  <c r="M6" i="29"/>
  <c r="O6" i="29"/>
  <c r="Q6" i="29"/>
  <c r="S6" i="29"/>
  <c r="U6" i="29"/>
  <c r="W6" i="29"/>
  <c r="G7" i="29"/>
  <c r="I7" i="29"/>
  <c r="K7" i="29"/>
  <c r="M7" i="29"/>
  <c r="O7" i="29"/>
  <c r="Q7" i="29"/>
  <c r="S7" i="29"/>
  <c r="U7" i="29"/>
  <c r="W7" i="29"/>
  <c r="G8" i="29"/>
  <c r="I8" i="29"/>
  <c r="K8" i="29"/>
  <c r="M8" i="29"/>
  <c r="O8" i="29"/>
  <c r="Q8" i="29"/>
  <c r="S8" i="29"/>
  <c r="U8" i="29"/>
  <c r="W8" i="29"/>
  <c r="G9" i="29"/>
  <c r="I9" i="29"/>
  <c r="K9" i="29"/>
  <c r="M9" i="29"/>
  <c r="O9" i="29"/>
  <c r="Q9" i="29"/>
  <c r="S9" i="29"/>
  <c r="U9" i="29"/>
  <c r="W9" i="29"/>
  <c r="G10" i="29"/>
  <c r="I10" i="29"/>
  <c r="K10" i="29"/>
  <c r="M10" i="29"/>
  <c r="O10" i="29"/>
  <c r="Q10" i="29"/>
  <c r="S10" i="29"/>
  <c r="U10" i="29"/>
  <c r="W10" i="29"/>
  <c r="G11" i="29"/>
  <c r="I11" i="29"/>
  <c r="K11" i="29"/>
  <c r="M11" i="29"/>
  <c r="O11" i="29"/>
  <c r="Q11" i="29"/>
  <c r="S11" i="29"/>
  <c r="U11" i="29"/>
  <c r="W11" i="29"/>
  <c r="G12" i="29"/>
  <c r="I12" i="29"/>
  <c r="K12" i="29"/>
  <c r="M12" i="29"/>
  <c r="O12" i="29"/>
  <c r="Q12" i="29"/>
  <c r="S12" i="29"/>
  <c r="U12" i="29"/>
  <c r="W12" i="29"/>
  <c r="G13" i="29"/>
  <c r="I13" i="29"/>
  <c r="K13" i="29"/>
  <c r="M13" i="29"/>
  <c r="O13" i="29"/>
  <c r="Q13" i="29"/>
  <c r="S13" i="29"/>
  <c r="U13" i="29"/>
  <c r="W13" i="29"/>
  <c r="G14" i="29"/>
  <c r="I14" i="29"/>
  <c r="K14" i="29"/>
  <c r="M14" i="29"/>
  <c r="O14" i="29"/>
  <c r="Q14" i="29"/>
  <c r="S14" i="29"/>
  <c r="U14" i="29"/>
  <c r="W14" i="29"/>
  <c r="G15" i="29"/>
  <c r="I15" i="29"/>
  <c r="K15" i="29"/>
  <c r="M15" i="29"/>
  <c r="O15" i="29"/>
  <c r="Q15" i="29"/>
  <c r="S15" i="29"/>
  <c r="U15" i="29"/>
  <c r="W15" i="29"/>
  <c r="G16" i="29"/>
  <c r="I16" i="29"/>
  <c r="K16" i="29"/>
  <c r="M16" i="29"/>
  <c r="O16" i="29"/>
  <c r="Q16" i="29"/>
  <c r="S16" i="29"/>
  <c r="U16" i="29"/>
  <c r="W16" i="29"/>
  <c r="G17" i="29"/>
  <c r="I17" i="29"/>
  <c r="K17" i="29"/>
  <c r="M17" i="29"/>
  <c r="O17" i="29"/>
  <c r="Q17" i="29"/>
  <c r="S17" i="29"/>
  <c r="U17" i="29"/>
  <c r="W17" i="29"/>
  <c r="G18" i="29"/>
  <c r="I18" i="29"/>
  <c r="K18" i="29"/>
  <c r="M18" i="29"/>
  <c r="O18" i="29"/>
  <c r="Q18" i="29"/>
  <c r="S18" i="29"/>
  <c r="U18" i="29"/>
  <c r="W18" i="29"/>
  <c r="G19" i="29"/>
  <c r="I19" i="29"/>
  <c r="K19" i="29"/>
  <c r="M19" i="29"/>
  <c r="O19" i="29"/>
  <c r="Q19" i="29"/>
  <c r="S19" i="29"/>
  <c r="U19" i="29"/>
  <c r="W19" i="29"/>
  <c r="G20" i="29"/>
  <c r="I20" i="29"/>
  <c r="K20" i="29"/>
  <c r="M20" i="29"/>
  <c r="O20" i="29"/>
  <c r="Q20" i="29"/>
  <c r="S20" i="29"/>
  <c r="U20" i="29"/>
  <c r="W20" i="29"/>
  <c r="G21" i="29"/>
  <c r="I21" i="29"/>
  <c r="K21" i="29"/>
  <c r="M21" i="29"/>
  <c r="O21" i="29"/>
  <c r="Q21" i="29"/>
  <c r="S21" i="29"/>
  <c r="U21" i="29"/>
  <c r="W21" i="29"/>
  <c r="G22" i="29"/>
  <c r="I22" i="29"/>
  <c r="K22" i="29"/>
  <c r="M22" i="29"/>
  <c r="O22" i="29"/>
  <c r="Q22" i="29"/>
  <c r="S22" i="29"/>
  <c r="U22" i="29"/>
  <c r="W22" i="29"/>
  <c r="G23" i="29"/>
  <c r="I23" i="29"/>
  <c r="K23" i="29"/>
  <c r="M23" i="29"/>
  <c r="O23" i="29"/>
  <c r="Q23" i="29"/>
  <c r="S23" i="29"/>
  <c r="U23" i="29"/>
  <c r="W23" i="29"/>
  <c r="G24" i="29"/>
  <c r="I24" i="29"/>
  <c r="K24" i="29"/>
  <c r="M24" i="29"/>
  <c r="O24" i="29"/>
  <c r="Q24" i="29"/>
  <c r="S24" i="29"/>
  <c r="U24" i="29"/>
  <c r="W24" i="29"/>
  <c r="G25" i="29"/>
  <c r="I25" i="29"/>
  <c r="K25" i="29"/>
  <c r="M25" i="29"/>
  <c r="O25" i="29"/>
  <c r="Q25" i="29"/>
  <c r="S25" i="29"/>
  <c r="U25" i="29"/>
  <c r="W25" i="29"/>
  <c r="G26" i="29"/>
  <c r="I26" i="29"/>
  <c r="K26" i="29"/>
  <c r="M26" i="29"/>
  <c r="O26" i="29"/>
  <c r="Q26" i="29"/>
  <c r="S26" i="29"/>
  <c r="U26" i="29"/>
  <c r="W26" i="29"/>
  <c r="G27" i="29"/>
  <c r="I27" i="29"/>
  <c r="K27" i="29"/>
  <c r="M27" i="29"/>
  <c r="O27" i="29"/>
  <c r="Q27" i="29"/>
  <c r="S27" i="29"/>
  <c r="U27" i="29"/>
  <c r="W27" i="29"/>
  <c r="G28" i="29"/>
  <c r="I28" i="29"/>
  <c r="K28" i="29"/>
  <c r="M28" i="29"/>
  <c r="O28" i="29"/>
  <c r="Q28" i="29"/>
  <c r="S28" i="29"/>
  <c r="U28" i="29"/>
  <c r="W28" i="29"/>
  <c r="G29" i="29"/>
  <c r="I29" i="29"/>
  <c r="K29" i="29"/>
  <c r="M29" i="29"/>
  <c r="O29" i="29"/>
  <c r="Q29" i="29"/>
  <c r="S29" i="29"/>
  <c r="U29" i="29"/>
  <c r="W29" i="29"/>
  <c r="G30" i="29"/>
  <c r="I30" i="29"/>
  <c r="K30" i="29"/>
  <c r="M30" i="29"/>
  <c r="O30" i="29"/>
  <c r="Q30" i="29"/>
  <c r="S30" i="29"/>
  <c r="U30" i="29"/>
  <c r="W30" i="29"/>
  <c r="G31" i="29"/>
  <c r="I31" i="29"/>
  <c r="K31" i="29"/>
  <c r="M31" i="29"/>
  <c r="O31" i="29"/>
  <c r="Q31" i="29"/>
  <c r="S31" i="29"/>
  <c r="U31" i="29"/>
  <c r="W31" i="29"/>
  <c r="G32" i="29"/>
  <c r="I32" i="29"/>
  <c r="K32" i="29"/>
  <c r="M32" i="29"/>
  <c r="O32" i="29"/>
  <c r="Q32" i="29"/>
  <c r="S32" i="29"/>
  <c r="U32" i="29"/>
  <c r="W32" i="29"/>
  <c r="G33" i="29"/>
  <c r="I33" i="29"/>
  <c r="K33" i="29"/>
  <c r="M33" i="29"/>
  <c r="O33" i="29"/>
  <c r="Q33" i="29"/>
  <c r="S33" i="29"/>
  <c r="U33" i="29"/>
  <c r="W33" i="29"/>
  <c r="G34" i="29"/>
  <c r="I34" i="29"/>
  <c r="K34" i="29"/>
  <c r="M34" i="29"/>
  <c r="O34" i="29"/>
  <c r="Q34" i="29"/>
  <c r="S34" i="29"/>
  <c r="U34" i="29"/>
  <c r="W34" i="29"/>
  <c r="G35" i="29"/>
  <c r="I35" i="29"/>
  <c r="K35" i="29"/>
  <c r="M35" i="29"/>
  <c r="O35" i="29"/>
  <c r="Q35" i="29"/>
  <c r="S35" i="29"/>
  <c r="U35" i="29"/>
  <c r="W35" i="29"/>
  <c r="G36" i="29"/>
  <c r="I36" i="29"/>
  <c r="K36" i="29"/>
  <c r="M36" i="29"/>
  <c r="O36" i="29"/>
  <c r="Q36" i="29"/>
  <c r="S36" i="29"/>
  <c r="U36" i="29"/>
  <c r="W36" i="29"/>
  <c r="G37" i="29"/>
  <c r="I37" i="29"/>
  <c r="K37" i="29"/>
  <c r="M37" i="29"/>
  <c r="O37" i="29"/>
  <c r="Q37" i="29"/>
  <c r="S37" i="29"/>
  <c r="U37" i="29"/>
  <c r="W37" i="29"/>
  <c r="G38" i="29"/>
  <c r="I38" i="29"/>
  <c r="K38" i="29"/>
  <c r="M38" i="29"/>
  <c r="O38" i="29"/>
  <c r="Q38" i="29"/>
  <c r="S38" i="29"/>
  <c r="U38" i="29"/>
  <c r="W38" i="29"/>
  <c r="G39" i="29"/>
  <c r="I39" i="29"/>
  <c r="K39" i="29"/>
  <c r="M39" i="29"/>
  <c r="O39" i="29"/>
  <c r="Q39" i="29"/>
  <c r="S39" i="29"/>
  <c r="U39" i="29"/>
  <c r="W39" i="29"/>
  <c r="G40" i="29"/>
  <c r="I40" i="29"/>
  <c r="K40" i="29"/>
  <c r="M40" i="29"/>
  <c r="O40" i="29"/>
  <c r="Q40" i="29"/>
  <c r="S40" i="29"/>
  <c r="U40" i="29"/>
  <c r="W40" i="29"/>
  <c r="G41" i="29"/>
  <c r="I41" i="29"/>
  <c r="K41" i="29"/>
  <c r="M41" i="29"/>
  <c r="O41" i="29"/>
  <c r="Q41" i="29"/>
  <c r="S41" i="29"/>
  <c r="U41" i="29"/>
  <c r="W41" i="29"/>
  <c r="G42" i="29"/>
  <c r="I42" i="29"/>
  <c r="K42" i="29"/>
  <c r="M42" i="29"/>
  <c r="O42" i="29"/>
  <c r="Q42" i="29"/>
  <c r="S42" i="29"/>
  <c r="U42" i="29"/>
  <c r="W42" i="29"/>
  <c r="G43" i="29"/>
  <c r="I43" i="29"/>
  <c r="K43" i="29"/>
  <c r="M43" i="29"/>
  <c r="O43" i="29"/>
  <c r="Q43" i="29"/>
  <c r="S43" i="29"/>
  <c r="U43" i="29"/>
  <c r="W43" i="29"/>
  <c r="G44" i="29"/>
  <c r="I44" i="29"/>
  <c r="K44" i="29"/>
  <c r="M44" i="29"/>
  <c r="O44" i="29"/>
  <c r="Q44" i="29"/>
  <c r="S44" i="29"/>
  <c r="U44" i="29"/>
  <c r="W44" i="29"/>
  <c r="G45" i="29"/>
  <c r="I45" i="29"/>
  <c r="K45" i="29"/>
  <c r="M45" i="29"/>
  <c r="O45" i="29"/>
  <c r="Q45" i="29"/>
  <c r="S45" i="29"/>
  <c r="U45" i="29"/>
  <c r="W45" i="29"/>
  <c r="G46" i="29"/>
  <c r="I46" i="29"/>
  <c r="K46" i="29"/>
  <c r="M46" i="29"/>
  <c r="O46" i="29"/>
  <c r="Q46" i="29"/>
  <c r="S46" i="29"/>
  <c r="U46" i="29"/>
  <c r="W46" i="29"/>
  <c r="G47" i="29"/>
  <c r="I47" i="29"/>
  <c r="K47" i="29"/>
  <c r="M47" i="29"/>
  <c r="O47" i="29"/>
  <c r="Q47" i="29"/>
  <c r="S47" i="29"/>
  <c r="U47" i="29"/>
  <c r="W47" i="29"/>
  <c r="G48" i="29"/>
  <c r="I48" i="29"/>
  <c r="K48" i="29"/>
  <c r="M48" i="29"/>
  <c r="O48" i="29"/>
  <c r="Q48" i="29"/>
  <c r="S48" i="29"/>
  <c r="U48" i="29"/>
  <c r="W48" i="29"/>
  <c r="G49" i="29"/>
  <c r="I49" i="29"/>
  <c r="K49" i="29"/>
  <c r="M49" i="29"/>
  <c r="O49" i="29"/>
  <c r="Q49" i="29"/>
  <c r="S49" i="29"/>
  <c r="U49" i="29"/>
  <c r="W49" i="29"/>
  <c r="G50" i="29"/>
  <c r="I50" i="29"/>
  <c r="K50" i="29"/>
  <c r="M50" i="29"/>
  <c r="O50" i="29"/>
  <c r="Q50" i="29"/>
  <c r="S50" i="29"/>
  <c r="U50" i="29"/>
  <c r="W50" i="29"/>
  <c r="G51" i="29"/>
  <c r="I51" i="29"/>
  <c r="K51" i="29"/>
  <c r="M51" i="29"/>
  <c r="O51" i="29"/>
  <c r="Q51" i="29"/>
  <c r="S51" i="29"/>
  <c r="U51" i="29"/>
  <c r="W51" i="29"/>
  <c r="G52" i="29"/>
  <c r="I52" i="29"/>
  <c r="K52" i="29"/>
  <c r="M52" i="29"/>
  <c r="O52" i="29"/>
  <c r="Q52" i="29"/>
  <c r="S52" i="29"/>
  <c r="U52" i="29"/>
  <c r="W52" i="29"/>
  <c r="G53" i="29"/>
  <c r="I53" i="29"/>
  <c r="K53" i="29"/>
  <c r="M53" i="29"/>
  <c r="O53" i="29"/>
  <c r="Q53" i="29"/>
  <c r="S53" i="29"/>
  <c r="U53" i="29"/>
  <c r="W53" i="29"/>
  <c r="G54" i="29"/>
  <c r="I54" i="29"/>
  <c r="K54" i="29"/>
  <c r="M54" i="29"/>
  <c r="O54" i="29"/>
  <c r="Q54" i="29"/>
  <c r="S54" i="29"/>
  <c r="U54" i="29"/>
  <c r="W54" i="29"/>
  <c r="G55" i="29"/>
  <c r="I55" i="29"/>
  <c r="K55" i="29"/>
  <c r="M55" i="29"/>
  <c r="O55" i="29"/>
  <c r="Q55" i="29"/>
  <c r="S55" i="29"/>
  <c r="U55" i="29"/>
  <c r="W55" i="29"/>
  <c r="G56" i="29"/>
  <c r="I56" i="29"/>
  <c r="K56" i="29"/>
  <c r="M56" i="29"/>
  <c r="O56" i="29"/>
  <c r="Q56" i="29"/>
  <c r="S56" i="29"/>
  <c r="U56" i="29"/>
  <c r="W56" i="29"/>
  <c r="G57" i="29"/>
  <c r="I57" i="29"/>
  <c r="K57" i="29"/>
  <c r="M57" i="29"/>
  <c r="O57" i="29"/>
  <c r="Q57" i="29"/>
  <c r="S57" i="29"/>
  <c r="U57" i="29"/>
  <c r="W57" i="29"/>
  <c r="G58" i="29"/>
  <c r="I58" i="29"/>
  <c r="K58" i="29"/>
  <c r="M58" i="29"/>
  <c r="O58" i="29"/>
  <c r="Q58" i="29"/>
  <c r="S58" i="29"/>
  <c r="U58" i="29"/>
  <c r="W58" i="29"/>
  <c r="G59" i="29"/>
  <c r="I59" i="29"/>
  <c r="K59" i="29"/>
  <c r="M59" i="29"/>
  <c r="O59" i="29"/>
  <c r="Q59" i="29"/>
  <c r="S59" i="29"/>
  <c r="U59" i="29"/>
  <c r="W59" i="29"/>
  <c r="G60" i="29"/>
  <c r="I60" i="29"/>
  <c r="K60" i="29"/>
  <c r="M60" i="29"/>
  <c r="O60" i="29"/>
  <c r="Q60" i="29"/>
  <c r="S60" i="29"/>
  <c r="U60" i="29"/>
  <c r="W60" i="29"/>
  <c r="G61" i="29"/>
  <c r="I61" i="29"/>
  <c r="K61" i="29"/>
  <c r="M61" i="29"/>
  <c r="O61" i="29"/>
  <c r="Q61" i="29"/>
  <c r="S61" i="29"/>
  <c r="U61" i="29"/>
  <c r="W61" i="29"/>
  <c r="G62" i="29"/>
  <c r="I62" i="29"/>
  <c r="K62" i="29"/>
  <c r="M62" i="29"/>
  <c r="O62" i="29"/>
  <c r="Q62" i="29"/>
  <c r="S62" i="29"/>
  <c r="U62" i="29"/>
  <c r="W62" i="29"/>
  <c r="G63" i="29"/>
  <c r="I63" i="29"/>
  <c r="K63" i="29"/>
  <c r="M63" i="29"/>
  <c r="O63" i="29"/>
  <c r="Q63" i="29"/>
  <c r="S63" i="29"/>
  <c r="U63" i="29"/>
  <c r="W63" i="29"/>
  <c r="G64" i="29"/>
  <c r="I64" i="29"/>
  <c r="K64" i="29"/>
  <c r="M64" i="29"/>
  <c r="O64" i="29"/>
  <c r="Q64" i="29"/>
  <c r="S64" i="29"/>
  <c r="U64" i="29"/>
  <c r="W64" i="29"/>
  <c r="G65" i="29"/>
  <c r="I65" i="29"/>
  <c r="K65" i="29"/>
  <c r="M65" i="29"/>
  <c r="O65" i="29"/>
  <c r="Q65" i="29"/>
  <c r="S65" i="29"/>
  <c r="U65" i="29"/>
  <c r="W65" i="29"/>
  <c r="G66" i="29"/>
  <c r="I66" i="29"/>
  <c r="K66" i="29"/>
  <c r="M66" i="29"/>
  <c r="O66" i="29"/>
  <c r="Q66" i="29"/>
  <c r="S66" i="29"/>
  <c r="U66" i="29"/>
  <c r="W66" i="29"/>
  <c r="G67" i="29"/>
  <c r="I67" i="29"/>
  <c r="K67" i="29"/>
  <c r="M67" i="29"/>
  <c r="O67" i="29"/>
  <c r="Q67" i="29"/>
  <c r="S67" i="29"/>
  <c r="U67" i="29"/>
  <c r="W67" i="29"/>
  <c r="G68" i="29"/>
  <c r="I68" i="29"/>
  <c r="K68" i="29"/>
  <c r="M68" i="29"/>
  <c r="O68" i="29"/>
  <c r="Q68" i="29"/>
  <c r="S68" i="29"/>
  <c r="U68" i="29"/>
  <c r="W68" i="29"/>
  <c r="G69" i="29"/>
  <c r="I69" i="29"/>
  <c r="K69" i="29"/>
  <c r="M69" i="29"/>
  <c r="O69" i="29"/>
  <c r="Q69" i="29"/>
  <c r="S69" i="29"/>
  <c r="U69" i="29"/>
  <c r="W69" i="29"/>
  <c r="G70" i="29"/>
  <c r="I70" i="29"/>
  <c r="K70" i="29"/>
  <c r="M70" i="29"/>
  <c r="O70" i="29"/>
  <c r="Q70" i="29"/>
  <c r="S70" i="29"/>
  <c r="U70" i="29"/>
  <c r="W70" i="29"/>
  <c r="G71" i="29"/>
  <c r="I71" i="29"/>
  <c r="K71" i="29"/>
  <c r="M71" i="29"/>
  <c r="O71" i="29"/>
  <c r="Q71" i="29"/>
  <c r="S71" i="29"/>
  <c r="U71" i="29"/>
  <c r="W71" i="29"/>
  <c r="G72" i="29"/>
  <c r="I72" i="29"/>
  <c r="K72" i="29"/>
  <c r="M72" i="29"/>
  <c r="O72" i="29"/>
  <c r="Q72" i="29"/>
  <c r="S72" i="29"/>
  <c r="U72" i="29"/>
  <c r="W72" i="29"/>
  <c r="G73" i="29"/>
  <c r="I73" i="29"/>
  <c r="K73" i="29"/>
  <c r="M73" i="29"/>
  <c r="O73" i="29"/>
  <c r="Q73" i="29"/>
  <c r="S73" i="29"/>
  <c r="U73" i="29"/>
  <c r="W73" i="29"/>
  <c r="G74" i="29"/>
  <c r="I74" i="29"/>
  <c r="K74" i="29"/>
  <c r="M74" i="29"/>
  <c r="O74" i="29"/>
  <c r="Q74" i="29"/>
  <c r="S74" i="29"/>
  <c r="U74" i="29"/>
  <c r="W74" i="29"/>
  <c r="G75" i="29"/>
  <c r="I75" i="29"/>
  <c r="K75" i="29"/>
  <c r="M75" i="29"/>
  <c r="O75" i="29"/>
  <c r="Q75" i="29"/>
  <c r="S75" i="29"/>
  <c r="U75" i="29"/>
  <c r="W75" i="29"/>
  <c r="G76" i="29"/>
  <c r="I76" i="29"/>
  <c r="K76" i="29"/>
  <c r="M76" i="29"/>
  <c r="O76" i="29"/>
  <c r="Q76" i="29"/>
  <c r="S76" i="29"/>
  <c r="U76" i="29"/>
  <c r="W76" i="29"/>
  <c r="G77" i="29"/>
  <c r="I77" i="29"/>
  <c r="K77" i="29"/>
  <c r="M77" i="29"/>
  <c r="O77" i="29"/>
  <c r="Q77" i="29"/>
  <c r="S77" i="29"/>
  <c r="U77" i="29"/>
  <c r="W77" i="29"/>
  <c r="G78" i="29"/>
  <c r="I78" i="29"/>
  <c r="K78" i="29"/>
  <c r="M78" i="29"/>
  <c r="O78" i="29"/>
  <c r="Q78" i="29"/>
  <c r="S78" i="29"/>
  <c r="U78" i="29"/>
  <c r="W78" i="29"/>
  <c r="G79" i="29"/>
  <c r="I79" i="29"/>
  <c r="K79" i="29"/>
  <c r="M79" i="29"/>
  <c r="O79" i="29"/>
  <c r="Q79" i="29"/>
  <c r="S79" i="29"/>
  <c r="U79" i="29"/>
  <c r="W79" i="29"/>
  <c r="G80" i="29"/>
  <c r="I80" i="29"/>
  <c r="K80" i="29"/>
  <c r="M80" i="29"/>
  <c r="O80" i="29"/>
  <c r="Q80" i="29"/>
  <c r="S80" i="29"/>
  <c r="U80" i="29"/>
  <c r="W80" i="29"/>
  <c r="G81" i="29"/>
  <c r="I81" i="29"/>
  <c r="K81" i="29"/>
  <c r="M81" i="29"/>
  <c r="O81" i="29"/>
  <c r="Q81" i="29"/>
  <c r="S81" i="29"/>
  <c r="U81" i="29"/>
  <c r="W81" i="29"/>
  <c r="G82" i="29"/>
  <c r="I82" i="29"/>
  <c r="K82" i="29"/>
  <c r="M82" i="29"/>
  <c r="O82" i="29"/>
  <c r="Q82" i="29"/>
  <c r="S82" i="29"/>
  <c r="U82" i="29"/>
  <c r="W82" i="29"/>
  <c r="G83" i="29"/>
  <c r="I83" i="29"/>
  <c r="K83" i="29"/>
  <c r="M83" i="29"/>
  <c r="O83" i="29"/>
  <c r="Q83" i="29"/>
  <c r="S83" i="29"/>
  <c r="U83" i="29"/>
  <c r="W83" i="29"/>
  <c r="G84" i="29"/>
  <c r="I84" i="29"/>
  <c r="K84" i="29"/>
  <c r="M84" i="29"/>
  <c r="O84" i="29"/>
  <c r="Q84" i="29"/>
  <c r="S84" i="29"/>
  <c r="U84" i="29"/>
  <c r="W84" i="29"/>
  <c r="G85" i="29"/>
  <c r="I85" i="29"/>
  <c r="K85" i="29"/>
  <c r="M85" i="29"/>
  <c r="O85" i="29"/>
  <c r="Q85" i="29"/>
  <c r="S85" i="29"/>
  <c r="U85" i="29"/>
  <c r="W85" i="29"/>
  <c r="G86" i="29"/>
  <c r="I86" i="29"/>
  <c r="K86" i="29"/>
  <c r="M86" i="29"/>
  <c r="O86" i="29"/>
  <c r="Q86" i="29"/>
  <c r="S86" i="29"/>
  <c r="U86" i="29"/>
  <c r="W86" i="29"/>
  <c r="G87" i="29"/>
  <c r="I87" i="29"/>
  <c r="K87" i="29"/>
  <c r="M87" i="29"/>
  <c r="O87" i="29"/>
  <c r="Q87" i="29"/>
  <c r="S87" i="29"/>
  <c r="U87" i="29"/>
  <c r="W87" i="29"/>
  <c r="G88" i="29"/>
  <c r="I88" i="29"/>
  <c r="K88" i="29"/>
  <c r="M88" i="29"/>
  <c r="O88" i="29"/>
  <c r="Q88" i="29"/>
  <c r="S88" i="29"/>
  <c r="U88" i="29"/>
  <c r="W88" i="29"/>
  <c r="G89" i="29"/>
  <c r="I89" i="29"/>
  <c r="K89" i="29"/>
  <c r="M89" i="29"/>
  <c r="O89" i="29"/>
  <c r="Q89" i="29"/>
  <c r="S89" i="29"/>
  <c r="U89" i="29"/>
  <c r="W89" i="29"/>
  <c r="G90" i="29"/>
  <c r="I90" i="29"/>
  <c r="K90" i="29"/>
  <c r="M90" i="29"/>
  <c r="O90" i="29"/>
  <c r="Q90" i="29"/>
  <c r="S90" i="29"/>
  <c r="U90" i="29"/>
  <c r="W90" i="29"/>
  <c r="G91" i="29"/>
  <c r="I91" i="29"/>
  <c r="K91" i="29"/>
  <c r="M91" i="29"/>
  <c r="O91" i="29"/>
  <c r="Q91" i="29"/>
  <c r="S91" i="29"/>
  <c r="U91" i="29"/>
  <c r="W91" i="29"/>
  <c r="G92" i="29"/>
  <c r="I92" i="29"/>
  <c r="K92" i="29"/>
  <c r="M92" i="29"/>
  <c r="O92" i="29"/>
  <c r="Q92" i="29"/>
  <c r="S92" i="29"/>
  <c r="U92" i="29"/>
  <c r="W92" i="29"/>
  <c r="G93" i="29"/>
  <c r="I93" i="29"/>
  <c r="K93" i="29"/>
  <c r="M93" i="29"/>
  <c r="O93" i="29"/>
  <c r="Q93" i="29"/>
  <c r="S93" i="29"/>
  <c r="U93" i="29"/>
  <c r="W93" i="29"/>
  <c r="G94" i="29"/>
  <c r="I94" i="29"/>
  <c r="K94" i="29"/>
  <c r="M94" i="29"/>
  <c r="O94" i="29"/>
  <c r="Q94" i="29"/>
  <c r="S94" i="29"/>
  <c r="U94" i="29"/>
  <c r="W94" i="29"/>
  <c r="G95" i="29"/>
  <c r="I95" i="29"/>
  <c r="K95" i="29"/>
  <c r="M95" i="29"/>
  <c r="O95" i="29"/>
  <c r="Q95" i="29"/>
  <c r="S95" i="29"/>
  <c r="U95" i="29"/>
  <c r="W95" i="29"/>
  <c r="G96" i="29"/>
  <c r="I96" i="29"/>
  <c r="K96" i="29"/>
  <c r="M96" i="29"/>
  <c r="O96" i="29"/>
  <c r="Q96" i="29"/>
  <c r="S96" i="29"/>
  <c r="U96" i="29"/>
  <c r="W96" i="29"/>
  <c r="G97" i="29"/>
  <c r="I97" i="29"/>
  <c r="K97" i="29"/>
  <c r="M97" i="29"/>
  <c r="O97" i="29"/>
  <c r="Q97" i="29"/>
  <c r="S97" i="29"/>
  <c r="U97" i="29"/>
  <c r="W97" i="29"/>
  <c r="G98" i="29"/>
  <c r="I98" i="29"/>
  <c r="K98" i="29"/>
  <c r="M98" i="29"/>
  <c r="O98" i="29"/>
  <c r="Q98" i="29"/>
  <c r="S98" i="29"/>
  <c r="U98" i="29"/>
  <c r="W98" i="29"/>
  <c r="G99" i="29"/>
  <c r="I99" i="29"/>
  <c r="K99" i="29"/>
  <c r="M99" i="29"/>
  <c r="O99" i="29"/>
  <c r="Q99" i="29"/>
  <c r="S99" i="29"/>
  <c r="U99" i="29"/>
  <c r="W99" i="29"/>
  <c r="G100" i="29"/>
  <c r="I100" i="29"/>
  <c r="K100" i="29"/>
  <c r="M100" i="29"/>
  <c r="O100" i="29"/>
  <c r="Q100" i="29"/>
  <c r="S100" i="29"/>
  <c r="U100" i="29"/>
  <c r="W100" i="29"/>
  <c r="G101" i="29"/>
  <c r="I101" i="29"/>
  <c r="K101" i="29"/>
  <c r="M101" i="29"/>
  <c r="O101" i="29"/>
  <c r="Q101" i="29"/>
  <c r="S101" i="29"/>
  <c r="U101" i="29"/>
  <c r="W101" i="29"/>
  <c r="G102" i="29"/>
  <c r="I102" i="29"/>
  <c r="K102" i="29"/>
  <c r="M102" i="29"/>
  <c r="O102" i="29"/>
  <c r="Q102" i="29"/>
  <c r="S102" i="29"/>
  <c r="U102" i="29"/>
  <c r="W102" i="29"/>
  <c r="G103" i="29"/>
  <c r="I103" i="29"/>
  <c r="K103" i="29"/>
  <c r="M103" i="29"/>
  <c r="O103" i="29"/>
  <c r="Q103" i="29"/>
  <c r="S103" i="29"/>
  <c r="U103" i="29"/>
  <c r="W103" i="29"/>
  <c r="G104" i="29"/>
  <c r="I104" i="29"/>
  <c r="K104" i="29"/>
  <c r="M104" i="29"/>
  <c r="O104" i="29"/>
  <c r="Q104" i="29"/>
  <c r="S104" i="29"/>
  <c r="U104" i="29"/>
  <c r="W104" i="29"/>
  <c r="G105" i="29"/>
  <c r="I105" i="29"/>
  <c r="K105" i="29"/>
  <c r="M105" i="29"/>
  <c r="O105" i="29"/>
  <c r="Q105" i="29"/>
  <c r="S105" i="29"/>
  <c r="U105" i="29"/>
  <c r="W105" i="29"/>
  <c r="G106" i="29"/>
  <c r="I106" i="29"/>
  <c r="K106" i="29"/>
  <c r="M106" i="29"/>
  <c r="O106" i="29"/>
  <c r="Q106" i="29"/>
  <c r="S106" i="29"/>
  <c r="U106" i="29"/>
  <c r="W106" i="29"/>
  <c r="G107" i="29"/>
  <c r="I107" i="29"/>
  <c r="K107" i="29"/>
  <c r="M107" i="29"/>
  <c r="O107" i="29"/>
  <c r="Q107" i="29"/>
  <c r="S107" i="29"/>
  <c r="U107" i="29"/>
  <c r="W107" i="29"/>
  <c r="G108" i="29"/>
  <c r="I108" i="29"/>
  <c r="K108" i="29"/>
  <c r="M108" i="29"/>
  <c r="O108" i="29"/>
  <c r="Q108" i="29"/>
  <c r="S108" i="29"/>
  <c r="U108" i="29"/>
  <c r="W108" i="29"/>
  <c r="G109" i="29"/>
  <c r="I109" i="29"/>
  <c r="K109" i="29"/>
  <c r="M109" i="29"/>
  <c r="O109" i="29"/>
  <c r="Q109" i="29"/>
  <c r="S109" i="29"/>
  <c r="U109" i="29"/>
  <c r="W109" i="29"/>
  <c r="G110" i="29"/>
  <c r="I110" i="29"/>
  <c r="K110" i="29"/>
  <c r="M110" i="29"/>
  <c r="O110" i="29"/>
  <c r="Q110" i="29"/>
  <c r="S110" i="29"/>
  <c r="U110" i="29"/>
  <c r="W110" i="29"/>
  <c r="G111" i="29"/>
  <c r="I111" i="29"/>
  <c r="K111" i="29"/>
  <c r="M111" i="29"/>
  <c r="O111" i="29"/>
  <c r="Q111" i="29"/>
  <c r="S111" i="29"/>
  <c r="U111" i="29"/>
  <c r="W111" i="29"/>
  <c r="G112" i="29"/>
  <c r="I112" i="29"/>
  <c r="K112" i="29"/>
  <c r="M112" i="29"/>
  <c r="O112" i="29"/>
  <c r="Q112" i="29"/>
  <c r="S112" i="29"/>
  <c r="U112" i="29"/>
  <c r="W112" i="29"/>
  <c r="G113" i="29"/>
  <c r="I113" i="29"/>
  <c r="K113" i="29"/>
  <c r="M113" i="29"/>
  <c r="O113" i="29"/>
  <c r="Q113" i="29"/>
  <c r="S113" i="29"/>
  <c r="U113" i="29"/>
  <c r="W113" i="29"/>
  <c r="G114" i="29"/>
  <c r="I114" i="29"/>
  <c r="K114" i="29"/>
  <c r="M114" i="29"/>
  <c r="O114" i="29"/>
  <c r="Q114" i="29"/>
  <c r="S114" i="29"/>
  <c r="U114" i="29"/>
  <c r="W114" i="29"/>
  <c r="G115" i="29"/>
  <c r="I115" i="29"/>
  <c r="K115" i="29"/>
  <c r="M115" i="29"/>
  <c r="O115" i="29"/>
  <c r="Q115" i="29"/>
  <c r="S115" i="29"/>
  <c r="U115" i="29"/>
  <c r="W115" i="29"/>
  <c r="G116" i="29"/>
  <c r="I116" i="29"/>
  <c r="K116" i="29"/>
  <c r="M116" i="29"/>
  <c r="O116" i="29"/>
  <c r="Q116" i="29"/>
  <c r="S116" i="29"/>
  <c r="U116" i="29"/>
  <c r="W116" i="29"/>
  <c r="G117" i="29"/>
  <c r="I117" i="29"/>
  <c r="K117" i="29"/>
  <c r="M117" i="29"/>
  <c r="O117" i="29"/>
  <c r="Q117" i="29"/>
  <c r="S117" i="29"/>
  <c r="U117" i="29"/>
  <c r="W117" i="29"/>
  <c r="G118" i="29"/>
  <c r="I118" i="29"/>
  <c r="K118" i="29"/>
  <c r="M118" i="29"/>
  <c r="O118" i="29"/>
  <c r="Q118" i="29"/>
  <c r="S118" i="29"/>
  <c r="U118" i="29"/>
  <c r="W118" i="29"/>
  <c r="G119" i="29"/>
  <c r="I119" i="29"/>
  <c r="K119" i="29"/>
  <c r="M119" i="29"/>
  <c r="O119" i="29"/>
  <c r="Q119" i="29"/>
  <c r="S119" i="29"/>
  <c r="U119" i="29"/>
  <c r="W119" i="29"/>
  <c r="G120" i="29"/>
  <c r="I120" i="29"/>
  <c r="K120" i="29"/>
  <c r="M120" i="29"/>
  <c r="O120" i="29"/>
  <c r="Q120" i="29"/>
  <c r="S120" i="29"/>
  <c r="U120" i="29"/>
  <c r="W120" i="29"/>
  <c r="G121" i="29"/>
  <c r="I121" i="29"/>
  <c r="K121" i="29"/>
  <c r="M121" i="29"/>
  <c r="O121" i="29"/>
  <c r="Q121" i="29"/>
  <c r="S121" i="29"/>
  <c r="U121" i="29"/>
  <c r="W121" i="29"/>
  <c r="G122" i="29"/>
  <c r="I122" i="29"/>
  <c r="K122" i="29"/>
  <c r="M122" i="29"/>
  <c r="O122" i="29"/>
  <c r="Q122" i="29"/>
  <c r="S122" i="29"/>
  <c r="U122" i="29"/>
  <c r="W122" i="29"/>
  <c r="G123" i="29"/>
  <c r="I123" i="29"/>
  <c r="K123" i="29"/>
  <c r="M123" i="29"/>
  <c r="O123" i="29"/>
  <c r="Q123" i="29"/>
  <c r="S123" i="29"/>
  <c r="U123" i="29"/>
  <c r="W123" i="29"/>
  <c r="G124" i="29"/>
  <c r="I124" i="29"/>
  <c r="K124" i="29"/>
  <c r="M124" i="29"/>
  <c r="O124" i="29"/>
  <c r="Q124" i="29"/>
  <c r="S124" i="29"/>
  <c r="U124" i="29"/>
  <c r="W124" i="29"/>
  <c r="G125" i="29"/>
  <c r="I125" i="29"/>
  <c r="K125" i="29"/>
  <c r="M125" i="29"/>
  <c r="O125" i="29"/>
  <c r="Q125" i="29"/>
  <c r="S125" i="29"/>
  <c r="U125" i="29"/>
  <c r="W125" i="29"/>
  <c r="G126" i="29"/>
  <c r="I126" i="29"/>
  <c r="K126" i="29"/>
  <c r="M126" i="29"/>
  <c r="O126" i="29"/>
  <c r="Q126" i="29"/>
  <c r="S126" i="29"/>
  <c r="U126" i="29"/>
  <c r="W126" i="29"/>
  <c r="G127" i="29"/>
  <c r="I127" i="29"/>
  <c r="K127" i="29"/>
  <c r="M127" i="29"/>
  <c r="O127" i="29"/>
  <c r="Q127" i="29"/>
  <c r="S127" i="29"/>
  <c r="U127" i="29"/>
  <c r="W127" i="29"/>
  <c r="G128" i="29"/>
  <c r="I128" i="29"/>
  <c r="K128" i="29"/>
  <c r="M128" i="29"/>
  <c r="O128" i="29"/>
  <c r="Q128" i="29"/>
  <c r="S128" i="29"/>
  <c r="U128" i="29"/>
  <c r="W128" i="29"/>
  <c r="G129" i="29"/>
  <c r="I129" i="29"/>
  <c r="K129" i="29"/>
  <c r="M129" i="29"/>
  <c r="O129" i="29"/>
  <c r="Q129" i="29"/>
  <c r="S129" i="29"/>
  <c r="U129" i="29"/>
  <c r="W129" i="29"/>
  <c r="G130" i="29"/>
  <c r="I130" i="29"/>
  <c r="K130" i="29"/>
  <c r="M130" i="29"/>
  <c r="O130" i="29"/>
  <c r="Q130" i="29"/>
  <c r="S130" i="29"/>
  <c r="U130" i="29"/>
  <c r="W130" i="29"/>
  <c r="G131" i="29"/>
  <c r="I131" i="29"/>
  <c r="K131" i="29"/>
  <c r="M131" i="29"/>
  <c r="O131" i="29"/>
  <c r="Q131" i="29"/>
  <c r="S131" i="29"/>
  <c r="U131" i="29"/>
  <c r="W131" i="29"/>
  <c r="G132" i="29"/>
  <c r="I132" i="29"/>
  <c r="K132" i="29"/>
  <c r="M132" i="29"/>
  <c r="O132" i="29"/>
  <c r="Q132" i="29"/>
  <c r="S132" i="29"/>
  <c r="U132" i="29"/>
  <c r="W132" i="29"/>
  <c r="G133" i="29"/>
  <c r="I133" i="29"/>
  <c r="K133" i="29"/>
  <c r="M133" i="29"/>
  <c r="O133" i="29"/>
  <c r="Q133" i="29"/>
  <c r="S133" i="29"/>
  <c r="U133" i="29"/>
  <c r="W133" i="29"/>
  <c r="G134" i="29"/>
  <c r="I134" i="29"/>
  <c r="K134" i="29"/>
  <c r="M134" i="29"/>
  <c r="O134" i="29"/>
  <c r="Q134" i="29"/>
  <c r="S134" i="29"/>
  <c r="U134" i="29"/>
  <c r="W134" i="29"/>
  <c r="G135" i="29"/>
  <c r="I135" i="29"/>
  <c r="K135" i="29"/>
  <c r="M135" i="29"/>
  <c r="O135" i="29"/>
  <c r="Q135" i="29"/>
  <c r="S135" i="29"/>
  <c r="U135" i="29"/>
  <c r="W135" i="29"/>
  <c r="G136" i="29"/>
  <c r="I136" i="29"/>
  <c r="K136" i="29"/>
  <c r="M136" i="29"/>
  <c r="O136" i="29"/>
  <c r="Q136" i="29"/>
  <c r="S136" i="29"/>
  <c r="U136" i="29"/>
  <c r="W136" i="29"/>
  <c r="G137" i="29"/>
  <c r="I137" i="29"/>
  <c r="K137" i="29"/>
  <c r="M137" i="29"/>
  <c r="O137" i="29"/>
  <c r="Q137" i="29"/>
  <c r="S137" i="29"/>
  <c r="U137" i="29"/>
  <c r="W137" i="29"/>
  <c r="G138" i="29"/>
  <c r="I138" i="29"/>
  <c r="K138" i="29"/>
  <c r="M138" i="29"/>
  <c r="O138" i="29"/>
  <c r="Q138" i="29"/>
  <c r="S138" i="29"/>
  <c r="U138" i="29"/>
  <c r="W138" i="29"/>
  <c r="G139" i="29"/>
  <c r="I139" i="29"/>
  <c r="K139" i="29"/>
  <c r="M139" i="29"/>
  <c r="O139" i="29"/>
  <c r="Q139" i="29"/>
  <c r="S139" i="29"/>
  <c r="U139" i="29"/>
  <c r="W139" i="29"/>
  <c r="G140" i="29"/>
  <c r="I140" i="29"/>
  <c r="K140" i="29"/>
  <c r="M140" i="29"/>
  <c r="O140" i="29"/>
  <c r="Q140" i="29"/>
  <c r="S140" i="29"/>
  <c r="U140" i="29"/>
  <c r="W140" i="29"/>
  <c r="G141" i="29"/>
  <c r="I141" i="29"/>
  <c r="K141" i="29"/>
  <c r="M141" i="29"/>
  <c r="O141" i="29"/>
  <c r="Q141" i="29"/>
  <c r="S141" i="29"/>
  <c r="U141" i="29"/>
  <c r="W141" i="29"/>
  <c r="G142" i="29"/>
  <c r="I142" i="29"/>
  <c r="K142" i="29"/>
  <c r="M142" i="29"/>
  <c r="O142" i="29"/>
  <c r="Q142" i="29"/>
  <c r="S142" i="29"/>
  <c r="U142" i="29"/>
  <c r="W142" i="29"/>
  <c r="G143" i="29"/>
  <c r="I143" i="29"/>
  <c r="K143" i="29"/>
  <c r="M143" i="29"/>
  <c r="O143" i="29"/>
  <c r="Q143" i="29"/>
  <c r="S143" i="29"/>
  <c r="U143" i="29"/>
  <c r="W143" i="29"/>
  <c r="G144" i="29"/>
  <c r="I144" i="29"/>
  <c r="K144" i="29"/>
  <c r="M144" i="29"/>
  <c r="O144" i="29"/>
  <c r="Q144" i="29"/>
  <c r="S144" i="29"/>
  <c r="U144" i="29"/>
  <c r="W144" i="29"/>
  <c r="G145" i="29"/>
  <c r="I145" i="29"/>
  <c r="K145" i="29"/>
  <c r="M145" i="29"/>
  <c r="O145" i="29"/>
  <c r="Q145" i="29"/>
  <c r="S145" i="29"/>
  <c r="U145" i="29"/>
  <c r="W145" i="29"/>
  <c r="G146" i="29"/>
  <c r="I146" i="29"/>
  <c r="K146" i="29"/>
  <c r="M146" i="29"/>
  <c r="O146" i="29"/>
  <c r="Q146" i="29"/>
  <c r="S146" i="29"/>
  <c r="U146" i="29"/>
  <c r="W146" i="29"/>
  <c r="G147" i="29"/>
  <c r="I147" i="29"/>
  <c r="K147" i="29"/>
  <c r="M147" i="29"/>
  <c r="O147" i="29"/>
  <c r="Q147" i="29"/>
  <c r="S147" i="29"/>
  <c r="U147" i="29"/>
  <c r="W147" i="29"/>
  <c r="G148" i="29"/>
  <c r="I148" i="29"/>
  <c r="K148" i="29"/>
  <c r="M148" i="29"/>
  <c r="O148" i="29"/>
  <c r="Q148" i="29"/>
  <c r="S148" i="29"/>
  <c r="U148" i="29"/>
  <c r="W148" i="29"/>
  <c r="G149" i="29"/>
  <c r="I149" i="29"/>
  <c r="K149" i="29"/>
  <c r="M149" i="29"/>
  <c r="O149" i="29"/>
  <c r="Q149" i="29"/>
  <c r="S149" i="29"/>
  <c r="U149" i="29"/>
  <c r="W149" i="29"/>
  <c r="G150" i="29"/>
  <c r="I150" i="29"/>
  <c r="K150" i="29"/>
  <c r="M150" i="29"/>
  <c r="O150" i="29"/>
  <c r="Q150" i="29"/>
  <c r="S150" i="29"/>
  <c r="U150" i="29"/>
  <c r="W150" i="29"/>
  <c r="G151" i="29"/>
  <c r="I151" i="29"/>
  <c r="K151" i="29"/>
  <c r="M151" i="29"/>
  <c r="O151" i="29"/>
  <c r="Q151" i="29"/>
  <c r="S151" i="29"/>
  <c r="U151" i="29"/>
  <c r="W151" i="29"/>
  <c r="G152" i="29"/>
  <c r="I152" i="29"/>
  <c r="K152" i="29"/>
  <c r="M152" i="29"/>
  <c r="O152" i="29"/>
  <c r="Q152" i="29"/>
  <c r="S152" i="29"/>
  <c r="U152" i="29"/>
  <c r="W152" i="29"/>
  <c r="G153" i="29"/>
  <c r="I153" i="29"/>
  <c r="K153" i="29"/>
  <c r="M153" i="29"/>
  <c r="O153" i="29"/>
  <c r="Q153" i="29"/>
  <c r="S153" i="29"/>
  <c r="U153" i="29"/>
  <c r="W153" i="29"/>
  <c r="G154" i="29"/>
  <c r="I154" i="29"/>
  <c r="K154" i="29"/>
  <c r="M154" i="29"/>
  <c r="O154" i="29"/>
  <c r="Q154" i="29"/>
  <c r="S154" i="29"/>
  <c r="U154" i="29"/>
  <c r="W154" i="29"/>
  <c r="G155" i="29"/>
  <c r="I155" i="29"/>
  <c r="K155" i="29"/>
  <c r="M155" i="29"/>
  <c r="O155" i="29"/>
  <c r="Q155" i="29"/>
  <c r="S155" i="29"/>
  <c r="U155" i="29"/>
  <c r="W155" i="29"/>
  <c r="G156" i="29"/>
  <c r="I156" i="29"/>
  <c r="K156" i="29"/>
  <c r="M156" i="29"/>
  <c r="O156" i="29"/>
  <c r="Q156" i="29"/>
  <c r="S156" i="29"/>
  <c r="U156" i="29"/>
  <c r="W156" i="29"/>
  <c r="G157" i="29"/>
  <c r="I157" i="29"/>
  <c r="K157" i="29"/>
  <c r="M157" i="29"/>
  <c r="O157" i="29"/>
  <c r="Q157" i="29"/>
  <c r="S157" i="29"/>
  <c r="U157" i="29"/>
  <c r="W157" i="29"/>
  <c r="G158" i="29"/>
  <c r="I158" i="29"/>
  <c r="K158" i="29"/>
  <c r="M158" i="29"/>
  <c r="O158" i="29"/>
  <c r="Q158" i="29"/>
  <c r="S158" i="29"/>
  <c r="U158" i="29"/>
  <c r="W158" i="29"/>
  <c r="G159" i="29"/>
  <c r="I159" i="29"/>
  <c r="K159" i="29"/>
  <c r="M159" i="29"/>
  <c r="O159" i="29"/>
  <c r="Q159" i="29"/>
  <c r="S159" i="29"/>
  <c r="U159" i="29"/>
  <c r="W159" i="29"/>
  <c r="G160" i="29"/>
  <c r="I160" i="29"/>
  <c r="K160" i="29"/>
  <c r="M160" i="29"/>
  <c r="O160" i="29"/>
  <c r="Q160" i="29"/>
  <c r="S160" i="29"/>
  <c r="U160" i="29"/>
  <c r="W160" i="29"/>
  <c r="G161" i="29"/>
  <c r="I161" i="29"/>
  <c r="K161" i="29"/>
  <c r="M161" i="29"/>
  <c r="O161" i="29"/>
  <c r="Q161" i="29"/>
  <c r="S161" i="29"/>
  <c r="U161" i="29"/>
  <c r="W161" i="29"/>
  <c r="G162" i="29"/>
  <c r="I162" i="29"/>
  <c r="K162" i="29"/>
  <c r="M162" i="29"/>
  <c r="O162" i="29"/>
  <c r="Q162" i="29"/>
  <c r="S162" i="29"/>
  <c r="U162" i="29"/>
  <c r="W162" i="29"/>
  <c r="G163" i="29"/>
  <c r="I163" i="29"/>
  <c r="K163" i="29"/>
  <c r="M163" i="29"/>
  <c r="O163" i="29"/>
  <c r="Q163" i="29"/>
  <c r="S163" i="29"/>
  <c r="U163" i="29"/>
  <c r="W163" i="29"/>
  <c r="G164" i="29"/>
  <c r="I164" i="29"/>
  <c r="K164" i="29"/>
  <c r="M164" i="29"/>
  <c r="O164" i="29"/>
  <c r="Q164" i="29"/>
  <c r="S164" i="29"/>
  <c r="U164" i="29"/>
  <c r="W164" i="29"/>
  <c r="G165" i="29"/>
  <c r="I165" i="29"/>
  <c r="K165" i="29"/>
  <c r="M165" i="29"/>
  <c r="O165" i="29"/>
  <c r="Q165" i="29"/>
  <c r="S165" i="29"/>
  <c r="U165" i="29"/>
  <c r="W165" i="29"/>
  <c r="G166" i="29"/>
  <c r="I166" i="29"/>
  <c r="K166" i="29"/>
  <c r="M166" i="29"/>
  <c r="O166" i="29"/>
  <c r="Q166" i="29"/>
  <c r="S166" i="29"/>
  <c r="U166" i="29"/>
  <c r="W166" i="29"/>
  <c r="G167" i="29"/>
  <c r="I167" i="29"/>
  <c r="K167" i="29"/>
  <c r="M167" i="29"/>
  <c r="O167" i="29"/>
  <c r="Q167" i="29"/>
  <c r="S167" i="29"/>
  <c r="U167" i="29"/>
  <c r="W167" i="29"/>
  <c r="G168" i="29"/>
  <c r="I168" i="29"/>
  <c r="K168" i="29"/>
  <c r="M168" i="29"/>
  <c r="O168" i="29"/>
  <c r="Q168" i="29"/>
  <c r="S168" i="29"/>
  <c r="U168" i="29"/>
  <c r="W168" i="29"/>
  <c r="G169" i="29"/>
  <c r="I169" i="29"/>
  <c r="K169" i="29"/>
  <c r="M169" i="29"/>
  <c r="O169" i="29"/>
  <c r="Q169" i="29"/>
  <c r="S169" i="29"/>
  <c r="U169" i="29"/>
  <c r="W169" i="29"/>
  <c r="G170" i="29"/>
  <c r="I170" i="29"/>
  <c r="K170" i="29"/>
  <c r="M170" i="29"/>
  <c r="O170" i="29"/>
  <c r="Q170" i="29"/>
  <c r="S170" i="29"/>
  <c r="U170" i="29"/>
  <c r="W170" i="29"/>
  <c r="G171" i="29"/>
  <c r="I171" i="29"/>
  <c r="K171" i="29"/>
  <c r="M171" i="29"/>
  <c r="O171" i="29"/>
  <c r="Q171" i="29"/>
  <c r="S171" i="29"/>
  <c r="U171" i="29"/>
  <c r="W171" i="29"/>
  <c r="G172" i="29"/>
  <c r="I172" i="29"/>
  <c r="K172" i="29"/>
  <c r="M172" i="29"/>
  <c r="O172" i="29"/>
  <c r="Q172" i="29"/>
  <c r="S172" i="29"/>
  <c r="U172" i="29"/>
  <c r="W172" i="29"/>
  <c r="G173" i="29"/>
  <c r="I173" i="29"/>
  <c r="K173" i="29"/>
  <c r="M173" i="29"/>
  <c r="O173" i="29"/>
  <c r="Q173" i="29"/>
  <c r="S173" i="29"/>
  <c r="U173" i="29"/>
  <c r="W173" i="29"/>
  <c r="G174" i="29"/>
  <c r="I174" i="29"/>
  <c r="K174" i="29"/>
  <c r="M174" i="29"/>
  <c r="O174" i="29"/>
  <c r="Q174" i="29"/>
  <c r="S174" i="29"/>
  <c r="U174" i="29"/>
  <c r="W174" i="29"/>
  <c r="G175" i="29"/>
  <c r="I175" i="29"/>
  <c r="K175" i="29"/>
  <c r="M175" i="29"/>
  <c r="O175" i="29"/>
  <c r="Q175" i="29"/>
  <c r="S175" i="29"/>
  <c r="U175" i="29"/>
  <c r="W175" i="29"/>
  <c r="G176" i="29"/>
  <c r="I176" i="29"/>
  <c r="K176" i="29"/>
  <c r="M176" i="29"/>
  <c r="O176" i="29"/>
  <c r="Q176" i="29"/>
  <c r="S176" i="29"/>
  <c r="U176" i="29"/>
  <c r="W176" i="29"/>
  <c r="G177" i="29"/>
  <c r="I177" i="29"/>
  <c r="K177" i="29"/>
  <c r="M177" i="29"/>
  <c r="O177" i="29"/>
  <c r="Q177" i="29"/>
  <c r="S177" i="29"/>
  <c r="U177" i="29"/>
  <c r="W177" i="29"/>
  <c r="G178" i="29"/>
  <c r="I178" i="29"/>
  <c r="K178" i="29"/>
  <c r="M178" i="29"/>
  <c r="O178" i="29"/>
  <c r="Q178" i="29"/>
  <c r="S178" i="29"/>
  <c r="U178" i="29"/>
  <c r="W178" i="29"/>
  <c r="G179" i="29"/>
  <c r="I179" i="29"/>
  <c r="K179" i="29"/>
  <c r="M179" i="29"/>
  <c r="O179" i="29"/>
  <c r="Q179" i="29"/>
  <c r="S179" i="29"/>
  <c r="U179" i="29"/>
  <c r="W179" i="29"/>
  <c r="G180" i="29"/>
  <c r="I180" i="29"/>
  <c r="K180" i="29"/>
  <c r="M180" i="29"/>
  <c r="O180" i="29"/>
  <c r="Q180" i="29"/>
  <c r="S180" i="29"/>
  <c r="U180" i="29"/>
  <c r="W180" i="29"/>
  <c r="G181" i="29"/>
  <c r="I181" i="29"/>
  <c r="K181" i="29"/>
  <c r="M181" i="29"/>
  <c r="O181" i="29"/>
  <c r="Q181" i="29"/>
  <c r="S181" i="29"/>
  <c r="U181" i="29"/>
  <c r="W181" i="29"/>
  <c r="G182" i="29"/>
  <c r="I182" i="29"/>
  <c r="K182" i="29"/>
  <c r="M182" i="29"/>
  <c r="O182" i="29"/>
  <c r="Q182" i="29"/>
  <c r="S182" i="29"/>
  <c r="U182" i="29"/>
  <c r="W182" i="29"/>
  <c r="G183" i="29"/>
  <c r="I183" i="29"/>
  <c r="K183" i="29"/>
  <c r="M183" i="29"/>
  <c r="O183" i="29"/>
  <c r="Q183" i="29"/>
  <c r="S183" i="29"/>
  <c r="U183" i="29"/>
  <c r="W183" i="29"/>
  <c r="G184" i="29"/>
  <c r="I184" i="29"/>
  <c r="K184" i="29"/>
  <c r="M184" i="29"/>
  <c r="O184" i="29"/>
  <c r="Q184" i="29"/>
  <c r="S184" i="29"/>
  <c r="U184" i="29"/>
  <c r="W184" i="29"/>
  <c r="G185" i="29"/>
  <c r="I185" i="29"/>
  <c r="K185" i="29"/>
  <c r="M185" i="29"/>
  <c r="O185" i="29"/>
  <c r="Q185" i="29"/>
  <c r="S185" i="29"/>
  <c r="U185" i="29"/>
  <c r="W185" i="29"/>
  <c r="G186" i="29"/>
  <c r="I186" i="29"/>
  <c r="K186" i="29"/>
  <c r="M186" i="29"/>
  <c r="O186" i="29"/>
  <c r="Q186" i="29"/>
  <c r="S186" i="29"/>
  <c r="U186" i="29"/>
  <c r="W186" i="29"/>
  <c r="G187" i="29"/>
  <c r="I187" i="29"/>
  <c r="K187" i="29"/>
  <c r="M187" i="29"/>
  <c r="O187" i="29"/>
  <c r="Q187" i="29"/>
  <c r="S187" i="29"/>
  <c r="U187" i="29"/>
  <c r="W187" i="29"/>
  <c r="G188" i="29"/>
  <c r="I188" i="29"/>
  <c r="K188" i="29"/>
  <c r="M188" i="29"/>
  <c r="O188" i="29"/>
  <c r="Q188" i="29"/>
  <c r="S188" i="29"/>
  <c r="U188" i="29"/>
  <c r="W188" i="29"/>
  <c r="G189" i="29"/>
  <c r="I189" i="29"/>
  <c r="K189" i="29"/>
  <c r="M189" i="29"/>
  <c r="O189" i="29"/>
  <c r="Q189" i="29"/>
  <c r="S189" i="29"/>
  <c r="U189" i="29"/>
  <c r="W189" i="29"/>
  <c r="G190" i="29"/>
  <c r="I190" i="29"/>
  <c r="K190" i="29"/>
  <c r="M190" i="29"/>
  <c r="O190" i="29"/>
  <c r="Q190" i="29"/>
  <c r="S190" i="29"/>
  <c r="U190" i="29"/>
  <c r="W190" i="29"/>
  <c r="G191" i="29"/>
  <c r="I191" i="29"/>
  <c r="K191" i="29"/>
  <c r="M191" i="29"/>
  <c r="O191" i="29"/>
  <c r="Q191" i="29"/>
  <c r="S191" i="29"/>
  <c r="U191" i="29"/>
  <c r="W191" i="29"/>
  <c r="G192" i="29"/>
  <c r="I192" i="29"/>
  <c r="K192" i="29"/>
  <c r="M192" i="29"/>
  <c r="O192" i="29"/>
  <c r="Q192" i="29"/>
  <c r="S192" i="29"/>
  <c r="U192" i="29"/>
  <c r="W192" i="29"/>
  <c r="G193" i="29"/>
  <c r="I193" i="29"/>
  <c r="K193" i="29"/>
  <c r="M193" i="29"/>
  <c r="O193" i="29"/>
  <c r="Q193" i="29"/>
  <c r="S193" i="29"/>
  <c r="U193" i="29"/>
  <c r="W193" i="29"/>
  <c r="W3" i="29"/>
  <c r="U3" i="29"/>
  <c r="S3" i="29"/>
  <c r="Q3" i="29"/>
  <c r="O3" i="29"/>
  <c r="M3" i="29"/>
  <c r="K3" i="29"/>
  <c r="I3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3" i="29"/>
  <c r="B192" i="7"/>
  <c r="D192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3" i="7"/>
  <c r="D4" i="7"/>
  <c r="D5" i="7"/>
  <c r="D6" i="7"/>
  <c r="D2" i="7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3" i="7"/>
  <c r="C3" i="19"/>
  <c r="D3" i="19"/>
  <c r="E3" i="19"/>
  <c r="F3" i="19"/>
  <c r="G3" i="19"/>
  <c r="H3" i="19"/>
  <c r="C4" i="19"/>
  <c r="D4" i="19"/>
  <c r="E4" i="19"/>
  <c r="F4" i="19"/>
  <c r="G4" i="19"/>
  <c r="H4" i="19"/>
  <c r="C5" i="19"/>
  <c r="D5" i="19"/>
  <c r="E5" i="19"/>
  <c r="F5" i="19"/>
  <c r="G5" i="19"/>
  <c r="H5" i="19"/>
  <c r="C6" i="19"/>
  <c r="D6" i="19"/>
  <c r="E6" i="19"/>
  <c r="F6" i="19"/>
  <c r="G6" i="19"/>
  <c r="H6" i="19"/>
  <c r="C7" i="19"/>
  <c r="D7" i="19"/>
  <c r="E7" i="19"/>
  <c r="F7" i="19"/>
  <c r="G7" i="19"/>
  <c r="H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C60" i="19"/>
  <c r="D60" i="19"/>
  <c r="E60" i="19"/>
  <c r="F60" i="19"/>
  <c r="G60" i="19"/>
  <c r="H60" i="19"/>
  <c r="C61" i="19"/>
  <c r="D61" i="19"/>
  <c r="E61" i="19"/>
  <c r="F61" i="19"/>
  <c r="G61" i="19"/>
  <c r="H61" i="19"/>
  <c r="C62" i="19"/>
  <c r="D62" i="19"/>
  <c r="E62" i="19"/>
  <c r="F62" i="19"/>
  <c r="G62" i="19"/>
  <c r="H62" i="19"/>
  <c r="C63" i="19"/>
  <c r="D63" i="19"/>
  <c r="E63" i="19"/>
  <c r="F63" i="19"/>
  <c r="G63" i="19"/>
  <c r="H63" i="19"/>
  <c r="C64" i="19"/>
  <c r="D64" i="19"/>
  <c r="E64" i="19"/>
  <c r="F64" i="19"/>
  <c r="G64" i="19"/>
  <c r="H64" i="19"/>
  <c r="C65" i="19"/>
  <c r="D65" i="19"/>
  <c r="E65" i="19"/>
  <c r="F65" i="19"/>
  <c r="G65" i="19"/>
  <c r="H65" i="19"/>
  <c r="C66" i="19"/>
  <c r="D66" i="19"/>
  <c r="E66" i="19"/>
  <c r="F66" i="19"/>
  <c r="G66" i="19"/>
  <c r="H66" i="19"/>
  <c r="C67" i="19"/>
  <c r="D67" i="19"/>
  <c r="E67" i="19"/>
  <c r="F67" i="19"/>
  <c r="G67" i="19"/>
  <c r="H67" i="19"/>
  <c r="C68" i="19"/>
  <c r="D68" i="19"/>
  <c r="E68" i="19"/>
  <c r="F68" i="19"/>
  <c r="G68" i="19"/>
  <c r="H68" i="19"/>
  <c r="C69" i="19"/>
  <c r="D69" i="19"/>
  <c r="E69" i="19"/>
  <c r="F69" i="19"/>
  <c r="G69" i="19"/>
  <c r="H69" i="19"/>
  <c r="C70" i="19"/>
  <c r="D70" i="19"/>
  <c r="E70" i="19"/>
  <c r="F70" i="19"/>
  <c r="G70" i="19"/>
  <c r="H70" i="19"/>
  <c r="C71" i="19"/>
  <c r="D71" i="19"/>
  <c r="E71" i="19"/>
  <c r="F71" i="19"/>
  <c r="G71" i="19"/>
  <c r="H71" i="19"/>
  <c r="C72" i="19"/>
  <c r="D72" i="19"/>
  <c r="E72" i="19"/>
  <c r="F72" i="19"/>
  <c r="G72" i="19"/>
  <c r="H72" i="19"/>
  <c r="C73" i="19"/>
  <c r="D73" i="19"/>
  <c r="E73" i="19"/>
  <c r="F73" i="19"/>
  <c r="G73" i="19"/>
  <c r="H73" i="19"/>
  <c r="C74" i="19"/>
  <c r="D74" i="19"/>
  <c r="E74" i="19"/>
  <c r="F74" i="19"/>
  <c r="G74" i="19"/>
  <c r="H74" i="19"/>
  <c r="C75" i="19"/>
  <c r="D75" i="19"/>
  <c r="E75" i="19"/>
  <c r="F75" i="19"/>
  <c r="G75" i="19"/>
  <c r="H75" i="19"/>
  <c r="C76" i="19"/>
  <c r="D76" i="19"/>
  <c r="E76" i="19"/>
  <c r="F76" i="19"/>
  <c r="G76" i="19"/>
  <c r="H76" i="19"/>
  <c r="C77" i="19"/>
  <c r="D77" i="19"/>
  <c r="E77" i="19"/>
  <c r="F77" i="19"/>
  <c r="G77" i="19"/>
  <c r="H77" i="19"/>
  <c r="C78" i="19"/>
  <c r="D78" i="19"/>
  <c r="E78" i="19"/>
  <c r="F78" i="19"/>
  <c r="G78" i="19"/>
  <c r="H78" i="19"/>
  <c r="C79" i="19"/>
  <c r="D79" i="19"/>
  <c r="E79" i="19"/>
  <c r="F79" i="19"/>
  <c r="G79" i="19"/>
  <c r="H79" i="19"/>
  <c r="C80" i="19"/>
  <c r="D80" i="19"/>
  <c r="E80" i="19"/>
  <c r="F80" i="19"/>
  <c r="G80" i="19"/>
  <c r="H80" i="19"/>
  <c r="C81" i="19"/>
  <c r="D81" i="19"/>
  <c r="E81" i="19"/>
  <c r="F81" i="19"/>
  <c r="G81" i="19"/>
  <c r="H81" i="19"/>
  <c r="C82" i="19"/>
  <c r="D82" i="19"/>
  <c r="E82" i="19"/>
  <c r="F82" i="19"/>
  <c r="G82" i="19"/>
  <c r="H82" i="19"/>
  <c r="C83" i="19"/>
  <c r="D83" i="19"/>
  <c r="E83" i="19"/>
  <c r="F83" i="19"/>
  <c r="G83" i="19"/>
  <c r="H83" i="19"/>
  <c r="C84" i="19"/>
  <c r="D84" i="19"/>
  <c r="E84" i="19"/>
  <c r="F84" i="19"/>
  <c r="G84" i="19"/>
  <c r="H84" i="19"/>
  <c r="C85" i="19"/>
  <c r="D85" i="19"/>
  <c r="E85" i="19"/>
  <c r="F85" i="19"/>
  <c r="G85" i="19"/>
  <c r="H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C88" i="19"/>
  <c r="D88" i="19"/>
  <c r="E88" i="19"/>
  <c r="F88" i="19"/>
  <c r="G88" i="19"/>
  <c r="H88" i="19"/>
  <c r="C89" i="19"/>
  <c r="D89" i="19"/>
  <c r="E89" i="19"/>
  <c r="F89" i="19"/>
  <c r="G89" i="19"/>
  <c r="H89" i="19"/>
  <c r="C90" i="19"/>
  <c r="D90" i="19"/>
  <c r="E90" i="19"/>
  <c r="F90" i="19"/>
  <c r="G90" i="19"/>
  <c r="H90" i="19"/>
  <c r="C91" i="19"/>
  <c r="D91" i="19"/>
  <c r="E91" i="19"/>
  <c r="F91" i="19"/>
  <c r="G91" i="19"/>
  <c r="H91" i="19"/>
  <c r="C92" i="19"/>
  <c r="D92" i="19"/>
  <c r="E92" i="19"/>
  <c r="F92" i="19"/>
  <c r="G92" i="19"/>
  <c r="H92" i="19"/>
  <c r="C93" i="19"/>
  <c r="D93" i="19"/>
  <c r="E93" i="19"/>
  <c r="F93" i="19"/>
  <c r="G93" i="19"/>
  <c r="H93" i="19"/>
  <c r="C94" i="19"/>
  <c r="D94" i="19"/>
  <c r="E94" i="19"/>
  <c r="F94" i="19"/>
  <c r="G94" i="19"/>
  <c r="H94" i="19"/>
  <c r="C95" i="19"/>
  <c r="D95" i="19"/>
  <c r="E95" i="19"/>
  <c r="F95" i="19"/>
  <c r="G95" i="19"/>
  <c r="H95" i="19"/>
  <c r="C96" i="19"/>
  <c r="D96" i="19"/>
  <c r="E96" i="19"/>
  <c r="F96" i="19"/>
  <c r="G96" i="19"/>
  <c r="H96" i="19"/>
  <c r="C97" i="19"/>
  <c r="D97" i="19"/>
  <c r="E97" i="19"/>
  <c r="F97" i="19"/>
  <c r="G97" i="19"/>
  <c r="H97" i="19"/>
  <c r="C98" i="19"/>
  <c r="D98" i="19"/>
  <c r="E98" i="19"/>
  <c r="F98" i="19"/>
  <c r="G98" i="19"/>
  <c r="H98" i="19"/>
  <c r="C99" i="19"/>
  <c r="D99" i="19"/>
  <c r="E99" i="19"/>
  <c r="F99" i="19"/>
  <c r="G99" i="19"/>
  <c r="H99" i="19"/>
  <c r="C100" i="19"/>
  <c r="D100" i="19"/>
  <c r="E100" i="19"/>
  <c r="F100" i="19"/>
  <c r="G100" i="19"/>
  <c r="H100" i="19"/>
  <c r="C101" i="19"/>
  <c r="D101" i="19"/>
  <c r="E101" i="19"/>
  <c r="F101" i="19"/>
  <c r="G101" i="19"/>
  <c r="H101" i="19"/>
  <c r="C102" i="19"/>
  <c r="D102" i="19"/>
  <c r="E102" i="19"/>
  <c r="F102" i="19"/>
  <c r="G102" i="19"/>
  <c r="H102" i="19"/>
  <c r="C103" i="19"/>
  <c r="D103" i="19"/>
  <c r="E103" i="19"/>
  <c r="F103" i="19"/>
  <c r="G103" i="19"/>
  <c r="H103" i="19"/>
  <c r="C104" i="19"/>
  <c r="D104" i="19"/>
  <c r="E104" i="19"/>
  <c r="F104" i="19"/>
  <c r="G104" i="19"/>
  <c r="H104" i="19"/>
  <c r="C105" i="19"/>
  <c r="D105" i="19"/>
  <c r="E105" i="19"/>
  <c r="F105" i="19"/>
  <c r="G105" i="19"/>
  <c r="H105" i="19"/>
  <c r="C106" i="19"/>
  <c r="D106" i="19"/>
  <c r="E106" i="19"/>
  <c r="F106" i="19"/>
  <c r="G106" i="19"/>
  <c r="H106" i="19"/>
  <c r="C107" i="19"/>
  <c r="D107" i="19"/>
  <c r="E107" i="19"/>
  <c r="F107" i="19"/>
  <c r="G107" i="19"/>
  <c r="H107" i="19"/>
  <c r="C108" i="19"/>
  <c r="D108" i="19"/>
  <c r="E108" i="19"/>
  <c r="F108" i="19"/>
  <c r="G108" i="19"/>
  <c r="H108" i="19"/>
  <c r="C109" i="19"/>
  <c r="D109" i="19"/>
  <c r="E109" i="19"/>
  <c r="F109" i="19"/>
  <c r="G109" i="19"/>
  <c r="H109" i="19"/>
  <c r="C110" i="19"/>
  <c r="D110" i="19"/>
  <c r="E110" i="19"/>
  <c r="F110" i="19"/>
  <c r="G110" i="19"/>
  <c r="H110" i="19"/>
  <c r="C111" i="19"/>
  <c r="D111" i="19"/>
  <c r="E111" i="19"/>
  <c r="F111" i="19"/>
  <c r="G111" i="19"/>
  <c r="H111" i="19"/>
  <c r="C112" i="19"/>
  <c r="D112" i="19"/>
  <c r="E112" i="19"/>
  <c r="F112" i="19"/>
  <c r="G112" i="19"/>
  <c r="H112" i="19"/>
  <c r="C113" i="19"/>
  <c r="D113" i="19"/>
  <c r="E113" i="19"/>
  <c r="F113" i="19"/>
  <c r="G113" i="19"/>
  <c r="H113" i="19"/>
  <c r="C114" i="19"/>
  <c r="D114" i="19"/>
  <c r="E114" i="19"/>
  <c r="F114" i="19"/>
  <c r="G114" i="19"/>
  <c r="H114" i="19"/>
  <c r="C115" i="19"/>
  <c r="D115" i="19"/>
  <c r="E115" i="19"/>
  <c r="F115" i="19"/>
  <c r="G115" i="19"/>
  <c r="H115" i="19"/>
  <c r="C116" i="19"/>
  <c r="D116" i="19"/>
  <c r="E116" i="19"/>
  <c r="F116" i="19"/>
  <c r="G116" i="19"/>
  <c r="H116" i="19"/>
  <c r="C117" i="19"/>
  <c r="D117" i="19"/>
  <c r="E117" i="19"/>
  <c r="F117" i="19"/>
  <c r="G117" i="19"/>
  <c r="H117" i="19"/>
  <c r="C118" i="19"/>
  <c r="D118" i="19"/>
  <c r="E118" i="19"/>
  <c r="F118" i="19"/>
  <c r="G118" i="19"/>
  <c r="H118" i="19"/>
  <c r="C119" i="19"/>
  <c r="D119" i="19"/>
  <c r="E119" i="19"/>
  <c r="F119" i="19"/>
  <c r="G119" i="19"/>
  <c r="H119" i="19"/>
  <c r="C120" i="19"/>
  <c r="D120" i="19"/>
  <c r="E120" i="19"/>
  <c r="F120" i="19"/>
  <c r="G120" i="19"/>
  <c r="H120" i="19"/>
  <c r="C121" i="19"/>
  <c r="D121" i="19"/>
  <c r="E121" i="19"/>
  <c r="F121" i="19"/>
  <c r="G121" i="19"/>
  <c r="H121" i="19"/>
  <c r="C122" i="19"/>
  <c r="D122" i="19"/>
  <c r="E122" i="19"/>
  <c r="F122" i="19"/>
  <c r="G122" i="19"/>
  <c r="H122" i="19"/>
  <c r="C123" i="19"/>
  <c r="D123" i="19"/>
  <c r="E123" i="19"/>
  <c r="F123" i="19"/>
  <c r="G123" i="19"/>
  <c r="H123" i="19"/>
  <c r="C124" i="19"/>
  <c r="D124" i="19"/>
  <c r="E124" i="19"/>
  <c r="F124" i="19"/>
  <c r="G124" i="19"/>
  <c r="H124" i="19"/>
  <c r="C125" i="19"/>
  <c r="D125" i="19"/>
  <c r="E125" i="19"/>
  <c r="F125" i="19"/>
  <c r="G125" i="19"/>
  <c r="H125" i="19"/>
  <c r="C126" i="19"/>
  <c r="D126" i="19"/>
  <c r="E126" i="19"/>
  <c r="F126" i="19"/>
  <c r="G126" i="19"/>
  <c r="H126" i="19"/>
  <c r="C127" i="19"/>
  <c r="D127" i="19"/>
  <c r="E127" i="19"/>
  <c r="F127" i="19"/>
  <c r="G127" i="19"/>
  <c r="H127" i="19"/>
  <c r="C128" i="19"/>
  <c r="D128" i="19"/>
  <c r="E128" i="19"/>
  <c r="F128" i="19"/>
  <c r="G128" i="19"/>
  <c r="H128" i="19"/>
  <c r="C129" i="19"/>
  <c r="D129" i="19"/>
  <c r="E129" i="19"/>
  <c r="F129" i="19"/>
  <c r="G129" i="19"/>
  <c r="H129" i="19"/>
  <c r="C130" i="19"/>
  <c r="D130" i="19"/>
  <c r="E130" i="19"/>
  <c r="F130" i="19"/>
  <c r="G130" i="19"/>
  <c r="H130" i="19"/>
  <c r="C131" i="19"/>
  <c r="D131" i="19"/>
  <c r="E131" i="19"/>
  <c r="F131" i="19"/>
  <c r="G131" i="19"/>
  <c r="H131" i="19"/>
  <c r="C132" i="19"/>
  <c r="D132" i="19"/>
  <c r="E132" i="19"/>
  <c r="F132" i="19"/>
  <c r="G132" i="19"/>
  <c r="H132" i="19"/>
  <c r="C133" i="19"/>
  <c r="D133" i="19"/>
  <c r="E133" i="19"/>
  <c r="F133" i="19"/>
  <c r="G133" i="19"/>
  <c r="H133" i="19"/>
  <c r="C134" i="19"/>
  <c r="D134" i="19"/>
  <c r="E134" i="19"/>
  <c r="F134" i="19"/>
  <c r="G134" i="19"/>
  <c r="H134" i="19"/>
  <c r="C135" i="19"/>
  <c r="D135" i="19"/>
  <c r="E135" i="19"/>
  <c r="F135" i="19"/>
  <c r="G135" i="19"/>
  <c r="H135" i="19"/>
  <c r="C136" i="19"/>
  <c r="D136" i="19"/>
  <c r="E136" i="19"/>
  <c r="F136" i="19"/>
  <c r="G136" i="19"/>
  <c r="H136" i="19"/>
  <c r="C137" i="19"/>
  <c r="D137" i="19"/>
  <c r="E137" i="19"/>
  <c r="F137" i="19"/>
  <c r="G137" i="19"/>
  <c r="H137" i="19"/>
  <c r="C138" i="19"/>
  <c r="D138" i="19"/>
  <c r="E138" i="19"/>
  <c r="F138" i="19"/>
  <c r="G138" i="19"/>
  <c r="H138" i="19"/>
  <c r="C139" i="19"/>
  <c r="D139" i="19"/>
  <c r="E139" i="19"/>
  <c r="F139" i="19"/>
  <c r="G139" i="19"/>
  <c r="H139" i="19"/>
  <c r="C140" i="19"/>
  <c r="D140" i="19"/>
  <c r="E140" i="19"/>
  <c r="F140" i="19"/>
  <c r="G140" i="19"/>
  <c r="H140" i="19"/>
  <c r="C141" i="19"/>
  <c r="D141" i="19"/>
  <c r="E141" i="19"/>
  <c r="F141" i="19"/>
  <c r="G141" i="19"/>
  <c r="H141" i="19"/>
  <c r="C142" i="19"/>
  <c r="D142" i="19"/>
  <c r="E142" i="19"/>
  <c r="F142" i="19"/>
  <c r="G142" i="19"/>
  <c r="H142" i="19"/>
  <c r="C143" i="19"/>
  <c r="D143" i="19"/>
  <c r="E143" i="19"/>
  <c r="F143" i="19"/>
  <c r="G143" i="19"/>
  <c r="H143" i="19"/>
  <c r="C144" i="19"/>
  <c r="D144" i="19"/>
  <c r="E144" i="19"/>
  <c r="F144" i="19"/>
  <c r="G144" i="19"/>
  <c r="H144" i="19"/>
  <c r="C145" i="19"/>
  <c r="D145" i="19"/>
  <c r="E145" i="19"/>
  <c r="F145" i="19"/>
  <c r="G145" i="19"/>
  <c r="H145" i="19"/>
  <c r="C146" i="19"/>
  <c r="D146" i="19"/>
  <c r="E146" i="19"/>
  <c r="F146" i="19"/>
  <c r="G146" i="19"/>
  <c r="H146" i="19"/>
  <c r="C147" i="19"/>
  <c r="D147" i="19"/>
  <c r="E147" i="19"/>
  <c r="F147" i="19"/>
  <c r="G147" i="19"/>
  <c r="H147" i="19"/>
  <c r="C148" i="19"/>
  <c r="D148" i="19"/>
  <c r="E148" i="19"/>
  <c r="F148" i="19"/>
  <c r="G148" i="19"/>
  <c r="H148" i="19"/>
  <c r="C149" i="19"/>
  <c r="D149" i="19"/>
  <c r="E149" i="19"/>
  <c r="F149" i="19"/>
  <c r="G149" i="19"/>
  <c r="H149" i="19"/>
  <c r="C150" i="19"/>
  <c r="D150" i="19"/>
  <c r="E150" i="19"/>
  <c r="F150" i="19"/>
  <c r="G150" i="19"/>
  <c r="H150" i="19"/>
  <c r="C151" i="19"/>
  <c r="D151" i="19"/>
  <c r="E151" i="19"/>
  <c r="F151" i="19"/>
  <c r="G151" i="19"/>
  <c r="H151" i="19"/>
  <c r="C152" i="19"/>
  <c r="D152" i="19"/>
  <c r="E152" i="19"/>
  <c r="F152" i="19"/>
  <c r="G152" i="19"/>
  <c r="H152" i="19"/>
  <c r="C153" i="19"/>
  <c r="D153" i="19"/>
  <c r="E153" i="19"/>
  <c r="F153" i="19"/>
  <c r="G153" i="19"/>
  <c r="H153" i="19"/>
  <c r="C154" i="19"/>
  <c r="D154" i="19"/>
  <c r="E154" i="19"/>
  <c r="F154" i="19"/>
  <c r="G154" i="19"/>
  <c r="H154" i="19"/>
  <c r="C155" i="19"/>
  <c r="D155" i="19"/>
  <c r="E155" i="19"/>
  <c r="F155" i="19"/>
  <c r="G155" i="19"/>
  <c r="H155" i="19"/>
  <c r="C156" i="19"/>
  <c r="D156" i="19"/>
  <c r="E156" i="19"/>
  <c r="F156" i="19"/>
  <c r="G156" i="19"/>
  <c r="H156" i="19"/>
  <c r="C157" i="19"/>
  <c r="D157" i="19"/>
  <c r="E157" i="19"/>
  <c r="F157" i="19"/>
  <c r="G157" i="19"/>
  <c r="H157" i="19"/>
  <c r="C158" i="19"/>
  <c r="D158" i="19"/>
  <c r="E158" i="19"/>
  <c r="F158" i="19"/>
  <c r="G158" i="19"/>
  <c r="H158" i="19"/>
  <c r="C159" i="19"/>
  <c r="D159" i="19"/>
  <c r="E159" i="19"/>
  <c r="F159" i="19"/>
  <c r="G159" i="19"/>
  <c r="H159" i="19"/>
  <c r="C160" i="19"/>
  <c r="D160" i="19"/>
  <c r="E160" i="19"/>
  <c r="F160" i="19"/>
  <c r="G160" i="19"/>
  <c r="H160" i="19"/>
  <c r="C161" i="19"/>
  <c r="D161" i="19"/>
  <c r="E161" i="19"/>
  <c r="F161" i="19"/>
  <c r="G161" i="19"/>
  <c r="H161" i="19"/>
  <c r="C162" i="19"/>
  <c r="D162" i="19"/>
  <c r="E162" i="19"/>
  <c r="F162" i="19"/>
  <c r="G162" i="19"/>
  <c r="H162" i="19"/>
  <c r="C163" i="19"/>
  <c r="D163" i="19"/>
  <c r="E163" i="19"/>
  <c r="F163" i="19"/>
  <c r="G163" i="19"/>
  <c r="H163" i="19"/>
  <c r="C164" i="19"/>
  <c r="D164" i="19"/>
  <c r="E164" i="19"/>
  <c r="F164" i="19"/>
  <c r="G164" i="19"/>
  <c r="H164" i="19"/>
  <c r="C165" i="19"/>
  <c r="D165" i="19"/>
  <c r="E165" i="19"/>
  <c r="F165" i="19"/>
  <c r="G165" i="19"/>
  <c r="H165" i="19"/>
  <c r="C166" i="19"/>
  <c r="D166" i="19"/>
  <c r="E166" i="19"/>
  <c r="F166" i="19"/>
  <c r="G166" i="19"/>
  <c r="H166" i="19"/>
  <c r="C167" i="19"/>
  <c r="D167" i="19"/>
  <c r="E167" i="19"/>
  <c r="F167" i="19"/>
  <c r="G167" i="19"/>
  <c r="H167" i="19"/>
  <c r="C168" i="19"/>
  <c r="D168" i="19"/>
  <c r="E168" i="19"/>
  <c r="F168" i="19"/>
  <c r="G168" i="19"/>
  <c r="H168" i="19"/>
  <c r="C169" i="19"/>
  <c r="D169" i="19"/>
  <c r="E169" i="19"/>
  <c r="F169" i="19"/>
  <c r="G169" i="19"/>
  <c r="H169" i="19"/>
  <c r="C170" i="19"/>
  <c r="D170" i="19"/>
  <c r="E170" i="19"/>
  <c r="F170" i="19"/>
  <c r="G170" i="19"/>
  <c r="H170" i="19"/>
  <c r="C171" i="19"/>
  <c r="D171" i="19"/>
  <c r="E171" i="19"/>
  <c r="F171" i="19"/>
  <c r="G171" i="19"/>
  <c r="H171" i="19"/>
  <c r="C172" i="19"/>
  <c r="D172" i="19"/>
  <c r="E172" i="19"/>
  <c r="F172" i="19"/>
  <c r="G172" i="19"/>
  <c r="H172" i="19"/>
  <c r="C173" i="19"/>
  <c r="D173" i="19"/>
  <c r="E173" i="19"/>
  <c r="F173" i="19"/>
  <c r="G173" i="19"/>
  <c r="H173" i="19"/>
  <c r="C174" i="19"/>
  <c r="D174" i="19"/>
  <c r="E174" i="19"/>
  <c r="F174" i="19"/>
  <c r="G174" i="19"/>
  <c r="H174" i="19"/>
  <c r="C175" i="19"/>
  <c r="D175" i="19"/>
  <c r="E175" i="19"/>
  <c r="F175" i="19"/>
  <c r="G175" i="19"/>
  <c r="H175" i="19"/>
  <c r="C176" i="19"/>
  <c r="D176" i="19"/>
  <c r="E176" i="19"/>
  <c r="F176" i="19"/>
  <c r="G176" i="19"/>
  <c r="H176" i="19"/>
  <c r="C177" i="19"/>
  <c r="D177" i="19"/>
  <c r="E177" i="19"/>
  <c r="F177" i="19"/>
  <c r="G177" i="19"/>
  <c r="H177" i="19"/>
  <c r="C178" i="19"/>
  <c r="D178" i="19"/>
  <c r="E178" i="19"/>
  <c r="F178" i="19"/>
  <c r="G178" i="19"/>
  <c r="H178" i="19"/>
  <c r="C179" i="19"/>
  <c r="D179" i="19"/>
  <c r="E179" i="19"/>
  <c r="F179" i="19"/>
  <c r="G179" i="19"/>
  <c r="H179" i="19"/>
  <c r="C180" i="19"/>
  <c r="D180" i="19"/>
  <c r="E180" i="19"/>
  <c r="F180" i="19"/>
  <c r="G180" i="19"/>
  <c r="H180" i="19"/>
  <c r="C181" i="19"/>
  <c r="D181" i="19"/>
  <c r="E181" i="19"/>
  <c r="F181" i="19"/>
  <c r="G181" i="19"/>
  <c r="H181" i="19"/>
  <c r="C182" i="19"/>
  <c r="D182" i="19"/>
  <c r="E182" i="19"/>
  <c r="F182" i="19"/>
  <c r="G182" i="19"/>
  <c r="H182" i="19"/>
  <c r="C183" i="19"/>
  <c r="D183" i="19"/>
  <c r="E183" i="19"/>
  <c r="F183" i="19"/>
  <c r="G183" i="19"/>
  <c r="H183" i="19"/>
  <c r="C184" i="19"/>
  <c r="D184" i="19"/>
  <c r="E184" i="19"/>
  <c r="F184" i="19"/>
  <c r="G184" i="19"/>
  <c r="H184" i="19"/>
  <c r="C185" i="19"/>
  <c r="D185" i="19"/>
  <c r="E185" i="19"/>
  <c r="F185" i="19"/>
  <c r="G185" i="19"/>
  <c r="H185" i="19"/>
  <c r="C186" i="19"/>
  <c r="D186" i="19"/>
  <c r="E186" i="19"/>
  <c r="F186" i="19"/>
  <c r="G186" i="19"/>
  <c r="H186" i="19"/>
  <c r="C187" i="19"/>
  <c r="D187" i="19"/>
  <c r="E187" i="19"/>
  <c r="F187" i="19"/>
  <c r="G187" i="19"/>
  <c r="H187" i="19"/>
  <c r="C188" i="19"/>
  <c r="D188" i="19"/>
  <c r="E188" i="19"/>
  <c r="F188" i="19"/>
  <c r="G188" i="19"/>
  <c r="H188" i="19"/>
  <c r="C189" i="19"/>
  <c r="D189" i="19"/>
  <c r="E189" i="19"/>
  <c r="F189" i="19"/>
  <c r="G189" i="19"/>
  <c r="H189" i="19"/>
  <c r="C190" i="19"/>
  <c r="D190" i="19"/>
  <c r="E190" i="19"/>
  <c r="F190" i="19"/>
  <c r="G190" i="19"/>
  <c r="H190" i="19"/>
  <c r="C191" i="19"/>
  <c r="D191" i="19"/>
  <c r="E191" i="19"/>
  <c r="F191" i="19"/>
  <c r="G191" i="19"/>
  <c r="H191" i="19"/>
  <c r="C192" i="19"/>
  <c r="D192" i="19"/>
  <c r="E192" i="19"/>
  <c r="F192" i="19"/>
  <c r="G192" i="19"/>
  <c r="H192" i="19"/>
  <c r="H2" i="19"/>
  <c r="G2" i="19"/>
  <c r="F2" i="19"/>
  <c r="E2" i="19"/>
  <c r="D2" i="19"/>
  <c r="C2" i="19"/>
  <c r="B2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3" i="22"/>
  <c r="D3" i="22"/>
  <c r="E3" i="22"/>
  <c r="F3" i="22"/>
  <c r="G3" i="22"/>
  <c r="H3" i="22"/>
  <c r="C4" i="22"/>
  <c r="D4" i="22"/>
  <c r="E4" i="22"/>
  <c r="F4" i="22"/>
  <c r="G4" i="22"/>
  <c r="H4" i="22"/>
  <c r="C5" i="22"/>
  <c r="D5" i="22"/>
  <c r="E5" i="22"/>
  <c r="F5" i="22"/>
  <c r="G5" i="22"/>
  <c r="H5" i="22"/>
  <c r="C6" i="22"/>
  <c r="D6" i="22"/>
  <c r="E6" i="22"/>
  <c r="F6" i="22"/>
  <c r="G6" i="22"/>
  <c r="H6" i="22"/>
  <c r="C7" i="22"/>
  <c r="D7" i="22"/>
  <c r="E7" i="22"/>
  <c r="F7" i="22"/>
  <c r="G7" i="22"/>
  <c r="H7" i="22"/>
  <c r="C8" i="22"/>
  <c r="D8" i="22"/>
  <c r="E8" i="22"/>
  <c r="F8" i="22"/>
  <c r="G8" i="22"/>
  <c r="H8" i="22"/>
  <c r="C9" i="22"/>
  <c r="D9" i="22"/>
  <c r="E9" i="22"/>
  <c r="F9" i="22"/>
  <c r="G9" i="22"/>
  <c r="H9" i="22"/>
  <c r="C10" i="22"/>
  <c r="D10" i="22"/>
  <c r="E10" i="22"/>
  <c r="F10" i="22"/>
  <c r="G10" i="22"/>
  <c r="H10" i="22"/>
  <c r="C11" i="22"/>
  <c r="D11" i="22"/>
  <c r="E11" i="22"/>
  <c r="F11" i="22"/>
  <c r="G11" i="22"/>
  <c r="H11" i="22"/>
  <c r="C12" i="22"/>
  <c r="D12" i="22"/>
  <c r="E12" i="22"/>
  <c r="F12" i="22"/>
  <c r="G12" i="22"/>
  <c r="H12" i="22"/>
  <c r="C13" i="22"/>
  <c r="D13" i="22"/>
  <c r="E13" i="22"/>
  <c r="F13" i="22"/>
  <c r="G13" i="22"/>
  <c r="H13" i="22"/>
  <c r="C14" i="22"/>
  <c r="D14" i="22"/>
  <c r="E14" i="22"/>
  <c r="F14" i="22"/>
  <c r="G14" i="22"/>
  <c r="H14" i="22"/>
  <c r="C15" i="22"/>
  <c r="D15" i="22"/>
  <c r="E15" i="22"/>
  <c r="F15" i="22"/>
  <c r="G15" i="22"/>
  <c r="H15" i="22"/>
  <c r="C16" i="22"/>
  <c r="D16" i="22"/>
  <c r="E16" i="22"/>
  <c r="F16" i="22"/>
  <c r="G16" i="22"/>
  <c r="H16" i="22"/>
  <c r="C17" i="22"/>
  <c r="D17" i="22"/>
  <c r="E17" i="22"/>
  <c r="F17" i="22"/>
  <c r="G17" i="22"/>
  <c r="H17" i="22"/>
  <c r="C18" i="22"/>
  <c r="D18" i="22"/>
  <c r="E18" i="22"/>
  <c r="F18" i="22"/>
  <c r="G18" i="22"/>
  <c r="H18" i="22"/>
  <c r="C19" i="22"/>
  <c r="D19" i="22"/>
  <c r="E19" i="22"/>
  <c r="F19" i="22"/>
  <c r="G19" i="22"/>
  <c r="H19" i="22"/>
  <c r="C20" i="22"/>
  <c r="D20" i="22"/>
  <c r="E20" i="22"/>
  <c r="F20" i="22"/>
  <c r="G20" i="22"/>
  <c r="H20" i="22"/>
  <c r="C21" i="22"/>
  <c r="D21" i="22"/>
  <c r="E21" i="22"/>
  <c r="F21" i="22"/>
  <c r="G21" i="22"/>
  <c r="H21" i="22"/>
  <c r="C22" i="22"/>
  <c r="D22" i="22"/>
  <c r="E22" i="22"/>
  <c r="F22" i="22"/>
  <c r="G22" i="22"/>
  <c r="H22" i="22"/>
  <c r="C23" i="22"/>
  <c r="D23" i="22"/>
  <c r="E23" i="22"/>
  <c r="F23" i="22"/>
  <c r="G23" i="22"/>
  <c r="H23" i="22"/>
  <c r="C24" i="22"/>
  <c r="D24" i="22"/>
  <c r="E24" i="22"/>
  <c r="F24" i="22"/>
  <c r="G24" i="22"/>
  <c r="H24" i="22"/>
  <c r="C25" i="22"/>
  <c r="D25" i="22"/>
  <c r="E25" i="22"/>
  <c r="F25" i="22"/>
  <c r="G25" i="22"/>
  <c r="H25" i="22"/>
  <c r="C26" i="22"/>
  <c r="D26" i="22"/>
  <c r="E26" i="22"/>
  <c r="F26" i="22"/>
  <c r="G26" i="22"/>
  <c r="H26" i="22"/>
  <c r="C27" i="22"/>
  <c r="D27" i="22"/>
  <c r="E27" i="22"/>
  <c r="F27" i="22"/>
  <c r="G27" i="22"/>
  <c r="H27" i="22"/>
  <c r="C28" i="22"/>
  <c r="D28" i="22"/>
  <c r="E28" i="22"/>
  <c r="F28" i="22"/>
  <c r="G28" i="22"/>
  <c r="H28" i="22"/>
  <c r="C29" i="22"/>
  <c r="D29" i="22"/>
  <c r="E29" i="22"/>
  <c r="F29" i="22"/>
  <c r="G29" i="22"/>
  <c r="H29" i="22"/>
  <c r="C30" i="22"/>
  <c r="D30" i="22"/>
  <c r="E30" i="22"/>
  <c r="F30" i="22"/>
  <c r="G30" i="22"/>
  <c r="H30" i="22"/>
  <c r="C31" i="22"/>
  <c r="D31" i="22"/>
  <c r="E31" i="22"/>
  <c r="F31" i="22"/>
  <c r="G31" i="22"/>
  <c r="H31" i="22"/>
  <c r="C32" i="22"/>
  <c r="D32" i="22"/>
  <c r="E32" i="22"/>
  <c r="F32" i="22"/>
  <c r="G32" i="22"/>
  <c r="H32" i="22"/>
  <c r="C33" i="22"/>
  <c r="D33" i="22"/>
  <c r="E33" i="22"/>
  <c r="F33" i="22"/>
  <c r="G33" i="22"/>
  <c r="H33" i="22"/>
  <c r="C34" i="22"/>
  <c r="D34" i="22"/>
  <c r="E34" i="22"/>
  <c r="F34" i="22"/>
  <c r="G34" i="22"/>
  <c r="H34" i="22"/>
  <c r="C35" i="22"/>
  <c r="D35" i="22"/>
  <c r="E35" i="22"/>
  <c r="F35" i="22"/>
  <c r="G35" i="22"/>
  <c r="H35" i="22"/>
  <c r="C36" i="22"/>
  <c r="D36" i="22"/>
  <c r="E36" i="22"/>
  <c r="F36" i="22"/>
  <c r="G36" i="22"/>
  <c r="H36" i="22"/>
  <c r="C37" i="22"/>
  <c r="D37" i="22"/>
  <c r="E37" i="22"/>
  <c r="F37" i="22"/>
  <c r="G37" i="22"/>
  <c r="H37" i="22"/>
  <c r="C38" i="22"/>
  <c r="D38" i="22"/>
  <c r="E38" i="22"/>
  <c r="F38" i="22"/>
  <c r="G38" i="22"/>
  <c r="H38" i="22"/>
  <c r="C39" i="22"/>
  <c r="D39" i="22"/>
  <c r="E39" i="22"/>
  <c r="F39" i="22"/>
  <c r="G39" i="22"/>
  <c r="H39" i="22"/>
  <c r="C40" i="22"/>
  <c r="D40" i="22"/>
  <c r="E40" i="22"/>
  <c r="F40" i="22"/>
  <c r="G40" i="22"/>
  <c r="H40" i="22"/>
  <c r="C41" i="22"/>
  <c r="D41" i="22"/>
  <c r="E41" i="22"/>
  <c r="F41" i="22"/>
  <c r="G41" i="22"/>
  <c r="H41" i="22"/>
  <c r="C42" i="22"/>
  <c r="D42" i="22"/>
  <c r="E42" i="22"/>
  <c r="F42" i="22"/>
  <c r="G42" i="22"/>
  <c r="H42" i="22"/>
  <c r="C43" i="22"/>
  <c r="D43" i="22"/>
  <c r="E43" i="22"/>
  <c r="F43" i="22"/>
  <c r="G43" i="22"/>
  <c r="H43" i="22"/>
  <c r="C44" i="22"/>
  <c r="D44" i="22"/>
  <c r="E44" i="22"/>
  <c r="F44" i="22"/>
  <c r="G44" i="22"/>
  <c r="H44" i="22"/>
  <c r="C45" i="22"/>
  <c r="D45" i="22"/>
  <c r="E45" i="22"/>
  <c r="F45" i="22"/>
  <c r="G45" i="22"/>
  <c r="H45" i="22"/>
  <c r="C46" i="22"/>
  <c r="D46" i="22"/>
  <c r="E46" i="22"/>
  <c r="F46" i="22"/>
  <c r="G46" i="22"/>
  <c r="H46" i="22"/>
  <c r="C47" i="22"/>
  <c r="D47" i="22"/>
  <c r="E47" i="22"/>
  <c r="F47" i="22"/>
  <c r="G47" i="22"/>
  <c r="H47" i="22"/>
  <c r="C48" i="22"/>
  <c r="D48" i="22"/>
  <c r="E48" i="22"/>
  <c r="F48" i="22"/>
  <c r="G48" i="22"/>
  <c r="H48" i="22"/>
  <c r="C49" i="22"/>
  <c r="D49" i="22"/>
  <c r="E49" i="22"/>
  <c r="F49" i="22"/>
  <c r="G49" i="22"/>
  <c r="H49" i="22"/>
  <c r="C50" i="22"/>
  <c r="D50" i="22"/>
  <c r="E50" i="22"/>
  <c r="F50" i="22"/>
  <c r="G50" i="22"/>
  <c r="H50" i="22"/>
  <c r="C51" i="22"/>
  <c r="D51" i="22"/>
  <c r="E51" i="22"/>
  <c r="F51" i="22"/>
  <c r="G51" i="22"/>
  <c r="H51" i="22"/>
  <c r="C52" i="22"/>
  <c r="D52" i="22"/>
  <c r="E52" i="22"/>
  <c r="F52" i="22"/>
  <c r="G52" i="22"/>
  <c r="H52" i="22"/>
  <c r="C53" i="22"/>
  <c r="D53" i="22"/>
  <c r="E53" i="22"/>
  <c r="F53" i="22"/>
  <c r="G53" i="22"/>
  <c r="H53" i="22"/>
  <c r="C54" i="22"/>
  <c r="D54" i="22"/>
  <c r="E54" i="22"/>
  <c r="F54" i="22"/>
  <c r="G54" i="22"/>
  <c r="H54" i="22"/>
  <c r="C55" i="22"/>
  <c r="D55" i="22"/>
  <c r="E55" i="22"/>
  <c r="F55" i="22"/>
  <c r="G55" i="22"/>
  <c r="H55" i="22"/>
  <c r="C56" i="22"/>
  <c r="D56" i="22"/>
  <c r="E56" i="22"/>
  <c r="F56" i="22"/>
  <c r="G56" i="22"/>
  <c r="H56" i="22"/>
  <c r="C57" i="22"/>
  <c r="D57" i="22"/>
  <c r="E57" i="22"/>
  <c r="F57" i="22"/>
  <c r="G57" i="22"/>
  <c r="H57" i="22"/>
  <c r="C58" i="22"/>
  <c r="D58" i="22"/>
  <c r="E58" i="22"/>
  <c r="F58" i="22"/>
  <c r="G58" i="22"/>
  <c r="H58" i="22"/>
  <c r="C59" i="22"/>
  <c r="D59" i="22"/>
  <c r="E59" i="22"/>
  <c r="F59" i="22"/>
  <c r="G59" i="22"/>
  <c r="H59" i="22"/>
  <c r="C60" i="22"/>
  <c r="D60" i="22"/>
  <c r="E60" i="22"/>
  <c r="F60" i="22"/>
  <c r="G60" i="22"/>
  <c r="H60" i="22"/>
  <c r="C61" i="22"/>
  <c r="D61" i="22"/>
  <c r="E61" i="22"/>
  <c r="F61" i="22"/>
  <c r="G61" i="22"/>
  <c r="H61" i="22"/>
  <c r="C62" i="22"/>
  <c r="D62" i="22"/>
  <c r="E62" i="22"/>
  <c r="F62" i="22"/>
  <c r="G62" i="22"/>
  <c r="H62" i="22"/>
  <c r="C63" i="22"/>
  <c r="D63" i="22"/>
  <c r="E63" i="22"/>
  <c r="F63" i="22"/>
  <c r="G63" i="22"/>
  <c r="H63" i="22"/>
  <c r="C64" i="22"/>
  <c r="D64" i="22"/>
  <c r="E64" i="22"/>
  <c r="F64" i="22"/>
  <c r="G64" i="22"/>
  <c r="H64" i="22"/>
  <c r="C65" i="22"/>
  <c r="D65" i="22"/>
  <c r="E65" i="22"/>
  <c r="F65" i="22"/>
  <c r="G65" i="22"/>
  <c r="H65" i="22"/>
  <c r="C66" i="22"/>
  <c r="D66" i="22"/>
  <c r="E66" i="22"/>
  <c r="F66" i="22"/>
  <c r="G66" i="22"/>
  <c r="H66" i="22"/>
  <c r="C67" i="22"/>
  <c r="D67" i="22"/>
  <c r="E67" i="22"/>
  <c r="F67" i="22"/>
  <c r="G67" i="22"/>
  <c r="H67" i="22"/>
  <c r="C68" i="22"/>
  <c r="D68" i="22"/>
  <c r="E68" i="22"/>
  <c r="F68" i="22"/>
  <c r="G68" i="22"/>
  <c r="H68" i="22"/>
  <c r="C69" i="22"/>
  <c r="D69" i="22"/>
  <c r="E69" i="22"/>
  <c r="F69" i="22"/>
  <c r="G69" i="22"/>
  <c r="H69" i="22"/>
  <c r="C70" i="22"/>
  <c r="D70" i="22"/>
  <c r="E70" i="22"/>
  <c r="F70" i="22"/>
  <c r="G70" i="22"/>
  <c r="H70" i="22"/>
  <c r="C71" i="22"/>
  <c r="D71" i="22"/>
  <c r="E71" i="22"/>
  <c r="F71" i="22"/>
  <c r="G71" i="22"/>
  <c r="H71" i="22"/>
  <c r="C72" i="22"/>
  <c r="D72" i="22"/>
  <c r="E72" i="22"/>
  <c r="F72" i="22"/>
  <c r="G72" i="22"/>
  <c r="H72" i="22"/>
  <c r="C73" i="22"/>
  <c r="D73" i="22"/>
  <c r="E73" i="22"/>
  <c r="F73" i="22"/>
  <c r="G73" i="22"/>
  <c r="H73" i="22"/>
  <c r="C74" i="22"/>
  <c r="D74" i="22"/>
  <c r="E74" i="22"/>
  <c r="F74" i="22"/>
  <c r="G74" i="22"/>
  <c r="H74" i="22"/>
  <c r="C75" i="22"/>
  <c r="D75" i="22"/>
  <c r="E75" i="22"/>
  <c r="F75" i="22"/>
  <c r="G75" i="22"/>
  <c r="H75" i="22"/>
  <c r="C76" i="22"/>
  <c r="D76" i="22"/>
  <c r="E76" i="22"/>
  <c r="F76" i="22"/>
  <c r="G76" i="22"/>
  <c r="H76" i="22"/>
  <c r="C77" i="22"/>
  <c r="D77" i="22"/>
  <c r="E77" i="22"/>
  <c r="F77" i="22"/>
  <c r="G77" i="22"/>
  <c r="H77" i="22"/>
  <c r="C78" i="22"/>
  <c r="D78" i="22"/>
  <c r="E78" i="22"/>
  <c r="F78" i="22"/>
  <c r="G78" i="22"/>
  <c r="H78" i="22"/>
  <c r="C79" i="22"/>
  <c r="D79" i="22"/>
  <c r="E79" i="22"/>
  <c r="F79" i="22"/>
  <c r="G79" i="22"/>
  <c r="H79" i="22"/>
  <c r="C80" i="22"/>
  <c r="D80" i="22"/>
  <c r="E80" i="22"/>
  <c r="F80" i="22"/>
  <c r="G80" i="22"/>
  <c r="H80" i="22"/>
  <c r="C81" i="22"/>
  <c r="D81" i="22"/>
  <c r="E81" i="22"/>
  <c r="F81" i="22"/>
  <c r="G81" i="22"/>
  <c r="H81" i="22"/>
  <c r="C82" i="22"/>
  <c r="D82" i="22"/>
  <c r="E82" i="22"/>
  <c r="F82" i="22"/>
  <c r="G82" i="22"/>
  <c r="H82" i="22"/>
  <c r="C83" i="22"/>
  <c r="D83" i="22"/>
  <c r="E83" i="22"/>
  <c r="F83" i="22"/>
  <c r="G83" i="22"/>
  <c r="H83" i="22"/>
  <c r="C84" i="22"/>
  <c r="D84" i="22"/>
  <c r="E84" i="22"/>
  <c r="F84" i="22"/>
  <c r="G84" i="22"/>
  <c r="H84" i="22"/>
  <c r="C85" i="22"/>
  <c r="D85" i="22"/>
  <c r="E85" i="22"/>
  <c r="F85" i="22"/>
  <c r="G85" i="22"/>
  <c r="H85" i="22"/>
  <c r="C86" i="22"/>
  <c r="D86" i="22"/>
  <c r="E86" i="22"/>
  <c r="F86" i="22"/>
  <c r="G86" i="22"/>
  <c r="H86" i="22"/>
  <c r="C87" i="22"/>
  <c r="D87" i="22"/>
  <c r="E87" i="22"/>
  <c r="F87" i="22"/>
  <c r="G87" i="22"/>
  <c r="H87" i="22"/>
  <c r="C88" i="22"/>
  <c r="D88" i="22"/>
  <c r="E88" i="22"/>
  <c r="F88" i="22"/>
  <c r="G88" i="22"/>
  <c r="H88" i="22"/>
  <c r="C89" i="22"/>
  <c r="D89" i="22"/>
  <c r="E89" i="22"/>
  <c r="F89" i="22"/>
  <c r="G89" i="22"/>
  <c r="H89" i="22"/>
  <c r="C90" i="22"/>
  <c r="D90" i="22"/>
  <c r="E90" i="22"/>
  <c r="F90" i="22"/>
  <c r="G90" i="22"/>
  <c r="H90" i="22"/>
  <c r="C91" i="22"/>
  <c r="D91" i="22"/>
  <c r="E91" i="22"/>
  <c r="F91" i="22"/>
  <c r="G91" i="22"/>
  <c r="H91" i="22"/>
  <c r="C92" i="22"/>
  <c r="D92" i="22"/>
  <c r="E92" i="22"/>
  <c r="F92" i="22"/>
  <c r="G92" i="22"/>
  <c r="H92" i="22"/>
  <c r="C93" i="22"/>
  <c r="D93" i="22"/>
  <c r="E93" i="22"/>
  <c r="F93" i="22"/>
  <c r="G93" i="22"/>
  <c r="H93" i="22"/>
  <c r="C94" i="22"/>
  <c r="D94" i="22"/>
  <c r="E94" i="22"/>
  <c r="F94" i="22"/>
  <c r="G94" i="22"/>
  <c r="H94" i="22"/>
  <c r="C95" i="22"/>
  <c r="D95" i="22"/>
  <c r="E95" i="22"/>
  <c r="F95" i="22"/>
  <c r="G95" i="22"/>
  <c r="H95" i="22"/>
  <c r="C96" i="22"/>
  <c r="D96" i="22"/>
  <c r="E96" i="22"/>
  <c r="F96" i="22"/>
  <c r="G96" i="22"/>
  <c r="H96" i="22"/>
  <c r="C97" i="22"/>
  <c r="D97" i="22"/>
  <c r="E97" i="22"/>
  <c r="F97" i="22"/>
  <c r="G97" i="22"/>
  <c r="H97" i="22"/>
  <c r="C98" i="22"/>
  <c r="D98" i="22"/>
  <c r="E98" i="22"/>
  <c r="F98" i="22"/>
  <c r="G98" i="22"/>
  <c r="H98" i="22"/>
  <c r="C99" i="22"/>
  <c r="D99" i="22"/>
  <c r="E99" i="22"/>
  <c r="F99" i="22"/>
  <c r="G99" i="22"/>
  <c r="H99" i="22"/>
  <c r="C100" i="22"/>
  <c r="D100" i="22"/>
  <c r="E100" i="22"/>
  <c r="F100" i="22"/>
  <c r="G100" i="22"/>
  <c r="H100" i="22"/>
  <c r="C101" i="22"/>
  <c r="D101" i="22"/>
  <c r="E101" i="22"/>
  <c r="F101" i="22"/>
  <c r="G101" i="22"/>
  <c r="H101" i="22"/>
  <c r="C102" i="22"/>
  <c r="D102" i="22"/>
  <c r="E102" i="22"/>
  <c r="F102" i="22"/>
  <c r="G102" i="22"/>
  <c r="H102" i="22"/>
  <c r="C103" i="22"/>
  <c r="D103" i="22"/>
  <c r="E103" i="22"/>
  <c r="F103" i="22"/>
  <c r="G103" i="22"/>
  <c r="H103" i="22"/>
  <c r="C104" i="22"/>
  <c r="D104" i="22"/>
  <c r="E104" i="22"/>
  <c r="F104" i="22"/>
  <c r="G104" i="22"/>
  <c r="H104" i="22"/>
  <c r="C105" i="22"/>
  <c r="D105" i="22"/>
  <c r="E105" i="22"/>
  <c r="F105" i="22"/>
  <c r="G105" i="22"/>
  <c r="H105" i="22"/>
  <c r="C106" i="22"/>
  <c r="D106" i="22"/>
  <c r="E106" i="22"/>
  <c r="F106" i="22"/>
  <c r="G106" i="22"/>
  <c r="H106" i="22"/>
  <c r="C107" i="22"/>
  <c r="D107" i="22"/>
  <c r="E107" i="22"/>
  <c r="F107" i="22"/>
  <c r="G107" i="22"/>
  <c r="H107" i="22"/>
  <c r="C108" i="22"/>
  <c r="D108" i="22"/>
  <c r="E108" i="22"/>
  <c r="F108" i="22"/>
  <c r="G108" i="22"/>
  <c r="H108" i="22"/>
  <c r="C109" i="22"/>
  <c r="D109" i="22"/>
  <c r="E109" i="22"/>
  <c r="F109" i="22"/>
  <c r="G109" i="22"/>
  <c r="H109" i="22"/>
  <c r="C110" i="22"/>
  <c r="D110" i="22"/>
  <c r="E110" i="22"/>
  <c r="F110" i="22"/>
  <c r="G110" i="22"/>
  <c r="H110" i="22"/>
  <c r="C111" i="22"/>
  <c r="D111" i="22"/>
  <c r="E111" i="22"/>
  <c r="F111" i="22"/>
  <c r="G111" i="22"/>
  <c r="H111" i="22"/>
  <c r="C112" i="22"/>
  <c r="D112" i="22"/>
  <c r="E112" i="22"/>
  <c r="F112" i="22"/>
  <c r="G112" i="22"/>
  <c r="H112" i="22"/>
  <c r="C113" i="22"/>
  <c r="D113" i="22"/>
  <c r="E113" i="22"/>
  <c r="F113" i="22"/>
  <c r="G113" i="22"/>
  <c r="H113" i="22"/>
  <c r="C114" i="22"/>
  <c r="D114" i="22"/>
  <c r="E114" i="22"/>
  <c r="F114" i="22"/>
  <c r="G114" i="22"/>
  <c r="H114" i="22"/>
  <c r="C115" i="22"/>
  <c r="D115" i="22"/>
  <c r="E115" i="22"/>
  <c r="F115" i="22"/>
  <c r="G115" i="22"/>
  <c r="H115" i="22"/>
  <c r="C116" i="22"/>
  <c r="D116" i="22"/>
  <c r="E116" i="22"/>
  <c r="F116" i="22"/>
  <c r="G116" i="22"/>
  <c r="H116" i="22"/>
  <c r="C117" i="22"/>
  <c r="D117" i="22"/>
  <c r="E117" i="22"/>
  <c r="F117" i="22"/>
  <c r="G117" i="22"/>
  <c r="H117" i="22"/>
  <c r="C118" i="22"/>
  <c r="D118" i="22"/>
  <c r="E118" i="22"/>
  <c r="F118" i="22"/>
  <c r="G118" i="22"/>
  <c r="H118" i="22"/>
  <c r="C119" i="22"/>
  <c r="D119" i="22"/>
  <c r="E119" i="22"/>
  <c r="F119" i="22"/>
  <c r="G119" i="22"/>
  <c r="H119" i="22"/>
  <c r="C120" i="22"/>
  <c r="D120" i="22"/>
  <c r="E120" i="22"/>
  <c r="F120" i="22"/>
  <c r="G120" i="22"/>
  <c r="H120" i="22"/>
  <c r="C121" i="22"/>
  <c r="D121" i="22"/>
  <c r="E121" i="22"/>
  <c r="F121" i="22"/>
  <c r="G121" i="22"/>
  <c r="H121" i="22"/>
  <c r="C122" i="22"/>
  <c r="D122" i="22"/>
  <c r="E122" i="22"/>
  <c r="F122" i="22"/>
  <c r="G122" i="22"/>
  <c r="H122" i="22"/>
  <c r="C123" i="22"/>
  <c r="D123" i="22"/>
  <c r="E123" i="22"/>
  <c r="F123" i="22"/>
  <c r="G123" i="22"/>
  <c r="H123" i="22"/>
  <c r="C124" i="22"/>
  <c r="D124" i="22"/>
  <c r="E124" i="22"/>
  <c r="F124" i="22"/>
  <c r="G124" i="22"/>
  <c r="H124" i="22"/>
  <c r="C125" i="22"/>
  <c r="D125" i="22"/>
  <c r="E125" i="22"/>
  <c r="F125" i="22"/>
  <c r="G125" i="22"/>
  <c r="H125" i="22"/>
  <c r="C126" i="22"/>
  <c r="D126" i="22"/>
  <c r="E126" i="22"/>
  <c r="F126" i="22"/>
  <c r="G126" i="22"/>
  <c r="H126" i="22"/>
  <c r="C127" i="22"/>
  <c r="D127" i="22"/>
  <c r="E127" i="22"/>
  <c r="F127" i="22"/>
  <c r="G127" i="22"/>
  <c r="H127" i="22"/>
  <c r="C128" i="22"/>
  <c r="D128" i="22"/>
  <c r="E128" i="22"/>
  <c r="F128" i="22"/>
  <c r="G128" i="22"/>
  <c r="H128" i="22"/>
  <c r="C129" i="22"/>
  <c r="D129" i="22"/>
  <c r="E129" i="22"/>
  <c r="F129" i="22"/>
  <c r="G129" i="22"/>
  <c r="H129" i="22"/>
  <c r="C130" i="22"/>
  <c r="D130" i="22"/>
  <c r="E130" i="22"/>
  <c r="F130" i="22"/>
  <c r="G130" i="22"/>
  <c r="H130" i="22"/>
  <c r="C131" i="22"/>
  <c r="D131" i="22"/>
  <c r="E131" i="22"/>
  <c r="F131" i="22"/>
  <c r="G131" i="22"/>
  <c r="H131" i="22"/>
  <c r="C132" i="22"/>
  <c r="D132" i="22"/>
  <c r="E132" i="22"/>
  <c r="F132" i="22"/>
  <c r="G132" i="22"/>
  <c r="H132" i="22"/>
  <c r="C133" i="22"/>
  <c r="D133" i="22"/>
  <c r="E133" i="22"/>
  <c r="F133" i="22"/>
  <c r="G133" i="22"/>
  <c r="H133" i="22"/>
  <c r="C134" i="22"/>
  <c r="D134" i="22"/>
  <c r="E134" i="22"/>
  <c r="F134" i="22"/>
  <c r="G134" i="22"/>
  <c r="H134" i="22"/>
  <c r="C135" i="22"/>
  <c r="D135" i="22"/>
  <c r="E135" i="22"/>
  <c r="F135" i="22"/>
  <c r="G135" i="22"/>
  <c r="H135" i="22"/>
  <c r="C136" i="22"/>
  <c r="D136" i="22"/>
  <c r="E136" i="22"/>
  <c r="F136" i="22"/>
  <c r="G136" i="22"/>
  <c r="H136" i="22"/>
  <c r="C137" i="22"/>
  <c r="D137" i="22"/>
  <c r="E137" i="22"/>
  <c r="F137" i="22"/>
  <c r="G137" i="22"/>
  <c r="H137" i="22"/>
  <c r="C138" i="22"/>
  <c r="D138" i="22"/>
  <c r="E138" i="22"/>
  <c r="F138" i="22"/>
  <c r="G138" i="22"/>
  <c r="H138" i="22"/>
  <c r="C139" i="22"/>
  <c r="D139" i="22"/>
  <c r="E139" i="22"/>
  <c r="F139" i="22"/>
  <c r="G139" i="22"/>
  <c r="H139" i="22"/>
  <c r="C140" i="22"/>
  <c r="D140" i="22"/>
  <c r="E140" i="22"/>
  <c r="F140" i="22"/>
  <c r="G140" i="22"/>
  <c r="H140" i="22"/>
  <c r="C141" i="22"/>
  <c r="D141" i="22"/>
  <c r="E141" i="22"/>
  <c r="F141" i="22"/>
  <c r="G141" i="22"/>
  <c r="H141" i="22"/>
  <c r="C142" i="22"/>
  <c r="D142" i="22"/>
  <c r="E142" i="22"/>
  <c r="F142" i="22"/>
  <c r="G142" i="22"/>
  <c r="H142" i="22"/>
  <c r="C143" i="22"/>
  <c r="D143" i="22"/>
  <c r="E143" i="22"/>
  <c r="F143" i="22"/>
  <c r="G143" i="22"/>
  <c r="H143" i="22"/>
  <c r="C144" i="22"/>
  <c r="D144" i="22"/>
  <c r="E144" i="22"/>
  <c r="F144" i="22"/>
  <c r="G144" i="22"/>
  <c r="H144" i="22"/>
  <c r="C145" i="22"/>
  <c r="D145" i="22"/>
  <c r="E145" i="22"/>
  <c r="F145" i="22"/>
  <c r="G145" i="22"/>
  <c r="H145" i="22"/>
  <c r="C146" i="22"/>
  <c r="D146" i="22"/>
  <c r="E146" i="22"/>
  <c r="F146" i="22"/>
  <c r="G146" i="22"/>
  <c r="H146" i="22"/>
  <c r="C147" i="22"/>
  <c r="D147" i="22"/>
  <c r="E147" i="22"/>
  <c r="F147" i="22"/>
  <c r="G147" i="22"/>
  <c r="H147" i="22"/>
  <c r="C148" i="22"/>
  <c r="D148" i="22"/>
  <c r="E148" i="22"/>
  <c r="F148" i="22"/>
  <c r="G148" i="22"/>
  <c r="H148" i="22"/>
  <c r="C149" i="22"/>
  <c r="D149" i="22"/>
  <c r="E149" i="22"/>
  <c r="F149" i="22"/>
  <c r="G149" i="22"/>
  <c r="H149" i="22"/>
  <c r="C150" i="22"/>
  <c r="D150" i="22"/>
  <c r="E150" i="22"/>
  <c r="F150" i="22"/>
  <c r="G150" i="22"/>
  <c r="H150" i="22"/>
  <c r="C151" i="22"/>
  <c r="D151" i="22"/>
  <c r="E151" i="22"/>
  <c r="F151" i="22"/>
  <c r="G151" i="22"/>
  <c r="H151" i="22"/>
  <c r="C152" i="22"/>
  <c r="D152" i="22"/>
  <c r="E152" i="22"/>
  <c r="F152" i="22"/>
  <c r="G152" i="22"/>
  <c r="H152" i="22"/>
  <c r="C153" i="22"/>
  <c r="D153" i="22"/>
  <c r="E153" i="22"/>
  <c r="F153" i="22"/>
  <c r="G153" i="22"/>
  <c r="H153" i="22"/>
  <c r="C154" i="22"/>
  <c r="D154" i="22"/>
  <c r="E154" i="22"/>
  <c r="F154" i="22"/>
  <c r="G154" i="22"/>
  <c r="H154" i="22"/>
  <c r="C155" i="22"/>
  <c r="D155" i="22"/>
  <c r="E155" i="22"/>
  <c r="F155" i="22"/>
  <c r="G155" i="22"/>
  <c r="H155" i="22"/>
  <c r="C156" i="22"/>
  <c r="D156" i="22"/>
  <c r="E156" i="22"/>
  <c r="F156" i="22"/>
  <c r="G156" i="22"/>
  <c r="H156" i="22"/>
  <c r="C157" i="22"/>
  <c r="D157" i="22"/>
  <c r="E157" i="22"/>
  <c r="F157" i="22"/>
  <c r="G157" i="22"/>
  <c r="H157" i="22"/>
  <c r="C158" i="22"/>
  <c r="D158" i="22"/>
  <c r="E158" i="22"/>
  <c r="F158" i="22"/>
  <c r="G158" i="22"/>
  <c r="H158" i="22"/>
  <c r="C159" i="22"/>
  <c r="D159" i="22"/>
  <c r="E159" i="22"/>
  <c r="F159" i="22"/>
  <c r="G159" i="22"/>
  <c r="H159" i="22"/>
  <c r="C160" i="22"/>
  <c r="D160" i="22"/>
  <c r="E160" i="22"/>
  <c r="F160" i="22"/>
  <c r="G160" i="22"/>
  <c r="H160" i="22"/>
  <c r="C161" i="22"/>
  <c r="D161" i="22"/>
  <c r="E161" i="22"/>
  <c r="F161" i="22"/>
  <c r="G161" i="22"/>
  <c r="H161" i="22"/>
  <c r="C162" i="22"/>
  <c r="D162" i="22"/>
  <c r="E162" i="22"/>
  <c r="F162" i="22"/>
  <c r="G162" i="22"/>
  <c r="H162" i="22"/>
  <c r="C163" i="22"/>
  <c r="D163" i="22"/>
  <c r="E163" i="22"/>
  <c r="F163" i="22"/>
  <c r="G163" i="22"/>
  <c r="H163" i="22"/>
  <c r="C164" i="22"/>
  <c r="D164" i="22"/>
  <c r="E164" i="22"/>
  <c r="F164" i="22"/>
  <c r="G164" i="22"/>
  <c r="H164" i="22"/>
  <c r="C165" i="22"/>
  <c r="D165" i="22"/>
  <c r="E165" i="22"/>
  <c r="F165" i="22"/>
  <c r="G165" i="22"/>
  <c r="H165" i="22"/>
  <c r="C166" i="22"/>
  <c r="D166" i="22"/>
  <c r="E166" i="22"/>
  <c r="F166" i="22"/>
  <c r="G166" i="22"/>
  <c r="H166" i="22"/>
  <c r="C167" i="22"/>
  <c r="D167" i="22"/>
  <c r="E167" i="22"/>
  <c r="F167" i="22"/>
  <c r="G167" i="22"/>
  <c r="H167" i="22"/>
  <c r="C168" i="22"/>
  <c r="D168" i="22"/>
  <c r="E168" i="22"/>
  <c r="F168" i="22"/>
  <c r="G168" i="22"/>
  <c r="H168" i="22"/>
  <c r="C169" i="22"/>
  <c r="D169" i="22"/>
  <c r="E169" i="22"/>
  <c r="F169" i="22"/>
  <c r="G169" i="22"/>
  <c r="H169" i="22"/>
  <c r="C170" i="22"/>
  <c r="D170" i="22"/>
  <c r="E170" i="22"/>
  <c r="F170" i="22"/>
  <c r="G170" i="22"/>
  <c r="H170" i="22"/>
  <c r="C171" i="22"/>
  <c r="D171" i="22"/>
  <c r="E171" i="22"/>
  <c r="F171" i="22"/>
  <c r="G171" i="22"/>
  <c r="H171" i="22"/>
  <c r="C172" i="22"/>
  <c r="D172" i="22"/>
  <c r="E172" i="22"/>
  <c r="F172" i="22"/>
  <c r="G172" i="22"/>
  <c r="H172" i="22"/>
  <c r="C173" i="22"/>
  <c r="D173" i="22"/>
  <c r="E173" i="22"/>
  <c r="F173" i="22"/>
  <c r="G173" i="22"/>
  <c r="H173" i="22"/>
  <c r="C174" i="22"/>
  <c r="D174" i="22"/>
  <c r="E174" i="22"/>
  <c r="F174" i="22"/>
  <c r="G174" i="22"/>
  <c r="H174" i="22"/>
  <c r="C175" i="22"/>
  <c r="D175" i="22"/>
  <c r="E175" i="22"/>
  <c r="F175" i="22"/>
  <c r="G175" i="22"/>
  <c r="H175" i="22"/>
  <c r="C176" i="22"/>
  <c r="D176" i="22"/>
  <c r="E176" i="22"/>
  <c r="F176" i="22"/>
  <c r="G176" i="22"/>
  <c r="H176" i="22"/>
  <c r="C177" i="22"/>
  <c r="D177" i="22"/>
  <c r="E177" i="22"/>
  <c r="F177" i="22"/>
  <c r="G177" i="22"/>
  <c r="H177" i="22"/>
  <c r="C178" i="22"/>
  <c r="D178" i="22"/>
  <c r="E178" i="22"/>
  <c r="F178" i="22"/>
  <c r="G178" i="22"/>
  <c r="H178" i="22"/>
  <c r="C179" i="22"/>
  <c r="D179" i="22"/>
  <c r="E179" i="22"/>
  <c r="F179" i="22"/>
  <c r="G179" i="22"/>
  <c r="H179" i="22"/>
  <c r="C180" i="22"/>
  <c r="D180" i="22"/>
  <c r="E180" i="22"/>
  <c r="F180" i="22"/>
  <c r="G180" i="22"/>
  <c r="H180" i="22"/>
  <c r="C181" i="22"/>
  <c r="D181" i="22"/>
  <c r="E181" i="22"/>
  <c r="F181" i="22"/>
  <c r="G181" i="22"/>
  <c r="H181" i="22"/>
  <c r="C182" i="22"/>
  <c r="D182" i="22"/>
  <c r="E182" i="22"/>
  <c r="F182" i="22"/>
  <c r="G182" i="22"/>
  <c r="H182" i="22"/>
  <c r="C183" i="22"/>
  <c r="D183" i="22"/>
  <c r="E183" i="22"/>
  <c r="F183" i="22"/>
  <c r="G183" i="22"/>
  <c r="H183" i="22"/>
  <c r="C184" i="22"/>
  <c r="D184" i="22"/>
  <c r="E184" i="22"/>
  <c r="F184" i="22"/>
  <c r="G184" i="22"/>
  <c r="H184" i="22"/>
  <c r="C185" i="22"/>
  <c r="D185" i="22"/>
  <c r="E185" i="22"/>
  <c r="F185" i="22"/>
  <c r="G185" i="22"/>
  <c r="H185" i="22"/>
  <c r="C186" i="22"/>
  <c r="D186" i="22"/>
  <c r="E186" i="22"/>
  <c r="F186" i="22"/>
  <c r="G186" i="22"/>
  <c r="H186" i="22"/>
  <c r="C187" i="22"/>
  <c r="D187" i="22"/>
  <c r="E187" i="22"/>
  <c r="F187" i="22"/>
  <c r="G187" i="22"/>
  <c r="H187" i="22"/>
  <c r="C188" i="22"/>
  <c r="D188" i="22"/>
  <c r="E188" i="22"/>
  <c r="F188" i="22"/>
  <c r="G188" i="22"/>
  <c r="H188" i="22"/>
  <c r="C189" i="22"/>
  <c r="D189" i="22"/>
  <c r="E189" i="22"/>
  <c r="F189" i="22"/>
  <c r="G189" i="22"/>
  <c r="H189" i="22"/>
  <c r="C190" i="22"/>
  <c r="D190" i="22"/>
  <c r="E190" i="22"/>
  <c r="F190" i="22"/>
  <c r="G190" i="22"/>
  <c r="H190" i="22"/>
  <c r="C191" i="22"/>
  <c r="D191" i="22"/>
  <c r="E191" i="22"/>
  <c r="F191" i="22"/>
  <c r="G191" i="22"/>
  <c r="H191" i="22"/>
  <c r="C192" i="22"/>
  <c r="D192" i="22"/>
  <c r="E192" i="22"/>
  <c r="F192" i="22"/>
  <c r="G192" i="22"/>
  <c r="H192" i="22"/>
  <c r="H2" i="22"/>
  <c r="G2" i="22"/>
  <c r="F2" i="22"/>
  <c r="E2" i="22"/>
  <c r="D2" i="22"/>
  <c r="C2" i="22"/>
  <c r="B2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4"/>
  <c r="B2" i="5"/>
  <c r="D2" i="4"/>
  <c r="D2" i="5"/>
  <c r="B192" i="4"/>
  <c r="D192" i="4"/>
  <c r="D192" i="5"/>
  <c r="B192" i="5"/>
  <c r="B191" i="4"/>
  <c r="D191" i="4"/>
  <c r="D191" i="5"/>
  <c r="B191" i="5"/>
  <c r="B190" i="4"/>
  <c r="D190" i="4"/>
  <c r="D190" i="5"/>
  <c r="B190" i="5"/>
  <c r="B189" i="4"/>
  <c r="D189" i="4"/>
  <c r="D189" i="5"/>
  <c r="B189" i="5"/>
  <c r="B188" i="4"/>
  <c r="D188" i="4"/>
  <c r="D188" i="5"/>
  <c r="B188" i="5"/>
  <c r="B187" i="4"/>
  <c r="D187" i="4"/>
  <c r="D187" i="5"/>
  <c r="B187" i="5"/>
  <c r="B186" i="4"/>
  <c r="D186" i="4"/>
  <c r="D186" i="5"/>
  <c r="B186" i="5"/>
  <c r="B185" i="4"/>
  <c r="D185" i="4"/>
  <c r="D185" i="5"/>
  <c r="B185" i="5"/>
  <c r="B184" i="4"/>
  <c r="D184" i="4"/>
  <c r="D184" i="5"/>
  <c r="B184" i="5"/>
  <c r="B183" i="4"/>
  <c r="D183" i="4"/>
  <c r="D183" i="5"/>
  <c r="B183" i="5"/>
  <c r="B182" i="4"/>
  <c r="D182" i="4"/>
  <c r="D182" i="5"/>
  <c r="B182" i="5"/>
  <c r="B181" i="4"/>
  <c r="D181" i="4"/>
  <c r="D181" i="5"/>
  <c r="B181" i="5"/>
  <c r="B180" i="4"/>
  <c r="D180" i="4"/>
  <c r="D180" i="5"/>
  <c r="B180" i="5"/>
  <c r="B179" i="4"/>
  <c r="D179" i="4"/>
  <c r="D179" i="5"/>
  <c r="B179" i="5"/>
  <c r="B178" i="4"/>
  <c r="D178" i="4"/>
  <c r="D178" i="5"/>
  <c r="B178" i="5"/>
  <c r="B177" i="4"/>
  <c r="D177" i="4"/>
  <c r="D177" i="5"/>
  <c r="B177" i="5"/>
  <c r="B176" i="4"/>
  <c r="D176" i="4"/>
  <c r="D176" i="5"/>
  <c r="B176" i="5"/>
  <c r="B175" i="4"/>
  <c r="D175" i="4"/>
  <c r="D175" i="5"/>
  <c r="B175" i="5"/>
  <c r="B174" i="4"/>
  <c r="D174" i="4"/>
  <c r="D174" i="5"/>
  <c r="B174" i="5"/>
  <c r="B173" i="4"/>
  <c r="D173" i="4"/>
  <c r="D173" i="5"/>
  <c r="B173" i="5"/>
  <c r="B172" i="4"/>
  <c r="D172" i="4"/>
  <c r="D172" i="5"/>
  <c r="B172" i="5"/>
  <c r="B171" i="4"/>
  <c r="D171" i="4"/>
  <c r="D171" i="5"/>
  <c r="B171" i="5"/>
  <c r="B170" i="4"/>
  <c r="D170" i="4"/>
  <c r="D170" i="5"/>
  <c r="B170" i="5"/>
  <c r="B169" i="4"/>
  <c r="D169" i="4"/>
  <c r="D169" i="5"/>
  <c r="B169" i="5"/>
  <c r="B168" i="4"/>
  <c r="D168" i="4"/>
  <c r="D168" i="5"/>
  <c r="B168" i="5"/>
  <c r="B167" i="4"/>
  <c r="D167" i="4"/>
  <c r="D167" i="5"/>
  <c r="B167" i="5"/>
  <c r="B166" i="4"/>
  <c r="D166" i="4"/>
  <c r="D166" i="5"/>
  <c r="B166" i="5"/>
  <c r="B165" i="4"/>
  <c r="D165" i="4"/>
  <c r="D165" i="5"/>
  <c r="B165" i="5"/>
  <c r="B164" i="4"/>
  <c r="D164" i="4"/>
  <c r="D164" i="5"/>
  <c r="B164" i="5"/>
  <c r="B163" i="4"/>
  <c r="D163" i="4"/>
  <c r="D163" i="5"/>
  <c r="B163" i="5"/>
  <c r="B162" i="4"/>
  <c r="D162" i="4"/>
  <c r="D162" i="5"/>
  <c r="B162" i="5"/>
  <c r="B161" i="4"/>
  <c r="D161" i="4"/>
  <c r="D161" i="5"/>
  <c r="B161" i="5"/>
  <c r="B160" i="4"/>
  <c r="D160" i="4"/>
  <c r="D160" i="5"/>
  <c r="B160" i="5"/>
  <c r="B159" i="4"/>
  <c r="D159" i="4"/>
  <c r="D159" i="5"/>
  <c r="B159" i="5"/>
  <c r="B158" i="4"/>
  <c r="D158" i="4"/>
  <c r="D158" i="5"/>
  <c r="B158" i="5"/>
  <c r="B157" i="4"/>
  <c r="D157" i="4"/>
  <c r="D157" i="5"/>
  <c r="B157" i="5"/>
  <c r="B156" i="4"/>
  <c r="D156" i="4"/>
  <c r="D156" i="5"/>
  <c r="B156" i="5"/>
  <c r="B155" i="4"/>
  <c r="D155" i="4"/>
  <c r="D155" i="5"/>
  <c r="B155" i="5"/>
  <c r="B154" i="4"/>
  <c r="D154" i="4"/>
  <c r="D154" i="5"/>
  <c r="B154" i="5"/>
  <c r="B153" i="4"/>
  <c r="D153" i="4"/>
  <c r="D153" i="5"/>
  <c r="B153" i="5"/>
  <c r="B152" i="4"/>
  <c r="D152" i="4"/>
  <c r="D152" i="5"/>
  <c r="B152" i="5"/>
  <c r="B151" i="4"/>
  <c r="D151" i="4"/>
  <c r="D151" i="5"/>
  <c r="B151" i="5"/>
  <c r="B150" i="4"/>
  <c r="D150" i="4"/>
  <c r="D150" i="5"/>
  <c r="B150" i="5"/>
  <c r="B149" i="4"/>
  <c r="D149" i="4"/>
  <c r="D149" i="5"/>
  <c r="B149" i="5"/>
  <c r="B148" i="4"/>
  <c r="D148" i="4"/>
  <c r="D148" i="5"/>
  <c r="B148" i="5"/>
  <c r="B147" i="4"/>
  <c r="D147" i="4"/>
  <c r="D147" i="5"/>
  <c r="B147" i="5"/>
  <c r="B146" i="4"/>
  <c r="D146" i="4"/>
  <c r="D146" i="5"/>
  <c r="B146" i="5"/>
  <c r="B145" i="4"/>
  <c r="D145" i="4"/>
  <c r="D145" i="5"/>
  <c r="B145" i="5"/>
  <c r="B144" i="4"/>
  <c r="D144" i="4"/>
  <c r="D144" i="5"/>
  <c r="B144" i="5"/>
  <c r="B143" i="4"/>
  <c r="D143" i="4"/>
  <c r="D143" i="5"/>
  <c r="B143" i="5"/>
  <c r="B142" i="4"/>
  <c r="D142" i="4"/>
  <c r="D142" i="5"/>
  <c r="B142" i="5"/>
  <c r="B141" i="4"/>
  <c r="D141" i="4"/>
  <c r="D141" i="5"/>
  <c r="B141" i="5"/>
  <c r="B140" i="4"/>
  <c r="D140" i="4"/>
  <c r="D140" i="5"/>
  <c r="B140" i="5"/>
  <c r="B139" i="4"/>
  <c r="D139" i="4"/>
  <c r="D139" i="5"/>
  <c r="B139" i="5"/>
  <c r="B138" i="4"/>
  <c r="D138" i="4"/>
  <c r="D138" i="5"/>
  <c r="B138" i="5"/>
  <c r="B137" i="4"/>
  <c r="D137" i="4"/>
  <c r="D137" i="5"/>
  <c r="B137" i="5"/>
  <c r="B136" i="4"/>
  <c r="D136" i="4"/>
  <c r="D136" i="5"/>
  <c r="B136" i="5"/>
  <c r="B135" i="4"/>
  <c r="D135" i="4"/>
  <c r="D135" i="5"/>
  <c r="B135" i="5"/>
  <c r="B134" i="4"/>
  <c r="D134" i="4"/>
  <c r="D134" i="5"/>
  <c r="B134" i="5"/>
  <c r="B133" i="4"/>
  <c r="D133" i="4"/>
  <c r="D133" i="5"/>
  <c r="B133" i="5"/>
  <c r="B132" i="4"/>
  <c r="D132" i="4"/>
  <c r="D132" i="5"/>
  <c r="B132" i="5"/>
  <c r="B131" i="4"/>
  <c r="D131" i="4"/>
  <c r="D131" i="5"/>
  <c r="B131" i="5"/>
  <c r="B130" i="4"/>
  <c r="D130" i="4"/>
  <c r="D130" i="5"/>
  <c r="B130" i="5"/>
  <c r="B129" i="4"/>
  <c r="D129" i="4"/>
  <c r="D129" i="5"/>
  <c r="B129" i="5"/>
  <c r="B128" i="4"/>
  <c r="D128" i="4"/>
  <c r="D128" i="5"/>
  <c r="B128" i="5"/>
  <c r="B127" i="4"/>
  <c r="D127" i="4"/>
  <c r="D127" i="5"/>
  <c r="B127" i="5"/>
  <c r="B126" i="4"/>
  <c r="D126" i="4"/>
  <c r="D126" i="5"/>
  <c r="B126" i="5"/>
  <c r="B125" i="4"/>
  <c r="D125" i="4"/>
  <c r="D125" i="5"/>
  <c r="B125" i="5"/>
  <c r="B124" i="4"/>
  <c r="D124" i="4"/>
  <c r="D124" i="5"/>
  <c r="B124" i="5"/>
  <c r="B123" i="4"/>
  <c r="D123" i="4"/>
  <c r="D123" i="5"/>
  <c r="B123" i="5"/>
  <c r="B122" i="4"/>
  <c r="D122" i="4"/>
  <c r="D122" i="5"/>
  <c r="B122" i="5"/>
  <c r="B121" i="4"/>
  <c r="D121" i="4"/>
  <c r="D121" i="5"/>
  <c r="B121" i="5"/>
  <c r="B120" i="4"/>
  <c r="D120" i="4"/>
  <c r="D120" i="5"/>
  <c r="B120" i="5"/>
  <c r="B119" i="4"/>
  <c r="D119" i="4"/>
  <c r="D119" i="5"/>
  <c r="B119" i="5"/>
  <c r="B118" i="4"/>
  <c r="D118" i="4"/>
  <c r="D118" i="5"/>
  <c r="B118" i="5"/>
  <c r="B117" i="4"/>
  <c r="D117" i="4"/>
  <c r="D117" i="5"/>
  <c r="B117" i="5"/>
  <c r="B116" i="4"/>
  <c r="D116" i="4"/>
  <c r="D116" i="5"/>
  <c r="B116" i="5"/>
  <c r="B115" i="4"/>
  <c r="D115" i="4"/>
  <c r="D115" i="5"/>
  <c r="B115" i="5"/>
  <c r="B114" i="4"/>
  <c r="D114" i="4"/>
  <c r="D114" i="5"/>
  <c r="B114" i="5"/>
  <c r="B113" i="4"/>
  <c r="D113" i="4"/>
  <c r="D113" i="5"/>
  <c r="B113" i="5"/>
  <c r="B112" i="4"/>
  <c r="D112" i="4"/>
  <c r="D112" i="5"/>
  <c r="B112" i="5"/>
  <c r="B111" i="4"/>
  <c r="D111" i="4"/>
  <c r="D111" i="5"/>
  <c r="B111" i="5"/>
  <c r="B110" i="4"/>
  <c r="D110" i="4"/>
  <c r="D110" i="5"/>
  <c r="B110" i="5"/>
  <c r="B109" i="4"/>
  <c r="D109" i="4"/>
  <c r="D109" i="5"/>
  <c r="B109" i="5"/>
  <c r="B108" i="4"/>
  <c r="D108" i="4"/>
  <c r="D108" i="5"/>
  <c r="B108" i="5"/>
  <c r="B107" i="4"/>
  <c r="D107" i="4"/>
  <c r="D107" i="5"/>
  <c r="B107" i="5"/>
  <c r="B106" i="4"/>
  <c r="D106" i="4"/>
  <c r="D106" i="5"/>
  <c r="B106" i="5"/>
  <c r="B105" i="4"/>
  <c r="D105" i="4"/>
  <c r="D105" i="5"/>
  <c r="B105" i="5"/>
  <c r="B104" i="4"/>
  <c r="D104" i="4"/>
  <c r="D104" i="5"/>
  <c r="B104" i="5"/>
  <c r="B103" i="4"/>
  <c r="D103" i="4"/>
  <c r="D103" i="5"/>
  <c r="B103" i="5"/>
  <c r="B102" i="4"/>
  <c r="D102" i="4"/>
  <c r="D102" i="5"/>
  <c r="B102" i="5"/>
  <c r="B101" i="4"/>
  <c r="D101" i="4"/>
  <c r="D101" i="5"/>
  <c r="B101" i="5"/>
  <c r="B100" i="4"/>
  <c r="D100" i="4"/>
  <c r="D100" i="5"/>
  <c r="B100" i="5"/>
  <c r="B99" i="4"/>
  <c r="D99" i="4"/>
  <c r="D99" i="5"/>
  <c r="B99" i="5"/>
  <c r="B98" i="4"/>
  <c r="D98" i="4"/>
  <c r="D98" i="5"/>
  <c r="B98" i="5"/>
  <c r="B97" i="4"/>
  <c r="D97" i="4"/>
  <c r="D97" i="5"/>
  <c r="B97" i="5"/>
  <c r="B96" i="4"/>
  <c r="D96" i="4"/>
  <c r="D96" i="5"/>
  <c r="B96" i="5"/>
  <c r="B95" i="4"/>
  <c r="D95" i="4"/>
  <c r="D95" i="5"/>
  <c r="B95" i="5"/>
  <c r="B94" i="4"/>
  <c r="D94" i="4"/>
  <c r="D94" i="5"/>
  <c r="B94" i="5"/>
  <c r="B93" i="4"/>
  <c r="D93" i="4"/>
  <c r="D93" i="5"/>
  <c r="B93" i="5"/>
  <c r="B92" i="4"/>
  <c r="D92" i="4"/>
  <c r="D92" i="5"/>
  <c r="B92" i="5"/>
  <c r="B91" i="4"/>
  <c r="D91" i="4"/>
  <c r="D91" i="5"/>
  <c r="B91" i="5"/>
  <c r="B90" i="4"/>
  <c r="D90" i="4"/>
  <c r="D90" i="5"/>
  <c r="B90" i="5"/>
  <c r="B89" i="4"/>
  <c r="D89" i="4"/>
  <c r="D89" i="5"/>
  <c r="B89" i="5"/>
  <c r="B88" i="4"/>
  <c r="D88" i="4"/>
  <c r="D88" i="5"/>
  <c r="B88" i="5"/>
  <c r="B87" i="4"/>
  <c r="D87" i="4"/>
  <c r="D87" i="5"/>
  <c r="B87" i="5"/>
  <c r="B86" i="4"/>
  <c r="D86" i="4"/>
  <c r="D86" i="5"/>
  <c r="B86" i="5"/>
  <c r="B85" i="4"/>
  <c r="D85" i="4"/>
  <c r="D85" i="5"/>
  <c r="B85" i="5"/>
  <c r="B84" i="4"/>
  <c r="D84" i="4"/>
  <c r="D84" i="5"/>
  <c r="B84" i="5"/>
  <c r="B83" i="4"/>
  <c r="D83" i="4"/>
  <c r="D83" i="5"/>
  <c r="B83" i="5"/>
  <c r="B82" i="4"/>
  <c r="D82" i="4"/>
  <c r="D82" i="5"/>
  <c r="B82" i="5"/>
  <c r="B81" i="4"/>
  <c r="D81" i="4"/>
  <c r="D81" i="5"/>
  <c r="B81" i="5"/>
  <c r="B80" i="4"/>
  <c r="D80" i="4"/>
  <c r="D80" i="5"/>
  <c r="B80" i="5"/>
  <c r="B79" i="4"/>
  <c r="D79" i="4"/>
  <c r="D79" i="5"/>
  <c r="B79" i="5"/>
  <c r="B78" i="4"/>
  <c r="D78" i="4"/>
  <c r="D78" i="5"/>
  <c r="B78" i="5"/>
  <c r="B77" i="4"/>
  <c r="D77" i="4"/>
  <c r="D77" i="5"/>
  <c r="B77" i="5"/>
  <c r="B76" i="4"/>
  <c r="D76" i="4"/>
  <c r="D76" i="5"/>
  <c r="B76" i="5"/>
  <c r="B75" i="4"/>
  <c r="D75" i="4"/>
  <c r="D75" i="5"/>
  <c r="B75" i="5"/>
  <c r="B74" i="4"/>
  <c r="D74" i="4"/>
  <c r="D74" i="5"/>
  <c r="B74" i="5"/>
  <c r="B73" i="4"/>
  <c r="D73" i="4"/>
  <c r="D73" i="5"/>
  <c r="B73" i="5"/>
  <c r="B72" i="4"/>
  <c r="D72" i="4"/>
  <c r="D72" i="5"/>
  <c r="B72" i="5"/>
  <c r="B71" i="4"/>
  <c r="D71" i="4"/>
  <c r="D71" i="5"/>
  <c r="B71" i="5"/>
  <c r="B70" i="4"/>
  <c r="D70" i="4"/>
  <c r="D70" i="5"/>
  <c r="B70" i="5"/>
  <c r="B69" i="4"/>
  <c r="D69" i="4"/>
  <c r="D69" i="5"/>
  <c r="B69" i="5"/>
  <c r="B68" i="4"/>
  <c r="D68" i="4"/>
  <c r="D68" i="5"/>
  <c r="B68" i="5"/>
  <c r="B67" i="4"/>
  <c r="D67" i="4"/>
  <c r="D67" i="5"/>
  <c r="B67" i="5"/>
  <c r="B66" i="4"/>
  <c r="D66" i="4"/>
  <c r="D66" i="5"/>
  <c r="B66" i="5"/>
  <c r="B65" i="4"/>
  <c r="D65" i="4"/>
  <c r="D65" i="5"/>
  <c r="B65" i="5"/>
  <c r="B64" i="4"/>
  <c r="D64" i="4"/>
  <c r="D64" i="5"/>
  <c r="B64" i="5"/>
  <c r="B63" i="4"/>
  <c r="D63" i="4"/>
  <c r="D63" i="5"/>
  <c r="B63" i="5"/>
  <c r="B62" i="4"/>
  <c r="D62" i="4"/>
  <c r="D62" i="5"/>
  <c r="B62" i="5"/>
  <c r="B61" i="4"/>
  <c r="D61" i="4"/>
  <c r="D61" i="5"/>
  <c r="B61" i="5"/>
  <c r="B60" i="4"/>
  <c r="D60" i="4"/>
  <c r="D60" i="5"/>
  <c r="B60" i="5"/>
  <c r="B59" i="4"/>
  <c r="D59" i="4"/>
  <c r="D59" i="5"/>
  <c r="B59" i="5"/>
  <c r="B58" i="4"/>
  <c r="D58" i="4"/>
  <c r="D58" i="5"/>
  <c r="B58" i="5"/>
  <c r="B57" i="4"/>
  <c r="D57" i="4"/>
  <c r="D57" i="5"/>
  <c r="B57" i="5"/>
  <c r="B56" i="4"/>
  <c r="D56" i="4"/>
  <c r="D56" i="5"/>
  <c r="B56" i="5"/>
  <c r="B55" i="4"/>
  <c r="D55" i="4"/>
  <c r="D55" i="5"/>
  <c r="B55" i="5"/>
  <c r="B54" i="4"/>
  <c r="D54" i="4"/>
  <c r="D54" i="5"/>
  <c r="B54" i="5"/>
  <c r="B53" i="4"/>
  <c r="D53" i="4"/>
  <c r="D53" i="5"/>
  <c r="B53" i="5"/>
  <c r="B52" i="4"/>
  <c r="D52" i="4"/>
  <c r="D52" i="5"/>
  <c r="B52" i="5"/>
  <c r="B51" i="4"/>
  <c r="D51" i="4"/>
  <c r="D51" i="5"/>
  <c r="B51" i="5"/>
  <c r="B50" i="4"/>
  <c r="D50" i="4"/>
  <c r="D50" i="5"/>
  <c r="B50" i="5"/>
  <c r="B49" i="4"/>
  <c r="D49" i="4"/>
  <c r="D49" i="5"/>
  <c r="B49" i="5"/>
  <c r="B48" i="4"/>
  <c r="D48" i="4"/>
  <c r="D48" i="5"/>
  <c r="B48" i="5"/>
  <c r="B47" i="4"/>
  <c r="D47" i="4"/>
  <c r="D47" i="5"/>
  <c r="B47" i="5"/>
  <c r="B46" i="4"/>
  <c r="D46" i="4"/>
  <c r="D46" i="5"/>
  <c r="B46" i="5"/>
  <c r="B45" i="4"/>
  <c r="D45" i="4"/>
  <c r="D45" i="5"/>
  <c r="B45" i="5"/>
  <c r="B44" i="4"/>
  <c r="D44" i="4"/>
  <c r="D44" i="5"/>
  <c r="B44" i="5"/>
  <c r="B43" i="4"/>
  <c r="D43" i="4"/>
  <c r="D43" i="5"/>
  <c r="B43" i="5"/>
  <c r="B42" i="4"/>
  <c r="D42" i="4"/>
  <c r="D42" i="5"/>
  <c r="B42" i="5"/>
  <c r="B41" i="4"/>
  <c r="D41" i="4"/>
  <c r="D41" i="5"/>
  <c r="B41" i="5"/>
  <c r="B40" i="4"/>
  <c r="D40" i="4"/>
  <c r="D40" i="5"/>
  <c r="B40" i="5"/>
  <c r="B39" i="4"/>
  <c r="D39" i="4"/>
  <c r="D39" i="5"/>
  <c r="B39" i="5"/>
  <c r="B38" i="4"/>
  <c r="D38" i="4"/>
  <c r="D38" i="5"/>
  <c r="B38" i="5"/>
  <c r="B37" i="4"/>
  <c r="D37" i="4"/>
  <c r="D37" i="5"/>
  <c r="B37" i="5"/>
  <c r="B36" i="4"/>
  <c r="D36" i="4"/>
  <c r="D36" i="5"/>
  <c r="B36" i="5"/>
  <c r="B35" i="4"/>
  <c r="D35" i="4"/>
  <c r="D35" i="5"/>
  <c r="B35" i="5"/>
  <c r="B34" i="4"/>
  <c r="D34" i="4"/>
  <c r="D34" i="5"/>
  <c r="B34" i="5"/>
  <c r="B33" i="4"/>
  <c r="D33" i="4"/>
  <c r="D33" i="5"/>
  <c r="B33" i="5"/>
  <c r="B32" i="4"/>
  <c r="D32" i="4"/>
  <c r="D32" i="5"/>
  <c r="B32" i="5"/>
  <c r="B31" i="4"/>
  <c r="D31" i="4"/>
  <c r="D31" i="5"/>
  <c r="B31" i="5"/>
  <c r="B30" i="4"/>
  <c r="D30" i="4"/>
  <c r="D30" i="5"/>
  <c r="B30" i="5"/>
  <c r="B29" i="4"/>
  <c r="D29" i="4"/>
  <c r="D29" i="5"/>
  <c r="B29" i="5"/>
  <c r="B28" i="4"/>
  <c r="D28" i="4"/>
  <c r="D28" i="5"/>
  <c r="B28" i="5"/>
  <c r="B27" i="4"/>
  <c r="D27" i="4"/>
  <c r="D27" i="5"/>
  <c r="B27" i="5"/>
  <c r="B26" i="4"/>
  <c r="D26" i="4"/>
  <c r="D26" i="5"/>
  <c r="B26" i="5"/>
  <c r="B25" i="4"/>
  <c r="D25" i="4"/>
  <c r="D25" i="5"/>
  <c r="B25" i="5"/>
  <c r="B24" i="4"/>
  <c r="D24" i="4"/>
  <c r="D24" i="5"/>
  <c r="B24" i="5"/>
  <c r="B23" i="4"/>
  <c r="D23" i="4"/>
  <c r="D23" i="5"/>
  <c r="B23" i="5"/>
  <c r="B22" i="4"/>
  <c r="D22" i="4"/>
  <c r="D22" i="5"/>
  <c r="B22" i="5"/>
  <c r="B21" i="4"/>
  <c r="D21" i="4"/>
  <c r="D21" i="5"/>
  <c r="B21" i="5"/>
  <c r="B20" i="4"/>
  <c r="D20" i="4"/>
  <c r="D20" i="5"/>
  <c r="B20" i="5"/>
  <c r="B19" i="4"/>
  <c r="D19" i="4"/>
  <c r="D19" i="5"/>
  <c r="B19" i="5"/>
  <c r="B18" i="4"/>
  <c r="D18" i="4"/>
  <c r="D18" i="5"/>
  <c r="B18" i="5"/>
  <c r="B17" i="4"/>
  <c r="D17" i="4"/>
  <c r="D17" i="5"/>
  <c r="B17" i="5"/>
  <c r="B16" i="4"/>
  <c r="D16" i="4"/>
  <c r="D16" i="5"/>
  <c r="B16" i="5"/>
  <c r="B15" i="4"/>
  <c r="D15" i="4"/>
  <c r="D15" i="5"/>
  <c r="B15" i="5"/>
  <c r="B14" i="4"/>
  <c r="D14" i="4"/>
  <c r="D14" i="5"/>
  <c r="B14" i="5"/>
  <c r="B13" i="4"/>
  <c r="D13" i="4"/>
  <c r="D13" i="5"/>
  <c r="B13" i="5"/>
  <c r="B12" i="4"/>
  <c r="D12" i="4"/>
  <c r="D12" i="5"/>
  <c r="B12" i="5"/>
  <c r="B11" i="4"/>
  <c r="D11" i="4"/>
  <c r="D11" i="5"/>
  <c r="B11" i="5"/>
  <c r="B10" i="4"/>
  <c r="D10" i="4"/>
  <c r="D10" i="5"/>
  <c r="B10" i="5"/>
  <c r="B9" i="4"/>
  <c r="D9" i="4"/>
  <c r="D9" i="5"/>
  <c r="B9" i="5"/>
  <c r="B8" i="4"/>
  <c r="D8" i="4"/>
  <c r="D8" i="5"/>
  <c r="B8" i="5"/>
  <c r="B7" i="4"/>
  <c r="D7" i="4"/>
  <c r="D7" i="5"/>
  <c r="B7" i="5"/>
  <c r="B6" i="4"/>
  <c r="D6" i="4"/>
  <c r="D6" i="5"/>
  <c r="B6" i="5"/>
  <c r="B5" i="4"/>
  <c r="D5" i="4"/>
  <c r="D5" i="5"/>
  <c r="B5" i="5"/>
  <c r="B4" i="4"/>
  <c r="D4" i="4"/>
  <c r="D4" i="5"/>
  <c r="B4" i="5"/>
  <c r="B3" i="4"/>
  <c r="D3" i="4"/>
  <c r="D3" i="5"/>
  <c r="B3" i="5"/>
  <c r="C3" i="16"/>
  <c r="D3" i="16"/>
  <c r="E3" i="16"/>
  <c r="F3" i="16"/>
  <c r="G3" i="16"/>
  <c r="H3" i="16"/>
  <c r="C4" i="16"/>
  <c r="D4" i="16"/>
  <c r="E4" i="16"/>
  <c r="F4" i="16"/>
  <c r="G4" i="16"/>
  <c r="H4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C11" i="16"/>
  <c r="D11" i="16"/>
  <c r="E11" i="16"/>
  <c r="F11" i="16"/>
  <c r="G11" i="16"/>
  <c r="H11" i="16"/>
  <c r="C12" i="16"/>
  <c r="D12" i="16"/>
  <c r="E12" i="16"/>
  <c r="F12" i="16"/>
  <c r="G12" i="16"/>
  <c r="H1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C21" i="16"/>
  <c r="D21" i="16"/>
  <c r="E21" i="16"/>
  <c r="F21" i="16"/>
  <c r="G21" i="16"/>
  <c r="H21" i="16"/>
  <c r="C22" i="16"/>
  <c r="D22" i="16"/>
  <c r="E22" i="16"/>
  <c r="F22" i="16"/>
  <c r="G22" i="16"/>
  <c r="H22" i="16"/>
  <c r="C23" i="16"/>
  <c r="D23" i="16"/>
  <c r="E23" i="16"/>
  <c r="F23" i="16"/>
  <c r="G23" i="16"/>
  <c r="H23" i="16"/>
  <c r="C24" i="16"/>
  <c r="D24" i="16"/>
  <c r="E24" i="16"/>
  <c r="F24" i="16"/>
  <c r="G24" i="16"/>
  <c r="H24" i="16"/>
  <c r="C25" i="16"/>
  <c r="D25" i="16"/>
  <c r="E25" i="16"/>
  <c r="F25" i="16"/>
  <c r="G25" i="16"/>
  <c r="H25" i="16"/>
  <c r="C26" i="16"/>
  <c r="D26" i="16"/>
  <c r="E26" i="16"/>
  <c r="F26" i="16"/>
  <c r="G26" i="16"/>
  <c r="H26" i="16"/>
  <c r="C27" i="16"/>
  <c r="D27" i="16"/>
  <c r="E27" i="16"/>
  <c r="F27" i="16"/>
  <c r="G27" i="16"/>
  <c r="H27" i="16"/>
  <c r="C28" i="16"/>
  <c r="D28" i="16"/>
  <c r="E28" i="16"/>
  <c r="F28" i="16"/>
  <c r="G28" i="16"/>
  <c r="H28" i="16"/>
  <c r="C29" i="16"/>
  <c r="D29" i="16"/>
  <c r="E29" i="16"/>
  <c r="F29" i="16"/>
  <c r="G29" i="16"/>
  <c r="H29" i="16"/>
  <c r="C30" i="16"/>
  <c r="D30" i="16"/>
  <c r="E30" i="16"/>
  <c r="F30" i="16"/>
  <c r="G30" i="16"/>
  <c r="H30" i="16"/>
  <c r="C31" i="16"/>
  <c r="D31" i="16"/>
  <c r="E31" i="16"/>
  <c r="F31" i="16"/>
  <c r="G31" i="16"/>
  <c r="H31" i="16"/>
  <c r="C32" i="16"/>
  <c r="D32" i="16"/>
  <c r="E32" i="16"/>
  <c r="F32" i="16"/>
  <c r="G32" i="16"/>
  <c r="H32" i="16"/>
  <c r="C33" i="16"/>
  <c r="D33" i="16"/>
  <c r="E33" i="16"/>
  <c r="F33" i="16"/>
  <c r="G33" i="16"/>
  <c r="H33" i="16"/>
  <c r="C34" i="16"/>
  <c r="D34" i="16"/>
  <c r="E34" i="16"/>
  <c r="F34" i="16"/>
  <c r="G34" i="16"/>
  <c r="H34" i="16"/>
  <c r="C35" i="16"/>
  <c r="D35" i="16"/>
  <c r="E35" i="16"/>
  <c r="F35" i="16"/>
  <c r="G35" i="16"/>
  <c r="H35" i="16"/>
  <c r="C36" i="16"/>
  <c r="D36" i="16"/>
  <c r="E36" i="16"/>
  <c r="F36" i="16"/>
  <c r="G36" i="16"/>
  <c r="H36" i="16"/>
  <c r="C37" i="16"/>
  <c r="D37" i="16"/>
  <c r="E37" i="16"/>
  <c r="F37" i="16"/>
  <c r="G37" i="16"/>
  <c r="H37" i="16"/>
  <c r="C38" i="16"/>
  <c r="D38" i="16"/>
  <c r="E38" i="16"/>
  <c r="F38" i="16"/>
  <c r="G38" i="16"/>
  <c r="H38" i="16"/>
  <c r="C39" i="16"/>
  <c r="D39" i="16"/>
  <c r="E39" i="16"/>
  <c r="F39" i="16"/>
  <c r="G39" i="16"/>
  <c r="H39" i="16"/>
  <c r="C40" i="16"/>
  <c r="D40" i="16"/>
  <c r="E40" i="16"/>
  <c r="F40" i="16"/>
  <c r="G40" i="16"/>
  <c r="H40" i="16"/>
  <c r="C41" i="16"/>
  <c r="D41" i="16"/>
  <c r="E41" i="16"/>
  <c r="F41" i="16"/>
  <c r="G41" i="16"/>
  <c r="H41" i="16"/>
  <c r="C42" i="16"/>
  <c r="D42" i="16"/>
  <c r="E42" i="16"/>
  <c r="F42" i="16"/>
  <c r="G42" i="16"/>
  <c r="H42" i="16"/>
  <c r="C43" i="16"/>
  <c r="D43" i="16"/>
  <c r="E43" i="16"/>
  <c r="F43" i="16"/>
  <c r="G43" i="16"/>
  <c r="H43" i="16"/>
  <c r="C44" i="16"/>
  <c r="D44" i="16"/>
  <c r="E44" i="16"/>
  <c r="F44" i="16"/>
  <c r="G44" i="16"/>
  <c r="H44" i="16"/>
  <c r="C45" i="16"/>
  <c r="D45" i="16"/>
  <c r="E45" i="16"/>
  <c r="F45" i="16"/>
  <c r="G45" i="16"/>
  <c r="H45" i="16"/>
  <c r="C46" i="16"/>
  <c r="D46" i="16"/>
  <c r="E46" i="16"/>
  <c r="F46" i="16"/>
  <c r="G46" i="16"/>
  <c r="H46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C53" i="16"/>
  <c r="D53" i="16"/>
  <c r="E53" i="16"/>
  <c r="F53" i="16"/>
  <c r="G53" i="16"/>
  <c r="H53" i="16"/>
  <c r="C54" i="16"/>
  <c r="D54" i="16"/>
  <c r="E54" i="16"/>
  <c r="F54" i="16"/>
  <c r="G54" i="16"/>
  <c r="H54" i="16"/>
  <c r="C55" i="16"/>
  <c r="D55" i="16"/>
  <c r="E55" i="16"/>
  <c r="F55" i="16"/>
  <c r="G55" i="16"/>
  <c r="H55" i="16"/>
  <c r="C56" i="16"/>
  <c r="D56" i="16"/>
  <c r="E56" i="16"/>
  <c r="F56" i="16"/>
  <c r="G56" i="16"/>
  <c r="H56" i="16"/>
  <c r="C57" i="16"/>
  <c r="D57" i="16"/>
  <c r="E57" i="16"/>
  <c r="F57" i="16"/>
  <c r="G57" i="16"/>
  <c r="H57" i="16"/>
  <c r="C58" i="16"/>
  <c r="D58" i="16"/>
  <c r="E58" i="16"/>
  <c r="F58" i="16"/>
  <c r="G58" i="16"/>
  <c r="H58" i="16"/>
  <c r="C59" i="16"/>
  <c r="D59" i="16"/>
  <c r="E59" i="16"/>
  <c r="F59" i="16"/>
  <c r="G59" i="16"/>
  <c r="H59" i="16"/>
  <c r="C60" i="16"/>
  <c r="D60" i="16"/>
  <c r="E60" i="16"/>
  <c r="F60" i="16"/>
  <c r="G60" i="16"/>
  <c r="H60" i="16"/>
  <c r="C61" i="16"/>
  <c r="D61" i="16"/>
  <c r="E61" i="16"/>
  <c r="F61" i="16"/>
  <c r="G61" i="16"/>
  <c r="H61" i="16"/>
  <c r="C62" i="16"/>
  <c r="D62" i="16"/>
  <c r="E62" i="16"/>
  <c r="F62" i="16"/>
  <c r="G62" i="16"/>
  <c r="H62" i="16"/>
  <c r="C63" i="16"/>
  <c r="D63" i="16"/>
  <c r="E63" i="16"/>
  <c r="F63" i="16"/>
  <c r="G63" i="16"/>
  <c r="H63" i="16"/>
  <c r="C64" i="16"/>
  <c r="D64" i="16"/>
  <c r="E64" i="16"/>
  <c r="F64" i="16"/>
  <c r="G64" i="16"/>
  <c r="H64" i="16"/>
  <c r="C65" i="16"/>
  <c r="D65" i="16"/>
  <c r="E65" i="16"/>
  <c r="F65" i="16"/>
  <c r="G65" i="16"/>
  <c r="H65" i="16"/>
  <c r="C66" i="16"/>
  <c r="D66" i="16"/>
  <c r="E66" i="16"/>
  <c r="F66" i="16"/>
  <c r="G66" i="16"/>
  <c r="H66" i="16"/>
  <c r="C67" i="16"/>
  <c r="D67" i="16"/>
  <c r="E67" i="16"/>
  <c r="F67" i="16"/>
  <c r="G67" i="16"/>
  <c r="H67" i="16"/>
  <c r="C68" i="16"/>
  <c r="D68" i="16"/>
  <c r="E68" i="16"/>
  <c r="F68" i="16"/>
  <c r="G68" i="16"/>
  <c r="H68" i="16"/>
  <c r="C69" i="16"/>
  <c r="D69" i="16"/>
  <c r="E69" i="16"/>
  <c r="F69" i="16"/>
  <c r="G69" i="16"/>
  <c r="H69" i="16"/>
  <c r="C70" i="16"/>
  <c r="D70" i="16"/>
  <c r="E70" i="16"/>
  <c r="F70" i="16"/>
  <c r="G70" i="16"/>
  <c r="H70" i="16"/>
  <c r="C71" i="16"/>
  <c r="D71" i="16"/>
  <c r="E71" i="16"/>
  <c r="F71" i="16"/>
  <c r="G71" i="16"/>
  <c r="H71" i="16"/>
  <c r="C72" i="16"/>
  <c r="D72" i="16"/>
  <c r="E72" i="16"/>
  <c r="F72" i="16"/>
  <c r="G72" i="16"/>
  <c r="H72" i="16"/>
  <c r="C73" i="16"/>
  <c r="D73" i="16"/>
  <c r="E73" i="16"/>
  <c r="F73" i="16"/>
  <c r="G73" i="16"/>
  <c r="H73" i="16"/>
  <c r="C74" i="16"/>
  <c r="D74" i="16"/>
  <c r="E74" i="16"/>
  <c r="F74" i="16"/>
  <c r="G74" i="16"/>
  <c r="H74" i="16"/>
  <c r="C75" i="16"/>
  <c r="D75" i="16"/>
  <c r="E75" i="16"/>
  <c r="F75" i="16"/>
  <c r="G75" i="16"/>
  <c r="H75" i="16"/>
  <c r="C76" i="16"/>
  <c r="D76" i="16"/>
  <c r="E76" i="16"/>
  <c r="F76" i="16"/>
  <c r="G76" i="16"/>
  <c r="H76" i="16"/>
  <c r="C77" i="16"/>
  <c r="D77" i="16"/>
  <c r="E77" i="16"/>
  <c r="F77" i="16"/>
  <c r="G77" i="16"/>
  <c r="H77" i="16"/>
  <c r="C78" i="16"/>
  <c r="D78" i="16"/>
  <c r="E78" i="16"/>
  <c r="F78" i="16"/>
  <c r="G78" i="16"/>
  <c r="H78" i="16"/>
  <c r="C79" i="16"/>
  <c r="D79" i="16"/>
  <c r="E79" i="16"/>
  <c r="F79" i="16"/>
  <c r="G79" i="16"/>
  <c r="H79" i="16"/>
  <c r="C80" i="16"/>
  <c r="D80" i="16"/>
  <c r="E80" i="16"/>
  <c r="F80" i="16"/>
  <c r="G80" i="16"/>
  <c r="H80" i="16"/>
  <c r="C81" i="16"/>
  <c r="D81" i="16"/>
  <c r="E81" i="16"/>
  <c r="F81" i="16"/>
  <c r="G81" i="16"/>
  <c r="H81" i="16"/>
  <c r="C82" i="16"/>
  <c r="D82" i="16"/>
  <c r="E82" i="16"/>
  <c r="F82" i="16"/>
  <c r="G82" i="16"/>
  <c r="H82" i="16"/>
  <c r="C83" i="16"/>
  <c r="D83" i="16"/>
  <c r="E83" i="16"/>
  <c r="F83" i="16"/>
  <c r="G83" i="16"/>
  <c r="H83" i="16"/>
  <c r="C84" i="16"/>
  <c r="D84" i="16"/>
  <c r="E84" i="16"/>
  <c r="F84" i="16"/>
  <c r="G84" i="16"/>
  <c r="H84" i="16"/>
  <c r="C85" i="16"/>
  <c r="D85" i="16"/>
  <c r="E85" i="16"/>
  <c r="F85" i="16"/>
  <c r="G85" i="16"/>
  <c r="H85" i="16"/>
  <c r="C86" i="16"/>
  <c r="D86" i="16"/>
  <c r="E86" i="16"/>
  <c r="F86" i="16"/>
  <c r="G86" i="16"/>
  <c r="H86" i="16"/>
  <c r="C87" i="16"/>
  <c r="D87" i="16"/>
  <c r="E87" i="16"/>
  <c r="F87" i="16"/>
  <c r="G87" i="16"/>
  <c r="H87" i="16"/>
  <c r="C88" i="16"/>
  <c r="D88" i="16"/>
  <c r="E88" i="16"/>
  <c r="F88" i="16"/>
  <c r="G88" i="16"/>
  <c r="H88" i="16"/>
  <c r="C89" i="16"/>
  <c r="D89" i="16"/>
  <c r="E89" i="16"/>
  <c r="F89" i="16"/>
  <c r="G89" i="16"/>
  <c r="H89" i="16"/>
  <c r="C90" i="16"/>
  <c r="D90" i="16"/>
  <c r="E90" i="16"/>
  <c r="F90" i="16"/>
  <c r="G90" i="16"/>
  <c r="H90" i="16"/>
  <c r="C91" i="16"/>
  <c r="D91" i="16"/>
  <c r="E91" i="16"/>
  <c r="F91" i="16"/>
  <c r="G91" i="16"/>
  <c r="H91" i="16"/>
  <c r="C92" i="16"/>
  <c r="D92" i="16"/>
  <c r="E92" i="16"/>
  <c r="F92" i="16"/>
  <c r="G92" i="16"/>
  <c r="H92" i="16"/>
  <c r="C93" i="16"/>
  <c r="D93" i="16"/>
  <c r="E93" i="16"/>
  <c r="F93" i="16"/>
  <c r="G93" i="16"/>
  <c r="H93" i="16"/>
  <c r="C94" i="16"/>
  <c r="D94" i="16"/>
  <c r="E94" i="16"/>
  <c r="F94" i="16"/>
  <c r="G94" i="16"/>
  <c r="H94" i="16"/>
  <c r="C95" i="16"/>
  <c r="D95" i="16"/>
  <c r="E95" i="16"/>
  <c r="F95" i="16"/>
  <c r="G95" i="16"/>
  <c r="H95" i="16"/>
  <c r="C96" i="16"/>
  <c r="D96" i="16"/>
  <c r="E96" i="16"/>
  <c r="F96" i="16"/>
  <c r="G96" i="16"/>
  <c r="H96" i="16"/>
  <c r="C97" i="16"/>
  <c r="D97" i="16"/>
  <c r="E97" i="16"/>
  <c r="F97" i="16"/>
  <c r="G97" i="16"/>
  <c r="H97" i="16"/>
  <c r="C98" i="16"/>
  <c r="D98" i="16"/>
  <c r="E98" i="16"/>
  <c r="F98" i="16"/>
  <c r="G98" i="16"/>
  <c r="H98" i="16"/>
  <c r="C99" i="16"/>
  <c r="D99" i="16"/>
  <c r="E99" i="16"/>
  <c r="F99" i="16"/>
  <c r="G99" i="16"/>
  <c r="H99" i="16"/>
  <c r="C100" i="16"/>
  <c r="D100" i="16"/>
  <c r="E100" i="16"/>
  <c r="F100" i="16"/>
  <c r="G100" i="16"/>
  <c r="H100" i="16"/>
  <c r="C101" i="16"/>
  <c r="D101" i="16"/>
  <c r="E101" i="16"/>
  <c r="F101" i="16"/>
  <c r="G101" i="16"/>
  <c r="H101" i="16"/>
  <c r="C102" i="16"/>
  <c r="D102" i="16"/>
  <c r="E102" i="16"/>
  <c r="F102" i="16"/>
  <c r="G102" i="16"/>
  <c r="H102" i="16"/>
  <c r="C103" i="16"/>
  <c r="D103" i="16"/>
  <c r="E103" i="16"/>
  <c r="F103" i="16"/>
  <c r="G103" i="16"/>
  <c r="H103" i="16"/>
  <c r="C104" i="16"/>
  <c r="D104" i="16"/>
  <c r="E104" i="16"/>
  <c r="F104" i="16"/>
  <c r="G104" i="16"/>
  <c r="H104" i="16"/>
  <c r="C105" i="16"/>
  <c r="D105" i="16"/>
  <c r="E105" i="16"/>
  <c r="F105" i="16"/>
  <c r="G105" i="16"/>
  <c r="H105" i="16"/>
  <c r="C106" i="16"/>
  <c r="D106" i="16"/>
  <c r="E106" i="16"/>
  <c r="F106" i="16"/>
  <c r="G106" i="16"/>
  <c r="H106" i="16"/>
  <c r="C107" i="16"/>
  <c r="D107" i="16"/>
  <c r="E107" i="16"/>
  <c r="F107" i="16"/>
  <c r="G107" i="16"/>
  <c r="H107" i="16"/>
  <c r="C108" i="16"/>
  <c r="D108" i="16"/>
  <c r="E108" i="16"/>
  <c r="F108" i="16"/>
  <c r="G108" i="16"/>
  <c r="H108" i="16"/>
  <c r="C109" i="16"/>
  <c r="D109" i="16"/>
  <c r="E109" i="16"/>
  <c r="F109" i="16"/>
  <c r="G109" i="16"/>
  <c r="H109" i="16"/>
  <c r="C110" i="16"/>
  <c r="D110" i="16"/>
  <c r="E110" i="16"/>
  <c r="F110" i="16"/>
  <c r="G110" i="16"/>
  <c r="H110" i="16"/>
  <c r="C111" i="16"/>
  <c r="D111" i="16"/>
  <c r="E111" i="16"/>
  <c r="F111" i="16"/>
  <c r="G111" i="16"/>
  <c r="H111" i="16"/>
  <c r="C112" i="16"/>
  <c r="D112" i="16"/>
  <c r="E112" i="16"/>
  <c r="F112" i="16"/>
  <c r="G112" i="16"/>
  <c r="H112" i="16"/>
  <c r="C113" i="16"/>
  <c r="D113" i="16"/>
  <c r="E113" i="16"/>
  <c r="F113" i="16"/>
  <c r="G113" i="16"/>
  <c r="H113" i="16"/>
  <c r="C114" i="16"/>
  <c r="D114" i="16"/>
  <c r="E114" i="16"/>
  <c r="F114" i="16"/>
  <c r="G114" i="16"/>
  <c r="H114" i="16"/>
  <c r="C115" i="16"/>
  <c r="D115" i="16"/>
  <c r="E115" i="16"/>
  <c r="F115" i="16"/>
  <c r="G115" i="16"/>
  <c r="H115" i="16"/>
  <c r="C116" i="16"/>
  <c r="D116" i="16"/>
  <c r="E116" i="16"/>
  <c r="F116" i="16"/>
  <c r="G116" i="16"/>
  <c r="H116" i="16"/>
  <c r="C117" i="16"/>
  <c r="D117" i="16"/>
  <c r="E117" i="16"/>
  <c r="F117" i="16"/>
  <c r="G117" i="16"/>
  <c r="H117" i="16"/>
  <c r="C118" i="16"/>
  <c r="D118" i="16"/>
  <c r="E118" i="16"/>
  <c r="F118" i="16"/>
  <c r="G118" i="16"/>
  <c r="H118" i="16"/>
  <c r="C119" i="16"/>
  <c r="D119" i="16"/>
  <c r="E119" i="16"/>
  <c r="F119" i="16"/>
  <c r="G119" i="16"/>
  <c r="H119" i="16"/>
  <c r="C120" i="16"/>
  <c r="D120" i="16"/>
  <c r="E120" i="16"/>
  <c r="F120" i="16"/>
  <c r="G120" i="16"/>
  <c r="H120" i="16"/>
  <c r="C121" i="16"/>
  <c r="D121" i="16"/>
  <c r="E121" i="16"/>
  <c r="F121" i="16"/>
  <c r="G121" i="16"/>
  <c r="H121" i="16"/>
  <c r="C122" i="16"/>
  <c r="D122" i="16"/>
  <c r="E122" i="16"/>
  <c r="F122" i="16"/>
  <c r="G122" i="16"/>
  <c r="H122" i="16"/>
  <c r="C123" i="16"/>
  <c r="D123" i="16"/>
  <c r="E123" i="16"/>
  <c r="F123" i="16"/>
  <c r="G123" i="16"/>
  <c r="H123" i="16"/>
  <c r="C124" i="16"/>
  <c r="D124" i="16"/>
  <c r="E124" i="16"/>
  <c r="F124" i="16"/>
  <c r="G124" i="16"/>
  <c r="H124" i="16"/>
  <c r="C125" i="16"/>
  <c r="D125" i="16"/>
  <c r="E125" i="16"/>
  <c r="F125" i="16"/>
  <c r="G125" i="16"/>
  <c r="H125" i="16"/>
  <c r="C126" i="16"/>
  <c r="D126" i="16"/>
  <c r="E126" i="16"/>
  <c r="F126" i="16"/>
  <c r="G126" i="16"/>
  <c r="H126" i="16"/>
  <c r="C127" i="16"/>
  <c r="D127" i="16"/>
  <c r="E127" i="16"/>
  <c r="F127" i="16"/>
  <c r="G127" i="16"/>
  <c r="H127" i="16"/>
  <c r="C128" i="16"/>
  <c r="D128" i="16"/>
  <c r="E128" i="16"/>
  <c r="F128" i="16"/>
  <c r="G128" i="16"/>
  <c r="H128" i="16"/>
  <c r="C129" i="16"/>
  <c r="D129" i="16"/>
  <c r="E129" i="16"/>
  <c r="F129" i="16"/>
  <c r="G129" i="16"/>
  <c r="H129" i="16"/>
  <c r="C130" i="16"/>
  <c r="D130" i="16"/>
  <c r="E130" i="16"/>
  <c r="F130" i="16"/>
  <c r="G130" i="16"/>
  <c r="H130" i="16"/>
  <c r="C131" i="16"/>
  <c r="D131" i="16"/>
  <c r="E131" i="16"/>
  <c r="F131" i="16"/>
  <c r="G131" i="16"/>
  <c r="H131" i="16"/>
  <c r="C132" i="16"/>
  <c r="D132" i="16"/>
  <c r="E132" i="16"/>
  <c r="F132" i="16"/>
  <c r="G132" i="16"/>
  <c r="H132" i="16"/>
  <c r="C133" i="16"/>
  <c r="D133" i="16"/>
  <c r="E133" i="16"/>
  <c r="F133" i="16"/>
  <c r="G133" i="16"/>
  <c r="H133" i="16"/>
  <c r="C134" i="16"/>
  <c r="D134" i="16"/>
  <c r="E134" i="16"/>
  <c r="F134" i="16"/>
  <c r="G134" i="16"/>
  <c r="H134" i="16"/>
  <c r="C135" i="16"/>
  <c r="D135" i="16"/>
  <c r="E135" i="16"/>
  <c r="F135" i="16"/>
  <c r="G135" i="16"/>
  <c r="H135" i="16"/>
  <c r="C136" i="16"/>
  <c r="D136" i="16"/>
  <c r="E136" i="16"/>
  <c r="F136" i="16"/>
  <c r="G136" i="16"/>
  <c r="H136" i="16"/>
  <c r="C137" i="16"/>
  <c r="D137" i="16"/>
  <c r="E137" i="16"/>
  <c r="F137" i="16"/>
  <c r="G137" i="16"/>
  <c r="H137" i="16"/>
  <c r="C138" i="16"/>
  <c r="D138" i="16"/>
  <c r="E138" i="16"/>
  <c r="F138" i="16"/>
  <c r="G138" i="16"/>
  <c r="H138" i="16"/>
  <c r="C139" i="16"/>
  <c r="D139" i="16"/>
  <c r="E139" i="16"/>
  <c r="F139" i="16"/>
  <c r="G139" i="16"/>
  <c r="H139" i="16"/>
  <c r="C140" i="16"/>
  <c r="D140" i="16"/>
  <c r="E140" i="16"/>
  <c r="F140" i="16"/>
  <c r="G140" i="16"/>
  <c r="H140" i="16"/>
  <c r="C141" i="16"/>
  <c r="D141" i="16"/>
  <c r="E141" i="16"/>
  <c r="F141" i="16"/>
  <c r="G141" i="16"/>
  <c r="H141" i="16"/>
  <c r="C142" i="16"/>
  <c r="D142" i="16"/>
  <c r="E142" i="16"/>
  <c r="F142" i="16"/>
  <c r="G142" i="16"/>
  <c r="H142" i="16"/>
  <c r="C143" i="16"/>
  <c r="D143" i="16"/>
  <c r="E143" i="16"/>
  <c r="F143" i="16"/>
  <c r="G143" i="16"/>
  <c r="H143" i="16"/>
  <c r="C144" i="16"/>
  <c r="D144" i="16"/>
  <c r="E144" i="16"/>
  <c r="F144" i="16"/>
  <c r="G144" i="16"/>
  <c r="H144" i="16"/>
  <c r="C145" i="16"/>
  <c r="D145" i="16"/>
  <c r="E145" i="16"/>
  <c r="F145" i="16"/>
  <c r="G145" i="16"/>
  <c r="H145" i="16"/>
  <c r="C146" i="16"/>
  <c r="D146" i="16"/>
  <c r="E146" i="16"/>
  <c r="F146" i="16"/>
  <c r="G146" i="16"/>
  <c r="H146" i="16"/>
  <c r="C147" i="16"/>
  <c r="D147" i="16"/>
  <c r="E147" i="16"/>
  <c r="F147" i="16"/>
  <c r="G147" i="16"/>
  <c r="H147" i="16"/>
  <c r="C148" i="16"/>
  <c r="D148" i="16"/>
  <c r="E148" i="16"/>
  <c r="F148" i="16"/>
  <c r="G148" i="16"/>
  <c r="H148" i="16"/>
  <c r="C149" i="16"/>
  <c r="D149" i="16"/>
  <c r="E149" i="16"/>
  <c r="F149" i="16"/>
  <c r="G149" i="16"/>
  <c r="H149" i="16"/>
  <c r="C150" i="16"/>
  <c r="D150" i="16"/>
  <c r="E150" i="16"/>
  <c r="F150" i="16"/>
  <c r="G150" i="16"/>
  <c r="H150" i="16"/>
  <c r="C151" i="16"/>
  <c r="D151" i="16"/>
  <c r="E151" i="16"/>
  <c r="F151" i="16"/>
  <c r="G151" i="16"/>
  <c r="H151" i="16"/>
  <c r="C152" i="16"/>
  <c r="D152" i="16"/>
  <c r="E152" i="16"/>
  <c r="F152" i="16"/>
  <c r="G152" i="16"/>
  <c r="H152" i="16"/>
  <c r="C153" i="16"/>
  <c r="D153" i="16"/>
  <c r="E153" i="16"/>
  <c r="F153" i="16"/>
  <c r="G153" i="16"/>
  <c r="H153" i="16"/>
  <c r="C154" i="16"/>
  <c r="D154" i="16"/>
  <c r="E154" i="16"/>
  <c r="F154" i="16"/>
  <c r="G154" i="16"/>
  <c r="H154" i="16"/>
  <c r="C155" i="16"/>
  <c r="D155" i="16"/>
  <c r="E155" i="16"/>
  <c r="F155" i="16"/>
  <c r="G155" i="16"/>
  <c r="H155" i="16"/>
  <c r="C156" i="16"/>
  <c r="D156" i="16"/>
  <c r="E156" i="16"/>
  <c r="F156" i="16"/>
  <c r="G156" i="16"/>
  <c r="H156" i="16"/>
  <c r="C157" i="16"/>
  <c r="D157" i="16"/>
  <c r="E157" i="16"/>
  <c r="F157" i="16"/>
  <c r="G157" i="16"/>
  <c r="H157" i="16"/>
  <c r="C158" i="16"/>
  <c r="D158" i="16"/>
  <c r="E158" i="16"/>
  <c r="F158" i="16"/>
  <c r="G158" i="16"/>
  <c r="H158" i="16"/>
  <c r="C159" i="16"/>
  <c r="D159" i="16"/>
  <c r="E159" i="16"/>
  <c r="F159" i="16"/>
  <c r="G159" i="16"/>
  <c r="H159" i="16"/>
  <c r="C160" i="16"/>
  <c r="D160" i="16"/>
  <c r="E160" i="16"/>
  <c r="F160" i="16"/>
  <c r="G160" i="16"/>
  <c r="H160" i="16"/>
  <c r="C161" i="16"/>
  <c r="D161" i="16"/>
  <c r="E161" i="16"/>
  <c r="F161" i="16"/>
  <c r="G161" i="16"/>
  <c r="H161" i="16"/>
  <c r="C162" i="16"/>
  <c r="D162" i="16"/>
  <c r="E162" i="16"/>
  <c r="F162" i="16"/>
  <c r="G162" i="16"/>
  <c r="H162" i="16"/>
  <c r="C163" i="16"/>
  <c r="D163" i="16"/>
  <c r="E163" i="16"/>
  <c r="F163" i="16"/>
  <c r="G163" i="16"/>
  <c r="H163" i="16"/>
  <c r="C164" i="16"/>
  <c r="D164" i="16"/>
  <c r="E164" i="16"/>
  <c r="F164" i="16"/>
  <c r="G164" i="16"/>
  <c r="H164" i="16"/>
  <c r="C165" i="16"/>
  <c r="D165" i="16"/>
  <c r="E165" i="16"/>
  <c r="F165" i="16"/>
  <c r="G165" i="16"/>
  <c r="H165" i="16"/>
  <c r="C166" i="16"/>
  <c r="D166" i="16"/>
  <c r="E166" i="16"/>
  <c r="F166" i="16"/>
  <c r="G166" i="16"/>
  <c r="H166" i="16"/>
  <c r="C167" i="16"/>
  <c r="D167" i="16"/>
  <c r="E167" i="16"/>
  <c r="F167" i="16"/>
  <c r="G167" i="16"/>
  <c r="H167" i="16"/>
  <c r="C168" i="16"/>
  <c r="D168" i="16"/>
  <c r="E168" i="16"/>
  <c r="F168" i="16"/>
  <c r="G168" i="16"/>
  <c r="H168" i="16"/>
  <c r="C169" i="16"/>
  <c r="D169" i="16"/>
  <c r="E169" i="16"/>
  <c r="F169" i="16"/>
  <c r="G169" i="16"/>
  <c r="H169" i="16"/>
  <c r="C170" i="16"/>
  <c r="D170" i="16"/>
  <c r="E170" i="16"/>
  <c r="F170" i="16"/>
  <c r="G170" i="16"/>
  <c r="H170" i="16"/>
  <c r="C171" i="16"/>
  <c r="D171" i="16"/>
  <c r="E171" i="16"/>
  <c r="F171" i="16"/>
  <c r="G171" i="16"/>
  <c r="H171" i="16"/>
  <c r="C172" i="16"/>
  <c r="D172" i="16"/>
  <c r="E172" i="16"/>
  <c r="F172" i="16"/>
  <c r="G172" i="16"/>
  <c r="H172" i="16"/>
  <c r="C173" i="16"/>
  <c r="D173" i="16"/>
  <c r="E173" i="16"/>
  <c r="F173" i="16"/>
  <c r="G173" i="16"/>
  <c r="H173" i="16"/>
  <c r="C174" i="16"/>
  <c r="D174" i="16"/>
  <c r="E174" i="16"/>
  <c r="F174" i="16"/>
  <c r="G174" i="16"/>
  <c r="H174" i="16"/>
  <c r="C175" i="16"/>
  <c r="D175" i="16"/>
  <c r="E175" i="16"/>
  <c r="F175" i="16"/>
  <c r="G175" i="16"/>
  <c r="H175" i="16"/>
  <c r="C176" i="16"/>
  <c r="D176" i="16"/>
  <c r="E176" i="16"/>
  <c r="F176" i="16"/>
  <c r="G176" i="16"/>
  <c r="H176" i="16"/>
  <c r="C177" i="16"/>
  <c r="D177" i="16"/>
  <c r="E177" i="16"/>
  <c r="F177" i="16"/>
  <c r="G177" i="16"/>
  <c r="H177" i="16"/>
  <c r="C178" i="16"/>
  <c r="D178" i="16"/>
  <c r="E178" i="16"/>
  <c r="F178" i="16"/>
  <c r="G178" i="16"/>
  <c r="H178" i="16"/>
  <c r="C179" i="16"/>
  <c r="D179" i="16"/>
  <c r="E179" i="16"/>
  <c r="F179" i="16"/>
  <c r="G179" i="16"/>
  <c r="H179" i="16"/>
  <c r="C180" i="16"/>
  <c r="D180" i="16"/>
  <c r="E180" i="16"/>
  <c r="F180" i="16"/>
  <c r="G180" i="16"/>
  <c r="H180" i="16"/>
  <c r="C181" i="16"/>
  <c r="D181" i="16"/>
  <c r="E181" i="16"/>
  <c r="F181" i="16"/>
  <c r="G181" i="16"/>
  <c r="H181" i="16"/>
  <c r="C182" i="16"/>
  <c r="D182" i="16"/>
  <c r="E182" i="16"/>
  <c r="F182" i="16"/>
  <c r="G182" i="16"/>
  <c r="H182" i="16"/>
  <c r="C183" i="16"/>
  <c r="D183" i="16"/>
  <c r="E183" i="16"/>
  <c r="F183" i="16"/>
  <c r="G183" i="16"/>
  <c r="H183" i="16"/>
  <c r="C184" i="16"/>
  <c r="D184" i="16"/>
  <c r="E184" i="16"/>
  <c r="F184" i="16"/>
  <c r="G184" i="16"/>
  <c r="H184" i="16"/>
  <c r="C185" i="16"/>
  <c r="D185" i="16"/>
  <c r="E185" i="16"/>
  <c r="F185" i="16"/>
  <c r="G185" i="16"/>
  <c r="H185" i="16"/>
  <c r="C186" i="16"/>
  <c r="D186" i="16"/>
  <c r="E186" i="16"/>
  <c r="F186" i="16"/>
  <c r="G186" i="16"/>
  <c r="H186" i="16"/>
  <c r="C187" i="16"/>
  <c r="D187" i="16"/>
  <c r="E187" i="16"/>
  <c r="F187" i="16"/>
  <c r="G187" i="16"/>
  <c r="H187" i="16"/>
  <c r="C188" i="16"/>
  <c r="D188" i="16"/>
  <c r="E188" i="16"/>
  <c r="F188" i="16"/>
  <c r="G188" i="16"/>
  <c r="H188" i="16"/>
  <c r="C189" i="16"/>
  <c r="D189" i="16"/>
  <c r="E189" i="16"/>
  <c r="F189" i="16"/>
  <c r="G189" i="16"/>
  <c r="H189" i="16"/>
  <c r="C190" i="16"/>
  <c r="D190" i="16"/>
  <c r="E190" i="16"/>
  <c r="F190" i="16"/>
  <c r="G190" i="16"/>
  <c r="H190" i="16"/>
  <c r="C191" i="16"/>
  <c r="D191" i="16"/>
  <c r="E191" i="16"/>
  <c r="F191" i="16"/>
  <c r="G191" i="16"/>
  <c r="H191" i="16"/>
  <c r="C192" i="16"/>
  <c r="D192" i="16"/>
  <c r="E192" i="16"/>
  <c r="F192" i="16"/>
  <c r="G192" i="16"/>
  <c r="H192" i="16"/>
  <c r="H2" i="16"/>
  <c r="G2" i="16"/>
  <c r="F2" i="16"/>
  <c r="E2" i="16"/>
  <c r="D2" i="16"/>
  <c r="C2" i="16"/>
  <c r="B2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C3" i="21"/>
  <c r="D3" i="21"/>
  <c r="E3" i="21"/>
  <c r="F3" i="21"/>
  <c r="G3" i="21"/>
  <c r="H3" i="21"/>
  <c r="C4" i="21"/>
  <c r="D4" i="21"/>
  <c r="E4" i="21"/>
  <c r="F4" i="21"/>
  <c r="G4" i="21"/>
  <c r="H4" i="21"/>
  <c r="C5" i="21"/>
  <c r="D5" i="21"/>
  <c r="E5" i="21"/>
  <c r="F5" i="21"/>
  <c r="G5" i="21"/>
  <c r="H5" i="21"/>
  <c r="C6" i="21"/>
  <c r="D6" i="21"/>
  <c r="E6" i="21"/>
  <c r="F6" i="21"/>
  <c r="G6" i="21"/>
  <c r="H6" i="21"/>
  <c r="C7" i="21"/>
  <c r="D7" i="21"/>
  <c r="E7" i="21"/>
  <c r="F7" i="21"/>
  <c r="G7" i="21"/>
  <c r="H7" i="21"/>
  <c r="C8" i="21"/>
  <c r="D8" i="21"/>
  <c r="E8" i="21"/>
  <c r="F8" i="21"/>
  <c r="G8" i="21"/>
  <c r="H8" i="21"/>
  <c r="C9" i="21"/>
  <c r="D9" i="21"/>
  <c r="E9" i="21"/>
  <c r="F9" i="21"/>
  <c r="G9" i="21"/>
  <c r="H9" i="21"/>
  <c r="C10" i="21"/>
  <c r="D10" i="21"/>
  <c r="E10" i="21"/>
  <c r="F10" i="21"/>
  <c r="G10" i="21"/>
  <c r="H10" i="21"/>
  <c r="C11" i="21"/>
  <c r="D11" i="21"/>
  <c r="E11" i="21"/>
  <c r="F11" i="21"/>
  <c r="G11" i="21"/>
  <c r="H11" i="21"/>
  <c r="C12" i="21"/>
  <c r="D12" i="21"/>
  <c r="E12" i="21"/>
  <c r="F12" i="21"/>
  <c r="G12" i="21"/>
  <c r="H12" i="21"/>
  <c r="C13" i="21"/>
  <c r="D13" i="21"/>
  <c r="E13" i="21"/>
  <c r="F13" i="21"/>
  <c r="G13" i="21"/>
  <c r="H13" i="21"/>
  <c r="C14" i="21"/>
  <c r="D14" i="21"/>
  <c r="E14" i="21"/>
  <c r="F14" i="21"/>
  <c r="G14" i="21"/>
  <c r="H14" i="21"/>
  <c r="C15" i="21"/>
  <c r="D15" i="21"/>
  <c r="E15" i="21"/>
  <c r="F15" i="21"/>
  <c r="G15" i="21"/>
  <c r="H15" i="21"/>
  <c r="C16" i="21"/>
  <c r="D16" i="21"/>
  <c r="E16" i="21"/>
  <c r="F16" i="21"/>
  <c r="G16" i="21"/>
  <c r="H16" i="21"/>
  <c r="C17" i="21"/>
  <c r="D17" i="21"/>
  <c r="E17" i="21"/>
  <c r="F17" i="21"/>
  <c r="G17" i="21"/>
  <c r="H17" i="21"/>
  <c r="C18" i="21"/>
  <c r="D18" i="21"/>
  <c r="E18" i="21"/>
  <c r="F18" i="21"/>
  <c r="G18" i="21"/>
  <c r="H18" i="21"/>
  <c r="C19" i="21"/>
  <c r="D19" i="21"/>
  <c r="E19" i="21"/>
  <c r="F19" i="21"/>
  <c r="G19" i="21"/>
  <c r="H19" i="21"/>
  <c r="C20" i="21"/>
  <c r="D20" i="21"/>
  <c r="E20" i="21"/>
  <c r="F20" i="21"/>
  <c r="G20" i="21"/>
  <c r="H20" i="21"/>
  <c r="C21" i="21"/>
  <c r="D21" i="21"/>
  <c r="E21" i="21"/>
  <c r="F21" i="21"/>
  <c r="G21" i="21"/>
  <c r="H21" i="21"/>
  <c r="C22" i="21"/>
  <c r="D22" i="21"/>
  <c r="E22" i="21"/>
  <c r="F22" i="21"/>
  <c r="G22" i="21"/>
  <c r="H22" i="21"/>
  <c r="C23" i="21"/>
  <c r="D23" i="21"/>
  <c r="E23" i="21"/>
  <c r="F23" i="21"/>
  <c r="G23" i="21"/>
  <c r="H23" i="21"/>
  <c r="C24" i="21"/>
  <c r="D24" i="21"/>
  <c r="E24" i="21"/>
  <c r="F24" i="21"/>
  <c r="G24" i="21"/>
  <c r="H24" i="21"/>
  <c r="C25" i="21"/>
  <c r="D25" i="21"/>
  <c r="E25" i="21"/>
  <c r="F25" i="21"/>
  <c r="G25" i="21"/>
  <c r="H25" i="21"/>
  <c r="C26" i="21"/>
  <c r="D26" i="21"/>
  <c r="E26" i="21"/>
  <c r="F26" i="21"/>
  <c r="G26" i="21"/>
  <c r="H26" i="21"/>
  <c r="C27" i="21"/>
  <c r="D27" i="21"/>
  <c r="E27" i="21"/>
  <c r="F27" i="21"/>
  <c r="G27" i="21"/>
  <c r="H27" i="21"/>
  <c r="C28" i="21"/>
  <c r="D28" i="21"/>
  <c r="E28" i="21"/>
  <c r="F28" i="21"/>
  <c r="G28" i="21"/>
  <c r="H28" i="21"/>
  <c r="C29" i="21"/>
  <c r="D29" i="21"/>
  <c r="E29" i="21"/>
  <c r="F29" i="21"/>
  <c r="G29" i="21"/>
  <c r="H29" i="21"/>
  <c r="C30" i="21"/>
  <c r="D30" i="21"/>
  <c r="E30" i="21"/>
  <c r="F30" i="21"/>
  <c r="G30" i="21"/>
  <c r="H30" i="21"/>
  <c r="C31" i="21"/>
  <c r="D31" i="21"/>
  <c r="E31" i="21"/>
  <c r="F31" i="21"/>
  <c r="G31" i="21"/>
  <c r="H31" i="21"/>
  <c r="C32" i="21"/>
  <c r="D32" i="21"/>
  <c r="E32" i="21"/>
  <c r="F32" i="21"/>
  <c r="G32" i="21"/>
  <c r="H32" i="21"/>
  <c r="C33" i="21"/>
  <c r="D33" i="21"/>
  <c r="E33" i="21"/>
  <c r="F33" i="21"/>
  <c r="G33" i="21"/>
  <c r="H33" i="21"/>
  <c r="C34" i="21"/>
  <c r="D34" i="21"/>
  <c r="E34" i="21"/>
  <c r="F34" i="21"/>
  <c r="G34" i="21"/>
  <c r="H34" i="21"/>
  <c r="C35" i="21"/>
  <c r="D35" i="21"/>
  <c r="E35" i="21"/>
  <c r="F35" i="21"/>
  <c r="G35" i="21"/>
  <c r="H35" i="21"/>
  <c r="C36" i="21"/>
  <c r="D36" i="21"/>
  <c r="E36" i="21"/>
  <c r="F36" i="21"/>
  <c r="G36" i="21"/>
  <c r="H36" i="21"/>
  <c r="C37" i="21"/>
  <c r="D37" i="21"/>
  <c r="E37" i="21"/>
  <c r="F37" i="21"/>
  <c r="G37" i="21"/>
  <c r="H37" i="21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C62" i="21"/>
  <c r="D62" i="21"/>
  <c r="E62" i="21"/>
  <c r="F62" i="21"/>
  <c r="G62" i="21"/>
  <c r="H62" i="21"/>
  <c r="C63" i="21"/>
  <c r="D63" i="21"/>
  <c r="E63" i="21"/>
  <c r="F63" i="21"/>
  <c r="G63" i="21"/>
  <c r="H63" i="21"/>
  <c r="C64" i="21"/>
  <c r="D64" i="21"/>
  <c r="E64" i="21"/>
  <c r="F64" i="21"/>
  <c r="G64" i="21"/>
  <c r="H64" i="21"/>
  <c r="C65" i="21"/>
  <c r="D65" i="21"/>
  <c r="E65" i="21"/>
  <c r="F65" i="21"/>
  <c r="G65" i="21"/>
  <c r="H65" i="21"/>
  <c r="C66" i="21"/>
  <c r="D66" i="21"/>
  <c r="E66" i="21"/>
  <c r="F66" i="21"/>
  <c r="G66" i="21"/>
  <c r="H66" i="21"/>
  <c r="C67" i="21"/>
  <c r="D67" i="21"/>
  <c r="E67" i="21"/>
  <c r="F67" i="21"/>
  <c r="G67" i="21"/>
  <c r="H67" i="21"/>
  <c r="C68" i="21"/>
  <c r="D68" i="21"/>
  <c r="E68" i="21"/>
  <c r="F68" i="21"/>
  <c r="G68" i="21"/>
  <c r="H68" i="21"/>
  <c r="C69" i="21"/>
  <c r="D69" i="21"/>
  <c r="E69" i="21"/>
  <c r="F69" i="21"/>
  <c r="G69" i="21"/>
  <c r="H69" i="21"/>
  <c r="C70" i="21"/>
  <c r="D70" i="21"/>
  <c r="E70" i="21"/>
  <c r="F70" i="21"/>
  <c r="G70" i="21"/>
  <c r="H70" i="21"/>
  <c r="C71" i="21"/>
  <c r="D71" i="21"/>
  <c r="E71" i="21"/>
  <c r="F71" i="21"/>
  <c r="G71" i="21"/>
  <c r="H71" i="21"/>
  <c r="C72" i="21"/>
  <c r="D72" i="21"/>
  <c r="E72" i="21"/>
  <c r="F72" i="21"/>
  <c r="G72" i="21"/>
  <c r="H72" i="21"/>
  <c r="C73" i="21"/>
  <c r="D73" i="21"/>
  <c r="E73" i="21"/>
  <c r="F73" i="21"/>
  <c r="G73" i="21"/>
  <c r="H73" i="21"/>
  <c r="C74" i="21"/>
  <c r="D74" i="21"/>
  <c r="E74" i="21"/>
  <c r="F74" i="21"/>
  <c r="G74" i="21"/>
  <c r="H74" i="21"/>
  <c r="C75" i="21"/>
  <c r="D75" i="21"/>
  <c r="E75" i="21"/>
  <c r="F75" i="21"/>
  <c r="G75" i="21"/>
  <c r="H75" i="21"/>
  <c r="C76" i="21"/>
  <c r="D76" i="21"/>
  <c r="E76" i="21"/>
  <c r="F76" i="21"/>
  <c r="G76" i="21"/>
  <c r="H76" i="21"/>
  <c r="C77" i="21"/>
  <c r="D77" i="21"/>
  <c r="E77" i="21"/>
  <c r="F77" i="21"/>
  <c r="G77" i="21"/>
  <c r="H77" i="21"/>
  <c r="C78" i="21"/>
  <c r="D78" i="21"/>
  <c r="E78" i="21"/>
  <c r="F78" i="21"/>
  <c r="G78" i="21"/>
  <c r="H78" i="21"/>
  <c r="C79" i="21"/>
  <c r="D79" i="21"/>
  <c r="E79" i="21"/>
  <c r="F79" i="21"/>
  <c r="G79" i="21"/>
  <c r="H79" i="21"/>
  <c r="C80" i="21"/>
  <c r="D80" i="21"/>
  <c r="E80" i="21"/>
  <c r="F80" i="21"/>
  <c r="G80" i="21"/>
  <c r="H80" i="21"/>
  <c r="C81" i="21"/>
  <c r="D81" i="21"/>
  <c r="E81" i="21"/>
  <c r="F81" i="21"/>
  <c r="G81" i="21"/>
  <c r="H81" i="21"/>
  <c r="C82" i="21"/>
  <c r="D82" i="21"/>
  <c r="E82" i="21"/>
  <c r="F82" i="21"/>
  <c r="G82" i="21"/>
  <c r="H82" i="21"/>
  <c r="C83" i="21"/>
  <c r="D83" i="21"/>
  <c r="E83" i="21"/>
  <c r="F83" i="21"/>
  <c r="G83" i="21"/>
  <c r="H83" i="21"/>
  <c r="C84" i="21"/>
  <c r="D84" i="21"/>
  <c r="E84" i="21"/>
  <c r="F84" i="21"/>
  <c r="G84" i="21"/>
  <c r="H84" i="21"/>
  <c r="C85" i="21"/>
  <c r="D85" i="21"/>
  <c r="E85" i="21"/>
  <c r="F85" i="21"/>
  <c r="G85" i="21"/>
  <c r="H85" i="21"/>
  <c r="C86" i="21"/>
  <c r="D86" i="21"/>
  <c r="E86" i="21"/>
  <c r="F86" i="21"/>
  <c r="G86" i="21"/>
  <c r="H86" i="21"/>
  <c r="C87" i="21"/>
  <c r="D87" i="21"/>
  <c r="E87" i="21"/>
  <c r="F87" i="21"/>
  <c r="G87" i="21"/>
  <c r="H87" i="21"/>
  <c r="C88" i="21"/>
  <c r="D88" i="21"/>
  <c r="E88" i="21"/>
  <c r="F88" i="21"/>
  <c r="G88" i="21"/>
  <c r="H88" i="21"/>
  <c r="C89" i="21"/>
  <c r="D89" i="21"/>
  <c r="E89" i="21"/>
  <c r="F89" i="21"/>
  <c r="G89" i="21"/>
  <c r="H89" i="21"/>
  <c r="C90" i="21"/>
  <c r="D90" i="21"/>
  <c r="E90" i="21"/>
  <c r="F90" i="21"/>
  <c r="G90" i="21"/>
  <c r="H90" i="21"/>
  <c r="C91" i="21"/>
  <c r="D91" i="21"/>
  <c r="E91" i="21"/>
  <c r="F91" i="21"/>
  <c r="G91" i="21"/>
  <c r="H91" i="21"/>
  <c r="C92" i="21"/>
  <c r="D92" i="21"/>
  <c r="E92" i="21"/>
  <c r="F92" i="21"/>
  <c r="G92" i="21"/>
  <c r="H92" i="21"/>
  <c r="C93" i="21"/>
  <c r="D93" i="21"/>
  <c r="E93" i="21"/>
  <c r="F93" i="21"/>
  <c r="G93" i="21"/>
  <c r="H93" i="21"/>
  <c r="C94" i="21"/>
  <c r="D94" i="21"/>
  <c r="E94" i="21"/>
  <c r="F94" i="21"/>
  <c r="G94" i="21"/>
  <c r="H94" i="21"/>
  <c r="C95" i="21"/>
  <c r="D95" i="21"/>
  <c r="E95" i="21"/>
  <c r="F95" i="21"/>
  <c r="G95" i="21"/>
  <c r="H95" i="21"/>
  <c r="C96" i="21"/>
  <c r="D96" i="21"/>
  <c r="E96" i="21"/>
  <c r="F96" i="21"/>
  <c r="G96" i="21"/>
  <c r="H96" i="21"/>
  <c r="C97" i="21"/>
  <c r="D97" i="21"/>
  <c r="E97" i="21"/>
  <c r="F97" i="21"/>
  <c r="G97" i="21"/>
  <c r="H97" i="21"/>
  <c r="C98" i="21"/>
  <c r="D98" i="21"/>
  <c r="E98" i="21"/>
  <c r="F98" i="21"/>
  <c r="G98" i="21"/>
  <c r="H98" i="21"/>
  <c r="C99" i="21"/>
  <c r="D99" i="21"/>
  <c r="E99" i="21"/>
  <c r="F99" i="21"/>
  <c r="G99" i="21"/>
  <c r="H99" i="21"/>
  <c r="C100" i="21"/>
  <c r="D100" i="21"/>
  <c r="E100" i="21"/>
  <c r="F100" i="21"/>
  <c r="G100" i="21"/>
  <c r="H100" i="21"/>
  <c r="C101" i="21"/>
  <c r="D101" i="21"/>
  <c r="E101" i="21"/>
  <c r="F101" i="21"/>
  <c r="G101" i="21"/>
  <c r="H101" i="21"/>
  <c r="C102" i="21"/>
  <c r="D102" i="21"/>
  <c r="E102" i="21"/>
  <c r="F102" i="21"/>
  <c r="G102" i="21"/>
  <c r="H102" i="21"/>
  <c r="C103" i="21"/>
  <c r="D103" i="21"/>
  <c r="E103" i="21"/>
  <c r="F103" i="21"/>
  <c r="G103" i="21"/>
  <c r="H103" i="21"/>
  <c r="C104" i="21"/>
  <c r="D104" i="21"/>
  <c r="E104" i="21"/>
  <c r="F104" i="21"/>
  <c r="G104" i="21"/>
  <c r="H104" i="21"/>
  <c r="C105" i="21"/>
  <c r="D105" i="21"/>
  <c r="E105" i="21"/>
  <c r="F105" i="21"/>
  <c r="G105" i="21"/>
  <c r="H105" i="21"/>
  <c r="C106" i="21"/>
  <c r="D106" i="21"/>
  <c r="E106" i="21"/>
  <c r="F106" i="21"/>
  <c r="G106" i="21"/>
  <c r="H106" i="21"/>
  <c r="C107" i="21"/>
  <c r="D107" i="21"/>
  <c r="E107" i="21"/>
  <c r="F107" i="21"/>
  <c r="G107" i="21"/>
  <c r="H107" i="21"/>
  <c r="C108" i="21"/>
  <c r="D108" i="21"/>
  <c r="E108" i="21"/>
  <c r="F108" i="21"/>
  <c r="G108" i="21"/>
  <c r="H108" i="21"/>
  <c r="C109" i="21"/>
  <c r="D109" i="21"/>
  <c r="E109" i="21"/>
  <c r="F109" i="21"/>
  <c r="G109" i="21"/>
  <c r="H109" i="21"/>
  <c r="C110" i="21"/>
  <c r="D110" i="21"/>
  <c r="E110" i="21"/>
  <c r="F110" i="21"/>
  <c r="G110" i="21"/>
  <c r="H110" i="21"/>
  <c r="C111" i="21"/>
  <c r="D111" i="21"/>
  <c r="E111" i="21"/>
  <c r="F111" i="21"/>
  <c r="G111" i="21"/>
  <c r="H111" i="21"/>
  <c r="C112" i="21"/>
  <c r="D112" i="21"/>
  <c r="E112" i="21"/>
  <c r="F112" i="21"/>
  <c r="G112" i="21"/>
  <c r="H112" i="21"/>
  <c r="C113" i="21"/>
  <c r="D113" i="21"/>
  <c r="E113" i="21"/>
  <c r="F113" i="21"/>
  <c r="G113" i="21"/>
  <c r="H113" i="21"/>
  <c r="C114" i="21"/>
  <c r="D114" i="21"/>
  <c r="E114" i="21"/>
  <c r="F114" i="21"/>
  <c r="G114" i="21"/>
  <c r="H114" i="21"/>
  <c r="C115" i="21"/>
  <c r="D115" i="21"/>
  <c r="E115" i="21"/>
  <c r="F115" i="21"/>
  <c r="G115" i="21"/>
  <c r="H115" i="21"/>
  <c r="C116" i="21"/>
  <c r="D116" i="21"/>
  <c r="E116" i="21"/>
  <c r="F116" i="21"/>
  <c r="G116" i="21"/>
  <c r="H116" i="21"/>
  <c r="C117" i="21"/>
  <c r="D117" i="21"/>
  <c r="E117" i="21"/>
  <c r="F117" i="21"/>
  <c r="G117" i="21"/>
  <c r="H117" i="21"/>
  <c r="C118" i="21"/>
  <c r="D118" i="21"/>
  <c r="E118" i="21"/>
  <c r="F118" i="21"/>
  <c r="G118" i="21"/>
  <c r="H118" i="21"/>
  <c r="C119" i="21"/>
  <c r="D119" i="21"/>
  <c r="E119" i="21"/>
  <c r="F119" i="21"/>
  <c r="G119" i="21"/>
  <c r="H119" i="21"/>
  <c r="C120" i="21"/>
  <c r="D120" i="21"/>
  <c r="E120" i="21"/>
  <c r="F120" i="21"/>
  <c r="G120" i="21"/>
  <c r="H120" i="21"/>
  <c r="C121" i="21"/>
  <c r="D121" i="21"/>
  <c r="E121" i="21"/>
  <c r="F121" i="21"/>
  <c r="G121" i="21"/>
  <c r="H121" i="21"/>
  <c r="C122" i="21"/>
  <c r="D122" i="21"/>
  <c r="E122" i="21"/>
  <c r="F122" i="21"/>
  <c r="G122" i="21"/>
  <c r="H122" i="21"/>
  <c r="C123" i="21"/>
  <c r="D123" i="21"/>
  <c r="E123" i="21"/>
  <c r="F123" i="21"/>
  <c r="G123" i="21"/>
  <c r="H123" i="21"/>
  <c r="C124" i="21"/>
  <c r="D124" i="21"/>
  <c r="E124" i="21"/>
  <c r="F124" i="21"/>
  <c r="G124" i="21"/>
  <c r="H124" i="21"/>
  <c r="C125" i="21"/>
  <c r="D125" i="21"/>
  <c r="E125" i="21"/>
  <c r="F125" i="21"/>
  <c r="G125" i="21"/>
  <c r="H125" i="21"/>
  <c r="C126" i="21"/>
  <c r="D126" i="21"/>
  <c r="E126" i="21"/>
  <c r="F126" i="21"/>
  <c r="G126" i="21"/>
  <c r="H126" i="21"/>
  <c r="C127" i="21"/>
  <c r="D127" i="21"/>
  <c r="E127" i="21"/>
  <c r="F127" i="21"/>
  <c r="G127" i="21"/>
  <c r="H127" i="21"/>
  <c r="C128" i="21"/>
  <c r="D128" i="21"/>
  <c r="E128" i="21"/>
  <c r="F128" i="21"/>
  <c r="G128" i="21"/>
  <c r="H128" i="21"/>
  <c r="C129" i="21"/>
  <c r="D129" i="21"/>
  <c r="E129" i="21"/>
  <c r="F129" i="21"/>
  <c r="G129" i="21"/>
  <c r="H129" i="21"/>
  <c r="C130" i="21"/>
  <c r="D130" i="21"/>
  <c r="E130" i="21"/>
  <c r="F130" i="21"/>
  <c r="G130" i="21"/>
  <c r="H130" i="21"/>
  <c r="C131" i="21"/>
  <c r="D131" i="21"/>
  <c r="E131" i="21"/>
  <c r="F131" i="21"/>
  <c r="G131" i="21"/>
  <c r="H131" i="21"/>
  <c r="C132" i="21"/>
  <c r="D132" i="21"/>
  <c r="E132" i="21"/>
  <c r="F132" i="21"/>
  <c r="G132" i="21"/>
  <c r="H132" i="21"/>
  <c r="C133" i="21"/>
  <c r="D133" i="21"/>
  <c r="E133" i="21"/>
  <c r="F133" i="21"/>
  <c r="G133" i="21"/>
  <c r="H133" i="21"/>
  <c r="C134" i="21"/>
  <c r="D134" i="21"/>
  <c r="E134" i="21"/>
  <c r="F134" i="21"/>
  <c r="G134" i="21"/>
  <c r="H134" i="21"/>
  <c r="C135" i="21"/>
  <c r="D135" i="21"/>
  <c r="E135" i="21"/>
  <c r="F135" i="21"/>
  <c r="G135" i="21"/>
  <c r="H135" i="21"/>
  <c r="C136" i="21"/>
  <c r="D136" i="21"/>
  <c r="E136" i="21"/>
  <c r="F136" i="21"/>
  <c r="G136" i="21"/>
  <c r="H136" i="21"/>
  <c r="C137" i="21"/>
  <c r="D137" i="21"/>
  <c r="E137" i="21"/>
  <c r="F137" i="21"/>
  <c r="G137" i="21"/>
  <c r="H137" i="21"/>
  <c r="C138" i="21"/>
  <c r="D138" i="21"/>
  <c r="E138" i="21"/>
  <c r="F138" i="21"/>
  <c r="G138" i="21"/>
  <c r="H138" i="21"/>
  <c r="C139" i="21"/>
  <c r="D139" i="21"/>
  <c r="E139" i="21"/>
  <c r="F139" i="21"/>
  <c r="G139" i="21"/>
  <c r="H139" i="21"/>
  <c r="C140" i="21"/>
  <c r="D140" i="21"/>
  <c r="E140" i="21"/>
  <c r="F140" i="21"/>
  <c r="G140" i="21"/>
  <c r="H140" i="21"/>
  <c r="C141" i="21"/>
  <c r="D141" i="21"/>
  <c r="E141" i="21"/>
  <c r="F141" i="21"/>
  <c r="G141" i="21"/>
  <c r="H141" i="21"/>
  <c r="C142" i="21"/>
  <c r="D142" i="21"/>
  <c r="E142" i="21"/>
  <c r="F142" i="21"/>
  <c r="G142" i="21"/>
  <c r="H142" i="21"/>
  <c r="C143" i="21"/>
  <c r="D143" i="21"/>
  <c r="E143" i="21"/>
  <c r="F143" i="21"/>
  <c r="G143" i="21"/>
  <c r="H143" i="21"/>
  <c r="C144" i="21"/>
  <c r="D144" i="21"/>
  <c r="E144" i="21"/>
  <c r="F144" i="21"/>
  <c r="G144" i="21"/>
  <c r="H144" i="21"/>
  <c r="C145" i="21"/>
  <c r="D145" i="21"/>
  <c r="E145" i="21"/>
  <c r="F145" i="21"/>
  <c r="G145" i="21"/>
  <c r="H145" i="21"/>
  <c r="C146" i="21"/>
  <c r="D146" i="21"/>
  <c r="E146" i="21"/>
  <c r="F146" i="21"/>
  <c r="G146" i="21"/>
  <c r="H146" i="21"/>
  <c r="C147" i="21"/>
  <c r="D147" i="21"/>
  <c r="E147" i="21"/>
  <c r="F147" i="21"/>
  <c r="G147" i="21"/>
  <c r="H147" i="21"/>
  <c r="C148" i="21"/>
  <c r="D148" i="21"/>
  <c r="E148" i="21"/>
  <c r="F148" i="21"/>
  <c r="G148" i="21"/>
  <c r="H148" i="21"/>
  <c r="C149" i="21"/>
  <c r="D149" i="21"/>
  <c r="E149" i="21"/>
  <c r="F149" i="21"/>
  <c r="G149" i="21"/>
  <c r="H149" i="21"/>
  <c r="C150" i="21"/>
  <c r="D150" i="21"/>
  <c r="E150" i="21"/>
  <c r="F150" i="21"/>
  <c r="G150" i="21"/>
  <c r="H150" i="21"/>
  <c r="C151" i="21"/>
  <c r="D151" i="21"/>
  <c r="E151" i="21"/>
  <c r="F151" i="21"/>
  <c r="G151" i="21"/>
  <c r="H151" i="21"/>
  <c r="C152" i="21"/>
  <c r="D152" i="21"/>
  <c r="E152" i="21"/>
  <c r="F152" i="21"/>
  <c r="G152" i="21"/>
  <c r="H152" i="21"/>
  <c r="C153" i="21"/>
  <c r="D153" i="21"/>
  <c r="E153" i="21"/>
  <c r="F153" i="21"/>
  <c r="G153" i="21"/>
  <c r="H153" i="21"/>
  <c r="C154" i="21"/>
  <c r="D154" i="21"/>
  <c r="E154" i="21"/>
  <c r="F154" i="21"/>
  <c r="G154" i="21"/>
  <c r="H154" i="21"/>
  <c r="C155" i="21"/>
  <c r="D155" i="21"/>
  <c r="E155" i="21"/>
  <c r="F155" i="21"/>
  <c r="G155" i="21"/>
  <c r="H155" i="21"/>
  <c r="C156" i="21"/>
  <c r="D156" i="21"/>
  <c r="E156" i="21"/>
  <c r="F156" i="21"/>
  <c r="G156" i="21"/>
  <c r="H156" i="21"/>
  <c r="C157" i="21"/>
  <c r="D157" i="21"/>
  <c r="E157" i="21"/>
  <c r="F157" i="21"/>
  <c r="G157" i="21"/>
  <c r="H157" i="21"/>
  <c r="C158" i="21"/>
  <c r="D158" i="21"/>
  <c r="E158" i="21"/>
  <c r="F158" i="21"/>
  <c r="G158" i="21"/>
  <c r="H158" i="21"/>
  <c r="C159" i="21"/>
  <c r="D159" i="21"/>
  <c r="E159" i="21"/>
  <c r="F159" i="21"/>
  <c r="G159" i="21"/>
  <c r="H159" i="21"/>
  <c r="C160" i="21"/>
  <c r="D160" i="21"/>
  <c r="E160" i="21"/>
  <c r="F160" i="21"/>
  <c r="G160" i="21"/>
  <c r="H160" i="21"/>
  <c r="C161" i="21"/>
  <c r="D161" i="21"/>
  <c r="E161" i="21"/>
  <c r="F161" i="21"/>
  <c r="G161" i="21"/>
  <c r="H161" i="21"/>
  <c r="C162" i="21"/>
  <c r="D162" i="21"/>
  <c r="E162" i="21"/>
  <c r="F162" i="21"/>
  <c r="G162" i="21"/>
  <c r="H162" i="21"/>
  <c r="C163" i="21"/>
  <c r="D163" i="21"/>
  <c r="E163" i="21"/>
  <c r="F163" i="21"/>
  <c r="G163" i="21"/>
  <c r="H163" i="21"/>
  <c r="C164" i="21"/>
  <c r="D164" i="21"/>
  <c r="E164" i="21"/>
  <c r="F164" i="21"/>
  <c r="G164" i="21"/>
  <c r="H164" i="21"/>
  <c r="C165" i="21"/>
  <c r="D165" i="21"/>
  <c r="E165" i="21"/>
  <c r="F165" i="21"/>
  <c r="G165" i="21"/>
  <c r="H165" i="21"/>
  <c r="C166" i="21"/>
  <c r="D166" i="21"/>
  <c r="E166" i="21"/>
  <c r="F166" i="21"/>
  <c r="G166" i="21"/>
  <c r="H166" i="21"/>
  <c r="C167" i="21"/>
  <c r="D167" i="21"/>
  <c r="E167" i="21"/>
  <c r="F167" i="21"/>
  <c r="G167" i="21"/>
  <c r="H167" i="21"/>
  <c r="C168" i="21"/>
  <c r="D168" i="21"/>
  <c r="E168" i="21"/>
  <c r="F168" i="21"/>
  <c r="G168" i="21"/>
  <c r="H168" i="21"/>
  <c r="C169" i="21"/>
  <c r="D169" i="21"/>
  <c r="E169" i="21"/>
  <c r="F169" i="21"/>
  <c r="G169" i="21"/>
  <c r="H169" i="21"/>
  <c r="C170" i="21"/>
  <c r="D170" i="21"/>
  <c r="E170" i="21"/>
  <c r="F170" i="21"/>
  <c r="G170" i="21"/>
  <c r="H170" i="21"/>
  <c r="C171" i="21"/>
  <c r="D171" i="21"/>
  <c r="E171" i="21"/>
  <c r="F171" i="21"/>
  <c r="G171" i="21"/>
  <c r="H171" i="21"/>
  <c r="C172" i="21"/>
  <c r="D172" i="21"/>
  <c r="E172" i="21"/>
  <c r="F172" i="21"/>
  <c r="G172" i="21"/>
  <c r="H172" i="21"/>
  <c r="C173" i="21"/>
  <c r="D173" i="21"/>
  <c r="E173" i="21"/>
  <c r="F173" i="21"/>
  <c r="G173" i="21"/>
  <c r="H173" i="21"/>
  <c r="C174" i="21"/>
  <c r="D174" i="21"/>
  <c r="E174" i="21"/>
  <c r="F174" i="21"/>
  <c r="G174" i="21"/>
  <c r="H174" i="21"/>
  <c r="C175" i="21"/>
  <c r="D175" i="21"/>
  <c r="E175" i="21"/>
  <c r="F175" i="21"/>
  <c r="G175" i="21"/>
  <c r="H175" i="21"/>
  <c r="C176" i="21"/>
  <c r="D176" i="21"/>
  <c r="E176" i="21"/>
  <c r="F176" i="21"/>
  <c r="G176" i="21"/>
  <c r="H176" i="21"/>
  <c r="C177" i="21"/>
  <c r="D177" i="21"/>
  <c r="E177" i="21"/>
  <c r="F177" i="21"/>
  <c r="G177" i="21"/>
  <c r="H177" i="21"/>
  <c r="C178" i="21"/>
  <c r="D178" i="21"/>
  <c r="E178" i="21"/>
  <c r="F178" i="21"/>
  <c r="G178" i="21"/>
  <c r="H178" i="21"/>
  <c r="C179" i="21"/>
  <c r="D179" i="21"/>
  <c r="E179" i="21"/>
  <c r="F179" i="21"/>
  <c r="G179" i="21"/>
  <c r="H179" i="21"/>
  <c r="C180" i="21"/>
  <c r="D180" i="21"/>
  <c r="E180" i="21"/>
  <c r="F180" i="21"/>
  <c r="G180" i="21"/>
  <c r="H180" i="21"/>
  <c r="C181" i="21"/>
  <c r="D181" i="21"/>
  <c r="E181" i="21"/>
  <c r="F181" i="21"/>
  <c r="G181" i="21"/>
  <c r="H181" i="21"/>
  <c r="C182" i="21"/>
  <c r="D182" i="21"/>
  <c r="E182" i="21"/>
  <c r="F182" i="21"/>
  <c r="G182" i="21"/>
  <c r="H182" i="21"/>
  <c r="C183" i="21"/>
  <c r="D183" i="21"/>
  <c r="E183" i="21"/>
  <c r="F183" i="21"/>
  <c r="G183" i="21"/>
  <c r="H183" i="21"/>
  <c r="C184" i="21"/>
  <c r="D184" i="21"/>
  <c r="E184" i="21"/>
  <c r="F184" i="21"/>
  <c r="G184" i="21"/>
  <c r="H184" i="21"/>
  <c r="C185" i="21"/>
  <c r="D185" i="21"/>
  <c r="E185" i="21"/>
  <c r="F185" i="21"/>
  <c r="G185" i="21"/>
  <c r="H185" i="21"/>
  <c r="C186" i="21"/>
  <c r="D186" i="21"/>
  <c r="E186" i="21"/>
  <c r="F186" i="21"/>
  <c r="G186" i="21"/>
  <c r="H186" i="21"/>
  <c r="C187" i="21"/>
  <c r="D187" i="21"/>
  <c r="E187" i="21"/>
  <c r="F187" i="21"/>
  <c r="G187" i="21"/>
  <c r="H187" i="21"/>
  <c r="C188" i="21"/>
  <c r="D188" i="21"/>
  <c r="E188" i="21"/>
  <c r="F188" i="21"/>
  <c r="G188" i="21"/>
  <c r="H188" i="21"/>
  <c r="C189" i="21"/>
  <c r="D189" i="21"/>
  <c r="E189" i="21"/>
  <c r="F189" i="21"/>
  <c r="G189" i="21"/>
  <c r="H189" i="21"/>
  <c r="C190" i="21"/>
  <c r="D190" i="21"/>
  <c r="E190" i="21"/>
  <c r="F190" i="21"/>
  <c r="G190" i="21"/>
  <c r="H190" i="21"/>
  <c r="C191" i="21"/>
  <c r="D191" i="21"/>
  <c r="E191" i="21"/>
  <c r="F191" i="21"/>
  <c r="G191" i="21"/>
  <c r="H191" i="21"/>
  <c r="C192" i="21"/>
  <c r="D192" i="21"/>
  <c r="E192" i="21"/>
  <c r="F192" i="21"/>
  <c r="G192" i="21"/>
  <c r="H192" i="21"/>
  <c r="H2" i="21"/>
  <c r="G2" i="21"/>
  <c r="F2" i="21"/>
  <c r="E2" i="21"/>
  <c r="D2" i="21"/>
  <c r="C2" i="21"/>
  <c r="B2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E40" i="24"/>
  <c r="F40" i="24"/>
  <c r="G40" i="24"/>
  <c r="H40" i="24"/>
  <c r="C41" i="24"/>
  <c r="D41" i="24"/>
  <c r="E41" i="24"/>
  <c r="F41" i="24"/>
  <c r="G41" i="24"/>
  <c r="H41" i="24"/>
  <c r="C42" i="24"/>
  <c r="D42" i="24"/>
  <c r="E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E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0" i="24"/>
  <c r="D50" i="24"/>
  <c r="E50" i="24"/>
  <c r="F50" i="24"/>
  <c r="G50" i="24"/>
  <c r="H50" i="24"/>
  <c r="C51" i="24"/>
  <c r="D51" i="24"/>
  <c r="E51" i="24"/>
  <c r="F51" i="24"/>
  <c r="G51" i="24"/>
  <c r="H51" i="24"/>
  <c r="C52" i="24"/>
  <c r="D52" i="24"/>
  <c r="E52" i="24"/>
  <c r="F52" i="24"/>
  <c r="G52" i="24"/>
  <c r="H52" i="24"/>
  <c r="C53" i="24"/>
  <c r="D53" i="24"/>
  <c r="E53" i="24"/>
  <c r="F53" i="24"/>
  <c r="G53" i="24"/>
  <c r="H53" i="24"/>
  <c r="C54" i="24"/>
  <c r="D54" i="24"/>
  <c r="E54" i="24"/>
  <c r="F54" i="24"/>
  <c r="G54" i="24"/>
  <c r="H54" i="24"/>
  <c r="C55" i="24"/>
  <c r="D55" i="24"/>
  <c r="E55" i="24"/>
  <c r="F55" i="24"/>
  <c r="G55" i="24"/>
  <c r="H55" i="24"/>
  <c r="C56" i="24"/>
  <c r="D56" i="24"/>
  <c r="E56" i="24"/>
  <c r="F56" i="24"/>
  <c r="G56" i="24"/>
  <c r="H56" i="24"/>
  <c r="C57" i="24"/>
  <c r="D57" i="24"/>
  <c r="E57" i="24"/>
  <c r="F57" i="24"/>
  <c r="G57" i="24"/>
  <c r="H57" i="24"/>
  <c r="C58" i="24"/>
  <c r="D58" i="24"/>
  <c r="E58" i="24"/>
  <c r="F58" i="24"/>
  <c r="G58" i="24"/>
  <c r="H58" i="24"/>
  <c r="C59" i="24"/>
  <c r="D59" i="24"/>
  <c r="E59" i="24"/>
  <c r="F59" i="24"/>
  <c r="G59" i="24"/>
  <c r="H59" i="24"/>
  <c r="C60" i="24"/>
  <c r="D60" i="24"/>
  <c r="E60" i="24"/>
  <c r="F60" i="24"/>
  <c r="G60" i="24"/>
  <c r="H60" i="24"/>
  <c r="C61" i="24"/>
  <c r="D61" i="24"/>
  <c r="E61" i="24"/>
  <c r="F61" i="24"/>
  <c r="G61" i="24"/>
  <c r="H61" i="24"/>
  <c r="C62" i="24"/>
  <c r="D62" i="24"/>
  <c r="E62" i="24"/>
  <c r="F62" i="24"/>
  <c r="G62" i="24"/>
  <c r="H62" i="24"/>
  <c r="C63" i="24"/>
  <c r="D63" i="24"/>
  <c r="E63" i="24"/>
  <c r="F63" i="24"/>
  <c r="G63" i="24"/>
  <c r="H63" i="24"/>
  <c r="C64" i="24"/>
  <c r="D64" i="24"/>
  <c r="E64" i="24"/>
  <c r="F64" i="24"/>
  <c r="G64" i="24"/>
  <c r="H64" i="24"/>
  <c r="C65" i="24"/>
  <c r="D65" i="24"/>
  <c r="E65" i="24"/>
  <c r="F65" i="24"/>
  <c r="G65" i="24"/>
  <c r="H65" i="24"/>
  <c r="C66" i="24"/>
  <c r="D66" i="24"/>
  <c r="E66" i="24"/>
  <c r="F66" i="24"/>
  <c r="G66" i="24"/>
  <c r="H66" i="24"/>
  <c r="C67" i="24"/>
  <c r="D67" i="24"/>
  <c r="E67" i="24"/>
  <c r="F67" i="24"/>
  <c r="G67" i="24"/>
  <c r="H67" i="24"/>
  <c r="C68" i="24"/>
  <c r="D68" i="24"/>
  <c r="E68" i="24"/>
  <c r="F68" i="24"/>
  <c r="G68" i="24"/>
  <c r="H68" i="24"/>
  <c r="C69" i="24"/>
  <c r="D69" i="24"/>
  <c r="E69" i="24"/>
  <c r="F69" i="24"/>
  <c r="G69" i="24"/>
  <c r="H69" i="24"/>
  <c r="C70" i="24"/>
  <c r="D70" i="24"/>
  <c r="E70" i="24"/>
  <c r="F70" i="24"/>
  <c r="G70" i="24"/>
  <c r="H70" i="24"/>
  <c r="C71" i="24"/>
  <c r="D71" i="24"/>
  <c r="E71" i="24"/>
  <c r="F71" i="24"/>
  <c r="G71" i="24"/>
  <c r="H71" i="24"/>
  <c r="C72" i="24"/>
  <c r="D72" i="24"/>
  <c r="E72" i="24"/>
  <c r="F72" i="24"/>
  <c r="G72" i="24"/>
  <c r="H72" i="24"/>
  <c r="C73" i="24"/>
  <c r="D73" i="24"/>
  <c r="E73" i="24"/>
  <c r="F73" i="24"/>
  <c r="G73" i="24"/>
  <c r="H73" i="24"/>
  <c r="C74" i="24"/>
  <c r="D74" i="24"/>
  <c r="E74" i="24"/>
  <c r="F74" i="24"/>
  <c r="G74" i="24"/>
  <c r="H74" i="24"/>
  <c r="C75" i="24"/>
  <c r="D75" i="24"/>
  <c r="E75" i="24"/>
  <c r="F75" i="24"/>
  <c r="G75" i="24"/>
  <c r="H75" i="24"/>
  <c r="C76" i="24"/>
  <c r="D76" i="24"/>
  <c r="E76" i="24"/>
  <c r="F76" i="24"/>
  <c r="G76" i="24"/>
  <c r="H76" i="24"/>
  <c r="C77" i="24"/>
  <c r="D77" i="24"/>
  <c r="E77" i="24"/>
  <c r="F77" i="24"/>
  <c r="G77" i="24"/>
  <c r="H77" i="24"/>
  <c r="C78" i="24"/>
  <c r="D78" i="24"/>
  <c r="E78" i="24"/>
  <c r="F78" i="24"/>
  <c r="G78" i="24"/>
  <c r="H78" i="24"/>
  <c r="C79" i="24"/>
  <c r="D79" i="24"/>
  <c r="E79" i="24"/>
  <c r="F79" i="24"/>
  <c r="G79" i="24"/>
  <c r="H79" i="24"/>
  <c r="C80" i="24"/>
  <c r="D80" i="24"/>
  <c r="E80" i="24"/>
  <c r="F80" i="24"/>
  <c r="G80" i="24"/>
  <c r="H80" i="24"/>
  <c r="C81" i="24"/>
  <c r="D81" i="24"/>
  <c r="E81" i="24"/>
  <c r="F81" i="24"/>
  <c r="G81" i="24"/>
  <c r="H81" i="24"/>
  <c r="C82" i="24"/>
  <c r="D82" i="24"/>
  <c r="E82" i="24"/>
  <c r="F82" i="24"/>
  <c r="G82" i="24"/>
  <c r="H82" i="24"/>
  <c r="C83" i="24"/>
  <c r="D83" i="24"/>
  <c r="E83" i="24"/>
  <c r="F83" i="24"/>
  <c r="G83" i="24"/>
  <c r="H83" i="24"/>
  <c r="C84" i="24"/>
  <c r="D84" i="24"/>
  <c r="E84" i="24"/>
  <c r="F84" i="24"/>
  <c r="G84" i="24"/>
  <c r="H84" i="24"/>
  <c r="C85" i="24"/>
  <c r="D85" i="24"/>
  <c r="E85" i="24"/>
  <c r="F85" i="24"/>
  <c r="G85" i="24"/>
  <c r="H85" i="24"/>
  <c r="C86" i="24"/>
  <c r="D86" i="24"/>
  <c r="E86" i="24"/>
  <c r="F86" i="24"/>
  <c r="G86" i="24"/>
  <c r="H86" i="24"/>
  <c r="C87" i="24"/>
  <c r="D87" i="24"/>
  <c r="E87" i="24"/>
  <c r="F87" i="24"/>
  <c r="G87" i="24"/>
  <c r="H87" i="24"/>
  <c r="C88" i="24"/>
  <c r="D88" i="24"/>
  <c r="E88" i="24"/>
  <c r="F88" i="24"/>
  <c r="G88" i="24"/>
  <c r="H88" i="24"/>
  <c r="C89" i="24"/>
  <c r="D89" i="24"/>
  <c r="E89" i="24"/>
  <c r="F89" i="24"/>
  <c r="G89" i="24"/>
  <c r="H89" i="24"/>
  <c r="C90" i="24"/>
  <c r="D90" i="24"/>
  <c r="E90" i="24"/>
  <c r="F90" i="24"/>
  <c r="G90" i="24"/>
  <c r="H90" i="24"/>
  <c r="C91" i="24"/>
  <c r="D91" i="24"/>
  <c r="E91" i="24"/>
  <c r="F91" i="24"/>
  <c r="G91" i="24"/>
  <c r="H91" i="24"/>
  <c r="C92" i="24"/>
  <c r="D92" i="24"/>
  <c r="E92" i="24"/>
  <c r="F92" i="24"/>
  <c r="G92" i="24"/>
  <c r="H92" i="24"/>
  <c r="C93" i="24"/>
  <c r="D93" i="24"/>
  <c r="E93" i="24"/>
  <c r="F93" i="24"/>
  <c r="G93" i="24"/>
  <c r="H93" i="24"/>
  <c r="C94" i="24"/>
  <c r="D94" i="24"/>
  <c r="E94" i="24"/>
  <c r="F94" i="24"/>
  <c r="G94" i="24"/>
  <c r="H94" i="24"/>
  <c r="C95" i="24"/>
  <c r="D95" i="24"/>
  <c r="E95" i="24"/>
  <c r="F95" i="24"/>
  <c r="G95" i="24"/>
  <c r="H95" i="24"/>
  <c r="C96" i="24"/>
  <c r="D96" i="24"/>
  <c r="E96" i="24"/>
  <c r="F96" i="24"/>
  <c r="G96" i="24"/>
  <c r="H96" i="24"/>
  <c r="C97" i="24"/>
  <c r="D97" i="24"/>
  <c r="E97" i="24"/>
  <c r="F97" i="24"/>
  <c r="G97" i="24"/>
  <c r="H97" i="24"/>
  <c r="C98" i="24"/>
  <c r="D98" i="24"/>
  <c r="E98" i="24"/>
  <c r="F98" i="24"/>
  <c r="G98" i="24"/>
  <c r="H98" i="24"/>
  <c r="C99" i="24"/>
  <c r="D99" i="24"/>
  <c r="E99" i="24"/>
  <c r="F99" i="24"/>
  <c r="G99" i="24"/>
  <c r="H99" i="24"/>
  <c r="C100" i="24"/>
  <c r="D100" i="24"/>
  <c r="E100" i="24"/>
  <c r="F100" i="24"/>
  <c r="G100" i="24"/>
  <c r="H100" i="24"/>
  <c r="C101" i="24"/>
  <c r="D101" i="24"/>
  <c r="E101" i="24"/>
  <c r="F101" i="24"/>
  <c r="G101" i="24"/>
  <c r="H101" i="24"/>
  <c r="C102" i="24"/>
  <c r="D102" i="24"/>
  <c r="E102" i="24"/>
  <c r="F102" i="24"/>
  <c r="G102" i="24"/>
  <c r="H102" i="24"/>
  <c r="C103" i="24"/>
  <c r="D103" i="24"/>
  <c r="E103" i="24"/>
  <c r="F103" i="24"/>
  <c r="G103" i="24"/>
  <c r="H103" i="24"/>
  <c r="C104" i="24"/>
  <c r="D104" i="24"/>
  <c r="E104" i="24"/>
  <c r="F104" i="24"/>
  <c r="G104" i="24"/>
  <c r="H104" i="24"/>
  <c r="C105" i="24"/>
  <c r="D105" i="24"/>
  <c r="E105" i="24"/>
  <c r="F105" i="24"/>
  <c r="G105" i="24"/>
  <c r="H105" i="24"/>
  <c r="C106" i="24"/>
  <c r="D106" i="24"/>
  <c r="E106" i="24"/>
  <c r="F106" i="24"/>
  <c r="G106" i="24"/>
  <c r="H106" i="24"/>
  <c r="C107" i="24"/>
  <c r="D107" i="24"/>
  <c r="E107" i="24"/>
  <c r="F107" i="24"/>
  <c r="G107" i="24"/>
  <c r="H107" i="24"/>
  <c r="C108" i="24"/>
  <c r="D108" i="24"/>
  <c r="E108" i="24"/>
  <c r="F108" i="24"/>
  <c r="G108" i="24"/>
  <c r="H108" i="24"/>
  <c r="C109" i="24"/>
  <c r="D109" i="24"/>
  <c r="E109" i="24"/>
  <c r="F109" i="24"/>
  <c r="G109" i="24"/>
  <c r="H109" i="24"/>
  <c r="C110" i="24"/>
  <c r="D110" i="24"/>
  <c r="E110" i="24"/>
  <c r="F110" i="24"/>
  <c r="G110" i="24"/>
  <c r="H110" i="24"/>
  <c r="C111" i="24"/>
  <c r="D111" i="24"/>
  <c r="E111" i="24"/>
  <c r="F111" i="24"/>
  <c r="G111" i="24"/>
  <c r="H111" i="24"/>
  <c r="C112" i="24"/>
  <c r="D112" i="24"/>
  <c r="E112" i="24"/>
  <c r="F112" i="24"/>
  <c r="G112" i="24"/>
  <c r="H112" i="24"/>
  <c r="C113" i="24"/>
  <c r="D113" i="24"/>
  <c r="E113" i="24"/>
  <c r="F113" i="24"/>
  <c r="G113" i="24"/>
  <c r="H113" i="24"/>
  <c r="C114" i="24"/>
  <c r="D114" i="24"/>
  <c r="E114" i="24"/>
  <c r="F114" i="24"/>
  <c r="G114" i="24"/>
  <c r="H114" i="24"/>
  <c r="C115" i="24"/>
  <c r="D115" i="24"/>
  <c r="E115" i="24"/>
  <c r="F115" i="24"/>
  <c r="G115" i="24"/>
  <c r="H115" i="24"/>
  <c r="C116" i="24"/>
  <c r="D116" i="24"/>
  <c r="E116" i="24"/>
  <c r="F116" i="24"/>
  <c r="G116" i="24"/>
  <c r="H116" i="24"/>
  <c r="C117" i="24"/>
  <c r="D117" i="24"/>
  <c r="E117" i="24"/>
  <c r="F117" i="24"/>
  <c r="G117" i="24"/>
  <c r="H117" i="24"/>
  <c r="C118" i="24"/>
  <c r="D118" i="24"/>
  <c r="E118" i="24"/>
  <c r="F118" i="24"/>
  <c r="G118" i="24"/>
  <c r="H118" i="24"/>
  <c r="C119" i="24"/>
  <c r="D119" i="24"/>
  <c r="E119" i="24"/>
  <c r="F119" i="24"/>
  <c r="G119" i="24"/>
  <c r="H119" i="24"/>
  <c r="C120" i="24"/>
  <c r="D120" i="24"/>
  <c r="E120" i="24"/>
  <c r="F120" i="24"/>
  <c r="G120" i="24"/>
  <c r="H120" i="24"/>
  <c r="C121" i="24"/>
  <c r="D121" i="24"/>
  <c r="E121" i="24"/>
  <c r="F121" i="24"/>
  <c r="G121" i="24"/>
  <c r="H121" i="24"/>
  <c r="C122" i="24"/>
  <c r="D122" i="24"/>
  <c r="E122" i="24"/>
  <c r="F122" i="24"/>
  <c r="G122" i="24"/>
  <c r="H122" i="24"/>
  <c r="C123" i="24"/>
  <c r="D123" i="24"/>
  <c r="E123" i="24"/>
  <c r="F123" i="24"/>
  <c r="G123" i="24"/>
  <c r="H123" i="24"/>
  <c r="C124" i="24"/>
  <c r="D124" i="24"/>
  <c r="E124" i="24"/>
  <c r="F124" i="24"/>
  <c r="G124" i="24"/>
  <c r="H124" i="24"/>
  <c r="C125" i="24"/>
  <c r="D125" i="24"/>
  <c r="E125" i="24"/>
  <c r="F125" i="24"/>
  <c r="G125" i="24"/>
  <c r="H125" i="24"/>
  <c r="C126" i="24"/>
  <c r="D126" i="24"/>
  <c r="E126" i="24"/>
  <c r="F126" i="24"/>
  <c r="G126" i="24"/>
  <c r="H126" i="24"/>
  <c r="C127" i="24"/>
  <c r="D127" i="24"/>
  <c r="E127" i="24"/>
  <c r="F127" i="24"/>
  <c r="G127" i="24"/>
  <c r="H127" i="24"/>
  <c r="C128" i="24"/>
  <c r="D128" i="24"/>
  <c r="E128" i="24"/>
  <c r="F128" i="24"/>
  <c r="G128" i="24"/>
  <c r="H128" i="24"/>
  <c r="C129" i="24"/>
  <c r="D129" i="24"/>
  <c r="E129" i="24"/>
  <c r="F129" i="24"/>
  <c r="G129" i="24"/>
  <c r="H129" i="24"/>
  <c r="C130" i="24"/>
  <c r="D130" i="24"/>
  <c r="E130" i="24"/>
  <c r="F130" i="24"/>
  <c r="G130" i="24"/>
  <c r="H130" i="24"/>
  <c r="C131" i="24"/>
  <c r="D131" i="24"/>
  <c r="E131" i="24"/>
  <c r="F131" i="24"/>
  <c r="G131" i="24"/>
  <c r="H131" i="24"/>
  <c r="C132" i="24"/>
  <c r="D132" i="24"/>
  <c r="E132" i="24"/>
  <c r="F132" i="24"/>
  <c r="G132" i="24"/>
  <c r="H132" i="24"/>
  <c r="C133" i="24"/>
  <c r="D133" i="24"/>
  <c r="E133" i="24"/>
  <c r="F133" i="24"/>
  <c r="G133" i="24"/>
  <c r="H133" i="24"/>
  <c r="C134" i="24"/>
  <c r="D134" i="24"/>
  <c r="E134" i="24"/>
  <c r="F134" i="24"/>
  <c r="G134" i="24"/>
  <c r="H134" i="24"/>
  <c r="C135" i="24"/>
  <c r="D135" i="24"/>
  <c r="E135" i="24"/>
  <c r="F135" i="24"/>
  <c r="G135" i="24"/>
  <c r="H135" i="24"/>
  <c r="C136" i="24"/>
  <c r="D136" i="24"/>
  <c r="E136" i="24"/>
  <c r="F136" i="24"/>
  <c r="G136" i="24"/>
  <c r="H136" i="24"/>
  <c r="C137" i="24"/>
  <c r="D137" i="24"/>
  <c r="E137" i="24"/>
  <c r="F137" i="24"/>
  <c r="G137" i="24"/>
  <c r="H137" i="24"/>
  <c r="C138" i="24"/>
  <c r="D138" i="24"/>
  <c r="E138" i="24"/>
  <c r="F138" i="24"/>
  <c r="G138" i="24"/>
  <c r="H138" i="24"/>
  <c r="C139" i="24"/>
  <c r="D139" i="24"/>
  <c r="E139" i="24"/>
  <c r="F139" i="24"/>
  <c r="G139" i="24"/>
  <c r="H139" i="24"/>
  <c r="C140" i="24"/>
  <c r="D140" i="24"/>
  <c r="E140" i="24"/>
  <c r="F140" i="24"/>
  <c r="G140" i="24"/>
  <c r="H140" i="24"/>
  <c r="C141" i="24"/>
  <c r="D141" i="24"/>
  <c r="E141" i="24"/>
  <c r="F141" i="24"/>
  <c r="G141" i="24"/>
  <c r="H141" i="24"/>
  <c r="C142" i="24"/>
  <c r="D142" i="24"/>
  <c r="E142" i="24"/>
  <c r="F142" i="24"/>
  <c r="G142" i="24"/>
  <c r="H142" i="24"/>
  <c r="C143" i="24"/>
  <c r="D143" i="24"/>
  <c r="E143" i="24"/>
  <c r="F143" i="24"/>
  <c r="G143" i="24"/>
  <c r="H143" i="24"/>
  <c r="C144" i="24"/>
  <c r="D144" i="24"/>
  <c r="E144" i="24"/>
  <c r="F144" i="24"/>
  <c r="G144" i="24"/>
  <c r="H144" i="24"/>
  <c r="C145" i="24"/>
  <c r="D145" i="24"/>
  <c r="E145" i="24"/>
  <c r="F145" i="24"/>
  <c r="G145" i="24"/>
  <c r="H145" i="24"/>
  <c r="C146" i="24"/>
  <c r="D146" i="24"/>
  <c r="E146" i="24"/>
  <c r="F146" i="24"/>
  <c r="G146" i="24"/>
  <c r="H146" i="24"/>
  <c r="C147" i="24"/>
  <c r="D147" i="24"/>
  <c r="E147" i="24"/>
  <c r="F147" i="24"/>
  <c r="G147" i="24"/>
  <c r="H147" i="24"/>
  <c r="C148" i="24"/>
  <c r="D148" i="24"/>
  <c r="E148" i="24"/>
  <c r="F148" i="24"/>
  <c r="G148" i="24"/>
  <c r="H148" i="24"/>
  <c r="C149" i="24"/>
  <c r="D149" i="24"/>
  <c r="E149" i="24"/>
  <c r="F149" i="24"/>
  <c r="G149" i="24"/>
  <c r="H149" i="24"/>
  <c r="C150" i="24"/>
  <c r="D150" i="24"/>
  <c r="E150" i="24"/>
  <c r="F150" i="24"/>
  <c r="G150" i="24"/>
  <c r="H150" i="24"/>
  <c r="C151" i="24"/>
  <c r="D151" i="24"/>
  <c r="E151" i="24"/>
  <c r="F151" i="24"/>
  <c r="G151" i="24"/>
  <c r="H151" i="24"/>
  <c r="C152" i="24"/>
  <c r="D152" i="24"/>
  <c r="E152" i="24"/>
  <c r="F152" i="24"/>
  <c r="G152" i="24"/>
  <c r="H152" i="24"/>
  <c r="C153" i="24"/>
  <c r="D153" i="24"/>
  <c r="E153" i="24"/>
  <c r="F153" i="24"/>
  <c r="G153" i="24"/>
  <c r="H153" i="24"/>
  <c r="C154" i="24"/>
  <c r="D154" i="24"/>
  <c r="E154" i="24"/>
  <c r="F154" i="24"/>
  <c r="G154" i="24"/>
  <c r="H154" i="24"/>
  <c r="C155" i="24"/>
  <c r="D155" i="24"/>
  <c r="E155" i="24"/>
  <c r="F155" i="24"/>
  <c r="G155" i="24"/>
  <c r="H155" i="24"/>
  <c r="C156" i="24"/>
  <c r="D156" i="24"/>
  <c r="E156" i="24"/>
  <c r="F156" i="24"/>
  <c r="G156" i="24"/>
  <c r="H156" i="24"/>
  <c r="C157" i="24"/>
  <c r="D157" i="24"/>
  <c r="E157" i="24"/>
  <c r="F157" i="24"/>
  <c r="G157" i="24"/>
  <c r="H157" i="24"/>
  <c r="C158" i="24"/>
  <c r="D158" i="24"/>
  <c r="E158" i="24"/>
  <c r="F158" i="24"/>
  <c r="G158" i="24"/>
  <c r="H158" i="24"/>
  <c r="C159" i="24"/>
  <c r="D159" i="24"/>
  <c r="E159" i="24"/>
  <c r="F159" i="24"/>
  <c r="G159" i="24"/>
  <c r="H159" i="24"/>
  <c r="C160" i="24"/>
  <c r="D160" i="24"/>
  <c r="E160" i="24"/>
  <c r="F160" i="24"/>
  <c r="G160" i="24"/>
  <c r="H160" i="24"/>
  <c r="C161" i="24"/>
  <c r="D161" i="24"/>
  <c r="E161" i="24"/>
  <c r="F161" i="24"/>
  <c r="G161" i="24"/>
  <c r="H161" i="24"/>
  <c r="C162" i="24"/>
  <c r="D162" i="24"/>
  <c r="E162" i="24"/>
  <c r="F162" i="24"/>
  <c r="G162" i="24"/>
  <c r="H162" i="24"/>
  <c r="C163" i="24"/>
  <c r="D163" i="24"/>
  <c r="E163" i="24"/>
  <c r="F163" i="24"/>
  <c r="G163" i="24"/>
  <c r="H163" i="24"/>
  <c r="C164" i="24"/>
  <c r="D164" i="24"/>
  <c r="E164" i="24"/>
  <c r="F164" i="24"/>
  <c r="G164" i="24"/>
  <c r="H164" i="24"/>
  <c r="C165" i="24"/>
  <c r="D165" i="24"/>
  <c r="E165" i="24"/>
  <c r="F165" i="24"/>
  <c r="G165" i="24"/>
  <c r="H165" i="24"/>
  <c r="C166" i="24"/>
  <c r="D166" i="24"/>
  <c r="E166" i="24"/>
  <c r="F166" i="24"/>
  <c r="G166" i="24"/>
  <c r="H166" i="24"/>
  <c r="C167" i="24"/>
  <c r="D167" i="24"/>
  <c r="E167" i="24"/>
  <c r="F167" i="24"/>
  <c r="G167" i="24"/>
  <c r="H167" i="24"/>
  <c r="C168" i="24"/>
  <c r="D168" i="24"/>
  <c r="E168" i="24"/>
  <c r="F168" i="24"/>
  <c r="G168" i="24"/>
  <c r="H168" i="24"/>
  <c r="C169" i="24"/>
  <c r="D169" i="24"/>
  <c r="E169" i="24"/>
  <c r="F169" i="24"/>
  <c r="G169" i="24"/>
  <c r="H169" i="24"/>
  <c r="C170" i="24"/>
  <c r="D170" i="24"/>
  <c r="E170" i="24"/>
  <c r="F170" i="24"/>
  <c r="G170" i="24"/>
  <c r="H170" i="24"/>
  <c r="C171" i="24"/>
  <c r="D171" i="24"/>
  <c r="E171" i="24"/>
  <c r="F171" i="24"/>
  <c r="G171" i="24"/>
  <c r="H171" i="24"/>
  <c r="C172" i="24"/>
  <c r="D172" i="24"/>
  <c r="E172" i="24"/>
  <c r="F172" i="24"/>
  <c r="G172" i="24"/>
  <c r="H172" i="24"/>
  <c r="C173" i="24"/>
  <c r="D173" i="24"/>
  <c r="E173" i="24"/>
  <c r="F173" i="24"/>
  <c r="G173" i="24"/>
  <c r="H173" i="24"/>
  <c r="C174" i="24"/>
  <c r="D174" i="24"/>
  <c r="E174" i="24"/>
  <c r="F174" i="24"/>
  <c r="G174" i="24"/>
  <c r="H174" i="24"/>
  <c r="C175" i="24"/>
  <c r="D175" i="24"/>
  <c r="E175" i="24"/>
  <c r="F175" i="24"/>
  <c r="G175" i="24"/>
  <c r="H175" i="24"/>
  <c r="C176" i="24"/>
  <c r="D176" i="24"/>
  <c r="E176" i="24"/>
  <c r="F176" i="24"/>
  <c r="G176" i="24"/>
  <c r="H176" i="24"/>
  <c r="C177" i="24"/>
  <c r="D177" i="24"/>
  <c r="E177" i="24"/>
  <c r="F177" i="24"/>
  <c r="G177" i="24"/>
  <c r="H177" i="24"/>
  <c r="C178" i="24"/>
  <c r="D178" i="24"/>
  <c r="E178" i="24"/>
  <c r="F178" i="24"/>
  <c r="G178" i="24"/>
  <c r="H178" i="24"/>
  <c r="C179" i="24"/>
  <c r="D179" i="24"/>
  <c r="E179" i="24"/>
  <c r="F179" i="24"/>
  <c r="G179" i="24"/>
  <c r="H179" i="24"/>
  <c r="C180" i="24"/>
  <c r="D180" i="24"/>
  <c r="E180" i="24"/>
  <c r="F180" i="24"/>
  <c r="G180" i="24"/>
  <c r="H180" i="24"/>
  <c r="C181" i="24"/>
  <c r="D181" i="24"/>
  <c r="E181" i="24"/>
  <c r="F181" i="24"/>
  <c r="G181" i="24"/>
  <c r="H181" i="24"/>
  <c r="C182" i="24"/>
  <c r="D182" i="24"/>
  <c r="E182" i="24"/>
  <c r="F182" i="24"/>
  <c r="G182" i="24"/>
  <c r="H182" i="24"/>
  <c r="C183" i="24"/>
  <c r="D183" i="24"/>
  <c r="E183" i="24"/>
  <c r="F183" i="24"/>
  <c r="G183" i="24"/>
  <c r="H183" i="24"/>
  <c r="C184" i="24"/>
  <c r="D184" i="24"/>
  <c r="E184" i="24"/>
  <c r="F184" i="24"/>
  <c r="G184" i="24"/>
  <c r="H184" i="24"/>
  <c r="C185" i="24"/>
  <c r="D185" i="24"/>
  <c r="E185" i="24"/>
  <c r="F185" i="24"/>
  <c r="G185" i="24"/>
  <c r="H185" i="24"/>
  <c r="C186" i="24"/>
  <c r="D186" i="24"/>
  <c r="E186" i="24"/>
  <c r="F186" i="24"/>
  <c r="G186" i="24"/>
  <c r="H186" i="24"/>
  <c r="C187" i="24"/>
  <c r="D187" i="24"/>
  <c r="E187" i="24"/>
  <c r="F187" i="24"/>
  <c r="G187" i="24"/>
  <c r="H187" i="24"/>
  <c r="C188" i="24"/>
  <c r="D188" i="24"/>
  <c r="E188" i="24"/>
  <c r="F188" i="24"/>
  <c r="G188" i="24"/>
  <c r="H188" i="24"/>
  <c r="C189" i="24"/>
  <c r="D189" i="24"/>
  <c r="E189" i="24"/>
  <c r="F189" i="24"/>
  <c r="G189" i="24"/>
  <c r="H189" i="24"/>
  <c r="C190" i="24"/>
  <c r="D190" i="24"/>
  <c r="E190" i="24"/>
  <c r="F190" i="24"/>
  <c r="G190" i="24"/>
  <c r="H190" i="24"/>
  <c r="C191" i="24"/>
  <c r="D191" i="24"/>
  <c r="E191" i="24"/>
  <c r="F191" i="24"/>
  <c r="G191" i="24"/>
  <c r="H191" i="24"/>
  <c r="C192" i="24"/>
  <c r="D192" i="24"/>
  <c r="E192" i="24"/>
  <c r="F192" i="24"/>
  <c r="G192" i="24"/>
  <c r="H192" i="24"/>
  <c r="H2" i="24"/>
  <c r="G2" i="24"/>
  <c r="F2" i="24"/>
  <c r="E2" i="24"/>
  <c r="D2" i="24"/>
  <c r="C2" i="24"/>
  <c r="B2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163" i="24"/>
  <c r="B162" i="24"/>
  <c r="B161" i="24"/>
  <c r="B160" i="24"/>
  <c r="B159" i="24"/>
  <c r="B158" i="24"/>
  <c r="B157" i="24"/>
  <c r="B156" i="24"/>
  <c r="B155" i="24"/>
  <c r="B154" i="24"/>
  <c r="B153" i="24"/>
  <c r="B152" i="24"/>
  <c r="B151" i="24"/>
  <c r="B150" i="24"/>
  <c r="B149" i="24"/>
  <c r="B148" i="24"/>
  <c r="B147" i="24"/>
  <c r="B146" i="24"/>
  <c r="B145" i="24"/>
  <c r="B144" i="24"/>
  <c r="B143" i="24"/>
  <c r="B142" i="24"/>
  <c r="B141" i="24"/>
  <c r="B140" i="24"/>
  <c r="B139" i="24"/>
  <c r="B138" i="24"/>
  <c r="B137" i="24"/>
  <c r="B136" i="24"/>
  <c r="B135" i="24"/>
  <c r="B134" i="24"/>
  <c r="B133" i="24"/>
  <c r="B132" i="24"/>
  <c r="B131" i="24"/>
  <c r="B130" i="24"/>
  <c r="B129" i="24"/>
  <c r="B128" i="24"/>
  <c r="B127" i="24"/>
  <c r="B126" i="24"/>
  <c r="B125" i="24"/>
  <c r="B124" i="24"/>
  <c r="B123" i="24"/>
  <c r="B122" i="24"/>
  <c r="B121" i="24"/>
  <c r="B120" i="24"/>
  <c r="B119" i="24"/>
  <c r="B118" i="24"/>
  <c r="B117" i="24"/>
  <c r="B116" i="24"/>
  <c r="B115" i="24"/>
  <c r="B114" i="24"/>
  <c r="B113" i="24"/>
  <c r="B112" i="24"/>
  <c r="B111" i="24"/>
  <c r="B110" i="24"/>
  <c r="B109" i="24"/>
  <c r="B108" i="24"/>
  <c r="B107" i="24"/>
  <c r="B106" i="24"/>
  <c r="B105" i="24"/>
  <c r="B104" i="24"/>
  <c r="B103" i="24"/>
  <c r="B102" i="24"/>
  <c r="B101" i="24"/>
  <c r="B100" i="24"/>
  <c r="B99" i="24"/>
  <c r="B98" i="24"/>
  <c r="B97" i="24"/>
  <c r="B96" i="24"/>
  <c r="B95" i="24"/>
  <c r="B94" i="24"/>
  <c r="B93" i="24"/>
  <c r="B92" i="24"/>
  <c r="B91" i="24"/>
  <c r="B90" i="24"/>
  <c r="B89" i="24"/>
  <c r="B88" i="24"/>
  <c r="B87" i="24"/>
  <c r="B86" i="24"/>
  <c r="B85" i="24"/>
  <c r="B84" i="24"/>
  <c r="B83" i="24"/>
  <c r="B82" i="24"/>
  <c r="B81" i="24"/>
  <c r="B80" i="24"/>
  <c r="B79" i="24"/>
  <c r="B78" i="24"/>
  <c r="B77" i="24"/>
  <c r="B76" i="24"/>
  <c r="B75" i="24"/>
  <c r="B74" i="24"/>
  <c r="B73" i="24"/>
  <c r="B72" i="24"/>
  <c r="B71" i="24"/>
  <c r="B70" i="24"/>
  <c r="B69" i="24"/>
  <c r="B68" i="24"/>
  <c r="B67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C3" i="26"/>
  <c r="D3" i="26"/>
  <c r="E3" i="26"/>
  <c r="F3" i="26"/>
  <c r="G3" i="26"/>
  <c r="H3" i="26"/>
  <c r="C4" i="26"/>
  <c r="D4" i="26"/>
  <c r="E4" i="26"/>
  <c r="F4" i="26"/>
  <c r="G4" i="26"/>
  <c r="H4" i="26"/>
  <c r="C5" i="26"/>
  <c r="D5" i="26"/>
  <c r="E5" i="26"/>
  <c r="F5" i="26"/>
  <c r="G5" i="26"/>
  <c r="H5" i="26"/>
  <c r="C6" i="26"/>
  <c r="D6" i="26"/>
  <c r="E6" i="26"/>
  <c r="F6" i="26"/>
  <c r="G6" i="26"/>
  <c r="H6" i="26"/>
  <c r="C7" i="26"/>
  <c r="D7" i="26"/>
  <c r="E7" i="26"/>
  <c r="F7" i="26"/>
  <c r="G7" i="26"/>
  <c r="H7" i="26"/>
  <c r="C8" i="26"/>
  <c r="D8" i="26"/>
  <c r="E8" i="26"/>
  <c r="F8" i="26"/>
  <c r="G8" i="26"/>
  <c r="H8" i="26"/>
  <c r="C9" i="26"/>
  <c r="D9" i="26"/>
  <c r="E9" i="26"/>
  <c r="F9" i="26"/>
  <c r="G9" i="26"/>
  <c r="H9" i="26"/>
  <c r="C10" i="26"/>
  <c r="D10" i="26"/>
  <c r="E10" i="26"/>
  <c r="F10" i="26"/>
  <c r="G10" i="26"/>
  <c r="H10" i="26"/>
  <c r="C11" i="26"/>
  <c r="D11" i="26"/>
  <c r="E11" i="26"/>
  <c r="F11" i="26"/>
  <c r="G11" i="26"/>
  <c r="H11" i="26"/>
  <c r="C12" i="26"/>
  <c r="D12" i="26"/>
  <c r="E12" i="26"/>
  <c r="F12" i="26"/>
  <c r="G12" i="26"/>
  <c r="H12" i="26"/>
  <c r="C13" i="26"/>
  <c r="D13" i="26"/>
  <c r="E13" i="26"/>
  <c r="F13" i="26"/>
  <c r="G13" i="26"/>
  <c r="H13" i="26"/>
  <c r="C14" i="26"/>
  <c r="D14" i="26"/>
  <c r="E14" i="26"/>
  <c r="F14" i="26"/>
  <c r="G14" i="26"/>
  <c r="H14" i="26"/>
  <c r="C15" i="26"/>
  <c r="D15" i="26"/>
  <c r="E15" i="26"/>
  <c r="F15" i="26"/>
  <c r="G15" i="26"/>
  <c r="H15" i="26"/>
  <c r="C16" i="26"/>
  <c r="D16" i="26"/>
  <c r="E16" i="26"/>
  <c r="F16" i="26"/>
  <c r="G16" i="26"/>
  <c r="H16" i="26"/>
  <c r="C17" i="26"/>
  <c r="D17" i="26"/>
  <c r="E17" i="26"/>
  <c r="F17" i="26"/>
  <c r="G17" i="26"/>
  <c r="H17" i="26"/>
  <c r="C18" i="26"/>
  <c r="D18" i="26"/>
  <c r="E18" i="26"/>
  <c r="F18" i="26"/>
  <c r="G18" i="26"/>
  <c r="H18" i="26"/>
  <c r="C19" i="26"/>
  <c r="D19" i="26"/>
  <c r="E19" i="26"/>
  <c r="F19" i="26"/>
  <c r="G19" i="26"/>
  <c r="H19" i="26"/>
  <c r="C20" i="26"/>
  <c r="D20" i="26"/>
  <c r="E20" i="26"/>
  <c r="F20" i="26"/>
  <c r="G20" i="26"/>
  <c r="H20" i="26"/>
  <c r="C21" i="26"/>
  <c r="D21" i="26"/>
  <c r="E21" i="26"/>
  <c r="F21" i="26"/>
  <c r="G21" i="26"/>
  <c r="H21" i="26"/>
  <c r="C22" i="26"/>
  <c r="D22" i="26"/>
  <c r="E22" i="26"/>
  <c r="F22" i="26"/>
  <c r="G22" i="26"/>
  <c r="H22" i="26"/>
  <c r="C23" i="26"/>
  <c r="D23" i="26"/>
  <c r="E23" i="26"/>
  <c r="F23" i="26"/>
  <c r="G23" i="26"/>
  <c r="H23" i="26"/>
  <c r="C24" i="26"/>
  <c r="D24" i="26"/>
  <c r="E24" i="26"/>
  <c r="F24" i="26"/>
  <c r="G24" i="26"/>
  <c r="H24" i="26"/>
  <c r="C25" i="26"/>
  <c r="D25" i="26"/>
  <c r="E25" i="26"/>
  <c r="F25" i="26"/>
  <c r="G25" i="26"/>
  <c r="H25" i="26"/>
  <c r="C26" i="26"/>
  <c r="D26" i="26"/>
  <c r="E26" i="26"/>
  <c r="F26" i="26"/>
  <c r="G26" i="26"/>
  <c r="H26" i="26"/>
  <c r="C27" i="26"/>
  <c r="D27" i="26"/>
  <c r="E27" i="26"/>
  <c r="F27" i="26"/>
  <c r="G27" i="26"/>
  <c r="H27" i="26"/>
  <c r="C28" i="26"/>
  <c r="D28" i="26"/>
  <c r="E28" i="26"/>
  <c r="F28" i="26"/>
  <c r="G28" i="26"/>
  <c r="H28" i="26"/>
  <c r="C29" i="26"/>
  <c r="D29" i="26"/>
  <c r="E29" i="26"/>
  <c r="F29" i="26"/>
  <c r="G29" i="26"/>
  <c r="H29" i="26"/>
  <c r="C30" i="26"/>
  <c r="D30" i="26"/>
  <c r="E30" i="26"/>
  <c r="F30" i="26"/>
  <c r="G30" i="26"/>
  <c r="H30" i="26"/>
  <c r="C31" i="26"/>
  <c r="D31" i="26"/>
  <c r="E31" i="26"/>
  <c r="F31" i="26"/>
  <c r="G31" i="26"/>
  <c r="H31" i="26"/>
  <c r="C32" i="26"/>
  <c r="D32" i="26"/>
  <c r="E32" i="26"/>
  <c r="F32" i="26"/>
  <c r="G32" i="26"/>
  <c r="H32" i="26"/>
  <c r="C33" i="26"/>
  <c r="D33" i="26"/>
  <c r="E33" i="26"/>
  <c r="F33" i="26"/>
  <c r="G33" i="26"/>
  <c r="H33" i="26"/>
  <c r="C34" i="26"/>
  <c r="D34" i="26"/>
  <c r="E34" i="26"/>
  <c r="F34" i="26"/>
  <c r="G34" i="26"/>
  <c r="H34" i="26"/>
  <c r="C35" i="26"/>
  <c r="D35" i="26"/>
  <c r="E35" i="26"/>
  <c r="F35" i="26"/>
  <c r="G35" i="26"/>
  <c r="H35" i="26"/>
  <c r="C36" i="26"/>
  <c r="D36" i="26"/>
  <c r="E36" i="26"/>
  <c r="F36" i="26"/>
  <c r="G36" i="26"/>
  <c r="H36" i="26"/>
  <c r="C37" i="26"/>
  <c r="D37" i="26"/>
  <c r="E37" i="26"/>
  <c r="F37" i="26"/>
  <c r="G37" i="26"/>
  <c r="H37" i="26"/>
  <c r="C38" i="26"/>
  <c r="D38" i="26"/>
  <c r="E38" i="26"/>
  <c r="F38" i="26"/>
  <c r="G38" i="26"/>
  <c r="H38" i="26"/>
  <c r="C39" i="26"/>
  <c r="D39" i="26"/>
  <c r="E39" i="26"/>
  <c r="F39" i="26"/>
  <c r="G39" i="26"/>
  <c r="H39" i="26"/>
  <c r="C40" i="26"/>
  <c r="D40" i="26"/>
  <c r="E40" i="26"/>
  <c r="F40" i="26"/>
  <c r="G40" i="26"/>
  <c r="H40" i="26"/>
  <c r="C41" i="26"/>
  <c r="D41" i="26"/>
  <c r="E41" i="26"/>
  <c r="F41" i="26"/>
  <c r="G41" i="26"/>
  <c r="H41" i="26"/>
  <c r="C42" i="26"/>
  <c r="D42" i="26"/>
  <c r="E42" i="26"/>
  <c r="F42" i="26"/>
  <c r="G42" i="26"/>
  <c r="H42" i="26"/>
  <c r="C43" i="26"/>
  <c r="D43" i="26"/>
  <c r="E43" i="26"/>
  <c r="F43" i="26"/>
  <c r="G43" i="26"/>
  <c r="H43" i="26"/>
  <c r="C44" i="26"/>
  <c r="D44" i="26"/>
  <c r="E44" i="26"/>
  <c r="F44" i="26"/>
  <c r="G44" i="26"/>
  <c r="H44" i="26"/>
  <c r="C45" i="26"/>
  <c r="D45" i="26"/>
  <c r="E45" i="26"/>
  <c r="F45" i="26"/>
  <c r="G45" i="26"/>
  <c r="H45" i="26"/>
  <c r="C46" i="26"/>
  <c r="D46" i="26"/>
  <c r="E46" i="26"/>
  <c r="F46" i="26"/>
  <c r="G46" i="26"/>
  <c r="H46" i="26"/>
  <c r="C47" i="26"/>
  <c r="D47" i="26"/>
  <c r="E47" i="26"/>
  <c r="F47" i="26"/>
  <c r="G47" i="26"/>
  <c r="H47" i="26"/>
  <c r="C48" i="26"/>
  <c r="D48" i="26"/>
  <c r="E48" i="26"/>
  <c r="F48" i="26"/>
  <c r="G48" i="26"/>
  <c r="H48" i="26"/>
  <c r="C49" i="26"/>
  <c r="D49" i="26"/>
  <c r="E49" i="26"/>
  <c r="F49" i="26"/>
  <c r="G49" i="26"/>
  <c r="H49" i="26"/>
  <c r="C50" i="26"/>
  <c r="D50" i="26"/>
  <c r="E50" i="26"/>
  <c r="F50" i="26"/>
  <c r="G50" i="26"/>
  <c r="H50" i="26"/>
  <c r="C51" i="26"/>
  <c r="D51" i="26"/>
  <c r="E51" i="26"/>
  <c r="F51" i="26"/>
  <c r="G51" i="26"/>
  <c r="H51" i="26"/>
  <c r="C52" i="26"/>
  <c r="D52" i="26"/>
  <c r="E52" i="26"/>
  <c r="F52" i="26"/>
  <c r="G52" i="26"/>
  <c r="H52" i="26"/>
  <c r="C53" i="26"/>
  <c r="D53" i="26"/>
  <c r="E53" i="26"/>
  <c r="F53" i="26"/>
  <c r="G53" i="26"/>
  <c r="H53" i="26"/>
  <c r="C54" i="26"/>
  <c r="D54" i="26"/>
  <c r="E54" i="26"/>
  <c r="F54" i="26"/>
  <c r="G54" i="26"/>
  <c r="H54" i="26"/>
  <c r="C55" i="26"/>
  <c r="D55" i="26"/>
  <c r="E55" i="26"/>
  <c r="F55" i="26"/>
  <c r="G55" i="26"/>
  <c r="H55" i="26"/>
  <c r="C56" i="26"/>
  <c r="D56" i="26"/>
  <c r="E56" i="26"/>
  <c r="F56" i="26"/>
  <c r="G56" i="26"/>
  <c r="H56" i="26"/>
  <c r="C57" i="26"/>
  <c r="D57" i="26"/>
  <c r="E57" i="26"/>
  <c r="F57" i="26"/>
  <c r="G57" i="26"/>
  <c r="H57" i="26"/>
  <c r="C58" i="26"/>
  <c r="D58" i="26"/>
  <c r="E58" i="26"/>
  <c r="F58" i="26"/>
  <c r="G58" i="26"/>
  <c r="H58" i="26"/>
  <c r="C59" i="26"/>
  <c r="D59" i="26"/>
  <c r="E59" i="26"/>
  <c r="F59" i="26"/>
  <c r="G59" i="26"/>
  <c r="H59" i="26"/>
  <c r="C60" i="26"/>
  <c r="D60" i="26"/>
  <c r="E60" i="26"/>
  <c r="F60" i="26"/>
  <c r="G60" i="26"/>
  <c r="H60" i="26"/>
  <c r="C61" i="26"/>
  <c r="D61" i="26"/>
  <c r="E61" i="26"/>
  <c r="F61" i="26"/>
  <c r="G61" i="26"/>
  <c r="H61" i="26"/>
  <c r="C62" i="26"/>
  <c r="D62" i="26"/>
  <c r="E62" i="26"/>
  <c r="F62" i="26"/>
  <c r="G62" i="26"/>
  <c r="H62" i="26"/>
  <c r="C63" i="26"/>
  <c r="D63" i="26"/>
  <c r="E63" i="26"/>
  <c r="F63" i="26"/>
  <c r="G63" i="26"/>
  <c r="H63" i="26"/>
  <c r="C64" i="26"/>
  <c r="D64" i="26"/>
  <c r="E64" i="26"/>
  <c r="F64" i="26"/>
  <c r="G64" i="26"/>
  <c r="H64" i="26"/>
  <c r="C65" i="26"/>
  <c r="D65" i="26"/>
  <c r="E65" i="26"/>
  <c r="F65" i="26"/>
  <c r="G65" i="26"/>
  <c r="H65" i="26"/>
  <c r="C66" i="26"/>
  <c r="D66" i="26"/>
  <c r="E66" i="26"/>
  <c r="F66" i="26"/>
  <c r="G66" i="26"/>
  <c r="H66" i="26"/>
  <c r="C67" i="26"/>
  <c r="D67" i="26"/>
  <c r="E67" i="26"/>
  <c r="F67" i="26"/>
  <c r="G67" i="26"/>
  <c r="H67" i="26"/>
  <c r="C68" i="26"/>
  <c r="D68" i="26"/>
  <c r="E68" i="26"/>
  <c r="F68" i="26"/>
  <c r="G68" i="26"/>
  <c r="H68" i="26"/>
  <c r="C69" i="26"/>
  <c r="D69" i="26"/>
  <c r="E69" i="26"/>
  <c r="F69" i="26"/>
  <c r="G69" i="26"/>
  <c r="H69" i="26"/>
  <c r="C70" i="26"/>
  <c r="D70" i="26"/>
  <c r="E70" i="26"/>
  <c r="F70" i="26"/>
  <c r="G70" i="26"/>
  <c r="H70" i="26"/>
  <c r="C71" i="26"/>
  <c r="D71" i="26"/>
  <c r="E71" i="26"/>
  <c r="F71" i="26"/>
  <c r="G71" i="26"/>
  <c r="H71" i="26"/>
  <c r="C72" i="26"/>
  <c r="D72" i="26"/>
  <c r="E72" i="26"/>
  <c r="F72" i="26"/>
  <c r="G72" i="26"/>
  <c r="H72" i="26"/>
  <c r="C73" i="26"/>
  <c r="D73" i="26"/>
  <c r="E73" i="26"/>
  <c r="F73" i="26"/>
  <c r="G73" i="26"/>
  <c r="H73" i="26"/>
  <c r="C74" i="26"/>
  <c r="D74" i="26"/>
  <c r="E74" i="26"/>
  <c r="F74" i="26"/>
  <c r="G74" i="26"/>
  <c r="H74" i="26"/>
  <c r="C75" i="26"/>
  <c r="D75" i="26"/>
  <c r="E75" i="26"/>
  <c r="F75" i="26"/>
  <c r="G75" i="26"/>
  <c r="H75" i="26"/>
  <c r="C76" i="26"/>
  <c r="D76" i="26"/>
  <c r="E76" i="26"/>
  <c r="F76" i="26"/>
  <c r="G76" i="26"/>
  <c r="H76" i="26"/>
  <c r="C77" i="26"/>
  <c r="D77" i="26"/>
  <c r="E77" i="26"/>
  <c r="F77" i="26"/>
  <c r="G77" i="26"/>
  <c r="H77" i="26"/>
  <c r="C78" i="26"/>
  <c r="D78" i="26"/>
  <c r="E78" i="26"/>
  <c r="F78" i="26"/>
  <c r="G78" i="26"/>
  <c r="H78" i="26"/>
  <c r="C79" i="26"/>
  <c r="D79" i="26"/>
  <c r="E79" i="26"/>
  <c r="F79" i="26"/>
  <c r="G79" i="26"/>
  <c r="H79" i="26"/>
  <c r="C80" i="26"/>
  <c r="D80" i="26"/>
  <c r="E80" i="26"/>
  <c r="F80" i="26"/>
  <c r="G80" i="26"/>
  <c r="H80" i="26"/>
  <c r="C81" i="26"/>
  <c r="D81" i="26"/>
  <c r="E81" i="26"/>
  <c r="F81" i="26"/>
  <c r="G81" i="26"/>
  <c r="H81" i="26"/>
  <c r="C82" i="26"/>
  <c r="D82" i="26"/>
  <c r="E82" i="26"/>
  <c r="F82" i="26"/>
  <c r="G82" i="26"/>
  <c r="H82" i="26"/>
  <c r="C83" i="26"/>
  <c r="D83" i="26"/>
  <c r="E83" i="26"/>
  <c r="F83" i="26"/>
  <c r="G83" i="26"/>
  <c r="H83" i="26"/>
  <c r="C84" i="26"/>
  <c r="D84" i="26"/>
  <c r="E84" i="26"/>
  <c r="F84" i="26"/>
  <c r="G84" i="26"/>
  <c r="H84" i="26"/>
  <c r="C85" i="26"/>
  <c r="D85" i="26"/>
  <c r="E85" i="26"/>
  <c r="F85" i="26"/>
  <c r="G85" i="26"/>
  <c r="H85" i="26"/>
  <c r="C86" i="26"/>
  <c r="D86" i="26"/>
  <c r="E86" i="26"/>
  <c r="F86" i="26"/>
  <c r="G86" i="26"/>
  <c r="H86" i="26"/>
  <c r="C87" i="26"/>
  <c r="D87" i="26"/>
  <c r="E87" i="26"/>
  <c r="F87" i="26"/>
  <c r="G87" i="26"/>
  <c r="H87" i="26"/>
  <c r="C88" i="26"/>
  <c r="D88" i="26"/>
  <c r="E88" i="26"/>
  <c r="F88" i="26"/>
  <c r="G88" i="26"/>
  <c r="H88" i="26"/>
  <c r="C89" i="26"/>
  <c r="D89" i="26"/>
  <c r="E89" i="26"/>
  <c r="F89" i="26"/>
  <c r="G89" i="26"/>
  <c r="H89" i="26"/>
  <c r="C90" i="26"/>
  <c r="D90" i="26"/>
  <c r="E90" i="26"/>
  <c r="F90" i="26"/>
  <c r="G90" i="26"/>
  <c r="H90" i="26"/>
  <c r="C91" i="26"/>
  <c r="D91" i="26"/>
  <c r="E91" i="26"/>
  <c r="F91" i="26"/>
  <c r="G91" i="26"/>
  <c r="H91" i="26"/>
  <c r="C92" i="26"/>
  <c r="D92" i="26"/>
  <c r="E92" i="26"/>
  <c r="F92" i="26"/>
  <c r="G92" i="26"/>
  <c r="H92" i="26"/>
  <c r="C93" i="26"/>
  <c r="D93" i="26"/>
  <c r="E93" i="26"/>
  <c r="F93" i="26"/>
  <c r="G93" i="26"/>
  <c r="H93" i="26"/>
  <c r="C94" i="26"/>
  <c r="D94" i="26"/>
  <c r="E94" i="26"/>
  <c r="F94" i="26"/>
  <c r="G94" i="26"/>
  <c r="H94" i="26"/>
  <c r="C95" i="26"/>
  <c r="D95" i="26"/>
  <c r="E95" i="26"/>
  <c r="F95" i="26"/>
  <c r="G95" i="26"/>
  <c r="H95" i="26"/>
  <c r="C96" i="26"/>
  <c r="D96" i="26"/>
  <c r="E96" i="26"/>
  <c r="F96" i="26"/>
  <c r="G96" i="26"/>
  <c r="H96" i="26"/>
  <c r="C97" i="26"/>
  <c r="D97" i="26"/>
  <c r="E97" i="26"/>
  <c r="F97" i="26"/>
  <c r="G97" i="26"/>
  <c r="H97" i="26"/>
  <c r="C98" i="26"/>
  <c r="D98" i="26"/>
  <c r="E98" i="26"/>
  <c r="F98" i="26"/>
  <c r="G98" i="26"/>
  <c r="H98" i="26"/>
  <c r="C99" i="26"/>
  <c r="D99" i="26"/>
  <c r="E99" i="26"/>
  <c r="F99" i="26"/>
  <c r="G99" i="26"/>
  <c r="H99" i="26"/>
  <c r="C100" i="26"/>
  <c r="D100" i="26"/>
  <c r="E100" i="26"/>
  <c r="F100" i="26"/>
  <c r="G100" i="26"/>
  <c r="H100" i="26"/>
  <c r="C101" i="26"/>
  <c r="D101" i="26"/>
  <c r="E101" i="26"/>
  <c r="F101" i="26"/>
  <c r="G101" i="26"/>
  <c r="H101" i="26"/>
  <c r="C102" i="26"/>
  <c r="D102" i="26"/>
  <c r="E102" i="26"/>
  <c r="F102" i="26"/>
  <c r="G102" i="26"/>
  <c r="H102" i="26"/>
  <c r="C103" i="26"/>
  <c r="D103" i="26"/>
  <c r="E103" i="26"/>
  <c r="F103" i="26"/>
  <c r="G103" i="26"/>
  <c r="H103" i="26"/>
  <c r="C104" i="26"/>
  <c r="D104" i="26"/>
  <c r="E104" i="26"/>
  <c r="F104" i="26"/>
  <c r="G104" i="26"/>
  <c r="H104" i="26"/>
  <c r="C105" i="26"/>
  <c r="D105" i="26"/>
  <c r="E105" i="26"/>
  <c r="F105" i="26"/>
  <c r="G105" i="26"/>
  <c r="H105" i="26"/>
  <c r="C106" i="26"/>
  <c r="D106" i="26"/>
  <c r="E106" i="26"/>
  <c r="F106" i="26"/>
  <c r="G106" i="26"/>
  <c r="H106" i="26"/>
  <c r="C107" i="26"/>
  <c r="D107" i="26"/>
  <c r="E107" i="26"/>
  <c r="F107" i="26"/>
  <c r="G107" i="26"/>
  <c r="H107" i="26"/>
  <c r="C108" i="26"/>
  <c r="D108" i="26"/>
  <c r="E108" i="26"/>
  <c r="F108" i="26"/>
  <c r="G108" i="26"/>
  <c r="H108" i="26"/>
  <c r="C109" i="26"/>
  <c r="D109" i="26"/>
  <c r="E109" i="26"/>
  <c r="F109" i="26"/>
  <c r="G109" i="26"/>
  <c r="H109" i="26"/>
  <c r="C110" i="26"/>
  <c r="D110" i="26"/>
  <c r="E110" i="26"/>
  <c r="F110" i="26"/>
  <c r="G110" i="26"/>
  <c r="H110" i="26"/>
  <c r="C111" i="26"/>
  <c r="D111" i="26"/>
  <c r="E111" i="26"/>
  <c r="F111" i="26"/>
  <c r="G111" i="26"/>
  <c r="H111" i="26"/>
  <c r="C112" i="26"/>
  <c r="D112" i="26"/>
  <c r="E112" i="26"/>
  <c r="F112" i="26"/>
  <c r="G112" i="26"/>
  <c r="H112" i="26"/>
  <c r="C113" i="26"/>
  <c r="D113" i="26"/>
  <c r="E113" i="26"/>
  <c r="F113" i="26"/>
  <c r="G113" i="26"/>
  <c r="H113" i="26"/>
  <c r="C114" i="26"/>
  <c r="D114" i="26"/>
  <c r="E114" i="26"/>
  <c r="F114" i="26"/>
  <c r="G114" i="26"/>
  <c r="H114" i="26"/>
  <c r="C115" i="26"/>
  <c r="D115" i="26"/>
  <c r="E115" i="26"/>
  <c r="F115" i="26"/>
  <c r="G115" i="26"/>
  <c r="H115" i="26"/>
  <c r="C116" i="26"/>
  <c r="D116" i="26"/>
  <c r="E116" i="26"/>
  <c r="F116" i="26"/>
  <c r="G116" i="26"/>
  <c r="H116" i="26"/>
  <c r="C117" i="26"/>
  <c r="D117" i="26"/>
  <c r="E117" i="26"/>
  <c r="F117" i="26"/>
  <c r="G117" i="26"/>
  <c r="H117" i="26"/>
  <c r="C118" i="26"/>
  <c r="D118" i="26"/>
  <c r="E118" i="26"/>
  <c r="F118" i="26"/>
  <c r="G118" i="26"/>
  <c r="H118" i="26"/>
  <c r="C119" i="26"/>
  <c r="D119" i="26"/>
  <c r="E119" i="26"/>
  <c r="F119" i="26"/>
  <c r="G119" i="26"/>
  <c r="H119" i="26"/>
  <c r="C120" i="26"/>
  <c r="D120" i="26"/>
  <c r="E120" i="26"/>
  <c r="F120" i="26"/>
  <c r="G120" i="26"/>
  <c r="H120" i="26"/>
  <c r="C121" i="26"/>
  <c r="D121" i="26"/>
  <c r="E121" i="26"/>
  <c r="F121" i="26"/>
  <c r="G121" i="26"/>
  <c r="H121" i="26"/>
  <c r="C122" i="26"/>
  <c r="D122" i="26"/>
  <c r="E122" i="26"/>
  <c r="F122" i="26"/>
  <c r="G122" i="26"/>
  <c r="H122" i="26"/>
  <c r="C123" i="26"/>
  <c r="D123" i="26"/>
  <c r="E123" i="26"/>
  <c r="F123" i="26"/>
  <c r="G123" i="26"/>
  <c r="H123" i="26"/>
  <c r="C124" i="26"/>
  <c r="D124" i="26"/>
  <c r="E124" i="26"/>
  <c r="F124" i="26"/>
  <c r="G124" i="26"/>
  <c r="H124" i="26"/>
  <c r="C125" i="26"/>
  <c r="D125" i="26"/>
  <c r="E125" i="26"/>
  <c r="F125" i="26"/>
  <c r="G125" i="26"/>
  <c r="H125" i="26"/>
  <c r="C126" i="26"/>
  <c r="D126" i="26"/>
  <c r="E126" i="26"/>
  <c r="F126" i="26"/>
  <c r="G126" i="26"/>
  <c r="H126" i="26"/>
  <c r="C127" i="26"/>
  <c r="D127" i="26"/>
  <c r="E127" i="26"/>
  <c r="F127" i="26"/>
  <c r="G127" i="26"/>
  <c r="H127" i="26"/>
  <c r="C128" i="26"/>
  <c r="D128" i="26"/>
  <c r="E128" i="26"/>
  <c r="F128" i="26"/>
  <c r="G128" i="26"/>
  <c r="H128" i="26"/>
  <c r="C129" i="26"/>
  <c r="D129" i="26"/>
  <c r="E129" i="26"/>
  <c r="F129" i="26"/>
  <c r="G129" i="26"/>
  <c r="H129" i="26"/>
  <c r="C130" i="26"/>
  <c r="D130" i="26"/>
  <c r="E130" i="26"/>
  <c r="F130" i="26"/>
  <c r="G130" i="26"/>
  <c r="H130" i="26"/>
  <c r="C131" i="26"/>
  <c r="D131" i="26"/>
  <c r="E131" i="26"/>
  <c r="F131" i="26"/>
  <c r="G131" i="26"/>
  <c r="H131" i="26"/>
  <c r="C132" i="26"/>
  <c r="D132" i="26"/>
  <c r="E132" i="26"/>
  <c r="F132" i="26"/>
  <c r="G132" i="26"/>
  <c r="H132" i="26"/>
  <c r="C133" i="26"/>
  <c r="D133" i="26"/>
  <c r="E133" i="26"/>
  <c r="F133" i="26"/>
  <c r="G133" i="26"/>
  <c r="H133" i="26"/>
  <c r="C134" i="26"/>
  <c r="D134" i="26"/>
  <c r="E134" i="26"/>
  <c r="F134" i="26"/>
  <c r="G134" i="26"/>
  <c r="H134" i="26"/>
  <c r="C135" i="26"/>
  <c r="D135" i="26"/>
  <c r="E135" i="26"/>
  <c r="F135" i="26"/>
  <c r="G135" i="26"/>
  <c r="H135" i="26"/>
  <c r="C136" i="26"/>
  <c r="D136" i="26"/>
  <c r="E136" i="26"/>
  <c r="F136" i="26"/>
  <c r="G136" i="26"/>
  <c r="H136" i="26"/>
  <c r="C137" i="26"/>
  <c r="D137" i="26"/>
  <c r="E137" i="26"/>
  <c r="F137" i="26"/>
  <c r="G137" i="26"/>
  <c r="H137" i="26"/>
  <c r="C138" i="26"/>
  <c r="D138" i="26"/>
  <c r="E138" i="26"/>
  <c r="F138" i="26"/>
  <c r="G138" i="26"/>
  <c r="H138" i="26"/>
  <c r="C139" i="26"/>
  <c r="D139" i="26"/>
  <c r="E139" i="26"/>
  <c r="F139" i="26"/>
  <c r="G139" i="26"/>
  <c r="H139" i="26"/>
  <c r="C140" i="26"/>
  <c r="D140" i="26"/>
  <c r="E140" i="26"/>
  <c r="F140" i="26"/>
  <c r="G140" i="26"/>
  <c r="H140" i="26"/>
  <c r="C141" i="26"/>
  <c r="D141" i="26"/>
  <c r="E141" i="26"/>
  <c r="F141" i="26"/>
  <c r="G141" i="26"/>
  <c r="H141" i="26"/>
  <c r="C142" i="26"/>
  <c r="D142" i="26"/>
  <c r="E142" i="26"/>
  <c r="F142" i="26"/>
  <c r="G142" i="26"/>
  <c r="H142" i="26"/>
  <c r="C143" i="26"/>
  <c r="D143" i="26"/>
  <c r="E143" i="26"/>
  <c r="F143" i="26"/>
  <c r="G143" i="26"/>
  <c r="H143" i="26"/>
  <c r="C144" i="26"/>
  <c r="D144" i="26"/>
  <c r="E144" i="26"/>
  <c r="F144" i="26"/>
  <c r="G144" i="26"/>
  <c r="H144" i="26"/>
  <c r="C145" i="26"/>
  <c r="D145" i="26"/>
  <c r="E145" i="26"/>
  <c r="F145" i="26"/>
  <c r="G145" i="26"/>
  <c r="H145" i="26"/>
  <c r="C146" i="26"/>
  <c r="D146" i="26"/>
  <c r="E146" i="26"/>
  <c r="F146" i="26"/>
  <c r="G146" i="26"/>
  <c r="H146" i="26"/>
  <c r="C147" i="26"/>
  <c r="D147" i="26"/>
  <c r="E147" i="26"/>
  <c r="F147" i="26"/>
  <c r="G147" i="26"/>
  <c r="H147" i="26"/>
  <c r="C148" i="26"/>
  <c r="D148" i="26"/>
  <c r="E148" i="26"/>
  <c r="F148" i="26"/>
  <c r="G148" i="26"/>
  <c r="H148" i="26"/>
  <c r="C149" i="26"/>
  <c r="D149" i="26"/>
  <c r="E149" i="26"/>
  <c r="F149" i="26"/>
  <c r="G149" i="26"/>
  <c r="H149" i="26"/>
  <c r="C150" i="26"/>
  <c r="D150" i="26"/>
  <c r="E150" i="26"/>
  <c r="F150" i="26"/>
  <c r="G150" i="26"/>
  <c r="H150" i="26"/>
  <c r="C151" i="26"/>
  <c r="D151" i="26"/>
  <c r="E151" i="26"/>
  <c r="F151" i="26"/>
  <c r="G151" i="26"/>
  <c r="H151" i="26"/>
  <c r="C152" i="26"/>
  <c r="D152" i="26"/>
  <c r="E152" i="26"/>
  <c r="F152" i="26"/>
  <c r="G152" i="26"/>
  <c r="H152" i="26"/>
  <c r="C153" i="26"/>
  <c r="D153" i="26"/>
  <c r="E153" i="26"/>
  <c r="F153" i="26"/>
  <c r="G153" i="26"/>
  <c r="H153" i="26"/>
  <c r="C154" i="26"/>
  <c r="D154" i="26"/>
  <c r="E154" i="26"/>
  <c r="F154" i="26"/>
  <c r="G154" i="26"/>
  <c r="H154" i="26"/>
  <c r="C155" i="26"/>
  <c r="D155" i="26"/>
  <c r="E155" i="26"/>
  <c r="F155" i="26"/>
  <c r="G155" i="26"/>
  <c r="H155" i="26"/>
  <c r="C156" i="26"/>
  <c r="D156" i="26"/>
  <c r="E156" i="26"/>
  <c r="F156" i="26"/>
  <c r="G156" i="26"/>
  <c r="H156" i="26"/>
  <c r="C157" i="26"/>
  <c r="D157" i="26"/>
  <c r="E157" i="26"/>
  <c r="F157" i="26"/>
  <c r="G157" i="26"/>
  <c r="H157" i="26"/>
  <c r="C158" i="26"/>
  <c r="D158" i="26"/>
  <c r="E158" i="26"/>
  <c r="F158" i="26"/>
  <c r="G158" i="26"/>
  <c r="H158" i="26"/>
  <c r="C159" i="26"/>
  <c r="D159" i="26"/>
  <c r="E159" i="26"/>
  <c r="F159" i="26"/>
  <c r="G159" i="26"/>
  <c r="H159" i="26"/>
  <c r="C160" i="26"/>
  <c r="D160" i="26"/>
  <c r="E160" i="26"/>
  <c r="F160" i="26"/>
  <c r="G160" i="26"/>
  <c r="H160" i="26"/>
  <c r="C161" i="26"/>
  <c r="D161" i="26"/>
  <c r="E161" i="26"/>
  <c r="F161" i="26"/>
  <c r="G161" i="26"/>
  <c r="H161" i="26"/>
  <c r="C162" i="26"/>
  <c r="D162" i="26"/>
  <c r="E162" i="26"/>
  <c r="F162" i="26"/>
  <c r="G162" i="26"/>
  <c r="H162" i="26"/>
  <c r="C163" i="26"/>
  <c r="D163" i="26"/>
  <c r="E163" i="26"/>
  <c r="F163" i="26"/>
  <c r="G163" i="26"/>
  <c r="H163" i="26"/>
  <c r="C164" i="26"/>
  <c r="D164" i="26"/>
  <c r="E164" i="26"/>
  <c r="F164" i="26"/>
  <c r="G164" i="26"/>
  <c r="H164" i="26"/>
  <c r="C165" i="26"/>
  <c r="D165" i="26"/>
  <c r="E165" i="26"/>
  <c r="F165" i="26"/>
  <c r="G165" i="26"/>
  <c r="H165" i="26"/>
  <c r="C166" i="26"/>
  <c r="D166" i="26"/>
  <c r="E166" i="26"/>
  <c r="F166" i="26"/>
  <c r="G166" i="26"/>
  <c r="H166" i="26"/>
  <c r="C167" i="26"/>
  <c r="D167" i="26"/>
  <c r="E167" i="26"/>
  <c r="F167" i="26"/>
  <c r="G167" i="26"/>
  <c r="H167" i="26"/>
  <c r="C168" i="26"/>
  <c r="D168" i="26"/>
  <c r="E168" i="26"/>
  <c r="F168" i="26"/>
  <c r="G168" i="26"/>
  <c r="H168" i="26"/>
  <c r="C169" i="26"/>
  <c r="D169" i="26"/>
  <c r="E169" i="26"/>
  <c r="F169" i="26"/>
  <c r="G169" i="26"/>
  <c r="H169" i="26"/>
  <c r="C170" i="26"/>
  <c r="D170" i="26"/>
  <c r="E170" i="26"/>
  <c r="F170" i="26"/>
  <c r="G170" i="26"/>
  <c r="H170" i="26"/>
  <c r="C171" i="26"/>
  <c r="D171" i="26"/>
  <c r="E171" i="26"/>
  <c r="F171" i="26"/>
  <c r="G171" i="26"/>
  <c r="H171" i="26"/>
  <c r="C172" i="26"/>
  <c r="D172" i="26"/>
  <c r="E172" i="26"/>
  <c r="F172" i="26"/>
  <c r="G172" i="26"/>
  <c r="H172" i="26"/>
  <c r="C173" i="26"/>
  <c r="D173" i="26"/>
  <c r="E173" i="26"/>
  <c r="F173" i="26"/>
  <c r="G173" i="26"/>
  <c r="H173" i="26"/>
  <c r="C174" i="26"/>
  <c r="D174" i="26"/>
  <c r="E174" i="26"/>
  <c r="F174" i="26"/>
  <c r="G174" i="26"/>
  <c r="H174" i="26"/>
  <c r="C175" i="26"/>
  <c r="D175" i="26"/>
  <c r="E175" i="26"/>
  <c r="F175" i="26"/>
  <c r="G175" i="26"/>
  <c r="H175" i="26"/>
  <c r="C176" i="26"/>
  <c r="D176" i="26"/>
  <c r="E176" i="26"/>
  <c r="F176" i="26"/>
  <c r="G176" i="26"/>
  <c r="H176" i="26"/>
  <c r="C177" i="26"/>
  <c r="D177" i="26"/>
  <c r="E177" i="26"/>
  <c r="F177" i="26"/>
  <c r="G177" i="26"/>
  <c r="H177" i="26"/>
  <c r="C178" i="26"/>
  <c r="D178" i="26"/>
  <c r="E178" i="26"/>
  <c r="F178" i="26"/>
  <c r="G178" i="26"/>
  <c r="H178" i="26"/>
  <c r="C179" i="26"/>
  <c r="D179" i="26"/>
  <c r="E179" i="26"/>
  <c r="F179" i="26"/>
  <c r="G179" i="26"/>
  <c r="H179" i="26"/>
  <c r="C180" i="26"/>
  <c r="D180" i="26"/>
  <c r="E180" i="26"/>
  <c r="F180" i="26"/>
  <c r="G180" i="26"/>
  <c r="H180" i="26"/>
  <c r="C181" i="26"/>
  <c r="D181" i="26"/>
  <c r="E181" i="26"/>
  <c r="F181" i="26"/>
  <c r="G181" i="26"/>
  <c r="H181" i="26"/>
  <c r="C182" i="26"/>
  <c r="D182" i="26"/>
  <c r="E182" i="26"/>
  <c r="F182" i="26"/>
  <c r="G182" i="26"/>
  <c r="H182" i="26"/>
  <c r="C183" i="26"/>
  <c r="D183" i="26"/>
  <c r="E183" i="26"/>
  <c r="F183" i="26"/>
  <c r="G183" i="26"/>
  <c r="H183" i="26"/>
  <c r="C184" i="26"/>
  <c r="D184" i="26"/>
  <c r="E184" i="26"/>
  <c r="F184" i="26"/>
  <c r="G184" i="26"/>
  <c r="H184" i="26"/>
  <c r="C185" i="26"/>
  <c r="D185" i="26"/>
  <c r="E185" i="26"/>
  <c r="F185" i="26"/>
  <c r="G185" i="26"/>
  <c r="H185" i="26"/>
  <c r="C186" i="26"/>
  <c r="D186" i="26"/>
  <c r="E186" i="26"/>
  <c r="F186" i="26"/>
  <c r="G186" i="26"/>
  <c r="H186" i="26"/>
  <c r="C187" i="26"/>
  <c r="D187" i="26"/>
  <c r="E187" i="26"/>
  <c r="F187" i="26"/>
  <c r="G187" i="26"/>
  <c r="H187" i="26"/>
  <c r="C188" i="26"/>
  <c r="D188" i="26"/>
  <c r="E188" i="26"/>
  <c r="F188" i="26"/>
  <c r="G188" i="26"/>
  <c r="H188" i="26"/>
  <c r="C189" i="26"/>
  <c r="D189" i="26"/>
  <c r="E189" i="26"/>
  <c r="F189" i="26"/>
  <c r="G189" i="26"/>
  <c r="H189" i="26"/>
  <c r="C190" i="26"/>
  <c r="D190" i="26"/>
  <c r="E190" i="26"/>
  <c r="F190" i="26"/>
  <c r="G190" i="26"/>
  <c r="H190" i="26"/>
  <c r="C191" i="26"/>
  <c r="D191" i="26"/>
  <c r="E191" i="26"/>
  <c r="F191" i="26"/>
  <c r="G191" i="26"/>
  <c r="H191" i="26"/>
  <c r="C192" i="26"/>
  <c r="D192" i="26"/>
  <c r="E192" i="26"/>
  <c r="F192" i="26"/>
  <c r="G192" i="26"/>
  <c r="H192" i="26"/>
  <c r="H2" i="26"/>
  <c r="G2" i="26"/>
  <c r="F2" i="26"/>
  <c r="E2" i="26"/>
  <c r="D2" i="26"/>
  <c r="C2" i="26"/>
  <c r="B2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C3" i="18"/>
  <c r="D3" i="18"/>
  <c r="E3" i="18"/>
  <c r="F3" i="18"/>
  <c r="G3" i="18"/>
  <c r="H3" i="18"/>
  <c r="C4" i="18"/>
  <c r="D4" i="18"/>
  <c r="E4" i="18"/>
  <c r="F4" i="18"/>
  <c r="G4" i="18"/>
  <c r="H4" i="18"/>
  <c r="C5" i="18"/>
  <c r="D5" i="18"/>
  <c r="E5" i="18"/>
  <c r="F5" i="18"/>
  <c r="G5" i="18"/>
  <c r="H5" i="18"/>
  <c r="C6" i="18"/>
  <c r="D6" i="18"/>
  <c r="E6" i="18"/>
  <c r="F6" i="18"/>
  <c r="G6" i="18"/>
  <c r="H6" i="18"/>
  <c r="C7" i="18"/>
  <c r="D7" i="18"/>
  <c r="E7" i="18"/>
  <c r="F7" i="18"/>
  <c r="G7" i="18"/>
  <c r="H7" i="18"/>
  <c r="C8" i="18"/>
  <c r="D8" i="18"/>
  <c r="E8" i="18"/>
  <c r="F8" i="18"/>
  <c r="G8" i="18"/>
  <c r="H8" i="18"/>
  <c r="C9" i="18"/>
  <c r="D9" i="18"/>
  <c r="E9" i="18"/>
  <c r="F9" i="18"/>
  <c r="G9" i="18"/>
  <c r="H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C13" i="18"/>
  <c r="D13" i="18"/>
  <c r="E13" i="18"/>
  <c r="F13" i="18"/>
  <c r="G13" i="18"/>
  <c r="H13" i="18"/>
  <c r="C14" i="18"/>
  <c r="D14" i="18"/>
  <c r="E14" i="18"/>
  <c r="F14" i="18"/>
  <c r="G14" i="18"/>
  <c r="H14" i="18"/>
  <c r="C15" i="18"/>
  <c r="D15" i="18"/>
  <c r="E15" i="18"/>
  <c r="F15" i="18"/>
  <c r="G15" i="18"/>
  <c r="H15" i="18"/>
  <c r="C16" i="18"/>
  <c r="D16" i="18"/>
  <c r="E16" i="18"/>
  <c r="F16" i="18"/>
  <c r="G16" i="18"/>
  <c r="H16" i="18"/>
  <c r="C17" i="18"/>
  <c r="D17" i="18"/>
  <c r="E17" i="18"/>
  <c r="F17" i="18"/>
  <c r="G17" i="18"/>
  <c r="H17" i="18"/>
  <c r="C18" i="18"/>
  <c r="D18" i="18"/>
  <c r="E18" i="18"/>
  <c r="F18" i="18"/>
  <c r="G18" i="18"/>
  <c r="H18" i="18"/>
  <c r="C19" i="18"/>
  <c r="D19" i="18"/>
  <c r="E19" i="18"/>
  <c r="F19" i="18"/>
  <c r="G19" i="18"/>
  <c r="H19" i="18"/>
  <c r="C20" i="18"/>
  <c r="D20" i="18"/>
  <c r="E20" i="18"/>
  <c r="F20" i="18"/>
  <c r="G20" i="18"/>
  <c r="H20" i="18"/>
  <c r="C21" i="18"/>
  <c r="D21" i="18"/>
  <c r="E21" i="18"/>
  <c r="F21" i="18"/>
  <c r="G21" i="18"/>
  <c r="H21" i="18"/>
  <c r="C22" i="18"/>
  <c r="D22" i="18"/>
  <c r="E22" i="18"/>
  <c r="F22" i="18"/>
  <c r="G22" i="18"/>
  <c r="H22" i="18"/>
  <c r="C23" i="18"/>
  <c r="D23" i="18"/>
  <c r="E23" i="18"/>
  <c r="F23" i="18"/>
  <c r="G23" i="18"/>
  <c r="H23" i="18"/>
  <c r="C24" i="18"/>
  <c r="D24" i="18"/>
  <c r="E24" i="18"/>
  <c r="F24" i="18"/>
  <c r="G24" i="18"/>
  <c r="H24" i="18"/>
  <c r="C25" i="18"/>
  <c r="D25" i="18"/>
  <c r="E25" i="18"/>
  <c r="F25" i="18"/>
  <c r="G25" i="18"/>
  <c r="H25" i="18"/>
  <c r="C26" i="18"/>
  <c r="D26" i="18"/>
  <c r="E26" i="18"/>
  <c r="F26" i="18"/>
  <c r="G26" i="18"/>
  <c r="H26" i="18"/>
  <c r="C27" i="18"/>
  <c r="D27" i="18"/>
  <c r="E27" i="18"/>
  <c r="F27" i="18"/>
  <c r="G27" i="18"/>
  <c r="H27" i="18"/>
  <c r="C28" i="18"/>
  <c r="D28" i="18"/>
  <c r="E28" i="18"/>
  <c r="F28" i="18"/>
  <c r="G28" i="18"/>
  <c r="H28" i="18"/>
  <c r="C29" i="18"/>
  <c r="D29" i="18"/>
  <c r="E29" i="18"/>
  <c r="F29" i="18"/>
  <c r="G29" i="18"/>
  <c r="H29" i="18"/>
  <c r="C30" i="18"/>
  <c r="D30" i="18"/>
  <c r="E30" i="18"/>
  <c r="F30" i="18"/>
  <c r="G30" i="18"/>
  <c r="H30" i="18"/>
  <c r="C31" i="18"/>
  <c r="D31" i="18"/>
  <c r="E31" i="18"/>
  <c r="F31" i="18"/>
  <c r="G31" i="18"/>
  <c r="H31" i="18"/>
  <c r="C32" i="18"/>
  <c r="D32" i="18"/>
  <c r="E32" i="18"/>
  <c r="F32" i="18"/>
  <c r="G32" i="18"/>
  <c r="H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C41" i="18"/>
  <c r="D41" i="18"/>
  <c r="E41" i="18"/>
  <c r="F41" i="18"/>
  <c r="G41" i="18"/>
  <c r="H41" i="18"/>
  <c r="C42" i="18"/>
  <c r="D42" i="18"/>
  <c r="E42" i="18"/>
  <c r="F42" i="18"/>
  <c r="G42" i="18"/>
  <c r="H42" i="18"/>
  <c r="C43" i="18"/>
  <c r="D43" i="18"/>
  <c r="E43" i="18"/>
  <c r="F43" i="18"/>
  <c r="G43" i="18"/>
  <c r="H43" i="18"/>
  <c r="C44" i="18"/>
  <c r="D44" i="18"/>
  <c r="E44" i="18"/>
  <c r="F44" i="18"/>
  <c r="G44" i="18"/>
  <c r="H44" i="18"/>
  <c r="C45" i="18"/>
  <c r="D45" i="18"/>
  <c r="E45" i="18"/>
  <c r="F45" i="18"/>
  <c r="G45" i="18"/>
  <c r="H45" i="18"/>
  <c r="C46" i="18"/>
  <c r="D46" i="18"/>
  <c r="E46" i="18"/>
  <c r="F46" i="18"/>
  <c r="G46" i="18"/>
  <c r="H46" i="18"/>
  <c r="C47" i="18"/>
  <c r="D47" i="18"/>
  <c r="E47" i="18"/>
  <c r="F47" i="18"/>
  <c r="G47" i="18"/>
  <c r="H47" i="18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56" i="18"/>
  <c r="D56" i="18"/>
  <c r="E56" i="18"/>
  <c r="F56" i="18"/>
  <c r="G56" i="18"/>
  <c r="H56" i="18"/>
  <c r="C57" i="18"/>
  <c r="D57" i="18"/>
  <c r="E57" i="18"/>
  <c r="F57" i="18"/>
  <c r="G57" i="18"/>
  <c r="H57" i="18"/>
  <c r="C58" i="18"/>
  <c r="D58" i="18"/>
  <c r="E58" i="18"/>
  <c r="F58" i="18"/>
  <c r="G58" i="18"/>
  <c r="H58" i="18"/>
  <c r="C59" i="18"/>
  <c r="D59" i="18"/>
  <c r="E59" i="18"/>
  <c r="F59" i="18"/>
  <c r="G59" i="18"/>
  <c r="H59" i="18"/>
  <c r="C60" i="18"/>
  <c r="D60" i="18"/>
  <c r="E60" i="18"/>
  <c r="F60" i="18"/>
  <c r="G60" i="18"/>
  <c r="H60" i="18"/>
  <c r="C61" i="18"/>
  <c r="D61" i="18"/>
  <c r="E61" i="18"/>
  <c r="F61" i="18"/>
  <c r="G61" i="18"/>
  <c r="H61" i="18"/>
  <c r="C62" i="18"/>
  <c r="D62" i="18"/>
  <c r="E62" i="18"/>
  <c r="F62" i="18"/>
  <c r="G62" i="18"/>
  <c r="H62" i="18"/>
  <c r="C63" i="18"/>
  <c r="D63" i="18"/>
  <c r="E63" i="18"/>
  <c r="F63" i="18"/>
  <c r="G63" i="18"/>
  <c r="H63" i="18"/>
  <c r="C64" i="18"/>
  <c r="D64" i="18"/>
  <c r="E64" i="18"/>
  <c r="F64" i="18"/>
  <c r="G64" i="18"/>
  <c r="H64" i="18"/>
  <c r="C65" i="18"/>
  <c r="D65" i="18"/>
  <c r="E65" i="18"/>
  <c r="F65" i="18"/>
  <c r="G65" i="18"/>
  <c r="H65" i="18"/>
  <c r="C66" i="18"/>
  <c r="D66" i="18"/>
  <c r="E66" i="18"/>
  <c r="F66" i="18"/>
  <c r="G66" i="18"/>
  <c r="H66" i="18"/>
  <c r="C67" i="18"/>
  <c r="D67" i="18"/>
  <c r="E67" i="18"/>
  <c r="F67" i="18"/>
  <c r="G67" i="18"/>
  <c r="H67" i="18"/>
  <c r="C68" i="18"/>
  <c r="D68" i="18"/>
  <c r="E68" i="18"/>
  <c r="F68" i="18"/>
  <c r="G68" i="18"/>
  <c r="H68" i="18"/>
  <c r="C69" i="18"/>
  <c r="D69" i="18"/>
  <c r="E69" i="18"/>
  <c r="F69" i="18"/>
  <c r="G69" i="18"/>
  <c r="H69" i="18"/>
  <c r="C70" i="18"/>
  <c r="D70" i="18"/>
  <c r="E70" i="18"/>
  <c r="F70" i="18"/>
  <c r="G70" i="18"/>
  <c r="H70" i="18"/>
  <c r="C71" i="18"/>
  <c r="D71" i="18"/>
  <c r="E71" i="18"/>
  <c r="F71" i="18"/>
  <c r="G71" i="18"/>
  <c r="H71" i="18"/>
  <c r="C72" i="18"/>
  <c r="D72" i="18"/>
  <c r="E72" i="18"/>
  <c r="F72" i="18"/>
  <c r="G72" i="18"/>
  <c r="H72" i="18"/>
  <c r="C73" i="18"/>
  <c r="D73" i="18"/>
  <c r="E73" i="18"/>
  <c r="F73" i="18"/>
  <c r="G73" i="18"/>
  <c r="H73" i="18"/>
  <c r="C74" i="18"/>
  <c r="D74" i="18"/>
  <c r="E74" i="18"/>
  <c r="F74" i="18"/>
  <c r="G74" i="18"/>
  <c r="H74" i="18"/>
  <c r="C75" i="18"/>
  <c r="D75" i="18"/>
  <c r="E75" i="18"/>
  <c r="F75" i="18"/>
  <c r="G75" i="18"/>
  <c r="H75" i="18"/>
  <c r="C76" i="18"/>
  <c r="D76" i="18"/>
  <c r="E76" i="18"/>
  <c r="F76" i="18"/>
  <c r="G76" i="18"/>
  <c r="H76" i="18"/>
  <c r="C77" i="18"/>
  <c r="D77" i="18"/>
  <c r="E77" i="18"/>
  <c r="F77" i="18"/>
  <c r="G77" i="18"/>
  <c r="H77" i="18"/>
  <c r="C78" i="18"/>
  <c r="D78" i="18"/>
  <c r="E78" i="18"/>
  <c r="F78" i="18"/>
  <c r="G78" i="18"/>
  <c r="H78" i="18"/>
  <c r="C79" i="18"/>
  <c r="D79" i="18"/>
  <c r="E79" i="18"/>
  <c r="F79" i="18"/>
  <c r="G79" i="18"/>
  <c r="H79" i="18"/>
  <c r="C80" i="18"/>
  <c r="D80" i="18"/>
  <c r="E80" i="18"/>
  <c r="F80" i="18"/>
  <c r="G80" i="18"/>
  <c r="H80" i="18"/>
  <c r="C81" i="18"/>
  <c r="D81" i="18"/>
  <c r="E81" i="18"/>
  <c r="F81" i="18"/>
  <c r="G81" i="18"/>
  <c r="H81" i="18"/>
  <c r="C82" i="18"/>
  <c r="D82" i="18"/>
  <c r="E82" i="18"/>
  <c r="F82" i="18"/>
  <c r="G82" i="18"/>
  <c r="H82" i="18"/>
  <c r="C83" i="18"/>
  <c r="D83" i="18"/>
  <c r="E83" i="18"/>
  <c r="F83" i="18"/>
  <c r="G83" i="18"/>
  <c r="H83" i="18"/>
  <c r="C84" i="18"/>
  <c r="D84" i="18"/>
  <c r="E84" i="18"/>
  <c r="F84" i="18"/>
  <c r="G84" i="18"/>
  <c r="H84" i="18"/>
  <c r="C85" i="18"/>
  <c r="D85" i="18"/>
  <c r="E85" i="18"/>
  <c r="F85" i="18"/>
  <c r="G85" i="18"/>
  <c r="H85" i="18"/>
  <c r="C86" i="18"/>
  <c r="D86" i="18"/>
  <c r="E86" i="18"/>
  <c r="F86" i="18"/>
  <c r="G86" i="18"/>
  <c r="H86" i="18"/>
  <c r="C87" i="18"/>
  <c r="D87" i="18"/>
  <c r="E87" i="18"/>
  <c r="F87" i="18"/>
  <c r="G87" i="18"/>
  <c r="H87" i="18"/>
  <c r="C88" i="18"/>
  <c r="D88" i="18"/>
  <c r="E88" i="18"/>
  <c r="F88" i="18"/>
  <c r="G88" i="18"/>
  <c r="H88" i="18"/>
  <c r="C89" i="18"/>
  <c r="D89" i="18"/>
  <c r="E89" i="18"/>
  <c r="F89" i="18"/>
  <c r="G89" i="18"/>
  <c r="H89" i="18"/>
  <c r="C90" i="18"/>
  <c r="D90" i="18"/>
  <c r="E90" i="18"/>
  <c r="F90" i="18"/>
  <c r="G90" i="18"/>
  <c r="H90" i="18"/>
  <c r="C91" i="18"/>
  <c r="D91" i="18"/>
  <c r="E91" i="18"/>
  <c r="F91" i="18"/>
  <c r="G91" i="18"/>
  <c r="H91" i="18"/>
  <c r="C92" i="18"/>
  <c r="D92" i="18"/>
  <c r="E92" i="18"/>
  <c r="F92" i="18"/>
  <c r="G92" i="18"/>
  <c r="H92" i="18"/>
  <c r="C93" i="18"/>
  <c r="D93" i="18"/>
  <c r="E93" i="18"/>
  <c r="F93" i="18"/>
  <c r="G93" i="18"/>
  <c r="H93" i="18"/>
  <c r="C94" i="18"/>
  <c r="D94" i="18"/>
  <c r="E94" i="18"/>
  <c r="F94" i="18"/>
  <c r="G94" i="18"/>
  <c r="H94" i="18"/>
  <c r="C95" i="18"/>
  <c r="D95" i="18"/>
  <c r="E95" i="18"/>
  <c r="F95" i="18"/>
  <c r="G95" i="18"/>
  <c r="H95" i="18"/>
  <c r="C96" i="18"/>
  <c r="D96" i="18"/>
  <c r="E96" i="18"/>
  <c r="F96" i="18"/>
  <c r="G96" i="18"/>
  <c r="H96" i="18"/>
  <c r="C97" i="18"/>
  <c r="D97" i="18"/>
  <c r="E97" i="18"/>
  <c r="F97" i="18"/>
  <c r="G97" i="18"/>
  <c r="H97" i="18"/>
  <c r="C98" i="18"/>
  <c r="D98" i="18"/>
  <c r="E98" i="18"/>
  <c r="F98" i="18"/>
  <c r="G98" i="18"/>
  <c r="H98" i="18"/>
  <c r="C99" i="18"/>
  <c r="D99" i="18"/>
  <c r="E99" i="18"/>
  <c r="F99" i="18"/>
  <c r="G99" i="18"/>
  <c r="H99" i="18"/>
  <c r="C100" i="18"/>
  <c r="D100" i="18"/>
  <c r="E100" i="18"/>
  <c r="F100" i="18"/>
  <c r="G100" i="18"/>
  <c r="H100" i="18"/>
  <c r="C101" i="18"/>
  <c r="D101" i="18"/>
  <c r="E101" i="18"/>
  <c r="F101" i="18"/>
  <c r="G101" i="18"/>
  <c r="H101" i="18"/>
  <c r="C102" i="18"/>
  <c r="D102" i="18"/>
  <c r="E102" i="18"/>
  <c r="F102" i="18"/>
  <c r="G102" i="18"/>
  <c r="H102" i="18"/>
  <c r="C103" i="18"/>
  <c r="D103" i="18"/>
  <c r="E103" i="18"/>
  <c r="F103" i="18"/>
  <c r="G103" i="18"/>
  <c r="H103" i="18"/>
  <c r="C104" i="18"/>
  <c r="D104" i="18"/>
  <c r="E104" i="18"/>
  <c r="F104" i="18"/>
  <c r="G104" i="18"/>
  <c r="H104" i="18"/>
  <c r="C105" i="18"/>
  <c r="D105" i="18"/>
  <c r="E105" i="18"/>
  <c r="F105" i="18"/>
  <c r="G105" i="18"/>
  <c r="H105" i="18"/>
  <c r="C106" i="18"/>
  <c r="D106" i="18"/>
  <c r="E106" i="18"/>
  <c r="F106" i="18"/>
  <c r="G106" i="18"/>
  <c r="H106" i="18"/>
  <c r="C107" i="18"/>
  <c r="D107" i="18"/>
  <c r="E107" i="18"/>
  <c r="F107" i="18"/>
  <c r="G107" i="18"/>
  <c r="H107" i="18"/>
  <c r="C108" i="18"/>
  <c r="D108" i="18"/>
  <c r="E108" i="18"/>
  <c r="F108" i="18"/>
  <c r="G108" i="18"/>
  <c r="H108" i="18"/>
  <c r="C109" i="18"/>
  <c r="D109" i="18"/>
  <c r="E109" i="18"/>
  <c r="F109" i="18"/>
  <c r="G109" i="18"/>
  <c r="H109" i="18"/>
  <c r="C110" i="18"/>
  <c r="D110" i="18"/>
  <c r="E110" i="18"/>
  <c r="F110" i="18"/>
  <c r="G110" i="18"/>
  <c r="H110" i="18"/>
  <c r="C111" i="18"/>
  <c r="D111" i="18"/>
  <c r="E111" i="18"/>
  <c r="F111" i="18"/>
  <c r="G111" i="18"/>
  <c r="H111" i="18"/>
  <c r="C112" i="18"/>
  <c r="D112" i="18"/>
  <c r="E112" i="18"/>
  <c r="F112" i="18"/>
  <c r="G112" i="18"/>
  <c r="H112" i="18"/>
  <c r="C113" i="18"/>
  <c r="D113" i="18"/>
  <c r="E113" i="18"/>
  <c r="F113" i="18"/>
  <c r="G113" i="18"/>
  <c r="H113" i="18"/>
  <c r="C114" i="18"/>
  <c r="D114" i="18"/>
  <c r="E114" i="18"/>
  <c r="F114" i="18"/>
  <c r="G114" i="18"/>
  <c r="H114" i="18"/>
  <c r="C115" i="18"/>
  <c r="D115" i="18"/>
  <c r="E115" i="18"/>
  <c r="F115" i="18"/>
  <c r="G115" i="18"/>
  <c r="H115" i="18"/>
  <c r="C116" i="18"/>
  <c r="D116" i="18"/>
  <c r="E116" i="18"/>
  <c r="F116" i="18"/>
  <c r="G116" i="18"/>
  <c r="H116" i="18"/>
  <c r="C117" i="18"/>
  <c r="D117" i="18"/>
  <c r="E117" i="18"/>
  <c r="F117" i="18"/>
  <c r="G117" i="18"/>
  <c r="H117" i="18"/>
  <c r="C118" i="18"/>
  <c r="D118" i="18"/>
  <c r="E118" i="18"/>
  <c r="F118" i="18"/>
  <c r="G118" i="18"/>
  <c r="H118" i="18"/>
  <c r="C119" i="18"/>
  <c r="D119" i="18"/>
  <c r="E119" i="18"/>
  <c r="F119" i="18"/>
  <c r="G119" i="18"/>
  <c r="H119" i="18"/>
  <c r="C120" i="18"/>
  <c r="D120" i="18"/>
  <c r="E120" i="18"/>
  <c r="F120" i="18"/>
  <c r="G120" i="18"/>
  <c r="H120" i="18"/>
  <c r="C121" i="18"/>
  <c r="D121" i="18"/>
  <c r="E121" i="18"/>
  <c r="F121" i="18"/>
  <c r="G121" i="18"/>
  <c r="H121" i="18"/>
  <c r="C122" i="18"/>
  <c r="D122" i="18"/>
  <c r="E122" i="18"/>
  <c r="F122" i="18"/>
  <c r="G122" i="18"/>
  <c r="H122" i="18"/>
  <c r="C123" i="18"/>
  <c r="D123" i="18"/>
  <c r="E123" i="18"/>
  <c r="F123" i="18"/>
  <c r="G123" i="18"/>
  <c r="H123" i="18"/>
  <c r="C124" i="18"/>
  <c r="D124" i="18"/>
  <c r="E124" i="18"/>
  <c r="F124" i="18"/>
  <c r="G124" i="18"/>
  <c r="H124" i="18"/>
  <c r="C125" i="18"/>
  <c r="D125" i="18"/>
  <c r="E125" i="18"/>
  <c r="F125" i="18"/>
  <c r="G125" i="18"/>
  <c r="H125" i="18"/>
  <c r="C126" i="18"/>
  <c r="D126" i="18"/>
  <c r="E126" i="18"/>
  <c r="F126" i="18"/>
  <c r="G126" i="18"/>
  <c r="H126" i="18"/>
  <c r="C127" i="18"/>
  <c r="D127" i="18"/>
  <c r="E127" i="18"/>
  <c r="F127" i="18"/>
  <c r="G127" i="18"/>
  <c r="H127" i="18"/>
  <c r="C128" i="18"/>
  <c r="D128" i="18"/>
  <c r="E128" i="18"/>
  <c r="F128" i="18"/>
  <c r="G128" i="18"/>
  <c r="H128" i="18"/>
  <c r="C129" i="18"/>
  <c r="D129" i="18"/>
  <c r="E129" i="18"/>
  <c r="F129" i="18"/>
  <c r="G129" i="18"/>
  <c r="H129" i="18"/>
  <c r="C130" i="18"/>
  <c r="D130" i="18"/>
  <c r="E130" i="18"/>
  <c r="F130" i="18"/>
  <c r="G130" i="18"/>
  <c r="H130" i="18"/>
  <c r="C131" i="18"/>
  <c r="D131" i="18"/>
  <c r="E131" i="18"/>
  <c r="F131" i="18"/>
  <c r="G131" i="18"/>
  <c r="H131" i="18"/>
  <c r="C132" i="18"/>
  <c r="D132" i="18"/>
  <c r="E132" i="18"/>
  <c r="F132" i="18"/>
  <c r="G132" i="18"/>
  <c r="H132" i="18"/>
  <c r="C133" i="18"/>
  <c r="D133" i="18"/>
  <c r="E133" i="18"/>
  <c r="F133" i="18"/>
  <c r="G133" i="18"/>
  <c r="H133" i="18"/>
  <c r="C134" i="18"/>
  <c r="D134" i="18"/>
  <c r="E134" i="18"/>
  <c r="F134" i="18"/>
  <c r="G134" i="18"/>
  <c r="H134" i="18"/>
  <c r="C135" i="18"/>
  <c r="D135" i="18"/>
  <c r="E135" i="18"/>
  <c r="F135" i="18"/>
  <c r="G135" i="18"/>
  <c r="H135" i="18"/>
  <c r="C136" i="18"/>
  <c r="D136" i="18"/>
  <c r="E136" i="18"/>
  <c r="F136" i="18"/>
  <c r="G136" i="18"/>
  <c r="H136" i="18"/>
  <c r="C137" i="18"/>
  <c r="D137" i="18"/>
  <c r="E137" i="18"/>
  <c r="F137" i="18"/>
  <c r="G137" i="18"/>
  <c r="H137" i="18"/>
  <c r="C138" i="18"/>
  <c r="D138" i="18"/>
  <c r="E138" i="18"/>
  <c r="F138" i="18"/>
  <c r="G138" i="18"/>
  <c r="H138" i="18"/>
  <c r="C139" i="18"/>
  <c r="D139" i="18"/>
  <c r="E139" i="18"/>
  <c r="F139" i="18"/>
  <c r="G139" i="18"/>
  <c r="H139" i="18"/>
  <c r="C140" i="18"/>
  <c r="D140" i="18"/>
  <c r="E140" i="18"/>
  <c r="F140" i="18"/>
  <c r="G140" i="18"/>
  <c r="H140" i="18"/>
  <c r="C141" i="18"/>
  <c r="D141" i="18"/>
  <c r="E141" i="18"/>
  <c r="F141" i="18"/>
  <c r="G141" i="18"/>
  <c r="H141" i="18"/>
  <c r="C142" i="18"/>
  <c r="D142" i="18"/>
  <c r="E142" i="18"/>
  <c r="F142" i="18"/>
  <c r="G142" i="18"/>
  <c r="H142" i="18"/>
  <c r="C143" i="18"/>
  <c r="D143" i="18"/>
  <c r="E143" i="18"/>
  <c r="F143" i="18"/>
  <c r="G143" i="18"/>
  <c r="H143" i="18"/>
  <c r="C144" i="18"/>
  <c r="D144" i="18"/>
  <c r="E144" i="18"/>
  <c r="F144" i="18"/>
  <c r="G144" i="18"/>
  <c r="H144" i="18"/>
  <c r="C145" i="18"/>
  <c r="D145" i="18"/>
  <c r="E145" i="18"/>
  <c r="F145" i="18"/>
  <c r="G145" i="18"/>
  <c r="H145" i="18"/>
  <c r="C146" i="18"/>
  <c r="D146" i="18"/>
  <c r="E146" i="18"/>
  <c r="F146" i="18"/>
  <c r="G146" i="18"/>
  <c r="H146" i="18"/>
  <c r="C147" i="18"/>
  <c r="D147" i="18"/>
  <c r="E147" i="18"/>
  <c r="F147" i="18"/>
  <c r="G147" i="18"/>
  <c r="H147" i="18"/>
  <c r="C148" i="18"/>
  <c r="D148" i="18"/>
  <c r="E148" i="18"/>
  <c r="F148" i="18"/>
  <c r="G148" i="18"/>
  <c r="H148" i="18"/>
  <c r="C149" i="18"/>
  <c r="D149" i="18"/>
  <c r="E149" i="18"/>
  <c r="F149" i="18"/>
  <c r="G149" i="18"/>
  <c r="H149" i="18"/>
  <c r="C150" i="18"/>
  <c r="D150" i="18"/>
  <c r="E150" i="18"/>
  <c r="F150" i="18"/>
  <c r="G150" i="18"/>
  <c r="H150" i="18"/>
  <c r="C151" i="18"/>
  <c r="D151" i="18"/>
  <c r="E151" i="18"/>
  <c r="F151" i="18"/>
  <c r="G151" i="18"/>
  <c r="H151" i="18"/>
  <c r="C152" i="18"/>
  <c r="D152" i="18"/>
  <c r="E152" i="18"/>
  <c r="F152" i="18"/>
  <c r="G152" i="18"/>
  <c r="H152" i="18"/>
  <c r="C153" i="18"/>
  <c r="D153" i="18"/>
  <c r="E153" i="18"/>
  <c r="F153" i="18"/>
  <c r="G153" i="18"/>
  <c r="H153" i="18"/>
  <c r="C154" i="18"/>
  <c r="D154" i="18"/>
  <c r="E154" i="18"/>
  <c r="F154" i="18"/>
  <c r="G154" i="18"/>
  <c r="H154" i="18"/>
  <c r="C155" i="18"/>
  <c r="D155" i="18"/>
  <c r="E155" i="18"/>
  <c r="F155" i="18"/>
  <c r="G155" i="18"/>
  <c r="H155" i="18"/>
  <c r="C156" i="18"/>
  <c r="D156" i="18"/>
  <c r="E156" i="18"/>
  <c r="F156" i="18"/>
  <c r="G156" i="18"/>
  <c r="H156" i="18"/>
  <c r="C157" i="18"/>
  <c r="D157" i="18"/>
  <c r="E157" i="18"/>
  <c r="F157" i="18"/>
  <c r="G157" i="18"/>
  <c r="H157" i="18"/>
  <c r="C158" i="18"/>
  <c r="D158" i="18"/>
  <c r="E158" i="18"/>
  <c r="F158" i="18"/>
  <c r="G158" i="18"/>
  <c r="H158" i="18"/>
  <c r="C159" i="18"/>
  <c r="D159" i="18"/>
  <c r="E159" i="18"/>
  <c r="F159" i="18"/>
  <c r="G159" i="18"/>
  <c r="H159" i="18"/>
  <c r="C160" i="18"/>
  <c r="D160" i="18"/>
  <c r="E160" i="18"/>
  <c r="F160" i="18"/>
  <c r="G160" i="18"/>
  <c r="H160" i="18"/>
  <c r="C161" i="18"/>
  <c r="D161" i="18"/>
  <c r="E161" i="18"/>
  <c r="F161" i="18"/>
  <c r="G161" i="18"/>
  <c r="H161" i="18"/>
  <c r="C162" i="18"/>
  <c r="D162" i="18"/>
  <c r="E162" i="18"/>
  <c r="F162" i="18"/>
  <c r="G162" i="18"/>
  <c r="H162" i="18"/>
  <c r="C163" i="18"/>
  <c r="D163" i="18"/>
  <c r="E163" i="18"/>
  <c r="F163" i="18"/>
  <c r="G163" i="18"/>
  <c r="H163" i="18"/>
  <c r="C164" i="18"/>
  <c r="D164" i="18"/>
  <c r="E164" i="18"/>
  <c r="F164" i="18"/>
  <c r="G164" i="18"/>
  <c r="H164" i="18"/>
  <c r="C165" i="18"/>
  <c r="D165" i="18"/>
  <c r="E165" i="18"/>
  <c r="F165" i="18"/>
  <c r="G165" i="18"/>
  <c r="H165" i="18"/>
  <c r="C166" i="18"/>
  <c r="D166" i="18"/>
  <c r="E166" i="18"/>
  <c r="F166" i="18"/>
  <c r="G166" i="18"/>
  <c r="H166" i="18"/>
  <c r="C167" i="18"/>
  <c r="D167" i="18"/>
  <c r="E167" i="18"/>
  <c r="F167" i="18"/>
  <c r="G167" i="18"/>
  <c r="H167" i="18"/>
  <c r="C168" i="18"/>
  <c r="D168" i="18"/>
  <c r="E168" i="18"/>
  <c r="F168" i="18"/>
  <c r="G168" i="18"/>
  <c r="H168" i="18"/>
  <c r="C169" i="18"/>
  <c r="D169" i="18"/>
  <c r="E169" i="18"/>
  <c r="F169" i="18"/>
  <c r="G169" i="18"/>
  <c r="H169" i="18"/>
  <c r="C170" i="18"/>
  <c r="D170" i="18"/>
  <c r="E170" i="18"/>
  <c r="F170" i="18"/>
  <c r="G170" i="18"/>
  <c r="H170" i="18"/>
  <c r="C171" i="18"/>
  <c r="D171" i="18"/>
  <c r="E171" i="18"/>
  <c r="F171" i="18"/>
  <c r="G171" i="18"/>
  <c r="H171" i="18"/>
  <c r="C172" i="18"/>
  <c r="D172" i="18"/>
  <c r="E172" i="18"/>
  <c r="F172" i="18"/>
  <c r="G172" i="18"/>
  <c r="H172" i="18"/>
  <c r="C173" i="18"/>
  <c r="D173" i="18"/>
  <c r="E173" i="18"/>
  <c r="F173" i="18"/>
  <c r="G173" i="18"/>
  <c r="H173" i="18"/>
  <c r="C174" i="18"/>
  <c r="D174" i="18"/>
  <c r="E174" i="18"/>
  <c r="F174" i="18"/>
  <c r="G174" i="18"/>
  <c r="H174" i="18"/>
  <c r="C175" i="18"/>
  <c r="D175" i="18"/>
  <c r="E175" i="18"/>
  <c r="F175" i="18"/>
  <c r="G175" i="18"/>
  <c r="H175" i="18"/>
  <c r="C176" i="18"/>
  <c r="D176" i="18"/>
  <c r="E176" i="18"/>
  <c r="F176" i="18"/>
  <c r="G176" i="18"/>
  <c r="H176" i="18"/>
  <c r="C177" i="18"/>
  <c r="D177" i="18"/>
  <c r="E177" i="18"/>
  <c r="F177" i="18"/>
  <c r="G177" i="18"/>
  <c r="H177" i="18"/>
  <c r="C178" i="18"/>
  <c r="D178" i="18"/>
  <c r="E178" i="18"/>
  <c r="F178" i="18"/>
  <c r="G178" i="18"/>
  <c r="H178" i="18"/>
  <c r="C179" i="18"/>
  <c r="D179" i="18"/>
  <c r="E179" i="18"/>
  <c r="F179" i="18"/>
  <c r="G179" i="18"/>
  <c r="H179" i="18"/>
  <c r="C180" i="18"/>
  <c r="D180" i="18"/>
  <c r="E180" i="18"/>
  <c r="F180" i="18"/>
  <c r="G180" i="18"/>
  <c r="H180" i="18"/>
  <c r="C181" i="18"/>
  <c r="D181" i="18"/>
  <c r="E181" i="18"/>
  <c r="F181" i="18"/>
  <c r="G181" i="18"/>
  <c r="H181" i="18"/>
  <c r="C182" i="18"/>
  <c r="D182" i="18"/>
  <c r="E182" i="18"/>
  <c r="F182" i="18"/>
  <c r="G182" i="18"/>
  <c r="H182" i="18"/>
  <c r="C183" i="18"/>
  <c r="D183" i="18"/>
  <c r="E183" i="18"/>
  <c r="F183" i="18"/>
  <c r="G183" i="18"/>
  <c r="H183" i="18"/>
  <c r="C184" i="18"/>
  <c r="D184" i="18"/>
  <c r="E184" i="18"/>
  <c r="F184" i="18"/>
  <c r="G184" i="18"/>
  <c r="H184" i="18"/>
  <c r="C185" i="18"/>
  <c r="D185" i="18"/>
  <c r="E185" i="18"/>
  <c r="F185" i="18"/>
  <c r="G185" i="18"/>
  <c r="H185" i="18"/>
  <c r="C186" i="18"/>
  <c r="D186" i="18"/>
  <c r="E186" i="18"/>
  <c r="F186" i="18"/>
  <c r="G186" i="18"/>
  <c r="H186" i="18"/>
  <c r="C187" i="18"/>
  <c r="D187" i="18"/>
  <c r="E187" i="18"/>
  <c r="F187" i="18"/>
  <c r="G187" i="18"/>
  <c r="H187" i="18"/>
  <c r="C188" i="18"/>
  <c r="D188" i="18"/>
  <c r="E188" i="18"/>
  <c r="F188" i="18"/>
  <c r="G188" i="18"/>
  <c r="H188" i="18"/>
  <c r="C189" i="18"/>
  <c r="D189" i="18"/>
  <c r="E189" i="18"/>
  <c r="F189" i="18"/>
  <c r="G189" i="18"/>
  <c r="H189" i="18"/>
  <c r="C190" i="18"/>
  <c r="D190" i="18"/>
  <c r="E190" i="18"/>
  <c r="F190" i="18"/>
  <c r="G190" i="18"/>
  <c r="H190" i="18"/>
  <c r="C191" i="18"/>
  <c r="D191" i="18"/>
  <c r="E191" i="18"/>
  <c r="F191" i="18"/>
  <c r="G191" i="18"/>
  <c r="H191" i="18"/>
  <c r="C192" i="18"/>
  <c r="D192" i="18"/>
  <c r="E192" i="18"/>
  <c r="F192" i="18"/>
  <c r="G192" i="18"/>
  <c r="H192" i="18"/>
  <c r="H2" i="18"/>
  <c r="G2" i="18"/>
  <c r="F2" i="18"/>
  <c r="E2" i="18"/>
  <c r="D2" i="18"/>
  <c r="C2" i="18"/>
  <c r="B2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3" i="14"/>
  <c r="E3" i="14"/>
  <c r="F3" i="14"/>
  <c r="G3" i="14"/>
  <c r="H3" i="14"/>
  <c r="D4" i="14"/>
  <c r="E4" i="14"/>
  <c r="F4" i="14"/>
  <c r="G4" i="14"/>
  <c r="H4" i="14"/>
  <c r="D5" i="14"/>
  <c r="E5" i="14"/>
  <c r="F5" i="14"/>
  <c r="G5" i="14"/>
  <c r="H5" i="14"/>
  <c r="D6" i="14"/>
  <c r="E6" i="14"/>
  <c r="F6" i="14"/>
  <c r="G6" i="14"/>
  <c r="H6" i="14"/>
  <c r="D7" i="14"/>
  <c r="E7" i="14"/>
  <c r="F7" i="14"/>
  <c r="G7" i="14"/>
  <c r="H7" i="14"/>
  <c r="D8" i="14"/>
  <c r="E8" i="14"/>
  <c r="F8" i="14"/>
  <c r="G8" i="14"/>
  <c r="H8" i="14"/>
  <c r="D9" i="14"/>
  <c r="E9" i="14"/>
  <c r="F9" i="14"/>
  <c r="G9" i="14"/>
  <c r="H9" i="14"/>
  <c r="D10" i="14"/>
  <c r="E10" i="14"/>
  <c r="F10" i="14"/>
  <c r="G10" i="14"/>
  <c r="H10" i="14"/>
  <c r="D11" i="14"/>
  <c r="E11" i="14"/>
  <c r="F11" i="14"/>
  <c r="G11" i="14"/>
  <c r="H11" i="14"/>
  <c r="D12" i="14"/>
  <c r="E12" i="14"/>
  <c r="F12" i="14"/>
  <c r="G12" i="14"/>
  <c r="H12" i="14"/>
  <c r="D13" i="14"/>
  <c r="E13" i="14"/>
  <c r="F13" i="14"/>
  <c r="G13" i="14"/>
  <c r="H13" i="14"/>
  <c r="D14" i="14"/>
  <c r="E14" i="14"/>
  <c r="F14" i="14"/>
  <c r="G14" i="14"/>
  <c r="H14" i="14"/>
  <c r="D15" i="14"/>
  <c r="E15" i="14"/>
  <c r="F15" i="14"/>
  <c r="G15" i="14"/>
  <c r="H15" i="14"/>
  <c r="D16" i="14"/>
  <c r="E16" i="14"/>
  <c r="F16" i="14"/>
  <c r="G16" i="14"/>
  <c r="H16" i="14"/>
  <c r="D17" i="14"/>
  <c r="E17" i="14"/>
  <c r="F17" i="14"/>
  <c r="G17" i="14"/>
  <c r="H17" i="14"/>
  <c r="D18" i="14"/>
  <c r="E18" i="14"/>
  <c r="F18" i="14"/>
  <c r="G18" i="14"/>
  <c r="H18" i="14"/>
  <c r="D19" i="14"/>
  <c r="E19" i="14"/>
  <c r="F19" i="14"/>
  <c r="G19" i="14"/>
  <c r="H19" i="14"/>
  <c r="D20" i="14"/>
  <c r="E20" i="14"/>
  <c r="F20" i="14"/>
  <c r="G20" i="14"/>
  <c r="H20" i="14"/>
  <c r="D21" i="14"/>
  <c r="E21" i="14"/>
  <c r="F21" i="14"/>
  <c r="G21" i="14"/>
  <c r="H21" i="14"/>
  <c r="D22" i="14"/>
  <c r="E22" i="14"/>
  <c r="F22" i="14"/>
  <c r="G22" i="14"/>
  <c r="H22" i="14"/>
  <c r="D23" i="14"/>
  <c r="E23" i="14"/>
  <c r="F23" i="14"/>
  <c r="G23" i="14"/>
  <c r="H23" i="14"/>
  <c r="D24" i="14"/>
  <c r="E24" i="14"/>
  <c r="F24" i="14"/>
  <c r="G24" i="14"/>
  <c r="H24" i="14"/>
  <c r="D25" i="14"/>
  <c r="E25" i="14"/>
  <c r="F25" i="14"/>
  <c r="G25" i="14"/>
  <c r="H25" i="14"/>
  <c r="D26" i="14"/>
  <c r="E26" i="14"/>
  <c r="F26" i="14"/>
  <c r="G26" i="14"/>
  <c r="H26" i="14"/>
  <c r="D27" i="14"/>
  <c r="E27" i="14"/>
  <c r="F27" i="14"/>
  <c r="G27" i="14"/>
  <c r="H27" i="14"/>
  <c r="D28" i="14"/>
  <c r="E28" i="14"/>
  <c r="F28" i="14"/>
  <c r="G28" i="14"/>
  <c r="H28" i="14"/>
  <c r="D29" i="14"/>
  <c r="E29" i="14"/>
  <c r="F29" i="14"/>
  <c r="G29" i="14"/>
  <c r="H29" i="14"/>
  <c r="D30" i="14"/>
  <c r="E30" i="14"/>
  <c r="F30" i="14"/>
  <c r="G30" i="14"/>
  <c r="H30" i="14"/>
  <c r="D31" i="14"/>
  <c r="E31" i="14"/>
  <c r="F31" i="14"/>
  <c r="G31" i="14"/>
  <c r="H31" i="14"/>
  <c r="D32" i="14"/>
  <c r="E32" i="14"/>
  <c r="F32" i="14"/>
  <c r="G32" i="14"/>
  <c r="H32" i="14"/>
  <c r="D33" i="14"/>
  <c r="E33" i="14"/>
  <c r="F33" i="14"/>
  <c r="G33" i="14"/>
  <c r="H33" i="14"/>
  <c r="D34" i="14"/>
  <c r="E34" i="14"/>
  <c r="F34" i="14"/>
  <c r="G34" i="14"/>
  <c r="H34" i="14"/>
  <c r="D35" i="14"/>
  <c r="E35" i="14"/>
  <c r="F35" i="14"/>
  <c r="G35" i="14"/>
  <c r="H35" i="14"/>
  <c r="D36" i="14"/>
  <c r="E36" i="14"/>
  <c r="F36" i="14"/>
  <c r="G36" i="14"/>
  <c r="H36" i="14"/>
  <c r="D37" i="14"/>
  <c r="E37" i="14"/>
  <c r="F37" i="14"/>
  <c r="G37" i="14"/>
  <c r="H37" i="14"/>
  <c r="D38" i="14"/>
  <c r="E38" i="14"/>
  <c r="F38" i="14"/>
  <c r="G38" i="14"/>
  <c r="H38" i="14"/>
  <c r="D39" i="14"/>
  <c r="E39" i="14"/>
  <c r="F39" i="14"/>
  <c r="G39" i="14"/>
  <c r="H39" i="14"/>
  <c r="D40" i="14"/>
  <c r="E40" i="14"/>
  <c r="F40" i="14"/>
  <c r="G40" i="14"/>
  <c r="H40" i="14"/>
  <c r="D41" i="14"/>
  <c r="E41" i="14"/>
  <c r="F41" i="14"/>
  <c r="G41" i="14"/>
  <c r="H41" i="14"/>
  <c r="D42" i="14"/>
  <c r="E42" i="14"/>
  <c r="F42" i="14"/>
  <c r="G42" i="14"/>
  <c r="H42" i="14"/>
  <c r="D43" i="14"/>
  <c r="E43" i="14"/>
  <c r="F43" i="14"/>
  <c r="G43" i="14"/>
  <c r="H43" i="14"/>
  <c r="D44" i="14"/>
  <c r="E44" i="14"/>
  <c r="F44" i="14"/>
  <c r="G44" i="14"/>
  <c r="H44" i="14"/>
  <c r="D45" i="14"/>
  <c r="E45" i="14"/>
  <c r="F45" i="14"/>
  <c r="G45" i="14"/>
  <c r="H45" i="14"/>
  <c r="D46" i="14"/>
  <c r="E46" i="14"/>
  <c r="F46" i="14"/>
  <c r="G46" i="14"/>
  <c r="H46" i="14"/>
  <c r="D47" i="14"/>
  <c r="E47" i="14"/>
  <c r="F47" i="14"/>
  <c r="G47" i="14"/>
  <c r="H47" i="14"/>
  <c r="D48" i="14"/>
  <c r="E48" i="14"/>
  <c r="F48" i="14"/>
  <c r="G48" i="14"/>
  <c r="H48" i="14"/>
  <c r="D49" i="14"/>
  <c r="E49" i="14"/>
  <c r="F49" i="14"/>
  <c r="G49" i="14"/>
  <c r="H49" i="14"/>
  <c r="D50" i="14"/>
  <c r="E50" i="14"/>
  <c r="F50" i="14"/>
  <c r="G50" i="14"/>
  <c r="H50" i="14"/>
  <c r="D51" i="14"/>
  <c r="E51" i="14"/>
  <c r="F51" i="14"/>
  <c r="G51" i="14"/>
  <c r="H51" i="14"/>
  <c r="D52" i="14"/>
  <c r="E52" i="14"/>
  <c r="F52" i="14"/>
  <c r="G52" i="14"/>
  <c r="H52" i="14"/>
  <c r="D53" i="14"/>
  <c r="E53" i="14"/>
  <c r="F53" i="14"/>
  <c r="G53" i="14"/>
  <c r="H53" i="14"/>
  <c r="D54" i="14"/>
  <c r="E54" i="14"/>
  <c r="F54" i="14"/>
  <c r="G54" i="14"/>
  <c r="H54" i="14"/>
  <c r="D55" i="14"/>
  <c r="E55" i="14"/>
  <c r="F55" i="14"/>
  <c r="G55" i="14"/>
  <c r="H55" i="14"/>
  <c r="D56" i="14"/>
  <c r="E56" i="14"/>
  <c r="F56" i="14"/>
  <c r="G56" i="14"/>
  <c r="H56" i="14"/>
  <c r="D57" i="14"/>
  <c r="E57" i="14"/>
  <c r="F57" i="14"/>
  <c r="G57" i="14"/>
  <c r="H57" i="14"/>
  <c r="D58" i="14"/>
  <c r="E58" i="14"/>
  <c r="F58" i="14"/>
  <c r="G58" i="14"/>
  <c r="H58" i="14"/>
  <c r="D59" i="14"/>
  <c r="E59" i="14"/>
  <c r="F59" i="14"/>
  <c r="G59" i="14"/>
  <c r="H59" i="14"/>
  <c r="D60" i="14"/>
  <c r="E60" i="14"/>
  <c r="F60" i="14"/>
  <c r="G60" i="14"/>
  <c r="H60" i="14"/>
  <c r="D61" i="14"/>
  <c r="E61" i="14"/>
  <c r="F61" i="14"/>
  <c r="G61" i="14"/>
  <c r="H61" i="14"/>
  <c r="D62" i="14"/>
  <c r="E62" i="14"/>
  <c r="F62" i="14"/>
  <c r="G62" i="14"/>
  <c r="H62" i="14"/>
  <c r="D63" i="14"/>
  <c r="E63" i="14"/>
  <c r="F63" i="14"/>
  <c r="G63" i="14"/>
  <c r="H63" i="14"/>
  <c r="D64" i="14"/>
  <c r="E64" i="14"/>
  <c r="F64" i="14"/>
  <c r="G64" i="14"/>
  <c r="H64" i="14"/>
  <c r="D65" i="14"/>
  <c r="E65" i="14"/>
  <c r="F65" i="14"/>
  <c r="G65" i="14"/>
  <c r="H65" i="14"/>
  <c r="D66" i="14"/>
  <c r="E66" i="14"/>
  <c r="F66" i="14"/>
  <c r="G66" i="14"/>
  <c r="H66" i="14"/>
  <c r="D67" i="14"/>
  <c r="E67" i="14"/>
  <c r="F67" i="14"/>
  <c r="G67" i="14"/>
  <c r="H67" i="14"/>
  <c r="D68" i="14"/>
  <c r="E68" i="14"/>
  <c r="F68" i="14"/>
  <c r="G68" i="14"/>
  <c r="H68" i="14"/>
  <c r="D69" i="14"/>
  <c r="E69" i="14"/>
  <c r="F69" i="14"/>
  <c r="G69" i="14"/>
  <c r="H69" i="14"/>
  <c r="D70" i="14"/>
  <c r="E70" i="14"/>
  <c r="F70" i="14"/>
  <c r="G70" i="14"/>
  <c r="H70" i="14"/>
  <c r="D71" i="14"/>
  <c r="E71" i="14"/>
  <c r="F71" i="14"/>
  <c r="G71" i="14"/>
  <c r="H71" i="14"/>
  <c r="D72" i="14"/>
  <c r="E72" i="14"/>
  <c r="F72" i="14"/>
  <c r="G72" i="14"/>
  <c r="H72" i="14"/>
  <c r="D73" i="14"/>
  <c r="E73" i="14"/>
  <c r="F73" i="14"/>
  <c r="G73" i="14"/>
  <c r="H73" i="14"/>
  <c r="D74" i="14"/>
  <c r="E74" i="14"/>
  <c r="F74" i="14"/>
  <c r="G74" i="14"/>
  <c r="H74" i="14"/>
  <c r="D75" i="14"/>
  <c r="E75" i="14"/>
  <c r="F75" i="14"/>
  <c r="G75" i="14"/>
  <c r="H75" i="14"/>
  <c r="D76" i="14"/>
  <c r="E76" i="14"/>
  <c r="F76" i="14"/>
  <c r="G76" i="14"/>
  <c r="H76" i="14"/>
  <c r="D77" i="14"/>
  <c r="E77" i="14"/>
  <c r="F77" i="14"/>
  <c r="G77" i="14"/>
  <c r="H77" i="14"/>
  <c r="D78" i="14"/>
  <c r="E78" i="14"/>
  <c r="F78" i="14"/>
  <c r="G78" i="14"/>
  <c r="H78" i="14"/>
  <c r="D79" i="14"/>
  <c r="E79" i="14"/>
  <c r="F79" i="14"/>
  <c r="G79" i="14"/>
  <c r="H79" i="14"/>
  <c r="D80" i="14"/>
  <c r="E80" i="14"/>
  <c r="F80" i="14"/>
  <c r="G80" i="14"/>
  <c r="H80" i="14"/>
  <c r="D81" i="14"/>
  <c r="E81" i="14"/>
  <c r="F81" i="14"/>
  <c r="G81" i="14"/>
  <c r="H81" i="14"/>
  <c r="D82" i="14"/>
  <c r="E82" i="14"/>
  <c r="F82" i="14"/>
  <c r="G82" i="14"/>
  <c r="H82" i="14"/>
  <c r="D83" i="14"/>
  <c r="E83" i="14"/>
  <c r="F83" i="14"/>
  <c r="G83" i="14"/>
  <c r="H83" i="14"/>
  <c r="D84" i="14"/>
  <c r="E84" i="14"/>
  <c r="F84" i="14"/>
  <c r="G84" i="14"/>
  <c r="H84" i="14"/>
  <c r="D85" i="14"/>
  <c r="E85" i="14"/>
  <c r="F85" i="14"/>
  <c r="G85" i="14"/>
  <c r="H85" i="14"/>
  <c r="D86" i="14"/>
  <c r="E86" i="14"/>
  <c r="F86" i="14"/>
  <c r="G86" i="14"/>
  <c r="H86" i="14"/>
  <c r="D87" i="14"/>
  <c r="E87" i="14"/>
  <c r="F87" i="14"/>
  <c r="G87" i="14"/>
  <c r="H87" i="14"/>
  <c r="D88" i="14"/>
  <c r="E88" i="14"/>
  <c r="F88" i="14"/>
  <c r="G88" i="14"/>
  <c r="H88" i="14"/>
  <c r="D89" i="14"/>
  <c r="E89" i="14"/>
  <c r="F89" i="14"/>
  <c r="G89" i="14"/>
  <c r="H89" i="14"/>
  <c r="D90" i="14"/>
  <c r="E90" i="14"/>
  <c r="F90" i="14"/>
  <c r="G90" i="14"/>
  <c r="H90" i="14"/>
  <c r="D91" i="14"/>
  <c r="E91" i="14"/>
  <c r="F91" i="14"/>
  <c r="G91" i="14"/>
  <c r="H91" i="14"/>
  <c r="D92" i="14"/>
  <c r="E92" i="14"/>
  <c r="F92" i="14"/>
  <c r="G92" i="14"/>
  <c r="H92" i="14"/>
  <c r="D93" i="14"/>
  <c r="E93" i="14"/>
  <c r="F93" i="14"/>
  <c r="G93" i="14"/>
  <c r="H93" i="14"/>
  <c r="D94" i="14"/>
  <c r="E94" i="14"/>
  <c r="F94" i="14"/>
  <c r="G94" i="14"/>
  <c r="H94" i="14"/>
  <c r="D95" i="14"/>
  <c r="E95" i="14"/>
  <c r="F95" i="14"/>
  <c r="G95" i="14"/>
  <c r="H95" i="14"/>
  <c r="D96" i="14"/>
  <c r="E96" i="14"/>
  <c r="F96" i="14"/>
  <c r="G96" i="14"/>
  <c r="H96" i="14"/>
  <c r="D97" i="14"/>
  <c r="E97" i="14"/>
  <c r="F97" i="14"/>
  <c r="G97" i="14"/>
  <c r="H97" i="14"/>
  <c r="D98" i="14"/>
  <c r="E98" i="14"/>
  <c r="F98" i="14"/>
  <c r="G98" i="14"/>
  <c r="H98" i="14"/>
  <c r="D99" i="14"/>
  <c r="E99" i="14"/>
  <c r="F99" i="14"/>
  <c r="G99" i="14"/>
  <c r="H99" i="14"/>
  <c r="D100" i="14"/>
  <c r="E100" i="14"/>
  <c r="F100" i="14"/>
  <c r="G100" i="14"/>
  <c r="H100" i="14"/>
  <c r="D101" i="14"/>
  <c r="E101" i="14"/>
  <c r="F101" i="14"/>
  <c r="G101" i="14"/>
  <c r="H101" i="14"/>
  <c r="D102" i="14"/>
  <c r="E102" i="14"/>
  <c r="F102" i="14"/>
  <c r="G102" i="14"/>
  <c r="H102" i="14"/>
  <c r="D103" i="14"/>
  <c r="E103" i="14"/>
  <c r="F103" i="14"/>
  <c r="G103" i="14"/>
  <c r="H103" i="14"/>
  <c r="D104" i="14"/>
  <c r="E104" i="14"/>
  <c r="F104" i="14"/>
  <c r="G104" i="14"/>
  <c r="H104" i="14"/>
  <c r="D105" i="14"/>
  <c r="E105" i="14"/>
  <c r="F105" i="14"/>
  <c r="G105" i="14"/>
  <c r="H105" i="14"/>
  <c r="D106" i="14"/>
  <c r="E106" i="14"/>
  <c r="F106" i="14"/>
  <c r="G106" i="14"/>
  <c r="H106" i="14"/>
  <c r="D107" i="14"/>
  <c r="E107" i="14"/>
  <c r="F107" i="14"/>
  <c r="G107" i="14"/>
  <c r="H107" i="14"/>
  <c r="D108" i="14"/>
  <c r="E108" i="14"/>
  <c r="F108" i="14"/>
  <c r="G108" i="14"/>
  <c r="H108" i="14"/>
  <c r="D109" i="14"/>
  <c r="E109" i="14"/>
  <c r="F109" i="14"/>
  <c r="G109" i="14"/>
  <c r="H109" i="14"/>
  <c r="D110" i="14"/>
  <c r="E110" i="14"/>
  <c r="F110" i="14"/>
  <c r="G110" i="14"/>
  <c r="H110" i="14"/>
  <c r="D111" i="14"/>
  <c r="E111" i="14"/>
  <c r="F111" i="14"/>
  <c r="G111" i="14"/>
  <c r="H111" i="14"/>
  <c r="D112" i="14"/>
  <c r="E112" i="14"/>
  <c r="F112" i="14"/>
  <c r="G112" i="14"/>
  <c r="H112" i="14"/>
  <c r="D113" i="14"/>
  <c r="E113" i="14"/>
  <c r="F113" i="14"/>
  <c r="G113" i="14"/>
  <c r="H113" i="14"/>
  <c r="D114" i="14"/>
  <c r="E114" i="14"/>
  <c r="F114" i="14"/>
  <c r="G114" i="14"/>
  <c r="H114" i="14"/>
  <c r="D115" i="14"/>
  <c r="E115" i="14"/>
  <c r="F115" i="14"/>
  <c r="G115" i="14"/>
  <c r="H115" i="14"/>
  <c r="D116" i="14"/>
  <c r="E116" i="14"/>
  <c r="F116" i="14"/>
  <c r="G116" i="14"/>
  <c r="H116" i="14"/>
  <c r="D117" i="14"/>
  <c r="E117" i="14"/>
  <c r="F117" i="14"/>
  <c r="G117" i="14"/>
  <c r="H117" i="14"/>
  <c r="D118" i="14"/>
  <c r="E118" i="14"/>
  <c r="F118" i="14"/>
  <c r="G118" i="14"/>
  <c r="H118" i="14"/>
  <c r="D119" i="14"/>
  <c r="E119" i="14"/>
  <c r="F119" i="14"/>
  <c r="G119" i="14"/>
  <c r="H119" i="14"/>
  <c r="D120" i="14"/>
  <c r="E120" i="14"/>
  <c r="F120" i="14"/>
  <c r="G120" i="14"/>
  <c r="H120" i="14"/>
  <c r="D121" i="14"/>
  <c r="E121" i="14"/>
  <c r="F121" i="14"/>
  <c r="G121" i="14"/>
  <c r="H121" i="14"/>
  <c r="D122" i="14"/>
  <c r="E122" i="14"/>
  <c r="F122" i="14"/>
  <c r="G122" i="14"/>
  <c r="H122" i="14"/>
  <c r="D123" i="14"/>
  <c r="E123" i="14"/>
  <c r="F123" i="14"/>
  <c r="G123" i="14"/>
  <c r="H123" i="14"/>
  <c r="D124" i="14"/>
  <c r="E124" i="14"/>
  <c r="F124" i="14"/>
  <c r="G124" i="14"/>
  <c r="H124" i="14"/>
  <c r="D125" i="14"/>
  <c r="E125" i="14"/>
  <c r="F125" i="14"/>
  <c r="G125" i="14"/>
  <c r="H125" i="14"/>
  <c r="D126" i="14"/>
  <c r="E126" i="14"/>
  <c r="F126" i="14"/>
  <c r="G126" i="14"/>
  <c r="H126" i="14"/>
  <c r="D127" i="14"/>
  <c r="E127" i="14"/>
  <c r="F127" i="14"/>
  <c r="G127" i="14"/>
  <c r="H127" i="14"/>
  <c r="D128" i="14"/>
  <c r="E128" i="14"/>
  <c r="F128" i="14"/>
  <c r="G128" i="14"/>
  <c r="H128" i="14"/>
  <c r="D129" i="14"/>
  <c r="E129" i="14"/>
  <c r="F129" i="14"/>
  <c r="G129" i="14"/>
  <c r="H129" i="14"/>
  <c r="D130" i="14"/>
  <c r="E130" i="14"/>
  <c r="F130" i="14"/>
  <c r="G130" i="14"/>
  <c r="H130" i="14"/>
  <c r="D131" i="14"/>
  <c r="E131" i="14"/>
  <c r="F131" i="14"/>
  <c r="G131" i="14"/>
  <c r="H131" i="14"/>
  <c r="D132" i="14"/>
  <c r="E132" i="14"/>
  <c r="F132" i="14"/>
  <c r="G132" i="14"/>
  <c r="H132" i="14"/>
  <c r="D133" i="14"/>
  <c r="E133" i="14"/>
  <c r="F133" i="14"/>
  <c r="G133" i="14"/>
  <c r="H133" i="14"/>
  <c r="D134" i="14"/>
  <c r="E134" i="14"/>
  <c r="F134" i="14"/>
  <c r="G134" i="14"/>
  <c r="H134" i="14"/>
  <c r="D135" i="14"/>
  <c r="E135" i="14"/>
  <c r="F135" i="14"/>
  <c r="G135" i="14"/>
  <c r="H135" i="14"/>
  <c r="D136" i="14"/>
  <c r="E136" i="14"/>
  <c r="F136" i="14"/>
  <c r="G136" i="14"/>
  <c r="H136" i="14"/>
  <c r="D137" i="14"/>
  <c r="E137" i="14"/>
  <c r="F137" i="14"/>
  <c r="G137" i="14"/>
  <c r="H137" i="14"/>
  <c r="D138" i="14"/>
  <c r="E138" i="14"/>
  <c r="F138" i="14"/>
  <c r="G138" i="14"/>
  <c r="H138" i="14"/>
  <c r="D139" i="14"/>
  <c r="E139" i="14"/>
  <c r="F139" i="14"/>
  <c r="G139" i="14"/>
  <c r="H139" i="14"/>
  <c r="D140" i="14"/>
  <c r="E140" i="14"/>
  <c r="F140" i="14"/>
  <c r="G140" i="14"/>
  <c r="H140" i="14"/>
  <c r="D141" i="14"/>
  <c r="E141" i="14"/>
  <c r="F141" i="14"/>
  <c r="G141" i="14"/>
  <c r="H141" i="14"/>
  <c r="D142" i="14"/>
  <c r="E142" i="14"/>
  <c r="F142" i="14"/>
  <c r="G142" i="14"/>
  <c r="H142" i="14"/>
  <c r="D143" i="14"/>
  <c r="E143" i="14"/>
  <c r="F143" i="14"/>
  <c r="G143" i="14"/>
  <c r="H143" i="14"/>
  <c r="D144" i="14"/>
  <c r="E144" i="14"/>
  <c r="F144" i="14"/>
  <c r="G144" i="14"/>
  <c r="H144" i="14"/>
  <c r="D145" i="14"/>
  <c r="E145" i="14"/>
  <c r="F145" i="14"/>
  <c r="G145" i="14"/>
  <c r="H145" i="14"/>
  <c r="D146" i="14"/>
  <c r="E146" i="14"/>
  <c r="F146" i="14"/>
  <c r="G146" i="14"/>
  <c r="H146" i="14"/>
  <c r="D147" i="14"/>
  <c r="E147" i="14"/>
  <c r="F147" i="14"/>
  <c r="G147" i="14"/>
  <c r="H147" i="14"/>
  <c r="D148" i="14"/>
  <c r="E148" i="14"/>
  <c r="F148" i="14"/>
  <c r="G148" i="14"/>
  <c r="H148" i="14"/>
  <c r="D149" i="14"/>
  <c r="E149" i="14"/>
  <c r="F149" i="14"/>
  <c r="G149" i="14"/>
  <c r="H149" i="14"/>
  <c r="D150" i="14"/>
  <c r="E150" i="14"/>
  <c r="F150" i="14"/>
  <c r="G150" i="14"/>
  <c r="H150" i="14"/>
  <c r="D151" i="14"/>
  <c r="E151" i="14"/>
  <c r="F151" i="14"/>
  <c r="G151" i="14"/>
  <c r="H151" i="14"/>
  <c r="D152" i="14"/>
  <c r="E152" i="14"/>
  <c r="F152" i="14"/>
  <c r="G152" i="14"/>
  <c r="H152" i="14"/>
  <c r="D153" i="14"/>
  <c r="E153" i="14"/>
  <c r="F153" i="14"/>
  <c r="G153" i="14"/>
  <c r="H153" i="14"/>
  <c r="D154" i="14"/>
  <c r="E154" i="14"/>
  <c r="F154" i="14"/>
  <c r="G154" i="14"/>
  <c r="H154" i="14"/>
  <c r="D155" i="14"/>
  <c r="E155" i="14"/>
  <c r="F155" i="14"/>
  <c r="G155" i="14"/>
  <c r="H155" i="14"/>
  <c r="D156" i="14"/>
  <c r="E156" i="14"/>
  <c r="F156" i="14"/>
  <c r="G156" i="14"/>
  <c r="H156" i="14"/>
  <c r="D157" i="14"/>
  <c r="E157" i="14"/>
  <c r="F157" i="14"/>
  <c r="G157" i="14"/>
  <c r="H157" i="14"/>
  <c r="D158" i="14"/>
  <c r="E158" i="14"/>
  <c r="F158" i="14"/>
  <c r="G158" i="14"/>
  <c r="H158" i="14"/>
  <c r="D159" i="14"/>
  <c r="E159" i="14"/>
  <c r="F159" i="14"/>
  <c r="G159" i="14"/>
  <c r="H159" i="14"/>
  <c r="D160" i="14"/>
  <c r="E160" i="14"/>
  <c r="F160" i="14"/>
  <c r="G160" i="14"/>
  <c r="H160" i="14"/>
  <c r="D161" i="14"/>
  <c r="E161" i="14"/>
  <c r="F161" i="14"/>
  <c r="G161" i="14"/>
  <c r="H161" i="14"/>
  <c r="D162" i="14"/>
  <c r="E162" i="14"/>
  <c r="F162" i="14"/>
  <c r="G162" i="14"/>
  <c r="H162" i="14"/>
  <c r="D163" i="14"/>
  <c r="E163" i="14"/>
  <c r="F163" i="14"/>
  <c r="G163" i="14"/>
  <c r="H163" i="14"/>
  <c r="D164" i="14"/>
  <c r="E164" i="14"/>
  <c r="F164" i="14"/>
  <c r="G164" i="14"/>
  <c r="H164" i="14"/>
  <c r="D165" i="14"/>
  <c r="E165" i="14"/>
  <c r="F165" i="14"/>
  <c r="G165" i="14"/>
  <c r="H165" i="14"/>
  <c r="D166" i="14"/>
  <c r="E166" i="14"/>
  <c r="F166" i="14"/>
  <c r="G166" i="14"/>
  <c r="H166" i="14"/>
  <c r="D167" i="14"/>
  <c r="E167" i="14"/>
  <c r="F167" i="14"/>
  <c r="G167" i="14"/>
  <c r="H167" i="14"/>
  <c r="D168" i="14"/>
  <c r="E168" i="14"/>
  <c r="F168" i="14"/>
  <c r="G168" i="14"/>
  <c r="H168" i="14"/>
  <c r="D169" i="14"/>
  <c r="E169" i="14"/>
  <c r="F169" i="14"/>
  <c r="G169" i="14"/>
  <c r="H169" i="14"/>
  <c r="D170" i="14"/>
  <c r="E170" i="14"/>
  <c r="F170" i="14"/>
  <c r="G170" i="14"/>
  <c r="H170" i="14"/>
  <c r="D171" i="14"/>
  <c r="E171" i="14"/>
  <c r="F171" i="14"/>
  <c r="G171" i="14"/>
  <c r="H171" i="14"/>
  <c r="D172" i="14"/>
  <c r="E172" i="14"/>
  <c r="F172" i="14"/>
  <c r="G172" i="14"/>
  <c r="H172" i="14"/>
  <c r="D173" i="14"/>
  <c r="E173" i="14"/>
  <c r="F173" i="14"/>
  <c r="G173" i="14"/>
  <c r="H173" i="14"/>
  <c r="D174" i="14"/>
  <c r="E174" i="14"/>
  <c r="F174" i="14"/>
  <c r="G174" i="14"/>
  <c r="H174" i="14"/>
  <c r="D175" i="14"/>
  <c r="E175" i="14"/>
  <c r="F175" i="14"/>
  <c r="G175" i="14"/>
  <c r="H175" i="14"/>
  <c r="D176" i="14"/>
  <c r="E176" i="14"/>
  <c r="F176" i="14"/>
  <c r="G176" i="14"/>
  <c r="H176" i="14"/>
  <c r="D177" i="14"/>
  <c r="E177" i="14"/>
  <c r="F177" i="14"/>
  <c r="G177" i="14"/>
  <c r="H177" i="14"/>
  <c r="D178" i="14"/>
  <c r="E178" i="14"/>
  <c r="F178" i="14"/>
  <c r="G178" i="14"/>
  <c r="H178" i="14"/>
  <c r="D179" i="14"/>
  <c r="E179" i="14"/>
  <c r="F179" i="14"/>
  <c r="G179" i="14"/>
  <c r="H179" i="14"/>
  <c r="D180" i="14"/>
  <c r="E180" i="14"/>
  <c r="F180" i="14"/>
  <c r="G180" i="14"/>
  <c r="H180" i="14"/>
  <c r="D181" i="14"/>
  <c r="E181" i="14"/>
  <c r="F181" i="14"/>
  <c r="G181" i="14"/>
  <c r="H181" i="14"/>
  <c r="D182" i="14"/>
  <c r="E182" i="14"/>
  <c r="F182" i="14"/>
  <c r="G182" i="14"/>
  <c r="H182" i="14"/>
  <c r="D183" i="14"/>
  <c r="E183" i="14"/>
  <c r="F183" i="14"/>
  <c r="G183" i="14"/>
  <c r="H183" i="14"/>
  <c r="D184" i="14"/>
  <c r="E184" i="14"/>
  <c r="F184" i="14"/>
  <c r="G184" i="14"/>
  <c r="H184" i="14"/>
  <c r="D185" i="14"/>
  <c r="E185" i="14"/>
  <c r="F185" i="14"/>
  <c r="G185" i="14"/>
  <c r="H185" i="14"/>
  <c r="D186" i="14"/>
  <c r="E186" i="14"/>
  <c r="F186" i="14"/>
  <c r="G186" i="14"/>
  <c r="H186" i="14"/>
  <c r="D187" i="14"/>
  <c r="E187" i="14"/>
  <c r="F187" i="14"/>
  <c r="G187" i="14"/>
  <c r="H187" i="14"/>
  <c r="D188" i="14"/>
  <c r="E188" i="14"/>
  <c r="F188" i="14"/>
  <c r="G188" i="14"/>
  <c r="H188" i="14"/>
  <c r="D189" i="14"/>
  <c r="E189" i="14"/>
  <c r="F189" i="14"/>
  <c r="G189" i="14"/>
  <c r="H189" i="14"/>
  <c r="D190" i="14"/>
  <c r="E190" i="14"/>
  <c r="F190" i="14"/>
  <c r="G190" i="14"/>
  <c r="H190" i="14"/>
  <c r="D191" i="14"/>
  <c r="E191" i="14"/>
  <c r="F191" i="14"/>
  <c r="G191" i="14"/>
  <c r="H191" i="14"/>
  <c r="D192" i="14"/>
  <c r="E192" i="14"/>
  <c r="F192" i="14"/>
  <c r="G192" i="14"/>
  <c r="H192" i="14"/>
  <c r="H2" i="14"/>
  <c r="G2" i="14"/>
  <c r="F2" i="14"/>
  <c r="E2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2" i="14"/>
  <c r="B2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C3" i="15"/>
  <c r="D3" i="15"/>
  <c r="E3" i="15"/>
  <c r="F3" i="15"/>
  <c r="G3" i="15"/>
  <c r="H3" i="15"/>
  <c r="C4" i="15"/>
  <c r="D4" i="15"/>
  <c r="E4" i="15"/>
  <c r="F4" i="15"/>
  <c r="G4" i="15"/>
  <c r="H4" i="15"/>
  <c r="C5" i="15"/>
  <c r="D5" i="15"/>
  <c r="E5" i="15"/>
  <c r="F5" i="15"/>
  <c r="G5" i="15"/>
  <c r="H5" i="15"/>
  <c r="C6" i="15"/>
  <c r="D6" i="15"/>
  <c r="E6" i="15"/>
  <c r="F6" i="15"/>
  <c r="G6" i="15"/>
  <c r="H6" i="15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C35" i="15"/>
  <c r="D35" i="15"/>
  <c r="E35" i="15"/>
  <c r="F35" i="15"/>
  <c r="G35" i="15"/>
  <c r="H35" i="15"/>
  <c r="C36" i="15"/>
  <c r="D36" i="15"/>
  <c r="E36" i="15"/>
  <c r="F36" i="15"/>
  <c r="G36" i="15"/>
  <c r="H36" i="15"/>
  <c r="C37" i="15"/>
  <c r="D37" i="15"/>
  <c r="E37" i="15"/>
  <c r="F37" i="15"/>
  <c r="G37" i="15"/>
  <c r="H37" i="15"/>
  <c r="C38" i="15"/>
  <c r="D38" i="15"/>
  <c r="E38" i="15"/>
  <c r="F38" i="15"/>
  <c r="G38" i="15"/>
  <c r="H38" i="15"/>
  <c r="C39" i="15"/>
  <c r="D39" i="15"/>
  <c r="E39" i="15"/>
  <c r="F39" i="15"/>
  <c r="G39" i="15"/>
  <c r="H39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77" i="15"/>
  <c r="D77" i="15"/>
  <c r="E77" i="15"/>
  <c r="F77" i="15"/>
  <c r="G77" i="15"/>
  <c r="H77" i="15"/>
  <c r="C78" i="15"/>
  <c r="D78" i="15"/>
  <c r="E78" i="15"/>
  <c r="F78" i="15"/>
  <c r="G78" i="15"/>
  <c r="H78" i="15"/>
  <c r="C79" i="15"/>
  <c r="D79" i="15"/>
  <c r="E79" i="15"/>
  <c r="F79" i="15"/>
  <c r="G79" i="15"/>
  <c r="H79" i="15"/>
  <c r="C80" i="15"/>
  <c r="D80" i="15"/>
  <c r="E80" i="15"/>
  <c r="F80" i="15"/>
  <c r="G80" i="15"/>
  <c r="H80" i="15"/>
  <c r="C81" i="15"/>
  <c r="D81" i="15"/>
  <c r="E81" i="15"/>
  <c r="F81" i="15"/>
  <c r="G81" i="15"/>
  <c r="H81" i="15"/>
  <c r="C82" i="15"/>
  <c r="D82" i="15"/>
  <c r="E82" i="15"/>
  <c r="F82" i="15"/>
  <c r="G82" i="15"/>
  <c r="H82" i="15"/>
  <c r="C83" i="15"/>
  <c r="D83" i="15"/>
  <c r="E83" i="15"/>
  <c r="F83" i="15"/>
  <c r="G83" i="15"/>
  <c r="H83" i="15"/>
  <c r="C84" i="15"/>
  <c r="D84" i="15"/>
  <c r="E84" i="15"/>
  <c r="F84" i="15"/>
  <c r="G84" i="15"/>
  <c r="H84" i="15"/>
  <c r="C85" i="15"/>
  <c r="D85" i="15"/>
  <c r="E85" i="15"/>
  <c r="F85" i="15"/>
  <c r="G85" i="15"/>
  <c r="H85" i="15"/>
  <c r="C86" i="15"/>
  <c r="D86" i="15"/>
  <c r="E86" i="15"/>
  <c r="F86" i="15"/>
  <c r="G86" i="15"/>
  <c r="H86" i="15"/>
  <c r="C87" i="15"/>
  <c r="D87" i="15"/>
  <c r="E87" i="15"/>
  <c r="F87" i="15"/>
  <c r="G87" i="15"/>
  <c r="H87" i="15"/>
  <c r="C88" i="15"/>
  <c r="D88" i="15"/>
  <c r="E88" i="15"/>
  <c r="F88" i="15"/>
  <c r="G88" i="15"/>
  <c r="H88" i="15"/>
  <c r="C89" i="15"/>
  <c r="D89" i="15"/>
  <c r="E89" i="15"/>
  <c r="F89" i="15"/>
  <c r="G89" i="15"/>
  <c r="H89" i="15"/>
  <c r="C90" i="15"/>
  <c r="D90" i="15"/>
  <c r="E90" i="15"/>
  <c r="F90" i="15"/>
  <c r="G90" i="15"/>
  <c r="H90" i="15"/>
  <c r="C91" i="15"/>
  <c r="D91" i="15"/>
  <c r="E91" i="15"/>
  <c r="F91" i="15"/>
  <c r="G91" i="15"/>
  <c r="H91" i="15"/>
  <c r="C92" i="15"/>
  <c r="D92" i="15"/>
  <c r="E92" i="15"/>
  <c r="F92" i="15"/>
  <c r="G92" i="15"/>
  <c r="H92" i="15"/>
  <c r="C93" i="15"/>
  <c r="D93" i="15"/>
  <c r="E93" i="15"/>
  <c r="F93" i="15"/>
  <c r="G93" i="15"/>
  <c r="H93" i="15"/>
  <c r="C94" i="15"/>
  <c r="D94" i="15"/>
  <c r="E94" i="15"/>
  <c r="F94" i="15"/>
  <c r="G94" i="15"/>
  <c r="H94" i="15"/>
  <c r="C95" i="15"/>
  <c r="D95" i="15"/>
  <c r="E95" i="15"/>
  <c r="F95" i="15"/>
  <c r="G95" i="15"/>
  <c r="H95" i="15"/>
  <c r="C96" i="15"/>
  <c r="D96" i="15"/>
  <c r="E96" i="15"/>
  <c r="F96" i="15"/>
  <c r="G96" i="15"/>
  <c r="H96" i="15"/>
  <c r="C97" i="15"/>
  <c r="D97" i="15"/>
  <c r="E97" i="15"/>
  <c r="F97" i="15"/>
  <c r="G97" i="15"/>
  <c r="H97" i="15"/>
  <c r="C98" i="15"/>
  <c r="D98" i="15"/>
  <c r="E98" i="15"/>
  <c r="F98" i="15"/>
  <c r="G98" i="15"/>
  <c r="H98" i="15"/>
  <c r="C99" i="15"/>
  <c r="D99" i="15"/>
  <c r="E99" i="15"/>
  <c r="F99" i="15"/>
  <c r="G99" i="15"/>
  <c r="H99" i="15"/>
  <c r="C100" i="15"/>
  <c r="D100" i="15"/>
  <c r="E100" i="15"/>
  <c r="F100" i="15"/>
  <c r="G100" i="15"/>
  <c r="H100" i="15"/>
  <c r="C101" i="15"/>
  <c r="D101" i="15"/>
  <c r="E101" i="15"/>
  <c r="F101" i="15"/>
  <c r="G101" i="15"/>
  <c r="H101" i="15"/>
  <c r="C102" i="15"/>
  <c r="D102" i="15"/>
  <c r="E102" i="15"/>
  <c r="F102" i="15"/>
  <c r="G102" i="15"/>
  <c r="H102" i="15"/>
  <c r="C103" i="15"/>
  <c r="D103" i="15"/>
  <c r="E103" i="15"/>
  <c r="F103" i="15"/>
  <c r="G103" i="15"/>
  <c r="H103" i="15"/>
  <c r="C104" i="15"/>
  <c r="D104" i="15"/>
  <c r="E104" i="15"/>
  <c r="F104" i="15"/>
  <c r="G104" i="15"/>
  <c r="H104" i="15"/>
  <c r="C105" i="15"/>
  <c r="D105" i="15"/>
  <c r="E105" i="15"/>
  <c r="F105" i="15"/>
  <c r="G105" i="15"/>
  <c r="H105" i="15"/>
  <c r="C106" i="15"/>
  <c r="D106" i="15"/>
  <c r="E106" i="15"/>
  <c r="F106" i="15"/>
  <c r="G106" i="15"/>
  <c r="H106" i="15"/>
  <c r="C107" i="15"/>
  <c r="D107" i="15"/>
  <c r="E107" i="15"/>
  <c r="F107" i="15"/>
  <c r="G107" i="15"/>
  <c r="H107" i="15"/>
  <c r="C108" i="15"/>
  <c r="D108" i="15"/>
  <c r="E108" i="15"/>
  <c r="F108" i="15"/>
  <c r="G108" i="15"/>
  <c r="H108" i="15"/>
  <c r="C109" i="15"/>
  <c r="D109" i="15"/>
  <c r="E109" i="15"/>
  <c r="F109" i="15"/>
  <c r="G109" i="15"/>
  <c r="H109" i="15"/>
  <c r="C110" i="15"/>
  <c r="D110" i="15"/>
  <c r="E110" i="15"/>
  <c r="F110" i="15"/>
  <c r="G110" i="15"/>
  <c r="H110" i="15"/>
  <c r="C111" i="15"/>
  <c r="D111" i="15"/>
  <c r="E111" i="15"/>
  <c r="F111" i="15"/>
  <c r="G111" i="15"/>
  <c r="H111" i="15"/>
  <c r="C112" i="15"/>
  <c r="D112" i="15"/>
  <c r="E112" i="15"/>
  <c r="F112" i="15"/>
  <c r="G112" i="15"/>
  <c r="H112" i="15"/>
  <c r="C113" i="15"/>
  <c r="D113" i="15"/>
  <c r="E113" i="15"/>
  <c r="F113" i="15"/>
  <c r="G113" i="15"/>
  <c r="H113" i="15"/>
  <c r="C114" i="15"/>
  <c r="D114" i="15"/>
  <c r="E114" i="15"/>
  <c r="F114" i="15"/>
  <c r="G114" i="15"/>
  <c r="H114" i="15"/>
  <c r="C115" i="15"/>
  <c r="D115" i="15"/>
  <c r="E115" i="15"/>
  <c r="F115" i="15"/>
  <c r="G115" i="15"/>
  <c r="H115" i="15"/>
  <c r="C116" i="15"/>
  <c r="D116" i="15"/>
  <c r="E116" i="15"/>
  <c r="F116" i="15"/>
  <c r="G116" i="15"/>
  <c r="H116" i="15"/>
  <c r="C117" i="15"/>
  <c r="D117" i="15"/>
  <c r="E117" i="15"/>
  <c r="F117" i="15"/>
  <c r="G117" i="15"/>
  <c r="H117" i="15"/>
  <c r="C118" i="15"/>
  <c r="D118" i="15"/>
  <c r="E118" i="15"/>
  <c r="F118" i="15"/>
  <c r="G118" i="15"/>
  <c r="H118" i="15"/>
  <c r="C119" i="15"/>
  <c r="D119" i="15"/>
  <c r="E119" i="15"/>
  <c r="F119" i="15"/>
  <c r="G119" i="15"/>
  <c r="H119" i="15"/>
  <c r="C120" i="15"/>
  <c r="D120" i="15"/>
  <c r="E120" i="15"/>
  <c r="F120" i="15"/>
  <c r="G120" i="15"/>
  <c r="H120" i="15"/>
  <c r="C121" i="15"/>
  <c r="D121" i="15"/>
  <c r="E121" i="15"/>
  <c r="F121" i="15"/>
  <c r="G121" i="15"/>
  <c r="H121" i="15"/>
  <c r="C122" i="15"/>
  <c r="D122" i="15"/>
  <c r="E122" i="15"/>
  <c r="F122" i="15"/>
  <c r="G122" i="15"/>
  <c r="H122" i="15"/>
  <c r="C123" i="15"/>
  <c r="D123" i="15"/>
  <c r="E123" i="15"/>
  <c r="F123" i="15"/>
  <c r="G123" i="15"/>
  <c r="H123" i="15"/>
  <c r="C124" i="15"/>
  <c r="D124" i="15"/>
  <c r="E124" i="15"/>
  <c r="F124" i="15"/>
  <c r="G124" i="15"/>
  <c r="H124" i="15"/>
  <c r="C125" i="15"/>
  <c r="D125" i="15"/>
  <c r="E125" i="15"/>
  <c r="F125" i="15"/>
  <c r="G125" i="15"/>
  <c r="H125" i="15"/>
  <c r="C126" i="15"/>
  <c r="D126" i="15"/>
  <c r="E126" i="15"/>
  <c r="F126" i="15"/>
  <c r="G126" i="15"/>
  <c r="H126" i="15"/>
  <c r="C127" i="15"/>
  <c r="D127" i="15"/>
  <c r="E127" i="15"/>
  <c r="F127" i="15"/>
  <c r="G127" i="15"/>
  <c r="H127" i="15"/>
  <c r="C128" i="15"/>
  <c r="D128" i="15"/>
  <c r="E128" i="15"/>
  <c r="F128" i="15"/>
  <c r="G128" i="15"/>
  <c r="H128" i="15"/>
  <c r="C129" i="15"/>
  <c r="D129" i="15"/>
  <c r="E129" i="15"/>
  <c r="F129" i="15"/>
  <c r="G129" i="15"/>
  <c r="H129" i="15"/>
  <c r="C130" i="15"/>
  <c r="D130" i="15"/>
  <c r="E130" i="15"/>
  <c r="F130" i="15"/>
  <c r="G130" i="15"/>
  <c r="H130" i="15"/>
  <c r="C131" i="15"/>
  <c r="D131" i="15"/>
  <c r="E131" i="15"/>
  <c r="F131" i="15"/>
  <c r="G131" i="15"/>
  <c r="H131" i="15"/>
  <c r="C132" i="15"/>
  <c r="D132" i="15"/>
  <c r="E132" i="15"/>
  <c r="F132" i="15"/>
  <c r="G132" i="15"/>
  <c r="H132" i="15"/>
  <c r="C133" i="15"/>
  <c r="D133" i="15"/>
  <c r="E133" i="15"/>
  <c r="F133" i="15"/>
  <c r="G133" i="15"/>
  <c r="H133" i="15"/>
  <c r="C134" i="15"/>
  <c r="D134" i="15"/>
  <c r="E134" i="15"/>
  <c r="F134" i="15"/>
  <c r="G134" i="15"/>
  <c r="H134" i="15"/>
  <c r="C135" i="15"/>
  <c r="D135" i="15"/>
  <c r="E135" i="15"/>
  <c r="F135" i="15"/>
  <c r="G135" i="15"/>
  <c r="H135" i="15"/>
  <c r="C136" i="15"/>
  <c r="D136" i="15"/>
  <c r="E136" i="15"/>
  <c r="F136" i="15"/>
  <c r="G136" i="15"/>
  <c r="H136" i="15"/>
  <c r="C137" i="15"/>
  <c r="D137" i="15"/>
  <c r="E137" i="15"/>
  <c r="F137" i="15"/>
  <c r="G137" i="15"/>
  <c r="H137" i="15"/>
  <c r="C138" i="15"/>
  <c r="D138" i="15"/>
  <c r="E138" i="15"/>
  <c r="F138" i="15"/>
  <c r="G138" i="15"/>
  <c r="H138" i="15"/>
  <c r="C139" i="15"/>
  <c r="D139" i="15"/>
  <c r="E139" i="15"/>
  <c r="F139" i="15"/>
  <c r="G139" i="15"/>
  <c r="H139" i="15"/>
  <c r="C140" i="15"/>
  <c r="D140" i="15"/>
  <c r="E140" i="15"/>
  <c r="F140" i="15"/>
  <c r="G140" i="15"/>
  <c r="H140" i="15"/>
  <c r="C141" i="15"/>
  <c r="D141" i="15"/>
  <c r="E141" i="15"/>
  <c r="F141" i="15"/>
  <c r="G141" i="15"/>
  <c r="H141" i="15"/>
  <c r="C142" i="15"/>
  <c r="D142" i="15"/>
  <c r="E142" i="15"/>
  <c r="F142" i="15"/>
  <c r="G142" i="15"/>
  <c r="H142" i="15"/>
  <c r="C143" i="15"/>
  <c r="D143" i="15"/>
  <c r="E143" i="15"/>
  <c r="F143" i="15"/>
  <c r="G143" i="15"/>
  <c r="H143" i="15"/>
  <c r="C144" i="15"/>
  <c r="D144" i="15"/>
  <c r="E144" i="15"/>
  <c r="F144" i="15"/>
  <c r="G144" i="15"/>
  <c r="H144" i="15"/>
  <c r="C145" i="15"/>
  <c r="D145" i="15"/>
  <c r="E145" i="15"/>
  <c r="F145" i="15"/>
  <c r="G145" i="15"/>
  <c r="H145" i="15"/>
  <c r="C146" i="15"/>
  <c r="D146" i="15"/>
  <c r="E146" i="15"/>
  <c r="F146" i="15"/>
  <c r="G146" i="15"/>
  <c r="H146" i="15"/>
  <c r="C147" i="15"/>
  <c r="D147" i="15"/>
  <c r="E147" i="15"/>
  <c r="F147" i="15"/>
  <c r="G147" i="15"/>
  <c r="H147" i="15"/>
  <c r="C148" i="15"/>
  <c r="D148" i="15"/>
  <c r="E148" i="15"/>
  <c r="F148" i="15"/>
  <c r="G148" i="15"/>
  <c r="H148" i="15"/>
  <c r="C149" i="15"/>
  <c r="D149" i="15"/>
  <c r="E149" i="15"/>
  <c r="F149" i="15"/>
  <c r="G149" i="15"/>
  <c r="H149" i="15"/>
  <c r="C150" i="15"/>
  <c r="D150" i="15"/>
  <c r="E150" i="15"/>
  <c r="F150" i="15"/>
  <c r="G150" i="15"/>
  <c r="H150" i="15"/>
  <c r="C151" i="15"/>
  <c r="D151" i="15"/>
  <c r="E151" i="15"/>
  <c r="F151" i="15"/>
  <c r="G151" i="15"/>
  <c r="H151" i="15"/>
  <c r="C152" i="15"/>
  <c r="D152" i="15"/>
  <c r="E152" i="15"/>
  <c r="F152" i="15"/>
  <c r="G152" i="15"/>
  <c r="H152" i="15"/>
  <c r="C153" i="15"/>
  <c r="D153" i="15"/>
  <c r="E153" i="15"/>
  <c r="F153" i="15"/>
  <c r="G153" i="15"/>
  <c r="H153" i="15"/>
  <c r="C154" i="15"/>
  <c r="D154" i="15"/>
  <c r="E154" i="15"/>
  <c r="F154" i="15"/>
  <c r="G154" i="15"/>
  <c r="H154" i="15"/>
  <c r="C155" i="15"/>
  <c r="D155" i="15"/>
  <c r="E155" i="15"/>
  <c r="F155" i="15"/>
  <c r="G155" i="15"/>
  <c r="H155" i="15"/>
  <c r="C156" i="15"/>
  <c r="D156" i="15"/>
  <c r="E156" i="15"/>
  <c r="F156" i="15"/>
  <c r="G156" i="15"/>
  <c r="H156" i="15"/>
  <c r="C157" i="15"/>
  <c r="D157" i="15"/>
  <c r="E157" i="15"/>
  <c r="F157" i="15"/>
  <c r="G157" i="15"/>
  <c r="H157" i="15"/>
  <c r="C158" i="15"/>
  <c r="D158" i="15"/>
  <c r="E158" i="15"/>
  <c r="F158" i="15"/>
  <c r="G158" i="15"/>
  <c r="H158" i="15"/>
  <c r="C159" i="15"/>
  <c r="D159" i="15"/>
  <c r="E159" i="15"/>
  <c r="F159" i="15"/>
  <c r="G159" i="15"/>
  <c r="H159" i="15"/>
  <c r="C160" i="15"/>
  <c r="D160" i="15"/>
  <c r="E160" i="15"/>
  <c r="F160" i="15"/>
  <c r="G160" i="15"/>
  <c r="H160" i="15"/>
  <c r="C161" i="15"/>
  <c r="D161" i="15"/>
  <c r="E161" i="15"/>
  <c r="F161" i="15"/>
  <c r="G161" i="15"/>
  <c r="H161" i="15"/>
  <c r="C162" i="15"/>
  <c r="D162" i="15"/>
  <c r="E162" i="15"/>
  <c r="F162" i="15"/>
  <c r="G162" i="15"/>
  <c r="H162" i="15"/>
  <c r="C163" i="15"/>
  <c r="D163" i="15"/>
  <c r="E163" i="15"/>
  <c r="F163" i="15"/>
  <c r="G163" i="15"/>
  <c r="H163" i="15"/>
  <c r="C164" i="15"/>
  <c r="D164" i="15"/>
  <c r="E164" i="15"/>
  <c r="F164" i="15"/>
  <c r="G164" i="15"/>
  <c r="H164" i="15"/>
  <c r="C165" i="15"/>
  <c r="D165" i="15"/>
  <c r="E165" i="15"/>
  <c r="F165" i="15"/>
  <c r="G165" i="15"/>
  <c r="H165" i="15"/>
  <c r="C166" i="15"/>
  <c r="D166" i="15"/>
  <c r="E166" i="15"/>
  <c r="F166" i="15"/>
  <c r="G166" i="15"/>
  <c r="H166" i="15"/>
  <c r="C167" i="15"/>
  <c r="D167" i="15"/>
  <c r="E167" i="15"/>
  <c r="F167" i="15"/>
  <c r="G167" i="15"/>
  <c r="H167" i="15"/>
  <c r="C168" i="15"/>
  <c r="D168" i="15"/>
  <c r="E168" i="15"/>
  <c r="F168" i="15"/>
  <c r="G168" i="15"/>
  <c r="H168" i="15"/>
  <c r="C169" i="15"/>
  <c r="D169" i="15"/>
  <c r="E169" i="15"/>
  <c r="F169" i="15"/>
  <c r="G169" i="15"/>
  <c r="H169" i="15"/>
  <c r="C170" i="15"/>
  <c r="D170" i="15"/>
  <c r="E170" i="15"/>
  <c r="F170" i="15"/>
  <c r="G170" i="15"/>
  <c r="H170" i="15"/>
  <c r="C171" i="15"/>
  <c r="D171" i="15"/>
  <c r="E171" i="15"/>
  <c r="F171" i="15"/>
  <c r="G171" i="15"/>
  <c r="H171" i="15"/>
  <c r="C172" i="15"/>
  <c r="D172" i="15"/>
  <c r="E172" i="15"/>
  <c r="F172" i="15"/>
  <c r="G172" i="15"/>
  <c r="H172" i="15"/>
  <c r="C173" i="15"/>
  <c r="D173" i="15"/>
  <c r="E173" i="15"/>
  <c r="F173" i="15"/>
  <c r="G173" i="15"/>
  <c r="H173" i="15"/>
  <c r="C174" i="15"/>
  <c r="D174" i="15"/>
  <c r="E174" i="15"/>
  <c r="F174" i="15"/>
  <c r="G174" i="15"/>
  <c r="H174" i="15"/>
  <c r="C175" i="15"/>
  <c r="D175" i="15"/>
  <c r="E175" i="15"/>
  <c r="F175" i="15"/>
  <c r="G175" i="15"/>
  <c r="H175" i="15"/>
  <c r="C176" i="15"/>
  <c r="D176" i="15"/>
  <c r="E176" i="15"/>
  <c r="F176" i="15"/>
  <c r="G176" i="15"/>
  <c r="H176" i="15"/>
  <c r="C177" i="15"/>
  <c r="D177" i="15"/>
  <c r="E177" i="15"/>
  <c r="F177" i="15"/>
  <c r="G177" i="15"/>
  <c r="H177" i="15"/>
  <c r="C178" i="15"/>
  <c r="D178" i="15"/>
  <c r="E178" i="15"/>
  <c r="F178" i="15"/>
  <c r="G178" i="15"/>
  <c r="H178" i="15"/>
  <c r="C179" i="15"/>
  <c r="D179" i="15"/>
  <c r="E179" i="15"/>
  <c r="F179" i="15"/>
  <c r="G179" i="15"/>
  <c r="H179" i="15"/>
  <c r="C180" i="15"/>
  <c r="D180" i="15"/>
  <c r="E180" i="15"/>
  <c r="F180" i="15"/>
  <c r="G180" i="15"/>
  <c r="H180" i="15"/>
  <c r="C181" i="15"/>
  <c r="D181" i="15"/>
  <c r="E181" i="15"/>
  <c r="F181" i="15"/>
  <c r="G181" i="15"/>
  <c r="H181" i="15"/>
  <c r="C182" i="15"/>
  <c r="D182" i="15"/>
  <c r="E182" i="15"/>
  <c r="F182" i="15"/>
  <c r="G182" i="15"/>
  <c r="H182" i="15"/>
  <c r="C183" i="15"/>
  <c r="D183" i="15"/>
  <c r="E183" i="15"/>
  <c r="F183" i="15"/>
  <c r="G183" i="15"/>
  <c r="H183" i="15"/>
  <c r="C184" i="15"/>
  <c r="D184" i="15"/>
  <c r="E184" i="15"/>
  <c r="F184" i="15"/>
  <c r="G184" i="15"/>
  <c r="H184" i="15"/>
  <c r="C185" i="15"/>
  <c r="D185" i="15"/>
  <c r="E185" i="15"/>
  <c r="F185" i="15"/>
  <c r="G185" i="15"/>
  <c r="H185" i="15"/>
  <c r="C186" i="15"/>
  <c r="D186" i="15"/>
  <c r="E186" i="15"/>
  <c r="F186" i="15"/>
  <c r="G186" i="15"/>
  <c r="H186" i="15"/>
  <c r="C187" i="15"/>
  <c r="D187" i="15"/>
  <c r="E187" i="15"/>
  <c r="F187" i="15"/>
  <c r="G187" i="15"/>
  <c r="H187" i="15"/>
  <c r="C188" i="15"/>
  <c r="D188" i="15"/>
  <c r="E188" i="15"/>
  <c r="F188" i="15"/>
  <c r="G188" i="15"/>
  <c r="H188" i="15"/>
  <c r="C189" i="15"/>
  <c r="D189" i="15"/>
  <c r="E189" i="15"/>
  <c r="F189" i="15"/>
  <c r="G189" i="15"/>
  <c r="H189" i="15"/>
  <c r="C190" i="15"/>
  <c r="D190" i="15"/>
  <c r="E190" i="15"/>
  <c r="F190" i="15"/>
  <c r="G190" i="15"/>
  <c r="H190" i="15"/>
  <c r="C191" i="15"/>
  <c r="D191" i="15"/>
  <c r="E191" i="15"/>
  <c r="F191" i="15"/>
  <c r="G191" i="15"/>
  <c r="H191" i="15"/>
  <c r="C192" i="15"/>
  <c r="D192" i="15"/>
  <c r="E192" i="15"/>
  <c r="F192" i="15"/>
  <c r="G192" i="15"/>
  <c r="H192" i="15"/>
  <c r="H2" i="15"/>
  <c r="G2" i="15"/>
  <c r="F2" i="15"/>
  <c r="E2" i="15"/>
  <c r="D2" i="15"/>
  <c r="C2" i="15"/>
  <c r="B2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3" i="28"/>
  <c r="D3" i="28"/>
  <c r="E3" i="28"/>
  <c r="F3" i="28"/>
  <c r="G3" i="28"/>
  <c r="H3" i="28"/>
  <c r="C4" i="28"/>
  <c r="D4" i="28"/>
  <c r="E4" i="28"/>
  <c r="F4" i="28"/>
  <c r="G4" i="28"/>
  <c r="H4" i="28"/>
  <c r="C5" i="28"/>
  <c r="D5" i="28"/>
  <c r="E5" i="28"/>
  <c r="F5" i="28"/>
  <c r="G5" i="28"/>
  <c r="H5" i="28"/>
  <c r="C6" i="28"/>
  <c r="D6" i="28"/>
  <c r="E6" i="28"/>
  <c r="F6" i="28"/>
  <c r="G6" i="28"/>
  <c r="H6" i="28"/>
  <c r="C7" i="28"/>
  <c r="D7" i="28"/>
  <c r="E7" i="28"/>
  <c r="F7" i="28"/>
  <c r="G7" i="28"/>
  <c r="H7" i="28"/>
  <c r="C8" i="28"/>
  <c r="D8" i="28"/>
  <c r="E8" i="28"/>
  <c r="F8" i="28"/>
  <c r="G8" i="28"/>
  <c r="H8" i="28"/>
  <c r="C9" i="28"/>
  <c r="D9" i="28"/>
  <c r="E9" i="28"/>
  <c r="F9" i="28"/>
  <c r="G9" i="28"/>
  <c r="H9" i="28"/>
  <c r="C10" i="28"/>
  <c r="D10" i="28"/>
  <c r="E10" i="28"/>
  <c r="F10" i="28"/>
  <c r="G10" i="28"/>
  <c r="H10" i="28"/>
  <c r="C11" i="28"/>
  <c r="D11" i="28"/>
  <c r="E11" i="28"/>
  <c r="F11" i="28"/>
  <c r="G11" i="28"/>
  <c r="H11" i="28"/>
  <c r="C12" i="28"/>
  <c r="D12" i="28"/>
  <c r="E12" i="28"/>
  <c r="F12" i="28"/>
  <c r="G12" i="28"/>
  <c r="H12" i="28"/>
  <c r="C13" i="28"/>
  <c r="D13" i="28"/>
  <c r="E13" i="28"/>
  <c r="F13" i="28"/>
  <c r="G13" i="28"/>
  <c r="H13" i="28"/>
  <c r="C14" i="28"/>
  <c r="D14" i="28"/>
  <c r="E14" i="28"/>
  <c r="F14" i="28"/>
  <c r="G14" i="28"/>
  <c r="H14" i="28"/>
  <c r="C15" i="28"/>
  <c r="D15" i="28"/>
  <c r="E15" i="28"/>
  <c r="F15" i="28"/>
  <c r="G15" i="28"/>
  <c r="H15" i="28"/>
  <c r="C16" i="28"/>
  <c r="D16" i="28"/>
  <c r="E16" i="28"/>
  <c r="F16" i="28"/>
  <c r="G16" i="28"/>
  <c r="H16" i="28"/>
  <c r="C17" i="28"/>
  <c r="D17" i="28"/>
  <c r="E17" i="28"/>
  <c r="F17" i="28"/>
  <c r="G17" i="28"/>
  <c r="H17" i="28"/>
  <c r="C18" i="28"/>
  <c r="D18" i="28"/>
  <c r="E18" i="28"/>
  <c r="F18" i="28"/>
  <c r="G18" i="28"/>
  <c r="H18" i="28"/>
  <c r="C19" i="28"/>
  <c r="D19" i="28"/>
  <c r="E19" i="28"/>
  <c r="F19" i="28"/>
  <c r="G19" i="28"/>
  <c r="H19" i="28"/>
  <c r="C20" i="28"/>
  <c r="D20" i="28"/>
  <c r="E20" i="28"/>
  <c r="F20" i="28"/>
  <c r="G20" i="28"/>
  <c r="H20" i="28"/>
  <c r="C21" i="28"/>
  <c r="D21" i="28"/>
  <c r="E21" i="28"/>
  <c r="F21" i="28"/>
  <c r="G21" i="28"/>
  <c r="H21" i="28"/>
  <c r="C22" i="28"/>
  <c r="D22" i="28"/>
  <c r="E22" i="28"/>
  <c r="F22" i="28"/>
  <c r="G22" i="28"/>
  <c r="H22" i="28"/>
  <c r="C23" i="28"/>
  <c r="D23" i="28"/>
  <c r="E23" i="28"/>
  <c r="F23" i="28"/>
  <c r="G23" i="28"/>
  <c r="H23" i="28"/>
  <c r="C24" i="28"/>
  <c r="D24" i="28"/>
  <c r="E24" i="28"/>
  <c r="F24" i="28"/>
  <c r="G24" i="28"/>
  <c r="H24" i="28"/>
  <c r="C25" i="28"/>
  <c r="D25" i="28"/>
  <c r="E25" i="28"/>
  <c r="F25" i="28"/>
  <c r="G25" i="28"/>
  <c r="H25" i="28"/>
  <c r="C26" i="28"/>
  <c r="D26" i="28"/>
  <c r="E26" i="28"/>
  <c r="F26" i="28"/>
  <c r="G26" i="28"/>
  <c r="H26" i="28"/>
  <c r="C27" i="28"/>
  <c r="D27" i="28"/>
  <c r="E27" i="28"/>
  <c r="F27" i="28"/>
  <c r="G27" i="28"/>
  <c r="H27" i="28"/>
  <c r="C28" i="28"/>
  <c r="D28" i="28"/>
  <c r="E28" i="28"/>
  <c r="F28" i="28"/>
  <c r="G28" i="28"/>
  <c r="H28" i="28"/>
  <c r="C29" i="28"/>
  <c r="D29" i="28"/>
  <c r="E29" i="28"/>
  <c r="F29" i="28"/>
  <c r="G29" i="28"/>
  <c r="H29" i="28"/>
  <c r="C30" i="28"/>
  <c r="D30" i="28"/>
  <c r="E30" i="28"/>
  <c r="F30" i="28"/>
  <c r="G30" i="28"/>
  <c r="H30" i="28"/>
  <c r="C31" i="28"/>
  <c r="D31" i="28"/>
  <c r="E31" i="28"/>
  <c r="F31" i="28"/>
  <c r="G31" i="28"/>
  <c r="H31" i="28"/>
  <c r="C32" i="28"/>
  <c r="D32" i="28"/>
  <c r="E32" i="28"/>
  <c r="F32" i="28"/>
  <c r="G32" i="28"/>
  <c r="H32" i="28"/>
  <c r="C33" i="28"/>
  <c r="D33" i="28"/>
  <c r="E33" i="28"/>
  <c r="F33" i="28"/>
  <c r="G33" i="28"/>
  <c r="H33" i="28"/>
  <c r="C34" i="28"/>
  <c r="D34" i="28"/>
  <c r="E34" i="28"/>
  <c r="F34" i="28"/>
  <c r="G34" i="28"/>
  <c r="H34" i="28"/>
  <c r="C35" i="28"/>
  <c r="D35" i="28"/>
  <c r="E35" i="28"/>
  <c r="F35" i="28"/>
  <c r="G35" i="28"/>
  <c r="H35" i="28"/>
  <c r="C36" i="28"/>
  <c r="D36" i="28"/>
  <c r="E36" i="28"/>
  <c r="F36" i="28"/>
  <c r="G36" i="28"/>
  <c r="H36" i="28"/>
  <c r="C37" i="28"/>
  <c r="D37" i="28"/>
  <c r="E37" i="28"/>
  <c r="F37" i="28"/>
  <c r="G37" i="28"/>
  <c r="H37" i="28"/>
  <c r="C38" i="28"/>
  <c r="D38" i="28"/>
  <c r="E38" i="28"/>
  <c r="F38" i="28"/>
  <c r="G38" i="28"/>
  <c r="H38" i="28"/>
  <c r="C39" i="28"/>
  <c r="D39" i="28"/>
  <c r="E39" i="28"/>
  <c r="F39" i="28"/>
  <c r="G39" i="28"/>
  <c r="H39" i="28"/>
  <c r="C40" i="28"/>
  <c r="D40" i="28"/>
  <c r="E40" i="28"/>
  <c r="F40" i="28"/>
  <c r="G40" i="28"/>
  <c r="H40" i="28"/>
  <c r="C41" i="28"/>
  <c r="D41" i="28"/>
  <c r="E41" i="28"/>
  <c r="F41" i="28"/>
  <c r="G41" i="28"/>
  <c r="H41" i="28"/>
  <c r="C42" i="28"/>
  <c r="D42" i="28"/>
  <c r="E42" i="28"/>
  <c r="F42" i="28"/>
  <c r="G42" i="28"/>
  <c r="H42" i="28"/>
  <c r="C43" i="28"/>
  <c r="D43" i="28"/>
  <c r="E43" i="28"/>
  <c r="F43" i="28"/>
  <c r="G43" i="28"/>
  <c r="H43" i="28"/>
  <c r="C44" i="28"/>
  <c r="D44" i="28"/>
  <c r="E44" i="28"/>
  <c r="F44" i="28"/>
  <c r="G44" i="28"/>
  <c r="H44" i="28"/>
  <c r="C45" i="28"/>
  <c r="D45" i="28"/>
  <c r="E45" i="28"/>
  <c r="F45" i="28"/>
  <c r="G45" i="28"/>
  <c r="H45" i="28"/>
  <c r="C46" i="28"/>
  <c r="D46" i="28"/>
  <c r="E46" i="28"/>
  <c r="F46" i="28"/>
  <c r="G46" i="28"/>
  <c r="H46" i="28"/>
  <c r="C47" i="28"/>
  <c r="D47" i="28"/>
  <c r="E47" i="28"/>
  <c r="F47" i="28"/>
  <c r="G47" i="28"/>
  <c r="H47" i="28"/>
  <c r="C48" i="28"/>
  <c r="D48" i="28"/>
  <c r="E48" i="28"/>
  <c r="F48" i="28"/>
  <c r="G48" i="28"/>
  <c r="H48" i="28"/>
  <c r="C49" i="28"/>
  <c r="D49" i="28"/>
  <c r="E49" i="28"/>
  <c r="F49" i="28"/>
  <c r="G49" i="28"/>
  <c r="H49" i="28"/>
  <c r="C50" i="28"/>
  <c r="D50" i="28"/>
  <c r="E50" i="28"/>
  <c r="F50" i="28"/>
  <c r="G50" i="28"/>
  <c r="H50" i="28"/>
  <c r="C51" i="28"/>
  <c r="D51" i="28"/>
  <c r="E51" i="28"/>
  <c r="F51" i="28"/>
  <c r="G51" i="28"/>
  <c r="H51" i="28"/>
  <c r="C52" i="28"/>
  <c r="D52" i="28"/>
  <c r="E52" i="28"/>
  <c r="F52" i="28"/>
  <c r="G52" i="28"/>
  <c r="H52" i="28"/>
  <c r="C53" i="28"/>
  <c r="D53" i="28"/>
  <c r="E53" i="28"/>
  <c r="F53" i="28"/>
  <c r="G53" i="28"/>
  <c r="H53" i="28"/>
  <c r="C54" i="28"/>
  <c r="D54" i="28"/>
  <c r="E54" i="28"/>
  <c r="F54" i="28"/>
  <c r="G54" i="28"/>
  <c r="H54" i="28"/>
  <c r="C55" i="28"/>
  <c r="D55" i="28"/>
  <c r="E55" i="28"/>
  <c r="F55" i="28"/>
  <c r="G55" i="28"/>
  <c r="H55" i="28"/>
  <c r="C56" i="28"/>
  <c r="D56" i="28"/>
  <c r="E56" i="28"/>
  <c r="F56" i="28"/>
  <c r="G56" i="28"/>
  <c r="H56" i="28"/>
  <c r="C57" i="28"/>
  <c r="D57" i="28"/>
  <c r="E57" i="28"/>
  <c r="F57" i="28"/>
  <c r="G57" i="28"/>
  <c r="H57" i="28"/>
  <c r="C58" i="28"/>
  <c r="D58" i="28"/>
  <c r="E58" i="28"/>
  <c r="F58" i="28"/>
  <c r="G58" i="28"/>
  <c r="H58" i="28"/>
  <c r="C59" i="28"/>
  <c r="D59" i="28"/>
  <c r="E59" i="28"/>
  <c r="F59" i="28"/>
  <c r="G59" i="28"/>
  <c r="H59" i="28"/>
  <c r="C60" i="28"/>
  <c r="D60" i="28"/>
  <c r="E60" i="28"/>
  <c r="F60" i="28"/>
  <c r="G60" i="28"/>
  <c r="H60" i="28"/>
  <c r="C61" i="28"/>
  <c r="D61" i="28"/>
  <c r="E61" i="28"/>
  <c r="F61" i="28"/>
  <c r="G61" i="28"/>
  <c r="H61" i="28"/>
  <c r="C62" i="28"/>
  <c r="D62" i="28"/>
  <c r="E62" i="28"/>
  <c r="F62" i="28"/>
  <c r="G62" i="28"/>
  <c r="H62" i="28"/>
  <c r="C63" i="28"/>
  <c r="D63" i="28"/>
  <c r="E63" i="28"/>
  <c r="F63" i="28"/>
  <c r="G63" i="28"/>
  <c r="H63" i="28"/>
  <c r="C64" i="28"/>
  <c r="D64" i="28"/>
  <c r="E64" i="28"/>
  <c r="F64" i="28"/>
  <c r="G64" i="28"/>
  <c r="H64" i="28"/>
  <c r="C65" i="28"/>
  <c r="D65" i="28"/>
  <c r="E65" i="28"/>
  <c r="F65" i="28"/>
  <c r="G65" i="28"/>
  <c r="H65" i="28"/>
  <c r="C66" i="28"/>
  <c r="D66" i="28"/>
  <c r="E66" i="28"/>
  <c r="F66" i="28"/>
  <c r="G66" i="28"/>
  <c r="H66" i="28"/>
  <c r="C67" i="28"/>
  <c r="D67" i="28"/>
  <c r="E67" i="28"/>
  <c r="F67" i="28"/>
  <c r="G67" i="28"/>
  <c r="H67" i="28"/>
  <c r="C68" i="28"/>
  <c r="D68" i="28"/>
  <c r="E68" i="28"/>
  <c r="F68" i="28"/>
  <c r="G68" i="28"/>
  <c r="H68" i="28"/>
  <c r="C69" i="28"/>
  <c r="D69" i="28"/>
  <c r="E69" i="28"/>
  <c r="F69" i="28"/>
  <c r="G69" i="28"/>
  <c r="H69" i="28"/>
  <c r="C70" i="28"/>
  <c r="D70" i="28"/>
  <c r="E70" i="28"/>
  <c r="F70" i="28"/>
  <c r="G70" i="28"/>
  <c r="H70" i="28"/>
  <c r="C71" i="28"/>
  <c r="D71" i="28"/>
  <c r="E71" i="28"/>
  <c r="F71" i="28"/>
  <c r="G71" i="28"/>
  <c r="H71" i="28"/>
  <c r="C72" i="28"/>
  <c r="D72" i="28"/>
  <c r="E72" i="28"/>
  <c r="F72" i="28"/>
  <c r="G72" i="28"/>
  <c r="H72" i="28"/>
  <c r="C73" i="28"/>
  <c r="D73" i="28"/>
  <c r="E73" i="28"/>
  <c r="F73" i="28"/>
  <c r="G73" i="28"/>
  <c r="H73" i="28"/>
  <c r="C74" i="28"/>
  <c r="D74" i="28"/>
  <c r="E74" i="28"/>
  <c r="F74" i="28"/>
  <c r="G74" i="28"/>
  <c r="H74" i="28"/>
  <c r="C75" i="28"/>
  <c r="D75" i="28"/>
  <c r="E75" i="28"/>
  <c r="F75" i="28"/>
  <c r="G75" i="28"/>
  <c r="H75" i="28"/>
  <c r="C76" i="28"/>
  <c r="D76" i="28"/>
  <c r="E76" i="28"/>
  <c r="F76" i="28"/>
  <c r="G76" i="28"/>
  <c r="H76" i="28"/>
  <c r="C77" i="28"/>
  <c r="D77" i="28"/>
  <c r="E77" i="28"/>
  <c r="F77" i="28"/>
  <c r="G77" i="28"/>
  <c r="H77" i="28"/>
  <c r="C78" i="28"/>
  <c r="D78" i="28"/>
  <c r="E78" i="28"/>
  <c r="F78" i="28"/>
  <c r="G78" i="28"/>
  <c r="H78" i="28"/>
  <c r="C79" i="28"/>
  <c r="D79" i="28"/>
  <c r="E79" i="28"/>
  <c r="F79" i="28"/>
  <c r="G79" i="28"/>
  <c r="H79" i="28"/>
  <c r="C80" i="28"/>
  <c r="D80" i="28"/>
  <c r="E80" i="28"/>
  <c r="F80" i="28"/>
  <c r="G80" i="28"/>
  <c r="H80" i="28"/>
  <c r="C81" i="28"/>
  <c r="D81" i="28"/>
  <c r="E81" i="28"/>
  <c r="F81" i="28"/>
  <c r="G81" i="28"/>
  <c r="H81" i="28"/>
  <c r="C82" i="28"/>
  <c r="D82" i="28"/>
  <c r="E82" i="28"/>
  <c r="F82" i="28"/>
  <c r="G82" i="28"/>
  <c r="H82" i="28"/>
  <c r="C83" i="28"/>
  <c r="D83" i="28"/>
  <c r="E83" i="28"/>
  <c r="F83" i="28"/>
  <c r="G83" i="28"/>
  <c r="H83" i="28"/>
  <c r="C84" i="28"/>
  <c r="D84" i="28"/>
  <c r="E84" i="28"/>
  <c r="F84" i="28"/>
  <c r="G84" i="28"/>
  <c r="H84" i="28"/>
  <c r="C85" i="28"/>
  <c r="D85" i="28"/>
  <c r="E85" i="28"/>
  <c r="F85" i="28"/>
  <c r="G85" i="28"/>
  <c r="H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C88" i="28"/>
  <c r="D88" i="28"/>
  <c r="E88" i="28"/>
  <c r="F88" i="28"/>
  <c r="G88" i="28"/>
  <c r="H88" i="28"/>
  <c r="C89" i="28"/>
  <c r="D89" i="28"/>
  <c r="E89" i="28"/>
  <c r="F89" i="28"/>
  <c r="G89" i="28"/>
  <c r="H89" i="28"/>
  <c r="C90" i="28"/>
  <c r="D90" i="28"/>
  <c r="E90" i="28"/>
  <c r="F90" i="28"/>
  <c r="G90" i="28"/>
  <c r="H90" i="28"/>
  <c r="C91" i="28"/>
  <c r="D91" i="28"/>
  <c r="E91" i="28"/>
  <c r="F91" i="28"/>
  <c r="G91" i="28"/>
  <c r="H91" i="28"/>
  <c r="C92" i="28"/>
  <c r="D92" i="28"/>
  <c r="E92" i="28"/>
  <c r="F92" i="28"/>
  <c r="G92" i="28"/>
  <c r="H92" i="28"/>
  <c r="C93" i="28"/>
  <c r="D93" i="28"/>
  <c r="E93" i="28"/>
  <c r="F93" i="28"/>
  <c r="G93" i="28"/>
  <c r="H93" i="28"/>
  <c r="C94" i="28"/>
  <c r="D94" i="28"/>
  <c r="E94" i="28"/>
  <c r="F94" i="28"/>
  <c r="G94" i="28"/>
  <c r="H94" i="28"/>
  <c r="C95" i="28"/>
  <c r="D95" i="28"/>
  <c r="E95" i="28"/>
  <c r="F95" i="28"/>
  <c r="G95" i="28"/>
  <c r="H95" i="28"/>
  <c r="C96" i="28"/>
  <c r="D96" i="28"/>
  <c r="E96" i="28"/>
  <c r="F96" i="28"/>
  <c r="G96" i="28"/>
  <c r="H96" i="28"/>
  <c r="C97" i="28"/>
  <c r="D97" i="28"/>
  <c r="E97" i="28"/>
  <c r="F97" i="28"/>
  <c r="G97" i="28"/>
  <c r="H97" i="28"/>
  <c r="C98" i="28"/>
  <c r="D98" i="28"/>
  <c r="E98" i="28"/>
  <c r="F98" i="28"/>
  <c r="G98" i="28"/>
  <c r="H98" i="28"/>
  <c r="C99" i="28"/>
  <c r="D99" i="28"/>
  <c r="E99" i="28"/>
  <c r="F99" i="28"/>
  <c r="G99" i="28"/>
  <c r="H99" i="28"/>
  <c r="C100" i="28"/>
  <c r="D100" i="28"/>
  <c r="E100" i="28"/>
  <c r="F100" i="28"/>
  <c r="G100" i="28"/>
  <c r="H100" i="28"/>
  <c r="C101" i="28"/>
  <c r="D101" i="28"/>
  <c r="E101" i="28"/>
  <c r="F101" i="28"/>
  <c r="G101" i="28"/>
  <c r="H101" i="28"/>
  <c r="C102" i="28"/>
  <c r="D102" i="28"/>
  <c r="E102" i="28"/>
  <c r="F102" i="28"/>
  <c r="G102" i="28"/>
  <c r="H102" i="28"/>
  <c r="C103" i="28"/>
  <c r="D103" i="28"/>
  <c r="E103" i="28"/>
  <c r="F103" i="28"/>
  <c r="G103" i="28"/>
  <c r="H103" i="28"/>
  <c r="C104" i="28"/>
  <c r="D104" i="28"/>
  <c r="E104" i="28"/>
  <c r="F104" i="28"/>
  <c r="G104" i="28"/>
  <c r="H104" i="28"/>
  <c r="C105" i="28"/>
  <c r="D105" i="28"/>
  <c r="E105" i="28"/>
  <c r="F105" i="28"/>
  <c r="G105" i="28"/>
  <c r="H105" i="28"/>
  <c r="C106" i="28"/>
  <c r="D106" i="28"/>
  <c r="E106" i="28"/>
  <c r="F106" i="28"/>
  <c r="G106" i="28"/>
  <c r="H106" i="28"/>
  <c r="C107" i="28"/>
  <c r="D107" i="28"/>
  <c r="E107" i="28"/>
  <c r="F107" i="28"/>
  <c r="G107" i="28"/>
  <c r="H107" i="28"/>
  <c r="C108" i="28"/>
  <c r="D108" i="28"/>
  <c r="E108" i="28"/>
  <c r="F108" i="28"/>
  <c r="G108" i="28"/>
  <c r="H108" i="28"/>
  <c r="C109" i="28"/>
  <c r="D109" i="28"/>
  <c r="E109" i="28"/>
  <c r="F109" i="28"/>
  <c r="G109" i="28"/>
  <c r="H109" i="28"/>
  <c r="C110" i="28"/>
  <c r="D110" i="28"/>
  <c r="E110" i="28"/>
  <c r="F110" i="28"/>
  <c r="G110" i="28"/>
  <c r="H110" i="28"/>
  <c r="C111" i="28"/>
  <c r="D111" i="28"/>
  <c r="E111" i="28"/>
  <c r="F111" i="28"/>
  <c r="G111" i="28"/>
  <c r="H111" i="28"/>
  <c r="C112" i="28"/>
  <c r="D112" i="28"/>
  <c r="E112" i="28"/>
  <c r="F112" i="28"/>
  <c r="G112" i="28"/>
  <c r="H112" i="28"/>
  <c r="C113" i="28"/>
  <c r="D113" i="28"/>
  <c r="E113" i="28"/>
  <c r="F113" i="28"/>
  <c r="G113" i="28"/>
  <c r="H113" i="28"/>
  <c r="C114" i="28"/>
  <c r="D114" i="28"/>
  <c r="E114" i="28"/>
  <c r="F114" i="28"/>
  <c r="G114" i="28"/>
  <c r="H114" i="28"/>
  <c r="C115" i="28"/>
  <c r="D115" i="28"/>
  <c r="E115" i="28"/>
  <c r="F115" i="28"/>
  <c r="G115" i="28"/>
  <c r="H115" i="28"/>
  <c r="C116" i="28"/>
  <c r="D116" i="28"/>
  <c r="E116" i="28"/>
  <c r="F116" i="28"/>
  <c r="G116" i="28"/>
  <c r="H116" i="28"/>
  <c r="C117" i="28"/>
  <c r="D117" i="28"/>
  <c r="E117" i="28"/>
  <c r="F117" i="28"/>
  <c r="G117" i="28"/>
  <c r="H117" i="28"/>
  <c r="C118" i="28"/>
  <c r="D118" i="28"/>
  <c r="E118" i="28"/>
  <c r="F118" i="28"/>
  <c r="G118" i="28"/>
  <c r="H118" i="28"/>
  <c r="C119" i="28"/>
  <c r="D119" i="28"/>
  <c r="E119" i="28"/>
  <c r="F119" i="28"/>
  <c r="G119" i="28"/>
  <c r="H119" i="28"/>
  <c r="C120" i="28"/>
  <c r="D120" i="28"/>
  <c r="E120" i="28"/>
  <c r="F120" i="28"/>
  <c r="G120" i="28"/>
  <c r="H120" i="28"/>
  <c r="C121" i="28"/>
  <c r="D121" i="28"/>
  <c r="E121" i="28"/>
  <c r="F121" i="28"/>
  <c r="G121" i="28"/>
  <c r="H121" i="28"/>
  <c r="C122" i="28"/>
  <c r="D122" i="28"/>
  <c r="E122" i="28"/>
  <c r="F122" i="28"/>
  <c r="G122" i="28"/>
  <c r="H122" i="28"/>
  <c r="C123" i="28"/>
  <c r="D123" i="28"/>
  <c r="E123" i="28"/>
  <c r="F123" i="28"/>
  <c r="G123" i="28"/>
  <c r="H123" i="28"/>
  <c r="C124" i="28"/>
  <c r="D124" i="28"/>
  <c r="E124" i="28"/>
  <c r="F124" i="28"/>
  <c r="G124" i="28"/>
  <c r="H124" i="28"/>
  <c r="C125" i="28"/>
  <c r="D125" i="28"/>
  <c r="E125" i="28"/>
  <c r="F125" i="28"/>
  <c r="G125" i="28"/>
  <c r="H125" i="28"/>
  <c r="C126" i="28"/>
  <c r="D126" i="28"/>
  <c r="E126" i="28"/>
  <c r="F126" i="28"/>
  <c r="G126" i="28"/>
  <c r="H126" i="28"/>
  <c r="C127" i="28"/>
  <c r="D127" i="28"/>
  <c r="E127" i="28"/>
  <c r="F127" i="28"/>
  <c r="G127" i="28"/>
  <c r="H127" i="28"/>
  <c r="C128" i="28"/>
  <c r="D128" i="28"/>
  <c r="E128" i="28"/>
  <c r="F128" i="28"/>
  <c r="G128" i="28"/>
  <c r="H128" i="28"/>
  <c r="C129" i="28"/>
  <c r="D129" i="28"/>
  <c r="E129" i="28"/>
  <c r="F129" i="28"/>
  <c r="G129" i="28"/>
  <c r="H129" i="28"/>
  <c r="C130" i="28"/>
  <c r="D130" i="28"/>
  <c r="E130" i="28"/>
  <c r="F130" i="28"/>
  <c r="G130" i="28"/>
  <c r="H130" i="28"/>
  <c r="C131" i="28"/>
  <c r="D131" i="28"/>
  <c r="E131" i="28"/>
  <c r="F131" i="28"/>
  <c r="G131" i="28"/>
  <c r="H131" i="28"/>
  <c r="C132" i="28"/>
  <c r="D132" i="28"/>
  <c r="E132" i="28"/>
  <c r="F132" i="28"/>
  <c r="G132" i="28"/>
  <c r="H132" i="28"/>
  <c r="C133" i="28"/>
  <c r="D133" i="28"/>
  <c r="E133" i="28"/>
  <c r="F133" i="28"/>
  <c r="G133" i="28"/>
  <c r="H133" i="28"/>
  <c r="C134" i="28"/>
  <c r="D134" i="28"/>
  <c r="E134" i="28"/>
  <c r="F134" i="28"/>
  <c r="G134" i="28"/>
  <c r="H134" i="28"/>
  <c r="C135" i="28"/>
  <c r="D135" i="28"/>
  <c r="E135" i="28"/>
  <c r="F135" i="28"/>
  <c r="G135" i="28"/>
  <c r="H135" i="28"/>
  <c r="C136" i="28"/>
  <c r="D136" i="28"/>
  <c r="E136" i="28"/>
  <c r="F136" i="28"/>
  <c r="G136" i="28"/>
  <c r="H136" i="28"/>
  <c r="C137" i="28"/>
  <c r="D137" i="28"/>
  <c r="E137" i="28"/>
  <c r="F137" i="28"/>
  <c r="G137" i="28"/>
  <c r="H137" i="28"/>
  <c r="C138" i="28"/>
  <c r="D138" i="28"/>
  <c r="E138" i="28"/>
  <c r="F138" i="28"/>
  <c r="G138" i="28"/>
  <c r="H138" i="28"/>
  <c r="C139" i="28"/>
  <c r="D139" i="28"/>
  <c r="E139" i="28"/>
  <c r="F139" i="28"/>
  <c r="G139" i="28"/>
  <c r="H139" i="28"/>
  <c r="C140" i="28"/>
  <c r="D140" i="28"/>
  <c r="E140" i="28"/>
  <c r="F140" i="28"/>
  <c r="G140" i="28"/>
  <c r="H140" i="28"/>
  <c r="C141" i="28"/>
  <c r="D141" i="28"/>
  <c r="E141" i="28"/>
  <c r="F141" i="28"/>
  <c r="G141" i="28"/>
  <c r="H141" i="28"/>
  <c r="C142" i="28"/>
  <c r="D142" i="28"/>
  <c r="E142" i="28"/>
  <c r="F142" i="28"/>
  <c r="G142" i="28"/>
  <c r="H142" i="28"/>
  <c r="C143" i="28"/>
  <c r="D143" i="28"/>
  <c r="E143" i="28"/>
  <c r="F143" i="28"/>
  <c r="G143" i="28"/>
  <c r="H143" i="28"/>
  <c r="C144" i="28"/>
  <c r="D144" i="28"/>
  <c r="E144" i="28"/>
  <c r="F144" i="28"/>
  <c r="G144" i="28"/>
  <c r="H144" i="28"/>
  <c r="C145" i="28"/>
  <c r="D145" i="28"/>
  <c r="E145" i="28"/>
  <c r="F145" i="28"/>
  <c r="G145" i="28"/>
  <c r="H145" i="28"/>
  <c r="C146" i="28"/>
  <c r="D146" i="28"/>
  <c r="E146" i="28"/>
  <c r="F146" i="28"/>
  <c r="G146" i="28"/>
  <c r="H146" i="28"/>
  <c r="C147" i="28"/>
  <c r="D147" i="28"/>
  <c r="E147" i="28"/>
  <c r="F147" i="28"/>
  <c r="G147" i="28"/>
  <c r="H147" i="28"/>
  <c r="C148" i="28"/>
  <c r="D148" i="28"/>
  <c r="E148" i="28"/>
  <c r="F148" i="28"/>
  <c r="G148" i="28"/>
  <c r="H148" i="28"/>
  <c r="C149" i="28"/>
  <c r="D149" i="28"/>
  <c r="E149" i="28"/>
  <c r="F149" i="28"/>
  <c r="G149" i="28"/>
  <c r="H149" i="28"/>
  <c r="C150" i="28"/>
  <c r="D150" i="28"/>
  <c r="E150" i="28"/>
  <c r="F150" i="28"/>
  <c r="G150" i="28"/>
  <c r="H150" i="28"/>
  <c r="C151" i="28"/>
  <c r="D151" i="28"/>
  <c r="E151" i="28"/>
  <c r="F151" i="28"/>
  <c r="G151" i="28"/>
  <c r="H151" i="28"/>
  <c r="C152" i="28"/>
  <c r="D152" i="28"/>
  <c r="E152" i="28"/>
  <c r="F152" i="28"/>
  <c r="G152" i="28"/>
  <c r="H152" i="28"/>
  <c r="C153" i="28"/>
  <c r="D153" i="28"/>
  <c r="E153" i="28"/>
  <c r="F153" i="28"/>
  <c r="G153" i="28"/>
  <c r="H153" i="28"/>
  <c r="C154" i="28"/>
  <c r="D154" i="28"/>
  <c r="E154" i="28"/>
  <c r="F154" i="28"/>
  <c r="G154" i="28"/>
  <c r="H154" i="28"/>
  <c r="C155" i="28"/>
  <c r="D155" i="28"/>
  <c r="E155" i="28"/>
  <c r="F155" i="28"/>
  <c r="G155" i="28"/>
  <c r="H155" i="28"/>
  <c r="C156" i="28"/>
  <c r="D156" i="28"/>
  <c r="E156" i="28"/>
  <c r="F156" i="28"/>
  <c r="G156" i="28"/>
  <c r="H156" i="28"/>
  <c r="C157" i="28"/>
  <c r="D157" i="28"/>
  <c r="E157" i="28"/>
  <c r="F157" i="28"/>
  <c r="G157" i="28"/>
  <c r="H157" i="28"/>
  <c r="C158" i="28"/>
  <c r="D158" i="28"/>
  <c r="E158" i="28"/>
  <c r="F158" i="28"/>
  <c r="G158" i="28"/>
  <c r="H158" i="28"/>
  <c r="C159" i="28"/>
  <c r="D159" i="28"/>
  <c r="E159" i="28"/>
  <c r="F159" i="28"/>
  <c r="G159" i="28"/>
  <c r="H159" i="28"/>
  <c r="C160" i="28"/>
  <c r="D160" i="28"/>
  <c r="E160" i="28"/>
  <c r="F160" i="28"/>
  <c r="G160" i="28"/>
  <c r="H160" i="28"/>
  <c r="C161" i="28"/>
  <c r="D161" i="28"/>
  <c r="E161" i="28"/>
  <c r="F161" i="28"/>
  <c r="G161" i="28"/>
  <c r="H161" i="28"/>
  <c r="C162" i="28"/>
  <c r="D162" i="28"/>
  <c r="E162" i="28"/>
  <c r="F162" i="28"/>
  <c r="G162" i="28"/>
  <c r="H162" i="28"/>
  <c r="C163" i="28"/>
  <c r="D163" i="28"/>
  <c r="E163" i="28"/>
  <c r="F163" i="28"/>
  <c r="G163" i="28"/>
  <c r="H163" i="28"/>
  <c r="C164" i="28"/>
  <c r="D164" i="28"/>
  <c r="E164" i="28"/>
  <c r="F164" i="28"/>
  <c r="G164" i="28"/>
  <c r="H164" i="28"/>
  <c r="C165" i="28"/>
  <c r="D165" i="28"/>
  <c r="E165" i="28"/>
  <c r="F165" i="28"/>
  <c r="G165" i="28"/>
  <c r="H165" i="28"/>
  <c r="C166" i="28"/>
  <c r="D166" i="28"/>
  <c r="E166" i="28"/>
  <c r="F166" i="28"/>
  <c r="G166" i="28"/>
  <c r="H166" i="28"/>
  <c r="C167" i="28"/>
  <c r="D167" i="28"/>
  <c r="E167" i="28"/>
  <c r="F167" i="28"/>
  <c r="G167" i="28"/>
  <c r="H167" i="28"/>
  <c r="C168" i="28"/>
  <c r="D168" i="28"/>
  <c r="E168" i="28"/>
  <c r="F168" i="28"/>
  <c r="G168" i="28"/>
  <c r="H168" i="28"/>
  <c r="C169" i="28"/>
  <c r="D169" i="28"/>
  <c r="E169" i="28"/>
  <c r="F169" i="28"/>
  <c r="G169" i="28"/>
  <c r="H169" i="28"/>
  <c r="C170" i="28"/>
  <c r="D170" i="28"/>
  <c r="E170" i="28"/>
  <c r="F170" i="28"/>
  <c r="G170" i="28"/>
  <c r="H170" i="28"/>
  <c r="C171" i="28"/>
  <c r="D171" i="28"/>
  <c r="E171" i="28"/>
  <c r="F171" i="28"/>
  <c r="G171" i="28"/>
  <c r="H171" i="28"/>
  <c r="C172" i="28"/>
  <c r="D172" i="28"/>
  <c r="E172" i="28"/>
  <c r="F172" i="28"/>
  <c r="G172" i="28"/>
  <c r="H172" i="28"/>
  <c r="C173" i="28"/>
  <c r="D173" i="28"/>
  <c r="E173" i="28"/>
  <c r="F173" i="28"/>
  <c r="G173" i="28"/>
  <c r="H173" i="28"/>
  <c r="C174" i="28"/>
  <c r="D174" i="28"/>
  <c r="E174" i="28"/>
  <c r="F174" i="28"/>
  <c r="G174" i="28"/>
  <c r="H174" i="28"/>
  <c r="C175" i="28"/>
  <c r="D175" i="28"/>
  <c r="E175" i="28"/>
  <c r="F175" i="28"/>
  <c r="G175" i="28"/>
  <c r="H175" i="28"/>
  <c r="C176" i="28"/>
  <c r="D176" i="28"/>
  <c r="E176" i="28"/>
  <c r="F176" i="28"/>
  <c r="G176" i="28"/>
  <c r="H176" i="28"/>
  <c r="C177" i="28"/>
  <c r="D177" i="28"/>
  <c r="E177" i="28"/>
  <c r="F177" i="28"/>
  <c r="G177" i="28"/>
  <c r="H177" i="28"/>
  <c r="C178" i="28"/>
  <c r="D178" i="28"/>
  <c r="E178" i="28"/>
  <c r="F178" i="28"/>
  <c r="G178" i="28"/>
  <c r="H178" i="28"/>
  <c r="C179" i="28"/>
  <c r="D179" i="28"/>
  <c r="E179" i="28"/>
  <c r="F179" i="28"/>
  <c r="G179" i="28"/>
  <c r="H179" i="28"/>
  <c r="C180" i="28"/>
  <c r="D180" i="28"/>
  <c r="E180" i="28"/>
  <c r="F180" i="28"/>
  <c r="G180" i="28"/>
  <c r="H180" i="28"/>
  <c r="C181" i="28"/>
  <c r="D181" i="28"/>
  <c r="E181" i="28"/>
  <c r="F181" i="28"/>
  <c r="G181" i="28"/>
  <c r="H181" i="28"/>
  <c r="C182" i="28"/>
  <c r="D182" i="28"/>
  <c r="E182" i="28"/>
  <c r="F182" i="28"/>
  <c r="G182" i="28"/>
  <c r="H182" i="28"/>
  <c r="C183" i="28"/>
  <c r="D183" i="28"/>
  <c r="E183" i="28"/>
  <c r="F183" i="28"/>
  <c r="G183" i="28"/>
  <c r="H183" i="28"/>
  <c r="C184" i="28"/>
  <c r="D184" i="28"/>
  <c r="E184" i="28"/>
  <c r="F184" i="28"/>
  <c r="G184" i="28"/>
  <c r="H184" i="28"/>
  <c r="C185" i="28"/>
  <c r="D185" i="28"/>
  <c r="E185" i="28"/>
  <c r="F185" i="28"/>
  <c r="G185" i="28"/>
  <c r="H185" i="28"/>
  <c r="C186" i="28"/>
  <c r="D186" i="28"/>
  <c r="E186" i="28"/>
  <c r="F186" i="28"/>
  <c r="G186" i="28"/>
  <c r="H186" i="28"/>
  <c r="C187" i="28"/>
  <c r="D187" i="28"/>
  <c r="E187" i="28"/>
  <c r="F187" i="28"/>
  <c r="G187" i="28"/>
  <c r="H187" i="28"/>
  <c r="C188" i="28"/>
  <c r="D188" i="28"/>
  <c r="E188" i="28"/>
  <c r="F188" i="28"/>
  <c r="G188" i="28"/>
  <c r="H188" i="28"/>
  <c r="C189" i="28"/>
  <c r="D189" i="28"/>
  <c r="E189" i="28"/>
  <c r="F189" i="28"/>
  <c r="G189" i="28"/>
  <c r="H189" i="28"/>
  <c r="C190" i="28"/>
  <c r="D190" i="28"/>
  <c r="E190" i="28"/>
  <c r="F190" i="28"/>
  <c r="G190" i="28"/>
  <c r="H190" i="28"/>
  <c r="C191" i="28"/>
  <c r="D191" i="28"/>
  <c r="E191" i="28"/>
  <c r="F191" i="28"/>
  <c r="G191" i="28"/>
  <c r="H191" i="28"/>
  <c r="C192" i="28"/>
  <c r="D192" i="28"/>
  <c r="E192" i="28"/>
  <c r="F192" i="28"/>
  <c r="G192" i="28"/>
  <c r="H192" i="28"/>
  <c r="H2" i="28"/>
  <c r="G2" i="28"/>
  <c r="F2" i="28"/>
  <c r="E2" i="28"/>
  <c r="D2" i="28"/>
  <c r="C2" i="28"/>
  <c r="B2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</calcChain>
</file>

<file path=xl/sharedStrings.xml><?xml version="1.0" encoding="utf-8"?>
<sst xmlns="http://schemas.openxmlformats.org/spreadsheetml/2006/main" count="9853" uniqueCount="302">
  <si>
    <t>c4mpyr-cl-p1-mp2-cp</t>
  </si>
  <si>
    <t>c4mpyr-cl-p2-mp2-cp</t>
  </si>
  <si>
    <t>c4mpyr-cl-p3-mp2-cp</t>
  </si>
  <si>
    <t>c4mpyr-dca-p1-mp2-cp</t>
  </si>
  <si>
    <t>c4mpyr-dca-p2-mp2-cp</t>
  </si>
  <si>
    <t>c4mpyr-dca-p3-mp2-cp</t>
  </si>
  <si>
    <t>c4mpyr-dca-p4-mp2-cp</t>
  </si>
  <si>
    <t>c4mpyr-dca-p5-mp2-cp</t>
  </si>
  <si>
    <t>c4mpyr-dca-p6-mp2-cp</t>
  </si>
  <si>
    <t>c4mpyr-mes-p1-mp2-cp</t>
  </si>
  <si>
    <t>c4mpyr-mes-p2-mp2-cp</t>
  </si>
  <si>
    <t>c4mpyr-mes-p3-mp2-cp</t>
  </si>
  <si>
    <t>c4mpyr-ntf2-p1-mp2-cp</t>
  </si>
  <si>
    <t>c4mpyr-ntf2-p2-mp2-cp</t>
  </si>
  <si>
    <t>c4mpyr-ntf2-p3-mp2-cp</t>
  </si>
  <si>
    <t>c4mpyr-ntf2-p4-mp2-cp</t>
  </si>
  <si>
    <t>c4mpyr-ntf2-p5-mp2-cp</t>
  </si>
  <si>
    <t>c4mpyr-ntf2-p6-mp2-cp</t>
  </si>
  <si>
    <t>c4mpyr-pf6-p1-mp2-cp</t>
  </si>
  <si>
    <t>c4mpyr-pf6-p2-mp2-cp</t>
  </si>
  <si>
    <t>c4mpyr-pf6-p3-mp2-cp</t>
  </si>
  <si>
    <t>c4mpyr-tos-p1-mp2-cp</t>
  </si>
  <si>
    <t>c4mpyr-tos-p2-mp2-cp</t>
  </si>
  <si>
    <t>c1mim-br-p1-mp2-cp</t>
  </si>
  <si>
    <t>c1mim-br-p2-mp2-cp</t>
  </si>
  <si>
    <t>c1mpyr-br-p1-mp2-cp</t>
  </si>
  <si>
    <t>c1mpyr-br-p2-mp2-cp</t>
  </si>
  <si>
    <t>c2mim-br-p1-mp2-cp</t>
  </si>
  <si>
    <t>c2mim-br-p2-mp2-cp</t>
  </si>
  <si>
    <t>c2mim-br-p3-mp2-cp</t>
  </si>
  <si>
    <t>c2mim-br-p4-mp2-cp</t>
  </si>
  <si>
    <t>c2mpyr-br-p1-mp2-cp</t>
  </si>
  <si>
    <t>c2mpyr-br-p2-mp2-cp</t>
  </si>
  <si>
    <t>c2mpyr-br-p3-mp2-cp</t>
  </si>
  <si>
    <t>c3mim-br-p1-mp2-cp</t>
  </si>
  <si>
    <t>c3mim-br-p2-mp2-cp</t>
  </si>
  <si>
    <t>c3mim-br-p3-mp2-cp</t>
  </si>
  <si>
    <t>c3mim-br-p4-mp2-cp</t>
  </si>
  <si>
    <t>c3mpyr-br-p1-mp2-cp</t>
  </si>
  <si>
    <t>c3mpyr-br-p2-mp2-cp</t>
  </si>
  <si>
    <t>c3mpyr-br-p3-mp2-cp</t>
  </si>
  <si>
    <t>c4mim-br-p1-mp2-cp</t>
  </si>
  <si>
    <t>c4mim-br-p2-mp2-cp</t>
  </si>
  <si>
    <t>c4mim-br-p3-mp2-cp</t>
  </si>
  <si>
    <t>c4mim-br-p4-mp2-cp</t>
  </si>
  <si>
    <t>c4mpyr-br-p1-mp2-cp</t>
  </si>
  <si>
    <t>c4mpyr-br-p2-mp2-cp</t>
  </si>
  <si>
    <t>c4mpyr-br-p3-mp2-cp</t>
  </si>
  <si>
    <t>COMPLEX_SS</t>
  </si>
  <si>
    <t>COMPLEX_OS</t>
  </si>
  <si>
    <t>A_SS</t>
  </si>
  <si>
    <t>A_OS</t>
  </si>
  <si>
    <t>B_SS</t>
  </si>
  <si>
    <t>B_OS</t>
  </si>
  <si>
    <t>A_SS_ALL</t>
  </si>
  <si>
    <t>A_OS_ALL</t>
  </si>
  <si>
    <t>B_SS_ALL</t>
  </si>
  <si>
    <t>B_OS_ALL</t>
  </si>
  <si>
    <t>E_A_SS_ALL</t>
  </si>
  <si>
    <t>E_A_OS_ALL</t>
  </si>
  <si>
    <t>E_B_SS_ALL</t>
  </si>
  <si>
    <t>E_B_OS_ALL</t>
  </si>
  <si>
    <t>BSSE</t>
  </si>
  <si>
    <t>E_complex</t>
  </si>
  <si>
    <t>E_A</t>
  </si>
  <si>
    <t>E_B</t>
  </si>
  <si>
    <t>E_A_ALL</t>
  </si>
  <si>
    <t>E_B_ALL</t>
  </si>
  <si>
    <t>E_COMPLEX</t>
  </si>
  <si>
    <t>CCSDT_CBS</t>
  </si>
  <si>
    <t>CCD/MP2</t>
  </si>
  <si>
    <t>CCT/MP2</t>
  </si>
  <si>
    <t>ACCD/MP2</t>
  </si>
  <si>
    <t>JCCD/MP2</t>
  </si>
  <si>
    <t>MCCT/MP2</t>
  </si>
  <si>
    <t>JCCT/MP2</t>
  </si>
  <si>
    <t>KSVP/MP2</t>
  </si>
  <si>
    <t>KTZVP/MP2</t>
  </si>
  <si>
    <t>KTZVPP/MP2</t>
  </si>
  <si>
    <t>ACCQ/MP2</t>
  </si>
  <si>
    <t>energy</t>
  </si>
  <si>
    <t>%</t>
  </si>
  <si>
    <t>CCSD(T)/CBS</t>
  </si>
  <si>
    <t>delta-CCSD(T)/CBS</t>
  </si>
  <si>
    <t>CBS/MP2 (CP)</t>
  </si>
  <si>
    <t>c2mpyr-ntf2-p2-mp2-cp</t>
  </si>
  <si>
    <t>c2mpyr-ntf2-p3-mp2-cp</t>
  </si>
  <si>
    <t>c2mpyr-ntf2-p4-mp2-cp</t>
  </si>
  <si>
    <t>c2mpyr-ntf2-p5-mp2-cp</t>
  </si>
  <si>
    <t>c2mpyr-ntf2-p6-mp2-cp</t>
  </si>
  <si>
    <t>c2mpyr-pf6-p1-mp2-cp</t>
  </si>
  <si>
    <t>c2mpyr-pf6-p2-mp2-cp</t>
  </si>
  <si>
    <t>c2mpyr-pf6-p3-mp2-cp</t>
  </si>
  <si>
    <t>c2mpyr-tos-p1-mp2-cp</t>
  </si>
  <si>
    <t>c2mpyr-tos-p2-mp2-cp</t>
  </si>
  <si>
    <t>c3mim-bf4-p1-mp2-cp</t>
  </si>
  <si>
    <t>c3mim-bf4-p2-mp2-cp</t>
  </si>
  <si>
    <t>c3mim-cl-p1-mp2-cp</t>
  </si>
  <si>
    <t>c3mim-cl-p2-mp2-cp</t>
  </si>
  <si>
    <t>c3mim-cl-p3-mp2-cp</t>
  </si>
  <si>
    <t>c3mim-cl-p4-mp2-cp</t>
  </si>
  <si>
    <t>c3mim-dca-p1-mp2-cp</t>
  </si>
  <si>
    <t>c3mim-dca-p2-mp2-cp</t>
  </si>
  <si>
    <t>c3mim-dca-p3-mp2-cp</t>
  </si>
  <si>
    <t>c3mim-dca-p4-mp2-cp</t>
  </si>
  <si>
    <t>c3mim-dca-p5-mp2-cp</t>
  </si>
  <si>
    <t>c3mim-dca-p6-mp2-cp</t>
  </si>
  <si>
    <t>c3mim-mes-p1-mp2-cp</t>
  </si>
  <si>
    <t>c3mim-mes-p2-mp2-cp</t>
  </si>
  <si>
    <t>c3mim-ntf2-p1-mp2-cp</t>
  </si>
  <si>
    <t>c3mim-ntf2-p2-mp2-cp</t>
  </si>
  <si>
    <t>c3mim-ntf2-p3-mp2-cp</t>
  </si>
  <si>
    <t>c3mim-ntf2-p4-mp2-cp</t>
  </si>
  <si>
    <t>c3mim-pf6-p1-mp2-cp</t>
  </si>
  <si>
    <t>c3mim-pf6-p2-mp2-cp</t>
  </si>
  <si>
    <t>c3mim-tos-p1-mp2-cp</t>
  </si>
  <si>
    <t>c3mim-tos-p2-mp2-cp</t>
  </si>
  <si>
    <t>c3mpyr-bf4-p1-mp2-cp</t>
  </si>
  <si>
    <t>c3mpyr-bf4-p2-mp2-cp</t>
  </si>
  <si>
    <t>c3mpyr-bf4-p3-mp2-cp</t>
  </si>
  <si>
    <t>c3mpyr-cl-p1-mp2-cp</t>
  </si>
  <si>
    <t>c3mpyr-cl-p2-mp2-cp</t>
  </si>
  <si>
    <t>c3mpyr-cl-p3-mp2-cp</t>
  </si>
  <si>
    <t>c3mpyr-dca-p1-mp2-cp</t>
  </si>
  <si>
    <t>c3mpyr-dca-p2-mp2-cp</t>
  </si>
  <si>
    <t>c3mpyr-dca-p3-mp2-cp</t>
  </si>
  <si>
    <t>c3mpyr-dca-p4-mp2-cp</t>
  </si>
  <si>
    <t>c3mpyr-dca-p5-mp2-cp</t>
  </si>
  <si>
    <t>c3mpyr-dca-p6-mp2-cp</t>
  </si>
  <si>
    <t>c3mpyr-mes-p1-mp2-cp</t>
  </si>
  <si>
    <t>c3mpyr-mes-p2-mp2-cp</t>
  </si>
  <si>
    <t>c3mpyr-mes-p3-mp2-cp</t>
  </si>
  <si>
    <t>c3mpyr-ntf2-p1-mp2-cp</t>
  </si>
  <si>
    <t>c3mpyr-ntf2-p2-mp2-cp</t>
  </si>
  <si>
    <t>c3mpyr-ntf2-p3-mp2-cp</t>
  </si>
  <si>
    <t>c3mpyr-ntf2-p4-mp2-cp</t>
  </si>
  <si>
    <t>c3mpyr-ntf2-p5-mp2-cp</t>
  </si>
  <si>
    <t>c3mpyr-ntf2-p6-mp2-cp</t>
  </si>
  <si>
    <t>c3mpyr-pf6-p1-mp2-cp</t>
  </si>
  <si>
    <t>c3mpyr-pf6-p2-mp2-cp</t>
  </si>
  <si>
    <t>c3mpyr-pf6-p3-mp2-cp</t>
  </si>
  <si>
    <t>c3mpyr-tos-p1-mp2-cp</t>
  </si>
  <si>
    <t>c3mpyr-tos-p2-mp2-cp</t>
  </si>
  <si>
    <t>c4mim-bf4-p1-mp2-cp</t>
  </si>
  <si>
    <t>c4mim-bf4-p2-mp2-cp</t>
  </si>
  <si>
    <t>c4mim-cl-p1-mp2-cp</t>
  </si>
  <si>
    <t>c4mim-cl-p2-mp2-cp</t>
  </si>
  <si>
    <t>c4mim-cl-p3-mp2-cp</t>
  </si>
  <si>
    <t>c4mim-cl-p4-mp2-cp</t>
  </si>
  <si>
    <t>c4mim-dca-p1-mp2-cp</t>
  </si>
  <si>
    <t>c4mim-dca-p2-mp2-cp</t>
  </si>
  <si>
    <t>c4mim-dca-p3-mp2-cp</t>
  </si>
  <si>
    <t>c4mim-mes-p1-mp2-cp</t>
  </si>
  <si>
    <t>c4mim-mes-p2-mp2-cp</t>
  </si>
  <si>
    <t>c4mim-pf6-p1-mp2-cp</t>
  </si>
  <si>
    <t>c4mim-pf6-p2-mp2-cp</t>
  </si>
  <si>
    <t>c4mim-tos-p1-mp2-cp</t>
  </si>
  <si>
    <t>c4mim-tos-p2-mp2-cp</t>
  </si>
  <si>
    <t>c4mpyr-bf4-p1-mp2-cp</t>
  </si>
  <si>
    <t>c4mpyr-bf4-p2-mp2-cp</t>
  </si>
  <si>
    <t>c4mpyr-bf4-p3-mp2-cp</t>
  </si>
  <si>
    <t>point</t>
  </si>
  <si>
    <t>E_int</t>
  </si>
  <si>
    <t>E_int_CP</t>
  </si>
  <si>
    <t>E_BSSE</t>
  </si>
  <si>
    <t>E_int_HF</t>
  </si>
  <si>
    <t>E_int_HF_CP</t>
  </si>
  <si>
    <t>E_HF_BSSE</t>
  </si>
  <si>
    <t>E_int_MP2</t>
  </si>
  <si>
    <t>E_int_MP2_CP</t>
  </si>
  <si>
    <t>E_MP2_BSSE</t>
  </si>
  <si>
    <t>E_COMPLEX_SS</t>
  </si>
  <si>
    <t>E_COMPLEX_OS</t>
  </si>
  <si>
    <t>E_A_SS</t>
  </si>
  <si>
    <t>E_A_OS</t>
  </si>
  <si>
    <t>E_B_SS</t>
  </si>
  <si>
    <t>E_B_OS</t>
  </si>
  <si>
    <t>c1mim-bf4-p1-mp2-cp</t>
  </si>
  <si>
    <t>c1mim-cl-p1-mp2-cp</t>
  </si>
  <si>
    <t>c1mim-cl-p2-mp2-cp</t>
  </si>
  <si>
    <t>c1mim-dca-p1-mp2-cp</t>
  </si>
  <si>
    <t>c1mim-dca-p2-mp2-cp</t>
  </si>
  <si>
    <t>c1mim-mes-p1-mp2-cp</t>
  </si>
  <si>
    <t>c1mim-ntf2-p1-mp2-cp</t>
  </si>
  <si>
    <t>c1mim-ntf2-p2-mp2-cp</t>
  </si>
  <si>
    <t>c1mim-ntf2-p3-mp2-cp</t>
  </si>
  <si>
    <t>c1mim-pf6-p1-mp2-cp</t>
  </si>
  <si>
    <t>c1mim-tos-p1-mp2-cp</t>
  </si>
  <si>
    <t>c1mpyr-bf4-p1-mp2-cp</t>
  </si>
  <si>
    <t>c1mpyr-bf4-p2-mp2-cp</t>
  </si>
  <si>
    <t>c1mpyr-cl-p1-mp2-cp</t>
  </si>
  <si>
    <t>c1mpyr-cl-p2-mp2-cp</t>
  </si>
  <si>
    <t>c1mpyr-dca-p1-mp2-cp</t>
  </si>
  <si>
    <t>c1mpyr-dca-p2-mp2-cp</t>
  </si>
  <si>
    <t>c1mpyr-dca-p3-mp2-cp</t>
  </si>
  <si>
    <t>c1mpyr-dca-p4-mp2-cp</t>
  </si>
  <si>
    <t>c1mpyr-mes-p1-mp2-cp</t>
  </si>
  <si>
    <t>c1mpyr-mes-p2-mp2-cp</t>
  </si>
  <si>
    <t>c1mpyr-ntf2-p1-mp2-cp</t>
  </si>
  <si>
    <t>c1mpyr-ntf2-p2-mp2-cp</t>
  </si>
  <si>
    <t>c1mpyr-ntf2-p3-mp2-cp</t>
  </si>
  <si>
    <t>c1mpyr-ntf2-p5-mp2-cp</t>
  </si>
  <si>
    <t>c1mpyr-pf6-p1-mp2-cp</t>
  </si>
  <si>
    <t>c1mpyr-pf6-p2-mp2-cp</t>
  </si>
  <si>
    <t>c1mpyr-tos-p1-mp2-cp</t>
  </si>
  <si>
    <t>c1mpyr-tos-p2-mp2-cp</t>
  </si>
  <si>
    <t>c2mim-bf4-p1-mp2-cp</t>
  </si>
  <si>
    <t>c2mim-bf4-p2-mp2-cp</t>
  </si>
  <si>
    <t>c2mim-cl-p1-mp2-cp</t>
  </si>
  <si>
    <t>c2mim-cl-p2-mp2-cp</t>
  </si>
  <si>
    <t>c2mim-cl-p3-mp2-cp</t>
  </si>
  <si>
    <t>c2mim-cl-p4-mp2-cp</t>
  </si>
  <si>
    <t>c2mim-dca-p1-mp2-cp</t>
  </si>
  <si>
    <t>c2mim-dca-p2-mp2-cp</t>
  </si>
  <si>
    <t>c2mim-dca-p3-mp2-cp</t>
  </si>
  <si>
    <t>c2mim-dca-p4-mp2-cp</t>
  </si>
  <si>
    <t>c2mim-dca-p5-mp2-cp</t>
  </si>
  <si>
    <t>c2mim-dca-p6-mp2-cp</t>
  </si>
  <si>
    <t>c2mim-mes-p1-mp2-cp</t>
  </si>
  <si>
    <t>c2mim-mes-p2-mp2-cp</t>
  </si>
  <si>
    <t>c2mim-ntf2-p1-mp2-cp</t>
  </si>
  <si>
    <t>c2mim-ntf2-p2-mp2-cp</t>
  </si>
  <si>
    <t>c2mim-ntf2-p3-mp2-cp</t>
  </si>
  <si>
    <t>c2mim-ntf2-p4-mp2-cp</t>
  </si>
  <si>
    <t>c2mim-pf6-p1-mp2-cp</t>
  </si>
  <si>
    <t>c2mim-pf6-p2-mp2-cp</t>
  </si>
  <si>
    <t>c2mim-tos-p1-mp2-cp</t>
  </si>
  <si>
    <t>c2mim-tos-p2-mp2-cp</t>
  </si>
  <si>
    <t>c2mpyr-bf4-p1-mp2-cp</t>
  </si>
  <si>
    <t>c2mpyr-bf4-p2-mp2-cp</t>
  </si>
  <si>
    <t>c2mpyr-bf4-p3-mp2-cp</t>
  </si>
  <si>
    <t>c2mpyr-cl-p1-mp2-cp</t>
  </si>
  <si>
    <t>c2mpyr-cl-p2-mp2-cp</t>
  </si>
  <si>
    <t>c2mpyr-cl-p3-mp2-cp</t>
  </si>
  <si>
    <t>c2mpyr-dca-p1-mp2-cp</t>
  </si>
  <si>
    <t>c2mpyr-dca-p2-mp2-cp</t>
  </si>
  <si>
    <t>c2mpyr-dca-p3-mp2-cp</t>
  </si>
  <si>
    <t>c2mpyr-dca-p4-mp2-cp</t>
  </si>
  <si>
    <t>c2mpyr-dca-p5-mp2-cp</t>
  </si>
  <si>
    <t>c2mpyr-dca-p6-mp2-cp</t>
  </si>
  <si>
    <t>c2mpyr-mes-p1-mp2-cp</t>
  </si>
  <si>
    <t>c2mpyr-mes-p2-mp2-cp</t>
  </si>
  <si>
    <t>c2mpyr-mes-p3-mp2-cp</t>
  </si>
  <si>
    <t>c2mpyr-ntf2-p1-mp2-cp</t>
  </si>
  <si>
    <t>delta OS</t>
  </si>
  <si>
    <t>delta SS</t>
  </si>
  <si>
    <t>CCT</t>
  </si>
  <si>
    <t>ACCT</t>
  </si>
  <si>
    <t>cation</t>
  </si>
  <si>
    <t>anion</t>
  </si>
  <si>
    <t>cation OS</t>
  </si>
  <si>
    <t>anion OS</t>
  </si>
  <si>
    <t>cation SS</t>
  </si>
  <si>
    <t>total</t>
  </si>
  <si>
    <t>anion SS</t>
  </si>
  <si>
    <t>% anion</t>
  </si>
  <si>
    <t>Difference to CCT</t>
  </si>
  <si>
    <t>ACCQ</t>
  </si>
  <si>
    <t>Difference to ACCT</t>
  </si>
  <si>
    <t>average</t>
  </si>
  <si>
    <t>stdev</t>
  </si>
  <si>
    <t>Difference to CCD</t>
  </si>
  <si>
    <t>Difference to ACCD</t>
  </si>
  <si>
    <t>st dev</t>
  </si>
  <si>
    <t>CCQ</t>
  </si>
  <si>
    <t>Cation</t>
  </si>
  <si>
    <t>Anion</t>
  </si>
  <si>
    <t>Total</t>
  </si>
  <si>
    <t>CCD</t>
  </si>
  <si>
    <t>ACCD</t>
  </si>
  <si>
    <t>EOS/ESS</t>
  </si>
  <si>
    <t>MIN</t>
  </si>
  <si>
    <t>MAX</t>
  </si>
  <si>
    <t>bf4</t>
  </si>
  <si>
    <t>p1</t>
  </si>
  <si>
    <t>br</t>
  </si>
  <si>
    <t>p2</t>
  </si>
  <si>
    <t>cl</t>
  </si>
  <si>
    <t>dca</t>
  </si>
  <si>
    <t>mes</t>
  </si>
  <si>
    <t>ntf2</t>
  </si>
  <si>
    <t>p3</t>
  </si>
  <si>
    <t>pf6</t>
  </si>
  <si>
    <t>tos</t>
  </si>
  <si>
    <t>p4</t>
  </si>
  <si>
    <t>p5</t>
  </si>
  <si>
    <t>p6</t>
  </si>
  <si>
    <t>conf</t>
  </si>
  <si>
    <t>complex_rwSS</t>
  </si>
  <si>
    <t>complex_rwOS</t>
  </si>
  <si>
    <t>frag1_rwSS</t>
  </si>
  <si>
    <t>frag1_rwOS</t>
  </si>
  <si>
    <t>frag2_rwSS</t>
  </si>
  <si>
    <t>frag2_rwOS</t>
  </si>
  <si>
    <t>frag1_gwSS</t>
  </si>
  <si>
    <t>frag1_gwOS</t>
  </si>
  <si>
    <t>frag2_gwSS</t>
  </si>
  <si>
    <t>frag2_gwOS</t>
  </si>
  <si>
    <t>corrEn</t>
  </si>
  <si>
    <t>im</t>
  </si>
  <si>
    <t>pyr</t>
  </si>
  <si>
    <t>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</si>
</sst>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2" borderId="0" xfId="0" applyNumberFormat="1" applyFill="1"/>
    <xf numFmtId="164" fontId="5" fillId="0" borderId="0" xfId="0" applyNumberFormat="1" applyFo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'BSSE-CCD'!$H$3:$H$193</c:f>
              <c:numCache>
                <c:formatCode>0.0</c:formatCode>
                <c:ptCount val="191"/>
                <c:pt idx="0">
                  <c:v>-19.64380974200191</c:v>
                </c:pt>
                <c:pt idx="1">
                  <c:v>-14.40953586918202</c:v>
                </c:pt>
                <c:pt idx="2">
                  <c:v>-10.47954692351641</c:v>
                </c:pt>
                <c:pt idx="3">
                  <c:v>-16.85771285187868</c:v>
                </c:pt>
                <c:pt idx="4">
                  <c:v>-12.82875675037936</c:v>
                </c:pt>
                <c:pt idx="5">
                  <c:v>-14.32159658717256</c:v>
                </c:pt>
                <c:pt idx="6">
                  <c:v>-10.96858225644068</c:v>
                </c:pt>
                <c:pt idx="7">
                  <c:v>-24.94748415570567</c:v>
                </c:pt>
                <c:pt idx="8">
                  <c:v>-24.63500859350495</c:v>
                </c:pt>
                <c:pt idx="9">
                  <c:v>-16.77697192022248</c:v>
                </c:pt>
                <c:pt idx="10">
                  <c:v>-20.07526406689394</c:v>
                </c:pt>
                <c:pt idx="11">
                  <c:v>-21.16081543352019</c:v>
                </c:pt>
                <c:pt idx="12">
                  <c:v>-23.15070463597786</c:v>
                </c:pt>
                <c:pt idx="13">
                  <c:v>-19.70074850993953</c:v>
                </c:pt>
                <c:pt idx="14">
                  <c:v>-17.47617156883375</c:v>
                </c:pt>
                <c:pt idx="15">
                  <c:v>-12.72009918105741</c:v>
                </c:pt>
                <c:pt idx="16">
                  <c:v>-11.99110400866462</c:v>
                </c:pt>
                <c:pt idx="17">
                  <c:v>-14.49425724301708</c:v>
                </c:pt>
                <c:pt idx="18">
                  <c:v>-13.81609802175869</c:v>
                </c:pt>
                <c:pt idx="19">
                  <c:v>-11.0403339461507</c:v>
                </c:pt>
                <c:pt idx="20">
                  <c:v>-11.64776575010097</c:v>
                </c:pt>
                <c:pt idx="21">
                  <c:v>-11.00892061276634</c:v>
                </c:pt>
                <c:pt idx="22">
                  <c:v>-11.04381528009135</c:v>
                </c:pt>
                <c:pt idx="23">
                  <c:v>-24.09379969535701</c:v>
                </c:pt>
                <c:pt idx="24">
                  <c:v>-21.18268801308235</c:v>
                </c:pt>
                <c:pt idx="25">
                  <c:v>-19.46885540663579</c:v>
                </c:pt>
                <c:pt idx="26">
                  <c:v>-18.48046278077496</c:v>
                </c:pt>
                <c:pt idx="27">
                  <c:v>-18.81642275807397</c:v>
                </c:pt>
                <c:pt idx="28">
                  <c:v>-19.41895246312261</c:v>
                </c:pt>
                <c:pt idx="29">
                  <c:v>-20.62011548886539</c:v>
                </c:pt>
                <c:pt idx="30">
                  <c:v>-18.9764390486135</c:v>
                </c:pt>
                <c:pt idx="31">
                  <c:v>-23.00092536052605</c:v>
                </c:pt>
                <c:pt idx="32">
                  <c:v>-20.22042187058984</c:v>
                </c:pt>
                <c:pt idx="33">
                  <c:v>-21.44053254140732</c:v>
                </c:pt>
                <c:pt idx="34">
                  <c:v>-19.4684426027001</c:v>
                </c:pt>
                <c:pt idx="35">
                  <c:v>-14.94414040479958</c:v>
                </c:pt>
                <c:pt idx="36">
                  <c:v>-12.12631183674855</c:v>
                </c:pt>
                <c:pt idx="37">
                  <c:v>-11.8718427969211</c:v>
                </c:pt>
                <c:pt idx="38">
                  <c:v>-14.63268065559949</c:v>
                </c:pt>
                <c:pt idx="39">
                  <c:v>-17.58706342125856</c:v>
                </c:pt>
                <c:pt idx="40">
                  <c:v>-14.41780563777436</c:v>
                </c:pt>
                <c:pt idx="41">
                  <c:v>-14.47213080512737</c:v>
                </c:pt>
                <c:pt idx="42">
                  <c:v>-17.03613257076768</c:v>
                </c:pt>
                <c:pt idx="43">
                  <c:v>-14.13152616089823</c:v>
                </c:pt>
                <c:pt idx="44">
                  <c:v>-13.94043147624149</c:v>
                </c:pt>
                <c:pt idx="45">
                  <c:v>-14.64859554393026</c:v>
                </c:pt>
                <c:pt idx="46">
                  <c:v>-13.4693515245246</c:v>
                </c:pt>
                <c:pt idx="47">
                  <c:v>-14.37008906199062</c:v>
                </c:pt>
                <c:pt idx="48">
                  <c:v>-14.15925158793899</c:v>
                </c:pt>
                <c:pt idx="49">
                  <c:v>-26.90062835883724</c:v>
                </c:pt>
                <c:pt idx="50">
                  <c:v>-25.42073118180097</c:v>
                </c:pt>
                <c:pt idx="51">
                  <c:v>-27.29190082727946</c:v>
                </c:pt>
                <c:pt idx="52">
                  <c:v>-21.61216029029772</c:v>
                </c:pt>
                <c:pt idx="53">
                  <c:v>-22.07703048038529</c:v>
                </c:pt>
                <c:pt idx="54">
                  <c:v>-24.3231134759283</c:v>
                </c:pt>
                <c:pt idx="55">
                  <c:v>-24.1980041190157</c:v>
                </c:pt>
                <c:pt idx="56">
                  <c:v>-21.15272793178633</c:v>
                </c:pt>
                <c:pt idx="57">
                  <c:v>-26.42961232790594</c:v>
                </c:pt>
                <c:pt idx="58">
                  <c:v>-24.28909047419591</c:v>
                </c:pt>
                <c:pt idx="59">
                  <c:v>-20.22453883656604</c:v>
                </c:pt>
                <c:pt idx="60">
                  <c:v>-19.1087585178868</c:v>
                </c:pt>
                <c:pt idx="61">
                  <c:v>-18.05773461924178</c:v>
                </c:pt>
                <c:pt idx="62">
                  <c:v>-13.09811202620817</c:v>
                </c:pt>
                <c:pt idx="63">
                  <c:v>-12.8038486650866</c:v>
                </c:pt>
                <c:pt idx="64">
                  <c:v>-12.33273213101564</c:v>
                </c:pt>
                <c:pt idx="65">
                  <c:v>-14.86235163233698</c:v>
                </c:pt>
                <c:pt idx="66">
                  <c:v>-14.3783040378685</c:v>
                </c:pt>
                <c:pt idx="67">
                  <c:v>-14.06801918912946</c:v>
                </c:pt>
                <c:pt idx="68">
                  <c:v>-11.12593497365158</c:v>
                </c:pt>
                <c:pt idx="69">
                  <c:v>-11.74105325342717</c:v>
                </c:pt>
                <c:pt idx="70">
                  <c:v>-11.12688738371442</c:v>
                </c:pt>
                <c:pt idx="71">
                  <c:v>-11.73247204798409</c:v>
                </c:pt>
                <c:pt idx="72">
                  <c:v>-11.8499196101743</c:v>
                </c:pt>
                <c:pt idx="73">
                  <c:v>-11.85102106678623</c:v>
                </c:pt>
                <c:pt idx="74">
                  <c:v>-25.0436383895299</c:v>
                </c:pt>
                <c:pt idx="75">
                  <c:v>-23.44963158736732</c:v>
                </c:pt>
                <c:pt idx="76">
                  <c:v>-22.08583388994053</c:v>
                </c:pt>
                <c:pt idx="77">
                  <c:v>-19.98605136200472</c:v>
                </c:pt>
                <c:pt idx="78">
                  <c:v>-19.36603988382949</c:v>
                </c:pt>
                <c:pt idx="79">
                  <c:v>-20.79814929500446</c:v>
                </c:pt>
                <c:pt idx="80">
                  <c:v>-19.16495804170118</c:v>
                </c:pt>
                <c:pt idx="81">
                  <c:v>-20.00010532636771</c:v>
                </c:pt>
                <c:pt idx="82">
                  <c:v>-19.29157829337284</c:v>
                </c:pt>
                <c:pt idx="83">
                  <c:v>-20.73888665349122</c:v>
                </c:pt>
                <c:pt idx="84">
                  <c:v>-19.82723725094454</c:v>
                </c:pt>
                <c:pt idx="85">
                  <c:v>-19.3159981758259</c:v>
                </c:pt>
                <c:pt idx="86">
                  <c:v>-23.93549177496694</c:v>
                </c:pt>
                <c:pt idx="87">
                  <c:v>-22.43076386512052</c:v>
                </c:pt>
                <c:pt idx="88">
                  <c:v>-22.19533085798106</c:v>
                </c:pt>
                <c:pt idx="89">
                  <c:v>-21.20486834999441</c:v>
                </c:pt>
                <c:pt idx="90">
                  <c:v>-15.23924173738613</c:v>
                </c:pt>
                <c:pt idx="91">
                  <c:v>-12.3127834008023</c:v>
                </c:pt>
                <c:pt idx="92">
                  <c:v>-13.19732692703429</c:v>
                </c:pt>
                <c:pt idx="93">
                  <c:v>-15.80998427785415</c:v>
                </c:pt>
                <c:pt idx="94">
                  <c:v>-17.82089819730188</c:v>
                </c:pt>
                <c:pt idx="95">
                  <c:v>-14.57767482973801</c:v>
                </c:pt>
                <c:pt idx="96">
                  <c:v>-15.77584360684933</c:v>
                </c:pt>
                <c:pt idx="97">
                  <c:v>-18.36732876631958</c:v>
                </c:pt>
                <c:pt idx="98">
                  <c:v>-14.35784124454743</c:v>
                </c:pt>
                <c:pt idx="99">
                  <c:v>-14.64416501955921</c:v>
                </c:pt>
                <c:pt idx="100">
                  <c:v>-13.59305347099598</c:v>
                </c:pt>
                <c:pt idx="101">
                  <c:v>-15.48961184964175</c:v>
                </c:pt>
                <c:pt idx="102">
                  <c:v>-14.22664108627101</c:v>
                </c:pt>
                <c:pt idx="103">
                  <c:v>-14.15602092026604</c:v>
                </c:pt>
                <c:pt idx="104">
                  <c:v>-28.46905292063596</c:v>
                </c:pt>
                <c:pt idx="105">
                  <c:v>-25.64583572120035</c:v>
                </c:pt>
                <c:pt idx="106">
                  <c:v>-28.76472264553475</c:v>
                </c:pt>
                <c:pt idx="107">
                  <c:v>-23.57861201523779</c:v>
                </c:pt>
                <c:pt idx="108">
                  <c:v>-23.13032075502068</c:v>
                </c:pt>
                <c:pt idx="109">
                  <c:v>-23.95811558171697</c:v>
                </c:pt>
                <c:pt idx="110">
                  <c:v>-23.3166103679762</c:v>
                </c:pt>
                <c:pt idx="111">
                  <c:v>-21.15057380655619</c:v>
                </c:pt>
                <c:pt idx="112">
                  <c:v>-28.01441748768784</c:v>
                </c:pt>
                <c:pt idx="113">
                  <c:v>-26.35780987114222</c:v>
                </c:pt>
                <c:pt idx="114">
                  <c:v>-20.61712686659557</c:v>
                </c:pt>
                <c:pt idx="115">
                  <c:v>-19.37286727273748</c:v>
                </c:pt>
                <c:pt idx="116">
                  <c:v>-18.30564783078611</c:v>
                </c:pt>
                <c:pt idx="117">
                  <c:v>-13.44746688017499</c:v>
                </c:pt>
                <c:pt idx="118">
                  <c:v>-12.68587722906635</c:v>
                </c:pt>
                <c:pt idx="119">
                  <c:v>-12.58902127720432</c:v>
                </c:pt>
                <c:pt idx="120">
                  <c:v>-15.18818327035712</c:v>
                </c:pt>
                <c:pt idx="121">
                  <c:v>-14.54503943321923</c:v>
                </c:pt>
                <c:pt idx="122">
                  <c:v>-14.27603257654321</c:v>
                </c:pt>
                <c:pt idx="123">
                  <c:v>-11.86382628601815</c:v>
                </c:pt>
                <c:pt idx="124">
                  <c:v>-11.75803059961046</c:v>
                </c:pt>
                <c:pt idx="125">
                  <c:v>-12.02143062409981</c:v>
                </c:pt>
                <c:pt idx="126">
                  <c:v>-10.92719286127391</c:v>
                </c:pt>
                <c:pt idx="127">
                  <c:v>-11.11306329480229</c:v>
                </c:pt>
                <c:pt idx="128">
                  <c:v>-11.98465447352084</c:v>
                </c:pt>
                <c:pt idx="129">
                  <c:v>-25.60270729814614</c:v>
                </c:pt>
                <c:pt idx="130">
                  <c:v>-23.62737599201106</c:v>
                </c:pt>
                <c:pt idx="131">
                  <c:v>-22.66867741174245</c:v>
                </c:pt>
                <c:pt idx="132">
                  <c:v>-21.35156966060514</c:v>
                </c:pt>
                <c:pt idx="133">
                  <c:v>-18.24676884554332</c:v>
                </c:pt>
                <c:pt idx="134">
                  <c:v>-20.6285404943052</c:v>
                </c:pt>
                <c:pt idx="135">
                  <c:v>-20.26807316134228</c:v>
                </c:pt>
                <c:pt idx="136">
                  <c:v>-20.06218993527313</c:v>
                </c:pt>
                <c:pt idx="137">
                  <c:v>-20.37329886037417</c:v>
                </c:pt>
                <c:pt idx="138">
                  <c:v>-21.55397405108138</c:v>
                </c:pt>
                <c:pt idx="139">
                  <c:v>-19.89216696921174</c:v>
                </c:pt>
                <c:pt idx="140">
                  <c:v>-19.59521523473423</c:v>
                </c:pt>
                <c:pt idx="141">
                  <c:v>-24.53243001325969</c:v>
                </c:pt>
                <c:pt idx="142">
                  <c:v>-22.59068972577661</c:v>
                </c:pt>
                <c:pt idx="143">
                  <c:v>-22.54686207784219</c:v>
                </c:pt>
                <c:pt idx="144">
                  <c:v>-21.3353062599392</c:v>
                </c:pt>
                <c:pt idx="145">
                  <c:v>-15.49202766877912</c:v>
                </c:pt>
                <c:pt idx="146">
                  <c:v>-12.69332894831659</c:v>
                </c:pt>
                <c:pt idx="147">
                  <c:v>-13.65888718725896</c:v>
                </c:pt>
                <c:pt idx="148">
                  <c:v>-15.9566529133048</c:v>
                </c:pt>
                <c:pt idx="149">
                  <c:v>-18.02277233364917</c:v>
                </c:pt>
                <c:pt idx="150">
                  <c:v>-14.93008644956318</c:v>
                </c:pt>
                <c:pt idx="151">
                  <c:v>-16.24010752479152</c:v>
                </c:pt>
                <c:pt idx="152">
                  <c:v>-18.52326950241091</c:v>
                </c:pt>
                <c:pt idx="153">
                  <c:v>-14.56960269478574</c:v>
                </c:pt>
                <c:pt idx="154">
                  <c:v>-15.87598879508828</c:v>
                </c:pt>
                <c:pt idx="155">
                  <c:v>-14.28044021928671</c:v>
                </c:pt>
                <c:pt idx="156">
                  <c:v>-28.94210721737993</c:v>
                </c:pt>
                <c:pt idx="157">
                  <c:v>-25.74116998950801</c:v>
                </c:pt>
                <c:pt idx="158">
                  <c:v>-25.94517572231722</c:v>
                </c:pt>
                <c:pt idx="159">
                  <c:v>-21.23712952015476</c:v>
                </c:pt>
                <c:pt idx="160">
                  <c:v>-28.69803003092622</c:v>
                </c:pt>
                <c:pt idx="161">
                  <c:v>-26.18873280722669</c:v>
                </c:pt>
                <c:pt idx="162">
                  <c:v>-20.71317803557744</c:v>
                </c:pt>
                <c:pt idx="163">
                  <c:v>-19.415757178394</c:v>
                </c:pt>
                <c:pt idx="164">
                  <c:v>-18.44634991654986</c:v>
                </c:pt>
                <c:pt idx="165">
                  <c:v>-13.52775288059915</c:v>
                </c:pt>
                <c:pt idx="166">
                  <c:v>-12.71874081737521</c:v>
                </c:pt>
                <c:pt idx="167">
                  <c:v>-12.66028320794872</c:v>
                </c:pt>
                <c:pt idx="168">
                  <c:v>-15.21730633085681</c:v>
                </c:pt>
                <c:pt idx="169">
                  <c:v>-14.82408799513782</c:v>
                </c:pt>
                <c:pt idx="170">
                  <c:v>-14.29736662470889</c:v>
                </c:pt>
                <c:pt idx="171">
                  <c:v>-10.70041238096067</c:v>
                </c:pt>
                <c:pt idx="172">
                  <c:v>-11.8059434480524</c:v>
                </c:pt>
                <c:pt idx="173">
                  <c:v>-12.10915093159957</c:v>
                </c:pt>
                <c:pt idx="174">
                  <c:v>-11.81211841754111</c:v>
                </c:pt>
                <c:pt idx="175">
                  <c:v>-11.38977586566314</c:v>
                </c:pt>
                <c:pt idx="176">
                  <c:v>-11.98004314777867</c:v>
                </c:pt>
                <c:pt idx="177">
                  <c:v>-25.63404558337817</c:v>
                </c:pt>
                <c:pt idx="178">
                  <c:v>-23.75375096962003</c:v>
                </c:pt>
                <c:pt idx="179">
                  <c:v>-22.77161680633195</c:v>
                </c:pt>
                <c:pt idx="180">
                  <c:v>-21.21143005818562</c:v>
                </c:pt>
                <c:pt idx="181">
                  <c:v>-20.82967528283545</c:v>
                </c:pt>
                <c:pt idx="182">
                  <c:v>-21.0352099314971</c:v>
                </c:pt>
                <c:pt idx="183">
                  <c:v>-20.54867975263941</c:v>
                </c:pt>
                <c:pt idx="184">
                  <c:v>-20.08597926584935</c:v>
                </c:pt>
                <c:pt idx="185">
                  <c:v>-20.67552518789113</c:v>
                </c:pt>
                <c:pt idx="186">
                  <c:v>-21.61331698942334</c:v>
                </c:pt>
                <c:pt idx="187">
                  <c:v>-20.0053165398118</c:v>
                </c:pt>
                <c:pt idx="188">
                  <c:v>-19.75395673458327</c:v>
                </c:pt>
                <c:pt idx="189">
                  <c:v>-24.61423373582468</c:v>
                </c:pt>
                <c:pt idx="190">
                  <c:v>-22.7888297624093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67504"/>
        <c:axId val="-2089594128"/>
      </c:barChart>
      <c:catAx>
        <c:axId val="-2089067504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2089594128"/>
        <c:crosses val="autoZero"/>
        <c:auto val="1"/>
        <c:lblAlgn val="ctr"/>
        <c:lblOffset val="100"/>
        <c:noMultiLvlLbl val="0"/>
      </c:catAx>
      <c:valAx>
        <c:axId val="-2089594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906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'BSSE-ACCD'!$H$3:$H$193</c:f>
              <c:numCache>
                <c:formatCode>0.0</c:formatCode>
                <c:ptCount val="191"/>
                <c:pt idx="0">
                  <c:v>-11.98213783032148</c:v>
                </c:pt>
                <c:pt idx="1">
                  <c:v>-18.36465501063687</c:v>
                </c:pt>
                <c:pt idx="2">
                  <c:v>-15.09609595119463</c:v>
                </c:pt>
                <c:pt idx="3">
                  <c:v>-11.62564591478909</c:v>
                </c:pt>
                <c:pt idx="4">
                  <c:v>-9.035382162601713</c:v>
                </c:pt>
                <c:pt idx="5">
                  <c:v>-15.04732656854201</c:v>
                </c:pt>
                <c:pt idx="6">
                  <c:v>-12.69447389024703</c:v>
                </c:pt>
                <c:pt idx="7">
                  <c:v>-16.13059457277125</c:v>
                </c:pt>
                <c:pt idx="8">
                  <c:v>-24.97833558996128</c:v>
                </c:pt>
                <c:pt idx="9">
                  <c:v>-18.16456637787604</c:v>
                </c:pt>
                <c:pt idx="10">
                  <c:v>-19.54499442704375</c:v>
                </c:pt>
                <c:pt idx="11">
                  <c:v>-13.25152238589416</c:v>
                </c:pt>
                <c:pt idx="12">
                  <c:v>-17.46001158199748</c:v>
                </c:pt>
                <c:pt idx="13">
                  <c:v>-11.74606954538961</c:v>
                </c:pt>
                <c:pt idx="14">
                  <c:v>-10.61059615435653</c:v>
                </c:pt>
                <c:pt idx="15">
                  <c:v>-18.27249995976919</c:v>
                </c:pt>
                <c:pt idx="16">
                  <c:v>-16.93367459413712</c:v>
                </c:pt>
                <c:pt idx="17">
                  <c:v>-10.84497176754146</c:v>
                </c:pt>
                <c:pt idx="18">
                  <c:v>-9.992376053515597</c:v>
                </c:pt>
                <c:pt idx="19">
                  <c:v>-11.84539252521008</c:v>
                </c:pt>
                <c:pt idx="20">
                  <c:v>-13.32693305686127</c:v>
                </c:pt>
                <c:pt idx="21">
                  <c:v>-12.89622838124552</c:v>
                </c:pt>
                <c:pt idx="22">
                  <c:v>-13.21681119841484</c:v>
                </c:pt>
                <c:pt idx="23">
                  <c:v>-15.95317085816791</c:v>
                </c:pt>
                <c:pt idx="24">
                  <c:v>-14.42009462654707</c:v>
                </c:pt>
                <c:pt idx="25">
                  <c:v>-20.02182114219347</c:v>
                </c:pt>
                <c:pt idx="26">
                  <c:v>-18.12962918118732</c:v>
                </c:pt>
                <c:pt idx="27">
                  <c:v>-19.28518381652173</c:v>
                </c:pt>
                <c:pt idx="28">
                  <c:v>-17.7429544786193</c:v>
                </c:pt>
                <c:pt idx="29">
                  <c:v>-12.7695724120036</c:v>
                </c:pt>
                <c:pt idx="30">
                  <c:v>-11.57288347039247</c:v>
                </c:pt>
                <c:pt idx="31">
                  <c:v>-17.26127770774004</c:v>
                </c:pt>
                <c:pt idx="32">
                  <c:v>-15.4336896857842</c:v>
                </c:pt>
                <c:pt idx="33">
                  <c:v>-13.12498652464977</c:v>
                </c:pt>
                <c:pt idx="34">
                  <c:v>-12.37830819397719</c:v>
                </c:pt>
                <c:pt idx="35">
                  <c:v>-19.44391669932276</c:v>
                </c:pt>
                <c:pt idx="36">
                  <c:v>-17.16722419277805</c:v>
                </c:pt>
                <c:pt idx="37">
                  <c:v>-16.43426366266275</c:v>
                </c:pt>
                <c:pt idx="38">
                  <c:v>-19.08755007523298</c:v>
                </c:pt>
                <c:pt idx="39">
                  <c:v>-12.11750311882582</c:v>
                </c:pt>
                <c:pt idx="40">
                  <c:v>-10.21823403889458</c:v>
                </c:pt>
                <c:pt idx="41">
                  <c:v>-9.75113215975364</c:v>
                </c:pt>
                <c:pt idx="42">
                  <c:v>-11.99875512183879</c:v>
                </c:pt>
                <c:pt idx="43">
                  <c:v>-16.57288211752952</c:v>
                </c:pt>
                <c:pt idx="44">
                  <c:v>-15.40777359380787</c:v>
                </c:pt>
                <c:pt idx="45">
                  <c:v>-16.20589012571573</c:v>
                </c:pt>
                <c:pt idx="46">
                  <c:v>-15.62788237357411</c:v>
                </c:pt>
                <c:pt idx="47">
                  <c:v>-15.90942006857045</c:v>
                </c:pt>
                <c:pt idx="48">
                  <c:v>-15.67613562706735</c:v>
                </c:pt>
                <c:pt idx="49">
                  <c:v>-17.93732023600342</c:v>
                </c:pt>
                <c:pt idx="50">
                  <c:v>-17.10435230520448</c:v>
                </c:pt>
                <c:pt idx="51">
                  <c:v>-28.50803206673051</c:v>
                </c:pt>
                <c:pt idx="52">
                  <c:v>-21.71929400584672</c:v>
                </c:pt>
                <c:pt idx="53">
                  <c:v>-21.32721003627887</c:v>
                </c:pt>
                <c:pt idx="54">
                  <c:v>-25.19951590505207</c:v>
                </c:pt>
                <c:pt idx="55">
                  <c:v>-14.99618041133049</c:v>
                </c:pt>
                <c:pt idx="56">
                  <c:v>-13.99203040918167</c:v>
                </c:pt>
                <c:pt idx="57">
                  <c:v>-19.78366613579995</c:v>
                </c:pt>
                <c:pt idx="58">
                  <c:v>-18.6790695068271</c:v>
                </c:pt>
                <c:pt idx="59">
                  <c:v>-12.6376363158821</c:v>
                </c:pt>
                <c:pt idx="60">
                  <c:v>-11.3781456707252</c:v>
                </c:pt>
                <c:pt idx="61">
                  <c:v>-11.4488571809967</c:v>
                </c:pt>
                <c:pt idx="62">
                  <c:v>-19.36275020241467</c:v>
                </c:pt>
                <c:pt idx="63">
                  <c:v>-18.71917392183599</c:v>
                </c:pt>
                <c:pt idx="64">
                  <c:v>-18.06118084879226</c:v>
                </c:pt>
                <c:pt idx="65">
                  <c:v>-11.61535027846495</c:v>
                </c:pt>
                <c:pt idx="66">
                  <c:v>-10.96789376406498</c:v>
                </c:pt>
                <c:pt idx="67">
                  <c:v>-10.6771867183841</c:v>
                </c:pt>
                <c:pt idx="68">
                  <c:v>-12.58828180473103</c:v>
                </c:pt>
                <c:pt idx="69">
                  <c:v>-13.71139375741785</c:v>
                </c:pt>
                <c:pt idx="70">
                  <c:v>-12.5918169332406</c:v>
                </c:pt>
                <c:pt idx="71">
                  <c:v>-13.70265283195811</c:v>
                </c:pt>
                <c:pt idx="72">
                  <c:v>-14.10253824674918</c:v>
                </c:pt>
                <c:pt idx="73">
                  <c:v>-14.10097561836805</c:v>
                </c:pt>
                <c:pt idx="74">
                  <c:v>-17.33562320652483</c:v>
                </c:pt>
                <c:pt idx="75">
                  <c:v>-15.89842792600282</c:v>
                </c:pt>
                <c:pt idx="76">
                  <c:v>-15.70388970112311</c:v>
                </c:pt>
                <c:pt idx="77">
                  <c:v>-21.78055269997632</c:v>
                </c:pt>
                <c:pt idx="78">
                  <c:v>-19.71841705489096</c:v>
                </c:pt>
                <c:pt idx="79">
                  <c:v>-20.87256579341861</c:v>
                </c:pt>
                <c:pt idx="80">
                  <c:v>-20.44237422685027</c:v>
                </c:pt>
                <c:pt idx="81">
                  <c:v>-19.30036457300039</c:v>
                </c:pt>
                <c:pt idx="82">
                  <c:v>-18.17865993918467</c:v>
                </c:pt>
                <c:pt idx="83">
                  <c:v>-13.47743603008764</c:v>
                </c:pt>
                <c:pt idx="84">
                  <c:v>-12.49782289250976</c:v>
                </c:pt>
                <c:pt idx="85">
                  <c:v>-12.52308728298511</c:v>
                </c:pt>
                <c:pt idx="86">
                  <c:v>-18.81857020027596</c:v>
                </c:pt>
                <c:pt idx="87">
                  <c:v>-17.2339507027836</c:v>
                </c:pt>
                <c:pt idx="88">
                  <c:v>-13.80163537293729</c:v>
                </c:pt>
                <c:pt idx="89">
                  <c:v>-13.30075493125969</c:v>
                </c:pt>
                <c:pt idx="90">
                  <c:v>-20.15808707686678</c:v>
                </c:pt>
                <c:pt idx="91">
                  <c:v>-17.74319713058293</c:v>
                </c:pt>
                <c:pt idx="92">
                  <c:v>-17.99645299678409</c:v>
                </c:pt>
                <c:pt idx="93">
                  <c:v>-20.5917646475275</c:v>
                </c:pt>
                <c:pt idx="94">
                  <c:v>-12.5253054312711</c:v>
                </c:pt>
                <c:pt idx="95">
                  <c:v>-10.56998934950094</c:v>
                </c:pt>
                <c:pt idx="96">
                  <c:v>-10.60169350135261</c:v>
                </c:pt>
                <c:pt idx="97">
                  <c:v>-12.88261145835894</c:v>
                </c:pt>
                <c:pt idx="98">
                  <c:v>-17.4777697726615</c:v>
                </c:pt>
                <c:pt idx="99">
                  <c:v>-17.33248453358849</c:v>
                </c:pt>
                <c:pt idx="100">
                  <c:v>-15.76479650904946</c:v>
                </c:pt>
                <c:pt idx="101">
                  <c:v>-17.35003154056646</c:v>
                </c:pt>
                <c:pt idx="102">
                  <c:v>-16.70965341833297</c:v>
                </c:pt>
                <c:pt idx="103">
                  <c:v>-16.00149447783203</c:v>
                </c:pt>
                <c:pt idx="104">
                  <c:v>-19.31612078494323</c:v>
                </c:pt>
                <c:pt idx="105">
                  <c:v>-17.62901441837</c:v>
                </c:pt>
                <c:pt idx="106">
                  <c:v>-30.60354894590072</c:v>
                </c:pt>
                <c:pt idx="107">
                  <c:v>-23.67478141078536</c:v>
                </c:pt>
                <c:pt idx="108">
                  <c:v>-22.68715359327773</c:v>
                </c:pt>
                <c:pt idx="109">
                  <c:v>-25.68814153872046</c:v>
                </c:pt>
                <c:pt idx="110">
                  <c:v>-15.2883592924655</c:v>
                </c:pt>
                <c:pt idx="111">
                  <c:v>-14.2772003049041</c:v>
                </c:pt>
                <c:pt idx="112">
                  <c:v>-21.47905497515494</c:v>
                </c:pt>
                <c:pt idx="113">
                  <c:v>-20.36775111083109</c:v>
                </c:pt>
                <c:pt idx="114">
                  <c:v>-13.123812273504</c:v>
                </c:pt>
                <c:pt idx="115">
                  <c:v>-11.87396663975454</c:v>
                </c:pt>
                <c:pt idx="116">
                  <c:v>-11.97274015587332</c:v>
                </c:pt>
                <c:pt idx="117">
                  <c:v>-20.16500512935402</c:v>
                </c:pt>
                <c:pt idx="118">
                  <c:v>-18.85050734323217</c:v>
                </c:pt>
                <c:pt idx="119">
                  <c:v>-18.80579489267912</c:v>
                </c:pt>
                <c:pt idx="120">
                  <c:v>-12.09355781503787</c:v>
                </c:pt>
                <c:pt idx="121">
                  <c:v>-11.3709439762189</c:v>
                </c:pt>
                <c:pt idx="122">
                  <c:v>-11.08895253392656</c:v>
                </c:pt>
                <c:pt idx="123">
                  <c:v>-13.70221664315325</c:v>
                </c:pt>
                <c:pt idx="124">
                  <c:v>-14.04381598492637</c:v>
                </c:pt>
                <c:pt idx="125">
                  <c:v>-13.68847569359969</c:v>
                </c:pt>
                <c:pt idx="126">
                  <c:v>-13.21015679252328</c:v>
                </c:pt>
                <c:pt idx="127">
                  <c:v>-13.92094202936481</c:v>
                </c:pt>
                <c:pt idx="128">
                  <c:v>-14.50391706285883</c:v>
                </c:pt>
                <c:pt idx="129">
                  <c:v>-18.11736482324345</c:v>
                </c:pt>
                <c:pt idx="130">
                  <c:v>-16.58183026778056</c:v>
                </c:pt>
                <c:pt idx="131">
                  <c:v>-16.48606879171545</c:v>
                </c:pt>
                <c:pt idx="132">
                  <c:v>-22.84187424029843</c:v>
                </c:pt>
                <c:pt idx="133">
                  <c:v>-19.65173652061491</c:v>
                </c:pt>
                <c:pt idx="134">
                  <c:v>-21.48698087877027</c:v>
                </c:pt>
                <c:pt idx="135">
                  <c:v>-21.6198653678463</c:v>
                </c:pt>
                <c:pt idx="136">
                  <c:v>-19.9127480590025</c:v>
                </c:pt>
                <c:pt idx="137">
                  <c:v>-19.35258930327358</c:v>
                </c:pt>
                <c:pt idx="138">
                  <c:v>-14.4116412737267</c:v>
                </c:pt>
                <c:pt idx="139">
                  <c:v>-12.96325184922118</c:v>
                </c:pt>
                <c:pt idx="140">
                  <c:v>-13.11832299461532</c:v>
                </c:pt>
                <c:pt idx="141">
                  <c:v>-19.690978839801</c:v>
                </c:pt>
                <c:pt idx="142">
                  <c:v>-18.03999624961723</c:v>
                </c:pt>
                <c:pt idx="143">
                  <c:v>-14.2230522778136</c:v>
                </c:pt>
                <c:pt idx="144">
                  <c:v>-13.55989792491914</c:v>
                </c:pt>
                <c:pt idx="145">
                  <c:v>-20.84973887927604</c:v>
                </c:pt>
                <c:pt idx="146">
                  <c:v>-18.32149437117077</c:v>
                </c:pt>
                <c:pt idx="147">
                  <c:v>-18.94921477875781</c:v>
                </c:pt>
                <c:pt idx="148">
                  <c:v>-20.98594065234119</c:v>
                </c:pt>
                <c:pt idx="149">
                  <c:v>-12.88080053403194</c:v>
                </c:pt>
                <c:pt idx="150">
                  <c:v>-10.94080381532118</c:v>
                </c:pt>
                <c:pt idx="151">
                  <c:v>-11.12173084654343</c:v>
                </c:pt>
                <c:pt idx="152">
                  <c:v>-13.10680948236523</c:v>
                </c:pt>
                <c:pt idx="153">
                  <c:v>-17.97868320448942</c:v>
                </c:pt>
                <c:pt idx="154">
                  <c:v>-18.17895888663029</c:v>
                </c:pt>
                <c:pt idx="155">
                  <c:v>-16.94500803352556</c:v>
                </c:pt>
                <c:pt idx="156">
                  <c:v>-20.1089969655664</c:v>
                </c:pt>
                <c:pt idx="157">
                  <c:v>-17.83587387599001</c:v>
                </c:pt>
                <c:pt idx="158">
                  <c:v>-16.67708757879685</c:v>
                </c:pt>
                <c:pt idx="159">
                  <c:v>-14.45936401567693</c:v>
                </c:pt>
                <c:pt idx="160">
                  <c:v>-22.62675072777544</c:v>
                </c:pt>
                <c:pt idx="161">
                  <c:v>-20.54495857492297</c:v>
                </c:pt>
                <c:pt idx="162">
                  <c:v>-13.31637219748054</c:v>
                </c:pt>
                <c:pt idx="163">
                  <c:v>-12.08825198287801</c:v>
                </c:pt>
                <c:pt idx="164">
                  <c:v>-12.17353167272357</c:v>
                </c:pt>
                <c:pt idx="165">
                  <c:v>-20.41123238902971</c:v>
                </c:pt>
                <c:pt idx="166">
                  <c:v>-19.16226594557085</c:v>
                </c:pt>
                <c:pt idx="167">
                  <c:v>-19.0976639558736</c:v>
                </c:pt>
                <c:pt idx="168">
                  <c:v>-12.19655869905772</c:v>
                </c:pt>
                <c:pt idx="169">
                  <c:v>-11.75814047731777</c:v>
                </c:pt>
                <c:pt idx="170">
                  <c:v>-11.20941592880828</c:v>
                </c:pt>
                <c:pt idx="171">
                  <c:v>-15.20529018651238</c:v>
                </c:pt>
                <c:pt idx="172">
                  <c:v>-14.19721913455268</c:v>
                </c:pt>
                <c:pt idx="173">
                  <c:v>-14.02018603699446</c:v>
                </c:pt>
                <c:pt idx="174">
                  <c:v>-14.20548666144622</c:v>
                </c:pt>
                <c:pt idx="175">
                  <c:v>-15.21304674001779</c:v>
                </c:pt>
                <c:pt idx="176">
                  <c:v>-14.63401687529716</c:v>
                </c:pt>
                <c:pt idx="177">
                  <c:v>-18.33494994580597</c:v>
                </c:pt>
                <c:pt idx="178">
                  <c:v>-16.92816318455712</c:v>
                </c:pt>
                <c:pt idx="179">
                  <c:v>-16.7887568123362</c:v>
                </c:pt>
                <c:pt idx="180">
                  <c:v>-23.33110650977532</c:v>
                </c:pt>
                <c:pt idx="181">
                  <c:v>-22.11750672430318</c:v>
                </c:pt>
                <c:pt idx="182">
                  <c:v>-22.25229609601762</c:v>
                </c:pt>
                <c:pt idx="183">
                  <c:v>-22.29348307494053</c:v>
                </c:pt>
                <c:pt idx="184">
                  <c:v>-20.42023436216223</c:v>
                </c:pt>
                <c:pt idx="185">
                  <c:v>-20.25203839729028</c:v>
                </c:pt>
                <c:pt idx="186">
                  <c:v>-14.63836654640261</c:v>
                </c:pt>
                <c:pt idx="187">
                  <c:v>-13.27329361215667</c:v>
                </c:pt>
                <c:pt idx="188">
                  <c:v>-13.38863930896692</c:v>
                </c:pt>
                <c:pt idx="189">
                  <c:v>-19.94496205155055</c:v>
                </c:pt>
                <c:pt idx="190">
                  <c:v>-18.40250436394075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37872"/>
        <c:axId val="-2089035024"/>
      </c:barChart>
      <c:catAx>
        <c:axId val="-2089037872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2089035024"/>
        <c:crosses val="autoZero"/>
        <c:auto val="1"/>
        <c:lblAlgn val="ctr"/>
        <c:lblOffset val="100"/>
        <c:noMultiLvlLbl val="0"/>
      </c:catAx>
      <c:valAx>
        <c:axId val="-2089035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903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'BSSE-CCT'!$H$3:$H$193</c:f>
              <c:numCache>
                <c:formatCode>0.0</c:formatCode>
                <c:ptCount val="191"/>
                <c:pt idx="0">
                  <c:v>-11.09430456749778</c:v>
                </c:pt>
                <c:pt idx="1">
                  <c:v>-10.81805255511928</c:v>
                </c:pt>
                <c:pt idx="2">
                  <c:v>-9.123976435510533</c:v>
                </c:pt>
                <c:pt idx="3">
                  <c:v>-9.606024632237351</c:v>
                </c:pt>
                <c:pt idx="4">
                  <c:v>-7.964611937046992</c:v>
                </c:pt>
                <c:pt idx="5">
                  <c:v>-7.949121928259391</c:v>
                </c:pt>
                <c:pt idx="6">
                  <c:v>-6.425726463203493</c:v>
                </c:pt>
                <c:pt idx="7">
                  <c:v>-14.08924179183887</c:v>
                </c:pt>
                <c:pt idx="8">
                  <c:v>-14.05371581371232</c:v>
                </c:pt>
                <c:pt idx="9">
                  <c:v>-9.905508084064413</c:v>
                </c:pt>
                <c:pt idx="10">
                  <c:v>-10.92690280188633</c:v>
                </c:pt>
                <c:pt idx="11">
                  <c:v>-12.24656598762028</c:v>
                </c:pt>
                <c:pt idx="12">
                  <c:v>-12.92324469687151</c:v>
                </c:pt>
                <c:pt idx="13">
                  <c:v>-10.9428575457336</c:v>
                </c:pt>
                <c:pt idx="14">
                  <c:v>-9.834535977251547</c:v>
                </c:pt>
                <c:pt idx="15">
                  <c:v>-10.34389678217939</c:v>
                </c:pt>
                <c:pt idx="16">
                  <c:v>-9.692939876731486</c:v>
                </c:pt>
                <c:pt idx="17">
                  <c:v>-8.871547738428256</c:v>
                </c:pt>
                <c:pt idx="18">
                  <c:v>-8.45968481347439</c:v>
                </c:pt>
                <c:pt idx="19">
                  <c:v>-6.303120139053898</c:v>
                </c:pt>
                <c:pt idx="20">
                  <c:v>-6.214470089659438</c:v>
                </c:pt>
                <c:pt idx="21">
                  <c:v>-6.172849410027144</c:v>
                </c:pt>
                <c:pt idx="22">
                  <c:v>-6.186674334677455</c:v>
                </c:pt>
                <c:pt idx="23">
                  <c:v>-13.32747647813651</c:v>
                </c:pt>
                <c:pt idx="24">
                  <c:v>-11.72544355105931</c:v>
                </c:pt>
                <c:pt idx="25">
                  <c:v>-10.51723988720684</c:v>
                </c:pt>
                <c:pt idx="26">
                  <c:v>-9.225908786124084</c:v>
                </c:pt>
                <c:pt idx="27">
                  <c:v>-10.21113435851229</c:v>
                </c:pt>
                <c:pt idx="28">
                  <c:v>-9.394295168151236</c:v>
                </c:pt>
                <c:pt idx="29">
                  <c:v>-11.26596436681597</c:v>
                </c:pt>
                <c:pt idx="30">
                  <c:v>-10.23321258042619</c:v>
                </c:pt>
                <c:pt idx="31">
                  <c:v>-12.51994626560317</c:v>
                </c:pt>
                <c:pt idx="32">
                  <c:v>-11.23398435081208</c:v>
                </c:pt>
                <c:pt idx="33">
                  <c:v>-12.01802068489377</c:v>
                </c:pt>
                <c:pt idx="34">
                  <c:v>-11.05330982119649</c:v>
                </c:pt>
                <c:pt idx="35">
                  <c:v>-11.41651796581953</c:v>
                </c:pt>
                <c:pt idx="36">
                  <c:v>-10.01362928717255</c:v>
                </c:pt>
                <c:pt idx="37">
                  <c:v>-10.00186553898537</c:v>
                </c:pt>
                <c:pt idx="38">
                  <c:v>-11.06574752404583</c:v>
                </c:pt>
                <c:pt idx="39">
                  <c:v>-10.1744527544213</c:v>
                </c:pt>
                <c:pt idx="40">
                  <c:v>-8.704915567198537</c:v>
                </c:pt>
                <c:pt idx="41">
                  <c:v>-8.878988631301394</c:v>
                </c:pt>
                <c:pt idx="42">
                  <c:v>-9.750223464763096</c:v>
                </c:pt>
                <c:pt idx="43">
                  <c:v>-8.18230560611225</c:v>
                </c:pt>
                <c:pt idx="44">
                  <c:v>-7.879748816796779</c:v>
                </c:pt>
                <c:pt idx="45">
                  <c:v>-8.258876269267018</c:v>
                </c:pt>
                <c:pt idx="46">
                  <c:v>-7.697894054513549</c:v>
                </c:pt>
                <c:pt idx="47">
                  <c:v>-8.106185820907592</c:v>
                </c:pt>
                <c:pt idx="48">
                  <c:v>-7.99904554586466</c:v>
                </c:pt>
                <c:pt idx="49">
                  <c:v>-15.0883119776566</c:v>
                </c:pt>
                <c:pt idx="50">
                  <c:v>-14.40194640550832</c:v>
                </c:pt>
                <c:pt idx="51">
                  <c:v>-15.67896512969558</c:v>
                </c:pt>
                <c:pt idx="52">
                  <c:v>-11.92944278894408</c:v>
                </c:pt>
                <c:pt idx="53">
                  <c:v>-11.78048057454484</c:v>
                </c:pt>
                <c:pt idx="54">
                  <c:v>-14.25207324646092</c:v>
                </c:pt>
                <c:pt idx="55">
                  <c:v>-13.72955768504817</c:v>
                </c:pt>
                <c:pt idx="56">
                  <c:v>-12.37605491094383</c:v>
                </c:pt>
                <c:pt idx="57">
                  <c:v>-14.75197528706174</c:v>
                </c:pt>
                <c:pt idx="58">
                  <c:v>-13.7187754170703</c:v>
                </c:pt>
                <c:pt idx="59">
                  <c:v>-11.31928904555507</c:v>
                </c:pt>
                <c:pt idx="60">
                  <c:v>-10.63738327651403</c:v>
                </c:pt>
                <c:pt idx="61">
                  <c:v>-10.26082059967623</c:v>
                </c:pt>
                <c:pt idx="62">
                  <c:v>-10.63849270208548</c:v>
                </c:pt>
                <c:pt idx="63">
                  <c:v>-10.40642974185965</c:v>
                </c:pt>
                <c:pt idx="64">
                  <c:v>-9.99263333090701</c:v>
                </c:pt>
                <c:pt idx="65">
                  <c:v>-9.082770735193168</c:v>
                </c:pt>
                <c:pt idx="66">
                  <c:v>-8.880958689702312</c:v>
                </c:pt>
                <c:pt idx="67">
                  <c:v>-8.616617878333768</c:v>
                </c:pt>
                <c:pt idx="68">
                  <c:v>-6.354562027118526</c:v>
                </c:pt>
                <c:pt idx="69">
                  <c:v>-6.561056276538125</c:v>
                </c:pt>
                <c:pt idx="70">
                  <c:v>-6.358549814481893</c:v>
                </c:pt>
                <c:pt idx="71">
                  <c:v>-6.556938473066357</c:v>
                </c:pt>
                <c:pt idx="72">
                  <c:v>-6.308829227351174</c:v>
                </c:pt>
                <c:pt idx="73">
                  <c:v>-6.30920848218412</c:v>
                </c:pt>
                <c:pt idx="74">
                  <c:v>-13.95489014896537</c:v>
                </c:pt>
                <c:pt idx="75">
                  <c:v>-13.14204491703555</c:v>
                </c:pt>
                <c:pt idx="76">
                  <c:v>-12.40823485943111</c:v>
                </c:pt>
                <c:pt idx="77">
                  <c:v>-10.9053790822624</c:v>
                </c:pt>
                <c:pt idx="78">
                  <c:v>-9.765840793797867</c:v>
                </c:pt>
                <c:pt idx="79">
                  <c:v>-10.86481076103925</c:v>
                </c:pt>
                <c:pt idx="80">
                  <c:v>-10.44544103771812</c:v>
                </c:pt>
                <c:pt idx="81">
                  <c:v>-10.09150081460055</c:v>
                </c:pt>
                <c:pt idx="82">
                  <c:v>-9.39127773571008</c:v>
                </c:pt>
                <c:pt idx="83">
                  <c:v>-11.50098892706522</c:v>
                </c:pt>
                <c:pt idx="84">
                  <c:v>-10.9796536664481</c:v>
                </c:pt>
                <c:pt idx="85">
                  <c:v>-10.55404963348016</c:v>
                </c:pt>
                <c:pt idx="86">
                  <c:v>-13.15520865694496</c:v>
                </c:pt>
                <c:pt idx="87">
                  <c:v>-12.38582045303855</c:v>
                </c:pt>
                <c:pt idx="88">
                  <c:v>-12.47630575535376</c:v>
                </c:pt>
                <c:pt idx="89">
                  <c:v>-11.936951930948</c:v>
                </c:pt>
                <c:pt idx="90">
                  <c:v>-11.69850641182723</c:v>
                </c:pt>
                <c:pt idx="91">
                  <c:v>-10.15862993760663</c:v>
                </c:pt>
                <c:pt idx="92">
                  <c:v>-11.00126798438892</c:v>
                </c:pt>
                <c:pt idx="93">
                  <c:v>-12.03630153094316</c:v>
                </c:pt>
                <c:pt idx="94">
                  <c:v>-10.33140527830086</c:v>
                </c:pt>
                <c:pt idx="95">
                  <c:v>-8.785487337052534</c:v>
                </c:pt>
                <c:pt idx="96">
                  <c:v>-9.6973126086291</c:v>
                </c:pt>
                <c:pt idx="97">
                  <c:v>-10.47454919602572</c:v>
                </c:pt>
                <c:pt idx="98">
                  <c:v>-8.376479427752277</c:v>
                </c:pt>
                <c:pt idx="99">
                  <c:v>-8.468312535200494</c:v>
                </c:pt>
                <c:pt idx="100">
                  <c:v>-7.755127502264121</c:v>
                </c:pt>
                <c:pt idx="101">
                  <c:v>-8.755047329215027</c:v>
                </c:pt>
                <c:pt idx="102">
                  <c:v>-8.097341360747298</c:v>
                </c:pt>
                <c:pt idx="103">
                  <c:v>-8.04940695881439</c:v>
                </c:pt>
                <c:pt idx="104">
                  <c:v>-15.96975930775521</c:v>
                </c:pt>
                <c:pt idx="105">
                  <c:v>-14.60636866042902</c:v>
                </c:pt>
                <c:pt idx="106">
                  <c:v>-16.62375839333439</c:v>
                </c:pt>
                <c:pt idx="107">
                  <c:v>-12.79923474541105</c:v>
                </c:pt>
                <c:pt idx="108">
                  <c:v>-12.30452019940106</c:v>
                </c:pt>
                <c:pt idx="109">
                  <c:v>-14.05065477121148</c:v>
                </c:pt>
                <c:pt idx="110">
                  <c:v>-13.10428702795837</c:v>
                </c:pt>
                <c:pt idx="111">
                  <c:v>-12.44773247179562</c:v>
                </c:pt>
                <c:pt idx="112">
                  <c:v>-15.65459437784519</c:v>
                </c:pt>
                <c:pt idx="113">
                  <c:v>-14.75753823452818</c:v>
                </c:pt>
                <c:pt idx="114">
                  <c:v>-11.54973614963816</c:v>
                </c:pt>
                <c:pt idx="115">
                  <c:v>-10.78947910445163</c:v>
                </c:pt>
                <c:pt idx="116">
                  <c:v>-10.44510269731907</c:v>
                </c:pt>
                <c:pt idx="117">
                  <c:v>-10.89725074670652</c:v>
                </c:pt>
                <c:pt idx="118">
                  <c:v>-10.67096742354591</c:v>
                </c:pt>
                <c:pt idx="119">
                  <c:v>-10.21585010321461</c:v>
                </c:pt>
                <c:pt idx="120">
                  <c:v>-9.273273882769725</c:v>
                </c:pt>
                <c:pt idx="121">
                  <c:v>-9.049980784788403</c:v>
                </c:pt>
                <c:pt idx="122">
                  <c:v>-8.75294248694647</c:v>
                </c:pt>
                <c:pt idx="123">
                  <c:v>-6.55933759717312</c:v>
                </c:pt>
                <c:pt idx="124">
                  <c:v>-6.628479333860486</c:v>
                </c:pt>
                <c:pt idx="125">
                  <c:v>-6.597015671704492</c:v>
                </c:pt>
                <c:pt idx="126">
                  <c:v>-6.13260394321417</c:v>
                </c:pt>
                <c:pt idx="127">
                  <c:v>-6.216124932182449</c:v>
                </c:pt>
                <c:pt idx="128">
                  <c:v>-6.400567669244474</c:v>
                </c:pt>
                <c:pt idx="129">
                  <c:v>-14.35189361474894</c:v>
                </c:pt>
                <c:pt idx="130">
                  <c:v>-13.30912350161693</c:v>
                </c:pt>
                <c:pt idx="131">
                  <c:v>-12.78535363764888</c:v>
                </c:pt>
                <c:pt idx="132">
                  <c:v>-11.25351662377201</c:v>
                </c:pt>
                <c:pt idx="133">
                  <c:v>-9.41645932113594</c:v>
                </c:pt>
                <c:pt idx="134">
                  <c:v>-10.90106972147424</c:v>
                </c:pt>
                <c:pt idx="135">
                  <c:v>-10.93580239794061</c:v>
                </c:pt>
                <c:pt idx="136">
                  <c:v>-10.19291654967258</c:v>
                </c:pt>
                <c:pt idx="137">
                  <c:v>-9.982850910650702</c:v>
                </c:pt>
                <c:pt idx="138">
                  <c:v>-11.96452445654587</c:v>
                </c:pt>
                <c:pt idx="139">
                  <c:v>-11.05590287706325</c:v>
                </c:pt>
                <c:pt idx="140">
                  <c:v>-10.79219802471029</c:v>
                </c:pt>
                <c:pt idx="141">
                  <c:v>-13.59414653218066</c:v>
                </c:pt>
                <c:pt idx="142">
                  <c:v>-12.54373760646368</c:v>
                </c:pt>
                <c:pt idx="143">
                  <c:v>-12.69601308732186</c:v>
                </c:pt>
                <c:pt idx="144">
                  <c:v>-12.0358120470726</c:v>
                </c:pt>
                <c:pt idx="145">
                  <c:v>-11.96619038352828</c:v>
                </c:pt>
                <c:pt idx="146">
                  <c:v>-10.43106052896562</c:v>
                </c:pt>
                <c:pt idx="147">
                  <c:v>-11.45353877178784</c:v>
                </c:pt>
                <c:pt idx="148">
                  <c:v>-12.21432289241014</c:v>
                </c:pt>
                <c:pt idx="149">
                  <c:v>-10.47250967825225</c:v>
                </c:pt>
                <c:pt idx="150">
                  <c:v>-8.993606939727845</c:v>
                </c:pt>
                <c:pt idx="151">
                  <c:v>-10.03838552119251</c:v>
                </c:pt>
                <c:pt idx="152">
                  <c:v>-10.60044616989252</c:v>
                </c:pt>
                <c:pt idx="153">
                  <c:v>-8.526924915343583</c:v>
                </c:pt>
                <c:pt idx="154">
                  <c:v>-9.072091454488703</c:v>
                </c:pt>
                <c:pt idx="155">
                  <c:v>-8.151214666098566</c:v>
                </c:pt>
                <c:pt idx="156">
                  <c:v>-16.27528907046027</c:v>
                </c:pt>
                <c:pt idx="157">
                  <c:v>-14.6752557386</c:v>
                </c:pt>
                <c:pt idx="158">
                  <c:v>-14.86912274326647</c:v>
                </c:pt>
                <c:pt idx="159">
                  <c:v>-12.51030196110682</c:v>
                </c:pt>
                <c:pt idx="160">
                  <c:v>-16.09018348217128</c:v>
                </c:pt>
                <c:pt idx="161">
                  <c:v>-14.67056339998537</c:v>
                </c:pt>
                <c:pt idx="162">
                  <c:v>-11.62456579932898</c:v>
                </c:pt>
                <c:pt idx="163">
                  <c:v>-10.84794283268653</c:v>
                </c:pt>
                <c:pt idx="164">
                  <c:v>-10.54919158741241</c:v>
                </c:pt>
                <c:pt idx="165">
                  <c:v>-10.9749848731305</c:v>
                </c:pt>
                <c:pt idx="166">
                  <c:v>-10.77752541478892</c:v>
                </c:pt>
                <c:pt idx="167">
                  <c:v>-10.29671541185392</c:v>
                </c:pt>
                <c:pt idx="168">
                  <c:v>-9.298530951007068</c:v>
                </c:pt>
                <c:pt idx="169">
                  <c:v>-9.152176085580071</c:v>
                </c:pt>
                <c:pt idx="170">
                  <c:v>-8.770194814294397</c:v>
                </c:pt>
                <c:pt idx="171">
                  <c:v>-6.226272530041565</c:v>
                </c:pt>
                <c:pt idx="172">
                  <c:v>-6.637404924972541</c:v>
                </c:pt>
                <c:pt idx="173">
                  <c:v>-6.724161033962751</c:v>
                </c:pt>
                <c:pt idx="174">
                  <c:v>-6.637733278646125</c:v>
                </c:pt>
                <c:pt idx="175">
                  <c:v>-6.502972248819725</c:v>
                </c:pt>
                <c:pt idx="176">
                  <c:v>-6.408986272388942</c:v>
                </c:pt>
                <c:pt idx="177">
                  <c:v>-14.37452344353634</c:v>
                </c:pt>
                <c:pt idx="178">
                  <c:v>-13.40952327095301</c:v>
                </c:pt>
                <c:pt idx="179">
                  <c:v>-12.87184594057267</c:v>
                </c:pt>
                <c:pt idx="180">
                  <c:v>-11.35411323704023</c:v>
                </c:pt>
                <c:pt idx="181">
                  <c:v>-10.93168253202142</c:v>
                </c:pt>
                <c:pt idx="182">
                  <c:v>-11.10877236009278</c:v>
                </c:pt>
                <c:pt idx="183">
                  <c:v>-11.17730779962421</c:v>
                </c:pt>
                <c:pt idx="184">
                  <c:v>-10.29566033358401</c:v>
                </c:pt>
                <c:pt idx="185">
                  <c:v>-10.36980429386145</c:v>
                </c:pt>
                <c:pt idx="186">
                  <c:v>-12.02934191986211</c:v>
                </c:pt>
                <c:pt idx="187">
                  <c:v>-11.14696958351862</c:v>
                </c:pt>
                <c:pt idx="188">
                  <c:v>-10.90218452361582</c:v>
                </c:pt>
                <c:pt idx="189">
                  <c:v>-13.64896905993575</c:v>
                </c:pt>
                <c:pt idx="190">
                  <c:v>-12.72181463590221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122112"/>
        <c:axId val="1789130928"/>
      </c:barChart>
      <c:catAx>
        <c:axId val="1789122112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789130928"/>
        <c:crosses val="autoZero"/>
        <c:auto val="1"/>
        <c:lblAlgn val="ctr"/>
        <c:lblOffset val="100"/>
        <c:noMultiLvlLbl val="0"/>
      </c:catAx>
      <c:valAx>
        <c:axId val="1789130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91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'BSSE-ACCT'!$K$3:$K$193</c:f>
              <c:numCache>
                <c:formatCode>0.0</c:formatCode>
                <c:ptCount val="191"/>
                <c:pt idx="0">
                  <c:v>4.022469511124205</c:v>
                </c:pt>
                <c:pt idx="1">
                  <c:v>-4.928342655855775</c:v>
                </c:pt>
                <c:pt idx="2">
                  <c:v>-6.358799227373334</c:v>
                </c:pt>
                <c:pt idx="3">
                  <c:v>3.356615305462448</c:v>
                </c:pt>
                <c:pt idx="4">
                  <c:v>1.274562451676914</c:v>
                </c:pt>
                <c:pt idx="5">
                  <c:v>0.754415287256297</c:v>
                </c:pt>
                <c:pt idx="6">
                  <c:v>-0.309029640024219</c:v>
                </c:pt>
                <c:pt idx="7">
                  <c:v>5.447649054781413</c:v>
                </c:pt>
                <c:pt idx="8">
                  <c:v>0.18829857036979</c:v>
                </c:pt>
                <c:pt idx="9">
                  <c:v>-1.266427944467363</c:v>
                </c:pt>
                <c:pt idx="10">
                  <c:v>-0.363325832625613</c:v>
                </c:pt>
                <c:pt idx="11">
                  <c:v>4.189050850802806</c:v>
                </c:pt>
                <c:pt idx="12">
                  <c:v>3.72827306958998</c:v>
                </c:pt>
                <c:pt idx="13">
                  <c:v>3.363984871162813</c:v>
                </c:pt>
                <c:pt idx="14">
                  <c:v>2.876020505573498</c:v>
                </c:pt>
                <c:pt idx="15">
                  <c:v>-7.836560568947405</c:v>
                </c:pt>
                <c:pt idx="16">
                  <c:v>-7.541833596469835</c:v>
                </c:pt>
                <c:pt idx="17">
                  <c:v>2.005012997668292</c:v>
                </c:pt>
                <c:pt idx="18">
                  <c:v>1.844607555429141</c:v>
                </c:pt>
                <c:pt idx="19">
                  <c:v>0.285548215449448</c:v>
                </c:pt>
                <c:pt idx="20">
                  <c:v>-0.0523756214402198</c:v>
                </c:pt>
                <c:pt idx="21">
                  <c:v>-0.663708609215757</c:v>
                </c:pt>
                <c:pt idx="22">
                  <c:v>-0.0455068565982843</c:v>
                </c:pt>
                <c:pt idx="23">
                  <c:v>4.24481278452066</c:v>
                </c:pt>
                <c:pt idx="24">
                  <c:v>3.51830696579776</c:v>
                </c:pt>
                <c:pt idx="25">
                  <c:v>-1.440024354799201</c:v>
                </c:pt>
                <c:pt idx="26">
                  <c:v>-1.160652145096623</c:v>
                </c:pt>
                <c:pt idx="27">
                  <c:v>-1.497901369110949</c:v>
                </c:pt>
                <c:pt idx="28">
                  <c:v>-0.890151939742937</c:v>
                </c:pt>
                <c:pt idx="29">
                  <c:v>2.745497597291395</c:v>
                </c:pt>
                <c:pt idx="30">
                  <c:v>2.38029415323151</c:v>
                </c:pt>
                <c:pt idx="31">
                  <c:v>2.911845281983721</c:v>
                </c:pt>
                <c:pt idx="32">
                  <c:v>2.506234883138765</c:v>
                </c:pt>
                <c:pt idx="33">
                  <c:v>4.170810979138158</c:v>
                </c:pt>
                <c:pt idx="34">
                  <c:v>3.748691561130033</c:v>
                </c:pt>
                <c:pt idx="35">
                  <c:v>-5.897382540347985</c:v>
                </c:pt>
                <c:pt idx="36">
                  <c:v>-6.844940242450127</c:v>
                </c:pt>
                <c:pt idx="37">
                  <c:v>-6.469654380393638</c:v>
                </c:pt>
                <c:pt idx="38">
                  <c:v>-5.413971124898312</c:v>
                </c:pt>
                <c:pt idx="39">
                  <c:v>3.418271661045445</c:v>
                </c:pt>
                <c:pt idx="40">
                  <c:v>1.432048231868856</c:v>
                </c:pt>
                <c:pt idx="41">
                  <c:v>2.024394032238616</c:v>
                </c:pt>
                <c:pt idx="42">
                  <c:v>3.269511115179758</c:v>
                </c:pt>
                <c:pt idx="43">
                  <c:v>0.0710273972307434</c:v>
                </c:pt>
                <c:pt idx="44">
                  <c:v>0.298520215256971</c:v>
                </c:pt>
                <c:pt idx="45">
                  <c:v>0.384328414596382</c:v>
                </c:pt>
                <c:pt idx="46">
                  <c:v>0.129478765070186</c:v>
                </c:pt>
                <c:pt idx="47">
                  <c:v>0.532632609759986</c:v>
                </c:pt>
                <c:pt idx="48">
                  <c:v>0.562324186103813</c:v>
                </c:pt>
                <c:pt idx="49">
                  <c:v>5.324134512978901</c:v>
                </c:pt>
                <c:pt idx="50">
                  <c:v>5.264490210431077</c:v>
                </c:pt>
                <c:pt idx="51">
                  <c:v>-0.256722116325264</c:v>
                </c:pt>
                <c:pt idx="52">
                  <c:v>-1.449215260159832</c:v>
                </c:pt>
                <c:pt idx="53">
                  <c:v>-0.678908165727007</c:v>
                </c:pt>
                <c:pt idx="54">
                  <c:v>0.169569404744363</c:v>
                </c:pt>
                <c:pt idx="55">
                  <c:v>4.448376558923275</c:v>
                </c:pt>
                <c:pt idx="56">
                  <c:v>3.959320650493028</c:v>
                </c:pt>
                <c:pt idx="57">
                  <c:v>4.11635330823044</c:v>
                </c:pt>
                <c:pt idx="58">
                  <c:v>3.939070285084904</c:v>
                </c:pt>
                <c:pt idx="59">
                  <c:v>3.349915263528407</c:v>
                </c:pt>
                <c:pt idx="60">
                  <c:v>3.355134961852492</c:v>
                </c:pt>
                <c:pt idx="61">
                  <c:v>2.849861287902389</c:v>
                </c:pt>
                <c:pt idx="62">
                  <c:v>-8.344617818107884</c:v>
                </c:pt>
                <c:pt idx="63">
                  <c:v>-8.050607848543796</c:v>
                </c:pt>
                <c:pt idx="64">
                  <c:v>-8.024995598968532</c:v>
                </c:pt>
                <c:pt idx="65">
                  <c:v>1.923870640382103</c:v>
                </c:pt>
                <c:pt idx="66">
                  <c:v>1.919561410830334</c:v>
                </c:pt>
                <c:pt idx="67">
                  <c:v>1.745231023372097</c:v>
                </c:pt>
                <c:pt idx="68">
                  <c:v>0.078898569463977</c:v>
                </c:pt>
                <c:pt idx="69">
                  <c:v>-0.102233733970822</c:v>
                </c:pt>
                <c:pt idx="70">
                  <c:v>0.0791700706272138</c:v>
                </c:pt>
                <c:pt idx="71">
                  <c:v>-0.102202442146211</c:v>
                </c:pt>
                <c:pt idx="72">
                  <c:v>-0.238506005255111</c:v>
                </c:pt>
                <c:pt idx="73">
                  <c:v>-0.237016387213204</c:v>
                </c:pt>
                <c:pt idx="74">
                  <c:v>4.301566535639481</c:v>
                </c:pt>
                <c:pt idx="75">
                  <c:v>4.278377536659583</c:v>
                </c:pt>
                <c:pt idx="76">
                  <c:v>3.599822629346788</c:v>
                </c:pt>
                <c:pt idx="77">
                  <c:v>-1.730930454532872</c:v>
                </c:pt>
                <c:pt idx="78">
                  <c:v>-1.458573786028776</c:v>
                </c:pt>
                <c:pt idx="79">
                  <c:v>-1.481904814437684</c:v>
                </c:pt>
                <c:pt idx="80">
                  <c:v>-1.699597853578186</c:v>
                </c:pt>
                <c:pt idx="81">
                  <c:v>-0.895004485952921</c:v>
                </c:pt>
                <c:pt idx="82">
                  <c:v>-1.174911743410931</c:v>
                </c:pt>
                <c:pt idx="83">
                  <c:v>2.689156861486502</c:v>
                </c:pt>
                <c:pt idx="84">
                  <c:v>2.706659307509778</c:v>
                </c:pt>
                <c:pt idx="85">
                  <c:v>2.203331484052897</c:v>
                </c:pt>
                <c:pt idx="86">
                  <c:v>2.90352795619552</c:v>
                </c:pt>
                <c:pt idx="87">
                  <c:v>2.961508570407513</c:v>
                </c:pt>
                <c:pt idx="88">
                  <c:v>4.20324483783695</c:v>
                </c:pt>
                <c:pt idx="89">
                  <c:v>4.010325095731024</c:v>
                </c:pt>
                <c:pt idx="90">
                  <c:v>-6.306484328773559</c:v>
                </c:pt>
                <c:pt idx="91">
                  <c:v>-7.183204868402923</c:v>
                </c:pt>
                <c:pt idx="92">
                  <c:v>-7.034292716477474</c:v>
                </c:pt>
                <c:pt idx="93">
                  <c:v>-5.77700038351752</c:v>
                </c:pt>
                <c:pt idx="94">
                  <c:v>3.314071057464279</c:v>
                </c:pt>
                <c:pt idx="95">
                  <c:v>1.339476781037345</c:v>
                </c:pt>
                <c:pt idx="96">
                  <c:v>2.430678299420446</c:v>
                </c:pt>
                <c:pt idx="97">
                  <c:v>3.59837809793997</c:v>
                </c:pt>
                <c:pt idx="98">
                  <c:v>-0.126345311333701</c:v>
                </c:pt>
                <c:pt idx="99">
                  <c:v>0.0536990413069045</c:v>
                </c:pt>
                <c:pt idx="100">
                  <c:v>-0.419089234010972</c:v>
                </c:pt>
                <c:pt idx="101">
                  <c:v>0.1780893047804</c:v>
                </c:pt>
                <c:pt idx="102">
                  <c:v>0.161615349464127</c:v>
                </c:pt>
                <c:pt idx="103">
                  <c:v>0.480107876980524</c:v>
                </c:pt>
                <c:pt idx="104">
                  <c:v>5.424681683489696</c:v>
                </c:pt>
                <c:pt idx="105">
                  <c:v>5.182853480548372</c:v>
                </c:pt>
                <c:pt idx="106">
                  <c:v>-0.496984963796638</c:v>
                </c:pt>
                <c:pt idx="107">
                  <c:v>-1.724226954479148</c:v>
                </c:pt>
                <c:pt idx="108">
                  <c:v>-0.948620895627087</c:v>
                </c:pt>
                <c:pt idx="109">
                  <c:v>-0.264019502516852</c:v>
                </c:pt>
                <c:pt idx="110">
                  <c:v>3.825395246090174</c:v>
                </c:pt>
                <c:pt idx="111">
                  <c:v>3.839665423759257</c:v>
                </c:pt>
                <c:pt idx="112">
                  <c:v>4.096556960006072</c:v>
                </c:pt>
                <c:pt idx="113">
                  <c:v>3.745372965681302</c:v>
                </c:pt>
                <c:pt idx="114">
                  <c:v>3.337793078684138</c:v>
                </c:pt>
                <c:pt idx="115">
                  <c:v>3.21062896767642</c:v>
                </c:pt>
                <c:pt idx="116">
                  <c:v>2.788767095832371</c:v>
                </c:pt>
                <c:pt idx="117">
                  <c:v>-8.693455897797287</c:v>
                </c:pt>
                <c:pt idx="118">
                  <c:v>-7.987743133255298</c:v>
                </c:pt>
                <c:pt idx="119">
                  <c:v>-8.411636568923455</c:v>
                </c:pt>
                <c:pt idx="120">
                  <c:v>1.936113095465109</c:v>
                </c:pt>
                <c:pt idx="121">
                  <c:v>1.891708173139175</c:v>
                </c:pt>
                <c:pt idx="122">
                  <c:v>1.709281668848141</c:v>
                </c:pt>
                <c:pt idx="123">
                  <c:v>0.0691768170809253</c:v>
                </c:pt>
                <c:pt idx="124">
                  <c:v>-0.188326538587514</c:v>
                </c:pt>
                <c:pt idx="125">
                  <c:v>0.0712595447023734</c:v>
                </c:pt>
                <c:pt idx="126">
                  <c:v>-0.81883984774719</c:v>
                </c:pt>
                <c:pt idx="127">
                  <c:v>-0.300824322419926</c:v>
                </c:pt>
                <c:pt idx="128">
                  <c:v>-0.262188456643356</c:v>
                </c:pt>
                <c:pt idx="129">
                  <c:v>4.365034174436959</c:v>
                </c:pt>
                <c:pt idx="130">
                  <c:v>4.145280999698043</c:v>
                </c:pt>
                <c:pt idx="131">
                  <c:v>3.62779377856977</c:v>
                </c:pt>
                <c:pt idx="132">
                  <c:v>-2.090793160378588</c:v>
                </c:pt>
                <c:pt idx="133">
                  <c:v>-1.914102384034139</c:v>
                </c:pt>
                <c:pt idx="134">
                  <c:v>-1.752251964225403</c:v>
                </c:pt>
                <c:pt idx="135">
                  <c:v>-1.902254939129392</c:v>
                </c:pt>
                <c:pt idx="136">
                  <c:v>-1.067632908539915</c:v>
                </c:pt>
                <c:pt idx="137">
                  <c:v>-1.153099780986897</c:v>
                </c:pt>
                <c:pt idx="138">
                  <c:v>2.628994938811908</c:v>
                </c:pt>
                <c:pt idx="139">
                  <c:v>2.52431504071215</c:v>
                </c:pt>
                <c:pt idx="140">
                  <c:v>2.132917482860273</c:v>
                </c:pt>
                <c:pt idx="141">
                  <c:v>2.945954654968038</c:v>
                </c:pt>
                <c:pt idx="142">
                  <c:v>2.763853187066321</c:v>
                </c:pt>
                <c:pt idx="143">
                  <c:v>4.178133539552881</c:v>
                </c:pt>
                <c:pt idx="144">
                  <c:v>3.941494745285961</c:v>
                </c:pt>
                <c:pt idx="145">
                  <c:v>-6.691926565384095</c:v>
                </c:pt>
                <c:pt idx="146">
                  <c:v>-7.462895237514068</c:v>
                </c:pt>
                <c:pt idx="147">
                  <c:v>-7.462785771587948</c:v>
                </c:pt>
                <c:pt idx="148">
                  <c:v>-6.128419458437619</c:v>
                </c:pt>
                <c:pt idx="149">
                  <c:v>3.245513741016198</c:v>
                </c:pt>
                <c:pt idx="150">
                  <c:v>1.377446371320587</c:v>
                </c:pt>
                <c:pt idx="151">
                  <c:v>2.496647035541551</c:v>
                </c:pt>
                <c:pt idx="152">
                  <c:v>3.571089148706436</c:v>
                </c:pt>
                <c:pt idx="153">
                  <c:v>-0.223073198279687</c:v>
                </c:pt>
                <c:pt idx="154">
                  <c:v>0.0703119216479848</c:v>
                </c:pt>
                <c:pt idx="155">
                  <c:v>0.102555796282806</c:v>
                </c:pt>
                <c:pt idx="156">
                  <c:v>5.345819023833021</c:v>
                </c:pt>
                <c:pt idx="157">
                  <c:v>5.122377267615793</c:v>
                </c:pt>
                <c:pt idx="158">
                  <c:v>4.483666351416211</c:v>
                </c:pt>
                <c:pt idx="159">
                  <c:v>3.802040434469555</c:v>
                </c:pt>
                <c:pt idx="160">
                  <c:v>3.939322844936639</c:v>
                </c:pt>
                <c:pt idx="161">
                  <c:v>3.558925740857082</c:v>
                </c:pt>
                <c:pt idx="162">
                  <c:v>3.259930890473507</c:v>
                </c:pt>
                <c:pt idx="163">
                  <c:v>3.154111014998147</c:v>
                </c:pt>
                <c:pt idx="164">
                  <c:v>2.735783443363123</c:v>
                </c:pt>
                <c:pt idx="165">
                  <c:v>-8.932563653617723</c:v>
                </c:pt>
                <c:pt idx="166">
                  <c:v>-8.30816621217008</c:v>
                </c:pt>
                <c:pt idx="167">
                  <c:v>-8.660064564279968</c:v>
                </c:pt>
                <c:pt idx="168">
                  <c:v>1.888888318387234</c:v>
                </c:pt>
                <c:pt idx="169">
                  <c:v>1.822336427554268</c:v>
                </c:pt>
                <c:pt idx="170">
                  <c:v>1.658004846276357</c:v>
                </c:pt>
                <c:pt idx="171">
                  <c:v>-0.661142464098354</c:v>
                </c:pt>
                <c:pt idx="172">
                  <c:v>-0.261629724735267</c:v>
                </c:pt>
                <c:pt idx="173">
                  <c:v>-0.00192853556938566</c:v>
                </c:pt>
                <c:pt idx="174">
                  <c:v>-0.263210143616002</c:v>
                </c:pt>
                <c:pt idx="175">
                  <c:v>-0.557948517577198</c:v>
                </c:pt>
                <c:pt idx="176">
                  <c:v>-0.319217124652748</c:v>
                </c:pt>
                <c:pt idx="177">
                  <c:v>4.258341758399865</c:v>
                </c:pt>
                <c:pt idx="178">
                  <c:v>4.058266461415577</c:v>
                </c:pt>
                <c:pt idx="179">
                  <c:v>3.543135405234406</c:v>
                </c:pt>
                <c:pt idx="180">
                  <c:v>-2.278816699318051</c:v>
                </c:pt>
                <c:pt idx="181">
                  <c:v>-1.655982918300388</c:v>
                </c:pt>
                <c:pt idx="182">
                  <c:v>-1.954144615441763</c:v>
                </c:pt>
                <c:pt idx="183">
                  <c:v>-2.097593187633382</c:v>
                </c:pt>
                <c:pt idx="184">
                  <c:v>-1.226914433297562</c:v>
                </c:pt>
                <c:pt idx="185">
                  <c:v>-1.26040317655022</c:v>
                </c:pt>
                <c:pt idx="186">
                  <c:v>2.513379929598836</c:v>
                </c:pt>
                <c:pt idx="187">
                  <c:v>2.424966569539242</c:v>
                </c:pt>
                <c:pt idx="188">
                  <c:v>2.042673395494406</c:v>
                </c:pt>
                <c:pt idx="189">
                  <c:v>2.840235075943964</c:v>
                </c:pt>
                <c:pt idx="190">
                  <c:v>2.731891727723235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493744"/>
        <c:axId val="-2000490912"/>
      </c:barChart>
      <c:catAx>
        <c:axId val="-200049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490912"/>
        <c:crosses val="autoZero"/>
        <c:auto val="1"/>
        <c:lblAlgn val="ctr"/>
        <c:lblOffset val="100"/>
        <c:noMultiLvlLbl val="0"/>
      </c:catAx>
      <c:valAx>
        <c:axId val="-2000490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004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0">
                <a:alpha val="30000"/>
              </a:srgbClr>
            </a:solidFill>
            <a:ln>
              <a:solidFill>
                <a:srgbClr val="000090"/>
              </a:solidFill>
            </a:ln>
          </c:spPr>
          <c:invertIfNegative val="0"/>
          <c:val>
            <c:numRef>
              <c:f>'BSSE-CCQ'!$K$3:$K$193</c:f>
              <c:numCache>
                <c:formatCode>0.0</c:formatCode>
                <c:ptCount val="191"/>
                <c:pt idx="0">
                  <c:v>5.511874574998133</c:v>
                </c:pt>
                <c:pt idx="1">
                  <c:v>3.528782387119594</c:v>
                </c:pt>
                <c:pt idx="2">
                  <c:v>2.83038513451072</c:v>
                </c:pt>
                <c:pt idx="3">
                  <c:v>4.286034368737297</c:v>
                </c:pt>
                <c:pt idx="4">
                  <c:v>3.490434375046696</c:v>
                </c:pt>
                <c:pt idx="5">
                  <c:v>3.911709418759624</c:v>
                </c:pt>
                <c:pt idx="6">
                  <c:v>3.008076356202886</c:v>
                </c:pt>
                <c:pt idx="7">
                  <c:v>7.125940576338351</c:v>
                </c:pt>
                <c:pt idx="8">
                  <c:v>7.018982619712305</c:v>
                </c:pt>
                <c:pt idx="9">
                  <c:v>4.665254255563635</c:v>
                </c:pt>
                <c:pt idx="10">
                  <c:v>5.34727946888688</c:v>
                </c:pt>
                <c:pt idx="11">
                  <c:v>6.327746433120177</c:v>
                </c:pt>
                <c:pt idx="12">
                  <c:v>6.707890670372128</c:v>
                </c:pt>
                <c:pt idx="13">
                  <c:v>5.3782494472339</c:v>
                </c:pt>
                <c:pt idx="14">
                  <c:v>4.71004832025185</c:v>
                </c:pt>
                <c:pt idx="15">
                  <c:v>3.23585175167971</c:v>
                </c:pt>
                <c:pt idx="16">
                  <c:v>2.98451957573155</c:v>
                </c:pt>
                <c:pt idx="17">
                  <c:v>3.887899777928173</c:v>
                </c:pt>
                <c:pt idx="18">
                  <c:v>3.706542625474676</c:v>
                </c:pt>
                <c:pt idx="19">
                  <c:v>3.148576638053843</c:v>
                </c:pt>
                <c:pt idx="20">
                  <c:v>3.011882564158947</c:v>
                </c:pt>
                <c:pt idx="21">
                  <c:v>2.967108659026346</c:v>
                </c:pt>
                <c:pt idx="22">
                  <c:v>3.000708849677906</c:v>
                </c:pt>
                <c:pt idx="23">
                  <c:v>6.681787248636415</c:v>
                </c:pt>
                <c:pt idx="24">
                  <c:v>5.780560658059445</c:v>
                </c:pt>
                <c:pt idx="25">
                  <c:v>5.081249782708527</c:v>
                </c:pt>
                <c:pt idx="26">
                  <c:v>4.592195342125635</c:v>
                </c:pt>
                <c:pt idx="27">
                  <c:v>4.970775510011271</c:v>
                </c:pt>
                <c:pt idx="28">
                  <c:v>4.693479195151233</c:v>
                </c:pt>
                <c:pt idx="29">
                  <c:v>5.59029761831555</c:v>
                </c:pt>
                <c:pt idx="30">
                  <c:v>4.976247444426405</c:v>
                </c:pt>
                <c:pt idx="31">
                  <c:v>6.4496091061031</c:v>
                </c:pt>
                <c:pt idx="32">
                  <c:v>5.764603137311377</c:v>
                </c:pt>
                <c:pt idx="33">
                  <c:v>5.9336423513938</c:v>
                </c:pt>
                <c:pt idx="34">
                  <c:v>5.432056560196797</c:v>
                </c:pt>
                <c:pt idx="35">
                  <c:v>3.618171224319707</c:v>
                </c:pt>
                <c:pt idx="36">
                  <c:v>2.964132906672368</c:v>
                </c:pt>
                <c:pt idx="37">
                  <c:v>3.153999681985669</c:v>
                </c:pt>
                <c:pt idx="38">
                  <c:v>3.588916887046198</c:v>
                </c:pt>
                <c:pt idx="39">
                  <c:v>4.530349766921612</c:v>
                </c:pt>
                <c:pt idx="40">
                  <c:v>3.746464530198381</c:v>
                </c:pt>
                <c:pt idx="41">
                  <c:v>3.923887732301296</c:v>
                </c:pt>
                <c:pt idx="42">
                  <c:v>4.334654499263577</c:v>
                </c:pt>
                <c:pt idx="43">
                  <c:v>3.915122464112675</c:v>
                </c:pt>
                <c:pt idx="44">
                  <c:v>3.821025123796934</c:v>
                </c:pt>
                <c:pt idx="45">
                  <c:v>4.00674774426666</c:v>
                </c:pt>
                <c:pt idx="46">
                  <c:v>3.6697915680134</c:v>
                </c:pt>
                <c:pt idx="47">
                  <c:v>3.983455063407553</c:v>
                </c:pt>
                <c:pt idx="48">
                  <c:v>3.884083642864394</c:v>
                </c:pt>
                <c:pt idx="49">
                  <c:v>7.538006723156515</c:v>
                </c:pt>
                <c:pt idx="50">
                  <c:v>7.27380317250807</c:v>
                </c:pt>
                <c:pt idx="51">
                  <c:v>7.874666379694884</c:v>
                </c:pt>
                <c:pt idx="52">
                  <c:v>5.71943690594356</c:v>
                </c:pt>
                <c:pt idx="53">
                  <c:v>5.73119992504389</c:v>
                </c:pt>
                <c:pt idx="54">
                  <c:v>7.128164944960697</c:v>
                </c:pt>
                <c:pt idx="55">
                  <c:v>7.062557272047712</c:v>
                </c:pt>
                <c:pt idx="56">
                  <c:v>6.366912905443901</c:v>
                </c:pt>
                <c:pt idx="57">
                  <c:v>7.652281972062544</c:v>
                </c:pt>
                <c:pt idx="58">
                  <c:v>7.147592626570495</c:v>
                </c:pt>
                <c:pt idx="59">
                  <c:v>5.562499598055817</c:v>
                </c:pt>
                <c:pt idx="60">
                  <c:v>5.328249455513576</c:v>
                </c:pt>
                <c:pt idx="61">
                  <c:v>4.962225535676504</c:v>
                </c:pt>
                <c:pt idx="62">
                  <c:v>3.290941685086011</c:v>
                </c:pt>
                <c:pt idx="63">
                  <c:v>3.259230629860098</c:v>
                </c:pt>
                <c:pt idx="64">
                  <c:v>3.03946654540699</c:v>
                </c:pt>
                <c:pt idx="65">
                  <c:v>3.958233193693351</c:v>
                </c:pt>
                <c:pt idx="66">
                  <c:v>3.92420897670199</c:v>
                </c:pt>
                <c:pt idx="67">
                  <c:v>3.74498424983368</c:v>
                </c:pt>
                <c:pt idx="68">
                  <c:v>3.14549476761853</c:v>
                </c:pt>
                <c:pt idx="69">
                  <c:v>3.182365964038362</c:v>
                </c:pt>
                <c:pt idx="70">
                  <c:v>3.147728720981654</c:v>
                </c:pt>
                <c:pt idx="71">
                  <c:v>3.180545473066916</c:v>
                </c:pt>
                <c:pt idx="72">
                  <c:v>3.033328941351094</c:v>
                </c:pt>
                <c:pt idx="73">
                  <c:v>3.03420966668385</c:v>
                </c:pt>
                <c:pt idx="74">
                  <c:v>6.998872070465248</c:v>
                </c:pt>
                <c:pt idx="75">
                  <c:v>6.623744947536322</c:v>
                </c:pt>
                <c:pt idx="76">
                  <c:v>6.142240188931276</c:v>
                </c:pt>
                <c:pt idx="77">
                  <c:v>5.206119590763467</c:v>
                </c:pt>
                <c:pt idx="78">
                  <c:v>4.867332547297932</c:v>
                </c:pt>
                <c:pt idx="79">
                  <c:v>5.274212838039168</c:v>
                </c:pt>
                <c:pt idx="80">
                  <c:v>5.026369655218186</c:v>
                </c:pt>
                <c:pt idx="81">
                  <c:v>5.132031083599396</c:v>
                </c:pt>
                <c:pt idx="82">
                  <c:v>4.668515208211353</c:v>
                </c:pt>
                <c:pt idx="83">
                  <c:v>5.745590994565384</c:v>
                </c:pt>
                <c:pt idx="84">
                  <c:v>5.519487957947933</c:v>
                </c:pt>
                <c:pt idx="85">
                  <c:v>5.133612990980358</c:v>
                </c:pt>
                <c:pt idx="86">
                  <c:v>6.7664744869448</c:v>
                </c:pt>
                <c:pt idx="87">
                  <c:v>6.42657344953947</c:v>
                </c:pt>
                <c:pt idx="88">
                  <c:v>6.153841830853038</c:v>
                </c:pt>
                <c:pt idx="89">
                  <c:v>5.915934788948703</c:v>
                </c:pt>
                <c:pt idx="90">
                  <c:v>3.668826865326892</c:v>
                </c:pt>
                <c:pt idx="91">
                  <c:v>2.926616673606831</c:v>
                </c:pt>
                <c:pt idx="92">
                  <c:v>3.529596454888985</c:v>
                </c:pt>
                <c:pt idx="93">
                  <c:v>3.98142243544355</c:v>
                </c:pt>
                <c:pt idx="94">
                  <c:v>4.575332592300574</c:v>
                </c:pt>
                <c:pt idx="95">
                  <c:v>3.749255862553021</c:v>
                </c:pt>
                <c:pt idx="96">
                  <c:v>4.341812457628642</c:v>
                </c:pt>
                <c:pt idx="97">
                  <c:v>4.726400269025492</c:v>
                </c:pt>
                <c:pt idx="98">
                  <c:v>3.993222930752732</c:v>
                </c:pt>
                <c:pt idx="99">
                  <c:v>4.098291183700904</c:v>
                </c:pt>
                <c:pt idx="100">
                  <c:v>3.726158600763991</c:v>
                </c:pt>
                <c:pt idx="101">
                  <c:v>4.260950098714724</c:v>
                </c:pt>
                <c:pt idx="102">
                  <c:v>3.903685346247426</c:v>
                </c:pt>
                <c:pt idx="103">
                  <c:v>3.908549749314565</c:v>
                </c:pt>
                <c:pt idx="104">
                  <c:v>7.984718512255278</c:v>
                </c:pt>
                <c:pt idx="105">
                  <c:v>7.379895201428926</c:v>
                </c:pt>
                <c:pt idx="106">
                  <c:v>8.333177660834519</c:v>
                </c:pt>
                <c:pt idx="107">
                  <c:v>6.108024596909993</c:v>
                </c:pt>
                <c:pt idx="108">
                  <c:v>5.972378681900914</c:v>
                </c:pt>
                <c:pt idx="109">
                  <c:v>6.942806653211479</c:v>
                </c:pt>
                <c:pt idx="110">
                  <c:v>6.669627611958192</c:v>
                </c:pt>
                <c:pt idx="111">
                  <c:v>6.377944041794894</c:v>
                </c:pt>
                <c:pt idx="112">
                  <c:v>8.134377353345585</c:v>
                </c:pt>
                <c:pt idx="113">
                  <c:v>7.66192757202866</c:v>
                </c:pt>
                <c:pt idx="114">
                  <c:v>5.656864411638465</c:v>
                </c:pt>
                <c:pt idx="115">
                  <c:v>5.339909913952007</c:v>
                </c:pt>
                <c:pt idx="116">
                  <c:v>5.037864443318812</c:v>
                </c:pt>
                <c:pt idx="117">
                  <c:v>3.349371454206468</c:v>
                </c:pt>
                <c:pt idx="118">
                  <c:v>3.482364176545557</c:v>
                </c:pt>
                <c:pt idx="119">
                  <c:v>3.08638624371396</c:v>
                </c:pt>
                <c:pt idx="120">
                  <c:v>4.019149537770053</c:v>
                </c:pt>
                <c:pt idx="121">
                  <c:v>4.000312001287799</c:v>
                </c:pt>
                <c:pt idx="122">
                  <c:v>3.777249791446062</c:v>
                </c:pt>
                <c:pt idx="123">
                  <c:v>3.196460671172685</c:v>
                </c:pt>
                <c:pt idx="124">
                  <c:v>3.207570981360792</c:v>
                </c:pt>
                <c:pt idx="125">
                  <c:v>3.212375976203925</c:v>
                </c:pt>
                <c:pt idx="126">
                  <c:v>2.973069366714484</c:v>
                </c:pt>
                <c:pt idx="127">
                  <c:v>2.969447385181919</c:v>
                </c:pt>
                <c:pt idx="128">
                  <c:v>3.072292207744554</c:v>
                </c:pt>
                <c:pt idx="129">
                  <c:v>7.192619828248527</c:v>
                </c:pt>
                <c:pt idx="130">
                  <c:v>6.674007160617172</c:v>
                </c:pt>
                <c:pt idx="131">
                  <c:v>6.306688216149491</c:v>
                </c:pt>
                <c:pt idx="132">
                  <c:v>5.298583316772484</c:v>
                </c:pt>
                <c:pt idx="133">
                  <c:v>4.502352979137292</c:v>
                </c:pt>
                <c:pt idx="134">
                  <c:v>5.253564085973135</c:v>
                </c:pt>
                <c:pt idx="135">
                  <c:v>5.252498069940209</c:v>
                </c:pt>
                <c:pt idx="136">
                  <c:v>5.188913087672283</c:v>
                </c:pt>
                <c:pt idx="137">
                  <c:v>5.010980943150176</c:v>
                </c:pt>
                <c:pt idx="138">
                  <c:v>5.890322561044919</c:v>
                </c:pt>
                <c:pt idx="139">
                  <c:v>5.511041164063284</c:v>
                </c:pt>
                <c:pt idx="140">
                  <c:v>5.226602738210523</c:v>
                </c:pt>
                <c:pt idx="141">
                  <c:v>6.999284357181001</c:v>
                </c:pt>
                <c:pt idx="142">
                  <c:v>6.478672450963163</c:v>
                </c:pt>
                <c:pt idx="143">
                  <c:v>6.247026317822008</c:v>
                </c:pt>
                <c:pt idx="144">
                  <c:v>5.962502821572343</c:v>
                </c:pt>
                <c:pt idx="145">
                  <c:v>3.73703322352895</c:v>
                </c:pt>
                <c:pt idx="146">
                  <c:v>2.992278637965349</c:v>
                </c:pt>
                <c:pt idx="147">
                  <c:v>3.632127012788564</c:v>
                </c:pt>
                <c:pt idx="148">
                  <c:v>4.017307103409772</c:v>
                </c:pt>
                <c:pt idx="149">
                  <c:v>4.61034316275264</c:v>
                </c:pt>
                <c:pt idx="150">
                  <c:v>3.813327407728</c:v>
                </c:pt>
                <c:pt idx="151">
                  <c:v>4.481076312692468</c:v>
                </c:pt>
                <c:pt idx="152">
                  <c:v>4.77886988439195</c:v>
                </c:pt>
                <c:pt idx="153">
                  <c:v>4.039383558343545</c:v>
                </c:pt>
                <c:pt idx="154">
                  <c:v>4.411876213489191</c:v>
                </c:pt>
                <c:pt idx="155">
                  <c:v>3.93861041809912</c:v>
                </c:pt>
                <c:pt idx="156">
                  <c:v>8.117661032460157</c:v>
                </c:pt>
                <c:pt idx="157">
                  <c:v>7.415083987100086</c:v>
                </c:pt>
                <c:pt idx="158">
                  <c:v>7.620440179766341</c:v>
                </c:pt>
                <c:pt idx="159">
                  <c:v>6.410049854606894</c:v>
                </c:pt>
                <c:pt idx="160">
                  <c:v>8.35344409817262</c:v>
                </c:pt>
                <c:pt idx="161">
                  <c:v>7.561063842484554</c:v>
                </c:pt>
                <c:pt idx="162">
                  <c:v>5.682586709329191</c:v>
                </c:pt>
                <c:pt idx="163">
                  <c:v>5.356596686187041</c:v>
                </c:pt>
                <c:pt idx="164">
                  <c:v>5.085142764412762</c:v>
                </c:pt>
                <c:pt idx="165">
                  <c:v>3.363859911129996</c:v>
                </c:pt>
                <c:pt idx="166">
                  <c:v>3.482547409788889</c:v>
                </c:pt>
                <c:pt idx="167">
                  <c:v>3.103501786854831</c:v>
                </c:pt>
                <c:pt idx="168">
                  <c:v>4.02310855000702</c:v>
                </c:pt>
                <c:pt idx="169">
                  <c:v>3.999474805580212</c:v>
                </c:pt>
                <c:pt idx="170">
                  <c:v>3.778221393293959</c:v>
                </c:pt>
                <c:pt idx="171">
                  <c:v>2.953368863542087</c:v>
                </c:pt>
                <c:pt idx="172">
                  <c:v>3.200809209971995</c:v>
                </c:pt>
                <c:pt idx="173">
                  <c:v>3.278129271962653</c:v>
                </c:pt>
                <c:pt idx="174">
                  <c:v>3.201043045645628</c:v>
                </c:pt>
                <c:pt idx="175">
                  <c:v>3.098260605819886</c:v>
                </c:pt>
                <c:pt idx="176">
                  <c:v>3.069933133388939</c:v>
                </c:pt>
                <c:pt idx="177">
                  <c:v>7.182790600536623</c:v>
                </c:pt>
                <c:pt idx="178">
                  <c:v>6.683711657952905</c:v>
                </c:pt>
                <c:pt idx="179">
                  <c:v>6.33005824807254</c:v>
                </c:pt>
                <c:pt idx="180">
                  <c:v>5.338515127040129</c:v>
                </c:pt>
                <c:pt idx="181">
                  <c:v>5.42026706352258</c:v>
                </c:pt>
                <c:pt idx="182">
                  <c:v>5.330718988093283</c:v>
                </c:pt>
                <c:pt idx="183">
                  <c:v>5.360089844124412</c:v>
                </c:pt>
                <c:pt idx="184">
                  <c:v>5.204025558082974</c:v>
                </c:pt>
                <c:pt idx="185">
                  <c:v>5.191425623860818</c:v>
                </c:pt>
                <c:pt idx="186">
                  <c:v>5.903583080862712</c:v>
                </c:pt>
                <c:pt idx="187">
                  <c:v>5.525388135018886</c:v>
                </c:pt>
                <c:pt idx="188">
                  <c:v>5.263894393115262</c:v>
                </c:pt>
                <c:pt idx="189">
                  <c:v>7.009909217935597</c:v>
                </c:pt>
                <c:pt idx="190">
                  <c:v>6.544724646402654</c:v>
                </c:pt>
              </c:numCache>
            </c:numRef>
          </c:val>
        </c:ser>
        <c:ser>
          <c:idx val="1"/>
          <c:order val="1"/>
          <c:spPr>
            <a:solidFill>
              <a:srgbClr val="FF0000">
                <a:alpha val="30000"/>
              </a:srgbClr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'BSSE-CCQ'!$L$3:$L$193</c:f>
              <c:numCache>
                <c:formatCode>0.0</c:formatCode>
                <c:ptCount val="191"/>
                <c:pt idx="0">
                  <c:v>1.489405063873928</c:v>
                </c:pt>
                <c:pt idx="1">
                  <c:v>8.45712504297537</c:v>
                </c:pt>
                <c:pt idx="2">
                  <c:v>9.189184361884054</c:v>
                </c:pt>
                <c:pt idx="3">
                  <c:v>0.92941906327485</c:v>
                </c:pt>
                <c:pt idx="4">
                  <c:v>2.215871923369782</c:v>
                </c:pt>
                <c:pt idx="5">
                  <c:v>3.157294131503328</c:v>
                </c:pt>
                <c:pt idx="6">
                  <c:v>3.317105996227105</c:v>
                </c:pt>
                <c:pt idx="7">
                  <c:v>1.678291521556938</c:v>
                </c:pt>
                <c:pt idx="8">
                  <c:v>6.830684049342515</c:v>
                </c:pt>
                <c:pt idx="9">
                  <c:v>5.931682200030998</c:v>
                </c:pt>
                <c:pt idx="10">
                  <c:v>5.710605301512492</c:v>
                </c:pt>
                <c:pt idx="11">
                  <c:v>2.138695582317371</c:v>
                </c:pt>
                <c:pt idx="12">
                  <c:v>2.979617600782149</c:v>
                </c:pt>
                <c:pt idx="13">
                  <c:v>2.014264576071087</c:v>
                </c:pt>
                <c:pt idx="14">
                  <c:v>1.834027814678351</c:v>
                </c:pt>
                <c:pt idx="15">
                  <c:v>11.07241232062712</c:v>
                </c:pt>
                <c:pt idx="16">
                  <c:v>10.52635317220139</c:v>
                </c:pt>
                <c:pt idx="17">
                  <c:v>1.882886780259882</c:v>
                </c:pt>
                <c:pt idx="18">
                  <c:v>1.861935070045535</c:v>
                </c:pt>
                <c:pt idx="19">
                  <c:v>2.863028422604395</c:v>
                </c:pt>
                <c:pt idx="20">
                  <c:v>3.064258185599167</c:v>
                </c:pt>
                <c:pt idx="21">
                  <c:v>3.630817268242103</c:v>
                </c:pt>
                <c:pt idx="22">
                  <c:v>3.046215706276191</c:v>
                </c:pt>
                <c:pt idx="23">
                  <c:v>2.436974464115754</c:v>
                </c:pt>
                <c:pt idx="24">
                  <c:v>2.262253692261686</c:v>
                </c:pt>
                <c:pt idx="25">
                  <c:v>6.521274137507729</c:v>
                </c:pt>
                <c:pt idx="26">
                  <c:v>5.752847487222258</c:v>
                </c:pt>
                <c:pt idx="27">
                  <c:v>6.46867687912222</c:v>
                </c:pt>
                <c:pt idx="28">
                  <c:v>5.58363113489417</c:v>
                </c:pt>
                <c:pt idx="29">
                  <c:v>2.844800021024155</c:v>
                </c:pt>
                <c:pt idx="30">
                  <c:v>2.595953291194895</c:v>
                </c:pt>
                <c:pt idx="31">
                  <c:v>3.537763824119379</c:v>
                </c:pt>
                <c:pt idx="32">
                  <c:v>3.258368254172612</c:v>
                </c:pt>
                <c:pt idx="33">
                  <c:v>1.762831372255643</c:v>
                </c:pt>
                <c:pt idx="34">
                  <c:v>1.683364999066763</c:v>
                </c:pt>
                <c:pt idx="35">
                  <c:v>9.515553764667693</c:v>
                </c:pt>
                <c:pt idx="36">
                  <c:v>9.809073149122495</c:v>
                </c:pt>
                <c:pt idx="37">
                  <c:v>9.623654062379307</c:v>
                </c:pt>
                <c:pt idx="38">
                  <c:v>9.00288801194451</c:v>
                </c:pt>
                <c:pt idx="39">
                  <c:v>1.112078105876168</c:v>
                </c:pt>
                <c:pt idx="40">
                  <c:v>2.314416298329525</c:v>
                </c:pt>
                <c:pt idx="41">
                  <c:v>1.89949370006268</c:v>
                </c:pt>
                <c:pt idx="42">
                  <c:v>1.06514338408382</c:v>
                </c:pt>
                <c:pt idx="43">
                  <c:v>3.844095066881931</c:v>
                </c:pt>
                <c:pt idx="44">
                  <c:v>3.522504908539963</c:v>
                </c:pt>
                <c:pt idx="45">
                  <c:v>3.622419329670278</c:v>
                </c:pt>
                <c:pt idx="46">
                  <c:v>3.540312802943214</c:v>
                </c:pt>
                <c:pt idx="47">
                  <c:v>3.450822453647567</c:v>
                </c:pt>
                <c:pt idx="48">
                  <c:v>3.321759456760581</c:v>
                </c:pt>
                <c:pt idx="49">
                  <c:v>2.213872210177614</c:v>
                </c:pt>
                <c:pt idx="50">
                  <c:v>2.009312962076992</c:v>
                </c:pt>
                <c:pt idx="51">
                  <c:v>8.131388496020147</c:v>
                </c:pt>
                <c:pt idx="52">
                  <c:v>7.168652166103393</c:v>
                </c:pt>
                <c:pt idx="53">
                  <c:v>6.410108090770897</c:v>
                </c:pt>
                <c:pt idx="54">
                  <c:v>6.958595540216334</c:v>
                </c:pt>
                <c:pt idx="55">
                  <c:v>2.614180713124437</c:v>
                </c:pt>
                <c:pt idx="56">
                  <c:v>2.407592254950873</c:v>
                </c:pt>
                <c:pt idx="57">
                  <c:v>3.535928663832103</c:v>
                </c:pt>
                <c:pt idx="58">
                  <c:v>3.20852234148559</c:v>
                </c:pt>
                <c:pt idx="59">
                  <c:v>2.21258433452741</c:v>
                </c:pt>
                <c:pt idx="60">
                  <c:v>1.973114493661084</c:v>
                </c:pt>
                <c:pt idx="61">
                  <c:v>2.112364247774115</c:v>
                </c:pt>
                <c:pt idx="62">
                  <c:v>11.6355595031939</c:v>
                </c:pt>
                <c:pt idx="63">
                  <c:v>11.30983847840389</c:v>
                </c:pt>
                <c:pt idx="64">
                  <c:v>11.06446214437552</c:v>
                </c:pt>
                <c:pt idx="65">
                  <c:v>2.034362553311248</c:v>
                </c:pt>
                <c:pt idx="66">
                  <c:v>2.004647565871656</c:v>
                </c:pt>
                <c:pt idx="67">
                  <c:v>1.999753226461583</c:v>
                </c:pt>
                <c:pt idx="68">
                  <c:v>3.066596198154554</c:v>
                </c:pt>
                <c:pt idx="69">
                  <c:v>3.284599698009184</c:v>
                </c:pt>
                <c:pt idx="70">
                  <c:v>3.068558650354441</c:v>
                </c:pt>
                <c:pt idx="71">
                  <c:v>3.282747915213127</c:v>
                </c:pt>
                <c:pt idx="72">
                  <c:v>3.271834946606206</c:v>
                </c:pt>
                <c:pt idx="73">
                  <c:v>3.271226053897054</c:v>
                </c:pt>
                <c:pt idx="74">
                  <c:v>2.697305534825768</c:v>
                </c:pt>
                <c:pt idx="75">
                  <c:v>2.345367410876738</c:v>
                </c:pt>
                <c:pt idx="76">
                  <c:v>2.542417559584488</c:v>
                </c:pt>
                <c:pt idx="77">
                  <c:v>6.93705004529634</c:v>
                </c:pt>
                <c:pt idx="78">
                  <c:v>6.325906333326708</c:v>
                </c:pt>
                <c:pt idx="79">
                  <c:v>6.756117652476852</c:v>
                </c:pt>
                <c:pt idx="80">
                  <c:v>6.725967508796373</c:v>
                </c:pt>
                <c:pt idx="81">
                  <c:v>6.027035569552317</c:v>
                </c:pt>
                <c:pt idx="82">
                  <c:v>5.843426951622284</c:v>
                </c:pt>
                <c:pt idx="83">
                  <c:v>3.056434133078882</c:v>
                </c:pt>
                <c:pt idx="84">
                  <c:v>2.812828650438155</c:v>
                </c:pt>
                <c:pt idx="85">
                  <c:v>2.930281506927461</c:v>
                </c:pt>
                <c:pt idx="86">
                  <c:v>3.86294653074928</c:v>
                </c:pt>
                <c:pt idx="87">
                  <c:v>3.465064879131956</c:v>
                </c:pt>
                <c:pt idx="88">
                  <c:v>1.950596993016088</c:v>
                </c:pt>
                <c:pt idx="89">
                  <c:v>1.905609693217678</c:v>
                </c:pt>
                <c:pt idx="90">
                  <c:v>9.975311194100451</c:v>
                </c:pt>
                <c:pt idx="91">
                  <c:v>10.10982154200975</c:v>
                </c:pt>
                <c:pt idx="92">
                  <c:v>10.56388917136646</c:v>
                </c:pt>
                <c:pt idx="93">
                  <c:v>9.75842281896107</c:v>
                </c:pt>
                <c:pt idx="94">
                  <c:v>1.261261534836295</c:v>
                </c:pt>
                <c:pt idx="95">
                  <c:v>2.409779081515675</c:v>
                </c:pt>
                <c:pt idx="96">
                  <c:v>1.911134158208196</c:v>
                </c:pt>
                <c:pt idx="97">
                  <c:v>1.128022171085521</c:v>
                </c:pt>
                <c:pt idx="98">
                  <c:v>4.119568242086433</c:v>
                </c:pt>
                <c:pt idx="99">
                  <c:v>4.044592142394</c:v>
                </c:pt>
                <c:pt idx="100">
                  <c:v>4.145247834774963</c:v>
                </c:pt>
                <c:pt idx="101">
                  <c:v>4.082860793934324</c:v>
                </c:pt>
                <c:pt idx="102">
                  <c:v>3.742069996783298</c:v>
                </c:pt>
                <c:pt idx="103">
                  <c:v>3.428441872334041</c:v>
                </c:pt>
                <c:pt idx="104">
                  <c:v>2.560036828765582</c:v>
                </c:pt>
                <c:pt idx="105">
                  <c:v>2.197041720880554</c:v>
                </c:pt>
                <c:pt idx="106">
                  <c:v>8.830162624631157</c:v>
                </c:pt>
                <c:pt idx="107">
                  <c:v>7.832251551389141</c:v>
                </c:pt>
                <c:pt idx="108">
                  <c:v>6.920999577528002</c:v>
                </c:pt>
                <c:pt idx="109">
                  <c:v>7.20682615572833</c:v>
                </c:pt>
                <c:pt idx="110">
                  <c:v>2.844232365868017</c:v>
                </c:pt>
                <c:pt idx="111">
                  <c:v>2.538278618035637</c:v>
                </c:pt>
                <c:pt idx="112">
                  <c:v>4.037820393339512</c:v>
                </c:pt>
                <c:pt idx="113">
                  <c:v>3.916554606347359</c:v>
                </c:pt>
                <c:pt idx="114">
                  <c:v>2.319071332954327</c:v>
                </c:pt>
                <c:pt idx="115">
                  <c:v>2.129280946275588</c:v>
                </c:pt>
                <c:pt idx="116">
                  <c:v>2.24909734748644</c:v>
                </c:pt>
                <c:pt idx="117">
                  <c:v>12.04282735200375</c:v>
                </c:pt>
                <c:pt idx="118">
                  <c:v>11.47010730980086</c:v>
                </c:pt>
                <c:pt idx="119">
                  <c:v>11.49802281263742</c:v>
                </c:pt>
                <c:pt idx="120">
                  <c:v>2.083036442304943</c:v>
                </c:pt>
                <c:pt idx="121">
                  <c:v>2.108603828148624</c:v>
                </c:pt>
                <c:pt idx="122">
                  <c:v>2.067968122597921</c:v>
                </c:pt>
                <c:pt idx="123">
                  <c:v>3.12728385409176</c:v>
                </c:pt>
                <c:pt idx="124">
                  <c:v>3.395897519948306</c:v>
                </c:pt>
                <c:pt idx="125">
                  <c:v>3.141116431501552</c:v>
                </c:pt>
                <c:pt idx="126">
                  <c:v>3.791909214461675</c:v>
                </c:pt>
                <c:pt idx="127">
                  <c:v>3.270271707601845</c:v>
                </c:pt>
                <c:pt idx="128">
                  <c:v>3.334480664387911</c:v>
                </c:pt>
                <c:pt idx="129">
                  <c:v>2.827585653811568</c:v>
                </c:pt>
                <c:pt idx="130">
                  <c:v>2.528726160919129</c:v>
                </c:pt>
                <c:pt idx="131">
                  <c:v>2.67889443757972</c:v>
                </c:pt>
                <c:pt idx="132">
                  <c:v>7.389376477151073</c:v>
                </c:pt>
                <c:pt idx="133">
                  <c:v>6.416455363171432</c:v>
                </c:pt>
                <c:pt idx="134">
                  <c:v>7.005816050198538</c:v>
                </c:pt>
                <c:pt idx="135">
                  <c:v>7.154753009069601</c:v>
                </c:pt>
                <c:pt idx="136">
                  <c:v>6.256545996212198</c:v>
                </c:pt>
                <c:pt idx="137">
                  <c:v>6.164080724137073</c:v>
                </c:pt>
                <c:pt idx="138">
                  <c:v>3.26132762223301</c:v>
                </c:pt>
                <c:pt idx="139">
                  <c:v>2.986726123351135</c:v>
                </c:pt>
                <c:pt idx="140">
                  <c:v>3.09368525535025</c:v>
                </c:pt>
                <c:pt idx="141">
                  <c:v>4.053329702212963</c:v>
                </c:pt>
                <c:pt idx="142">
                  <c:v>3.714819263896842</c:v>
                </c:pt>
                <c:pt idx="143">
                  <c:v>2.068892778269126</c:v>
                </c:pt>
                <c:pt idx="144">
                  <c:v>2.021008076286382</c:v>
                </c:pt>
                <c:pt idx="145">
                  <c:v>10.42895978891305</c:v>
                </c:pt>
                <c:pt idx="146">
                  <c:v>10.45517387547942</c:v>
                </c:pt>
                <c:pt idx="147">
                  <c:v>11.09491278437651</c:v>
                </c:pt>
                <c:pt idx="148">
                  <c:v>10.1457265618474</c:v>
                </c:pt>
                <c:pt idx="149">
                  <c:v>1.364829421736442</c:v>
                </c:pt>
                <c:pt idx="150">
                  <c:v>2.435881036407413</c:v>
                </c:pt>
                <c:pt idx="151">
                  <c:v>1.984429277150917</c:v>
                </c:pt>
                <c:pt idx="152">
                  <c:v>1.207780735685513</c:v>
                </c:pt>
                <c:pt idx="153">
                  <c:v>4.262456756623233</c:v>
                </c:pt>
                <c:pt idx="154">
                  <c:v>4.341564291841206</c:v>
                </c:pt>
                <c:pt idx="155">
                  <c:v>3.836054621816315</c:v>
                </c:pt>
                <c:pt idx="156">
                  <c:v>2.771842008627136</c:v>
                </c:pt>
                <c:pt idx="157">
                  <c:v>2.292706719484293</c:v>
                </c:pt>
                <c:pt idx="158">
                  <c:v>3.13677382835013</c:v>
                </c:pt>
                <c:pt idx="159">
                  <c:v>2.608009420137338</c:v>
                </c:pt>
                <c:pt idx="160">
                  <c:v>4.41412125323598</c:v>
                </c:pt>
                <c:pt idx="161">
                  <c:v>4.002138101627472</c:v>
                </c:pt>
                <c:pt idx="162">
                  <c:v>2.422655818855684</c:v>
                </c:pt>
                <c:pt idx="163">
                  <c:v>2.202485671188894</c:v>
                </c:pt>
                <c:pt idx="164">
                  <c:v>2.34935932104964</c:v>
                </c:pt>
                <c:pt idx="165">
                  <c:v>12.29642356474772</c:v>
                </c:pt>
                <c:pt idx="166">
                  <c:v>11.79071362195897</c:v>
                </c:pt>
                <c:pt idx="167">
                  <c:v>11.7635663511348</c:v>
                </c:pt>
                <c:pt idx="168">
                  <c:v>2.134220231619786</c:v>
                </c:pt>
                <c:pt idx="169">
                  <c:v>2.177138378025944</c:v>
                </c:pt>
                <c:pt idx="170">
                  <c:v>2.120216547017602</c:v>
                </c:pt>
                <c:pt idx="171">
                  <c:v>3.614511327640441</c:v>
                </c:pt>
                <c:pt idx="172">
                  <c:v>3.462438934707262</c:v>
                </c:pt>
                <c:pt idx="173">
                  <c:v>3.28005780753204</c:v>
                </c:pt>
                <c:pt idx="174">
                  <c:v>3.46425318926163</c:v>
                </c:pt>
                <c:pt idx="175">
                  <c:v>3.656209123397083</c:v>
                </c:pt>
                <c:pt idx="176">
                  <c:v>3.389150258041687</c:v>
                </c:pt>
                <c:pt idx="177">
                  <c:v>2.924448842136758</c:v>
                </c:pt>
                <c:pt idx="178">
                  <c:v>2.625445196537328</c:v>
                </c:pt>
                <c:pt idx="179">
                  <c:v>2.786922842838135</c:v>
                </c:pt>
                <c:pt idx="180">
                  <c:v>7.61733182635818</c:v>
                </c:pt>
                <c:pt idx="181">
                  <c:v>7.07624998182297</c:v>
                </c:pt>
                <c:pt idx="182">
                  <c:v>7.284863603535045</c:v>
                </c:pt>
                <c:pt idx="183">
                  <c:v>7.457683031757794</c:v>
                </c:pt>
                <c:pt idx="184">
                  <c:v>6.430939991380536</c:v>
                </c:pt>
                <c:pt idx="185">
                  <c:v>6.451828800411037</c:v>
                </c:pt>
                <c:pt idx="186">
                  <c:v>3.390203151263877</c:v>
                </c:pt>
                <c:pt idx="187">
                  <c:v>3.100421565479644</c:v>
                </c:pt>
                <c:pt idx="188">
                  <c:v>3.221220997620856</c:v>
                </c:pt>
                <c:pt idx="189">
                  <c:v>4.169674141991633</c:v>
                </c:pt>
                <c:pt idx="190">
                  <c:v>3.812832918679419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604960"/>
        <c:axId val="-2000602176"/>
      </c:barChart>
      <c:catAx>
        <c:axId val="-20006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602176"/>
        <c:crosses val="autoZero"/>
        <c:auto val="1"/>
        <c:lblAlgn val="ctr"/>
        <c:lblOffset val="100"/>
        <c:noMultiLvlLbl val="0"/>
      </c:catAx>
      <c:valAx>
        <c:axId val="-2000602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006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90">
                <a:alpha val="30000"/>
              </a:srgbClr>
            </a:solidFill>
            <a:ln>
              <a:solidFill>
                <a:srgbClr val="000090"/>
              </a:solidFill>
            </a:ln>
          </c:spPr>
          <c:invertIfNegative val="0"/>
          <c:val>
            <c:numRef>
              <c:f>'BSSE-ACCQ'!$K$3:$K$193</c:f>
              <c:numCache>
                <c:formatCode>0.0</c:formatCode>
                <c:ptCount val="191"/>
                <c:pt idx="0">
                  <c:v>7.75025983389986</c:v>
                </c:pt>
                <c:pt idx="1">
                  <c:v>-1.484893620738106</c:v>
                </c:pt>
                <c:pt idx="2">
                  <c:v>-3.299115230095886</c:v>
                </c:pt>
                <c:pt idx="3">
                  <c:v>6.433090704488044</c:v>
                </c:pt>
                <c:pt idx="4">
                  <c:v>4.195858228291668</c:v>
                </c:pt>
                <c:pt idx="5">
                  <c:v>4.501732866360308</c:v>
                </c:pt>
                <c:pt idx="6">
                  <c:v>3.158768109698233</c:v>
                </c:pt>
                <c:pt idx="7">
                  <c:v>9.933665141292884</c:v>
                </c:pt>
                <c:pt idx="8">
                  <c:v>7.501129470445851</c:v>
                </c:pt>
                <c:pt idx="9">
                  <c:v>4.45435853659954</c:v>
                </c:pt>
                <c:pt idx="10">
                  <c:v>5.454469176629111</c:v>
                </c:pt>
                <c:pt idx="11">
                  <c:v>8.226793587505151</c:v>
                </c:pt>
                <c:pt idx="12">
                  <c:v>8.65345384942957</c:v>
                </c:pt>
                <c:pt idx="13">
                  <c:v>7.228220256200654</c:v>
                </c:pt>
                <c:pt idx="14">
                  <c:v>6.355331036151975</c:v>
                </c:pt>
                <c:pt idx="15">
                  <c:v>-3.579696238851573</c:v>
                </c:pt>
                <c:pt idx="16">
                  <c:v>-3.346525436140677</c:v>
                </c:pt>
                <c:pt idx="17">
                  <c:v>5.136204469129598</c:v>
                </c:pt>
                <c:pt idx="18">
                  <c:v>4.836784226429921</c:v>
                </c:pt>
                <c:pt idx="19">
                  <c:v>3.43810235690135</c:v>
                </c:pt>
                <c:pt idx="20">
                  <c:v>3.176486517101478</c:v>
                </c:pt>
                <c:pt idx="21">
                  <c:v>2.94327884168635</c:v>
                </c:pt>
                <c:pt idx="22">
                  <c:v>3.19853606202161</c:v>
                </c:pt>
                <c:pt idx="23">
                  <c:v>8.857044282214694</c:v>
                </c:pt>
                <c:pt idx="24">
                  <c:v>7.559189114505488</c:v>
                </c:pt>
                <c:pt idx="25">
                  <c:v>4.768756977387049</c:v>
                </c:pt>
                <c:pt idx="26">
                  <c:v>4.0582187511767</c:v>
                </c:pt>
                <c:pt idx="27">
                  <c:v>4.531966992335862</c:v>
                </c:pt>
                <c:pt idx="28">
                  <c:v>4.203342716307822</c:v>
                </c:pt>
                <c:pt idx="29">
                  <c:v>6.933748050391524</c:v>
                </c:pt>
                <c:pt idx="30">
                  <c:v>6.163306589151412</c:v>
                </c:pt>
                <c:pt idx="31">
                  <c:v>7.935026664344537</c:v>
                </c:pt>
                <c:pt idx="32">
                  <c:v>7.051528880163531</c:v>
                </c:pt>
                <c:pt idx="33">
                  <c:v>8.247561231479876</c:v>
                </c:pt>
                <c:pt idx="34">
                  <c:v>7.542164657079921</c:v>
                </c:pt>
                <c:pt idx="35">
                  <c:v>-2.250603291484763</c:v>
                </c:pt>
                <c:pt idx="36">
                  <c:v>-3.945603796802784</c:v>
                </c:pt>
                <c:pt idx="37">
                  <c:v>-3.563127889595135</c:v>
                </c:pt>
                <c:pt idx="38">
                  <c:v>-1.904668386506813</c:v>
                </c:pt>
                <c:pt idx="39">
                  <c:v>6.703364422242378</c:v>
                </c:pt>
                <c:pt idx="40">
                  <c:v>4.678244066958967</c:v>
                </c:pt>
                <c:pt idx="41">
                  <c:v>5.020639809585298</c:v>
                </c:pt>
                <c:pt idx="42">
                  <c:v>6.4504727188208</c:v>
                </c:pt>
                <c:pt idx="43">
                  <c:v>4.37544388050813</c:v>
                </c:pt>
                <c:pt idx="44">
                  <c:v>4.276299409902838</c:v>
                </c:pt>
                <c:pt idx="45">
                  <c:v>4.490081577115857</c:v>
                </c:pt>
                <c:pt idx="46">
                  <c:v>4.084449912511989</c:v>
                </c:pt>
                <c:pt idx="47">
                  <c:v>4.468107834678299</c:v>
                </c:pt>
                <c:pt idx="48">
                  <c:v>4.46066444931169</c:v>
                </c:pt>
                <c:pt idx="49">
                  <c:v>10.40324010460978</c:v>
                </c:pt>
                <c:pt idx="50">
                  <c:v>10.00267342998086</c:v>
                </c:pt>
                <c:pt idx="51">
                  <c:v>8.110791575678005</c:v>
                </c:pt>
                <c:pt idx="52">
                  <c:v>5.48829287053215</c:v>
                </c:pt>
                <c:pt idx="53">
                  <c:v>5.6719463666791</c:v>
                </c:pt>
                <c:pt idx="54">
                  <c:v>7.525937469718238</c:v>
                </c:pt>
                <c:pt idx="55">
                  <c:v>9.039172415124465</c:v>
                </c:pt>
                <c:pt idx="56">
                  <c:v>8.19227321655223</c:v>
                </c:pt>
                <c:pt idx="57">
                  <c:v>9.843647892681925</c:v>
                </c:pt>
                <c:pt idx="58">
                  <c:v>9.16752630722339</c:v>
                </c:pt>
                <c:pt idx="59">
                  <c:v>7.447034725788493</c:v>
                </c:pt>
                <c:pt idx="60">
                  <c:v>7.024308362374346</c:v>
                </c:pt>
                <c:pt idx="61">
                  <c:v>6.61812255646114</c:v>
                </c:pt>
                <c:pt idx="62">
                  <c:v>-4.083044680954522</c:v>
                </c:pt>
                <c:pt idx="63">
                  <c:v>-4.021584483152479</c:v>
                </c:pt>
                <c:pt idx="64">
                  <c:v>-3.836716907299024</c:v>
                </c:pt>
                <c:pt idx="65">
                  <c:v>5.216362113986868</c:v>
                </c:pt>
                <c:pt idx="66">
                  <c:v>5.067446153135389</c:v>
                </c:pt>
                <c:pt idx="67">
                  <c:v>4.881323656582413</c:v>
                </c:pt>
                <c:pt idx="68">
                  <c:v>3.388501407108077</c:v>
                </c:pt>
                <c:pt idx="69">
                  <c:v>3.412304611110534</c:v>
                </c:pt>
                <c:pt idx="70">
                  <c:v>3.390397698508265</c:v>
                </c:pt>
                <c:pt idx="71">
                  <c:v>3.410486470892798</c:v>
                </c:pt>
                <c:pt idx="72">
                  <c:v>3.177769006500909</c:v>
                </c:pt>
                <c:pt idx="73">
                  <c:v>3.178422543588336</c:v>
                </c:pt>
                <c:pt idx="74">
                  <c:v>9.25770951834942</c:v>
                </c:pt>
                <c:pt idx="75">
                  <c:v>8.729325555318766</c:v>
                </c:pt>
                <c:pt idx="76">
                  <c:v>8.014839061745153</c:v>
                </c:pt>
                <c:pt idx="77">
                  <c:v>4.866861779889755</c:v>
                </c:pt>
                <c:pt idx="78">
                  <c:v>4.136903711053868</c:v>
                </c:pt>
                <c:pt idx="79">
                  <c:v>4.900736997130588</c:v>
                </c:pt>
                <c:pt idx="80">
                  <c:v>4.578901707644473</c:v>
                </c:pt>
                <c:pt idx="81">
                  <c:v>4.605017192217791</c:v>
                </c:pt>
                <c:pt idx="82">
                  <c:v>4.038546055354463</c:v>
                </c:pt>
                <c:pt idx="83">
                  <c:v>7.020816346259357</c:v>
                </c:pt>
                <c:pt idx="84">
                  <c:v>6.750355331238066</c:v>
                </c:pt>
                <c:pt idx="85">
                  <c:v>6.279066106520811</c:v>
                </c:pt>
                <c:pt idx="86">
                  <c:v>8.310658688839637</c:v>
                </c:pt>
                <c:pt idx="87">
                  <c:v>7.85608283678199</c:v>
                </c:pt>
                <c:pt idx="88">
                  <c:v>8.49579751554076</c:v>
                </c:pt>
                <c:pt idx="89">
                  <c:v>8.122275298585055</c:v>
                </c:pt>
                <c:pt idx="90">
                  <c:v>-2.618582662253614</c:v>
                </c:pt>
                <c:pt idx="91">
                  <c:v>-4.318029819291345</c:v>
                </c:pt>
                <c:pt idx="92">
                  <c:v>-3.78461657249581</c:v>
                </c:pt>
                <c:pt idx="93">
                  <c:v>-2.288627799306745</c:v>
                </c:pt>
                <c:pt idx="94">
                  <c:v>6.73675472861654</c:v>
                </c:pt>
                <c:pt idx="95">
                  <c:v>4.673475672765894</c:v>
                </c:pt>
                <c:pt idx="96">
                  <c:v>5.656599994968054</c:v>
                </c:pt>
                <c:pt idx="97">
                  <c:v>6.929608929273245</c:v>
                </c:pt>
                <c:pt idx="98">
                  <c:v>4.399595795845946</c:v>
                </c:pt>
                <c:pt idx="99">
                  <c:v>4.512382832921769</c:v>
                </c:pt>
                <c:pt idx="100">
                  <c:v>3.834874424087435</c:v>
                </c:pt>
                <c:pt idx="101">
                  <c:v>4.688868065265513</c:v>
                </c:pt>
                <c:pt idx="102">
                  <c:v>4.333722071634195</c:v>
                </c:pt>
                <c:pt idx="103">
                  <c:v>4.452135390931184</c:v>
                </c:pt>
                <c:pt idx="104">
                  <c:v>10.91962905168087</c:v>
                </c:pt>
                <c:pt idx="105">
                  <c:v>10.0880135111576</c:v>
                </c:pt>
                <c:pt idx="106">
                  <c:v>8.488071490701095</c:v>
                </c:pt>
                <c:pt idx="107">
                  <c:v>5.770403201497442</c:v>
                </c:pt>
                <c:pt idx="108">
                  <c:v>5.789146527492102</c:v>
                </c:pt>
                <c:pt idx="109">
                  <c:v>7.225034221538788</c:v>
                </c:pt>
                <c:pt idx="110">
                  <c:v>8.508133800778776</c:v>
                </c:pt>
                <c:pt idx="111">
                  <c:v>8.162122283686121</c:v>
                </c:pt>
                <c:pt idx="112">
                  <c:v>10.34769525471434</c:v>
                </c:pt>
                <c:pt idx="113">
                  <c:v>9.653173778001875</c:v>
                </c:pt>
                <c:pt idx="114">
                  <c:v>7.56510022845158</c:v>
                </c:pt>
                <c:pt idx="115">
                  <c:v>7.037868274061789</c:v>
                </c:pt>
                <c:pt idx="116">
                  <c:v>6.684926122728186</c:v>
                </c:pt>
                <c:pt idx="117">
                  <c:v>-4.443832057471399</c:v>
                </c:pt>
                <c:pt idx="118">
                  <c:v>-4.05837032194508</c:v>
                </c:pt>
                <c:pt idx="119">
                  <c:v>-4.153347601879435</c:v>
                </c:pt>
                <c:pt idx="120">
                  <c:v>5.33362275857615</c:v>
                </c:pt>
                <c:pt idx="121">
                  <c:v>5.167203099314734</c:v>
                </c:pt>
                <c:pt idx="122">
                  <c:v>4.961097805843166</c:v>
                </c:pt>
                <c:pt idx="123">
                  <c:v>3.44488966139927</c:v>
                </c:pt>
                <c:pt idx="124">
                  <c:v>3.414883437401856</c:v>
                </c:pt>
                <c:pt idx="125">
                  <c:v>3.48344729433652</c:v>
                </c:pt>
                <c:pt idx="126">
                  <c:v>2.873578555481426</c:v>
                </c:pt>
                <c:pt idx="127">
                  <c:v>3.049640866140568</c:v>
                </c:pt>
                <c:pt idx="128">
                  <c:v>3.215492639863609</c:v>
                </c:pt>
                <c:pt idx="129">
                  <c:v>9.50366651746247</c:v>
                </c:pt>
                <c:pt idx="130">
                  <c:v>8.752009378801858</c:v>
                </c:pt>
                <c:pt idx="131">
                  <c:v>8.22703110852592</c:v>
                </c:pt>
                <c:pt idx="132">
                  <c:v>4.93264783744861</c:v>
                </c:pt>
                <c:pt idx="133">
                  <c:v>3.814674151410392</c:v>
                </c:pt>
                <c:pt idx="134">
                  <c:v>4.787265702156377</c:v>
                </c:pt>
                <c:pt idx="135">
                  <c:v>4.729235275724294</c:v>
                </c:pt>
                <c:pt idx="136">
                  <c:v>4.571675082940645</c:v>
                </c:pt>
                <c:pt idx="137">
                  <c:v>4.344122001532065</c:v>
                </c:pt>
                <c:pt idx="138">
                  <c:v>7.226252323778878</c:v>
                </c:pt>
                <c:pt idx="139">
                  <c:v>6.698216844703467</c:v>
                </c:pt>
                <c:pt idx="140">
                  <c:v>6.348272039318887</c:v>
                </c:pt>
                <c:pt idx="141">
                  <c:v>8.587589605864355</c:v>
                </c:pt>
                <c:pt idx="142">
                  <c:v>7.847110801959746</c:v>
                </c:pt>
                <c:pt idx="143">
                  <c:v>8.59351332210889</c:v>
                </c:pt>
                <c:pt idx="144">
                  <c:v>8.144277994134343</c:v>
                </c:pt>
                <c:pt idx="145">
                  <c:v>-2.890783664816382</c:v>
                </c:pt>
                <c:pt idx="146">
                  <c:v>-4.577900371440181</c:v>
                </c:pt>
                <c:pt idx="147">
                  <c:v>-4.200940108279276</c:v>
                </c:pt>
                <c:pt idx="148">
                  <c:v>-2.585371180485859</c:v>
                </c:pt>
                <c:pt idx="149">
                  <c:v>6.784307304839002</c:v>
                </c:pt>
                <c:pt idx="150">
                  <c:v>4.800902231939661</c:v>
                </c:pt>
                <c:pt idx="151">
                  <c:v>5.88183264179253</c:v>
                </c:pt>
                <c:pt idx="152">
                  <c:v>6.975050714112324</c:v>
                </c:pt>
                <c:pt idx="153">
                  <c:v>4.446892909599854</c:v>
                </c:pt>
                <c:pt idx="154">
                  <c:v>4.820722052330906</c:v>
                </c:pt>
                <c:pt idx="155">
                  <c:v>4.341019356285573</c:v>
                </c:pt>
                <c:pt idx="156">
                  <c:v>11.03193592569465</c:v>
                </c:pt>
                <c:pt idx="157">
                  <c:v>10.10395632647347</c:v>
                </c:pt>
                <c:pt idx="158">
                  <c:v>9.588938101051617</c:v>
                </c:pt>
                <c:pt idx="159">
                  <c:v>8.18119577913763</c:v>
                </c:pt>
                <c:pt idx="160">
                  <c:v>10.49650514133836</c:v>
                </c:pt>
                <c:pt idx="161">
                  <c:v>9.49964527419999</c:v>
                </c:pt>
                <c:pt idx="162">
                  <c:v>7.59180815950998</c:v>
                </c:pt>
                <c:pt idx="163">
                  <c:v>7.021148893906616</c:v>
                </c:pt>
                <c:pt idx="164">
                  <c:v>6.725367860365282</c:v>
                </c:pt>
                <c:pt idx="165">
                  <c:v>-4.683474901391031</c:v>
                </c:pt>
                <c:pt idx="166">
                  <c:v>-4.437911883683004</c:v>
                </c:pt>
                <c:pt idx="167">
                  <c:v>-4.391414328956694</c:v>
                </c:pt>
                <c:pt idx="168">
                  <c:v>5.317602372836902</c:v>
                </c:pt>
                <c:pt idx="169">
                  <c:v>5.181178754253735</c:v>
                </c:pt>
                <c:pt idx="170">
                  <c:v>4.939819134281422</c:v>
                </c:pt>
                <c:pt idx="171">
                  <c:v>2.950291953566368</c:v>
                </c:pt>
                <c:pt idx="172">
                  <c:v>3.373517846637178</c:v>
                </c:pt>
                <c:pt idx="173">
                  <c:v>3.55005334950692</c:v>
                </c:pt>
                <c:pt idx="174">
                  <c:v>3.37320044784955</c:v>
                </c:pt>
                <c:pt idx="175">
                  <c:v>3.223608388758266</c:v>
                </c:pt>
                <c:pt idx="176">
                  <c:v>3.181873876693663</c:v>
                </c:pt>
                <c:pt idx="177">
                  <c:v>9.485217404302176</c:v>
                </c:pt>
                <c:pt idx="178">
                  <c:v>8.739318632095014</c:v>
                </c:pt>
                <c:pt idx="179">
                  <c:v>8.246650032106712</c:v>
                </c:pt>
                <c:pt idx="180">
                  <c:v>4.878737400197694</c:v>
                </c:pt>
                <c:pt idx="181">
                  <c:v>4.793613809488252</c:v>
                </c:pt>
                <c:pt idx="182">
                  <c:v>4.830168407621983</c:v>
                </c:pt>
                <c:pt idx="183">
                  <c:v>4.768392065133728</c:v>
                </c:pt>
                <c:pt idx="184">
                  <c:v>4.543788960232055</c:v>
                </c:pt>
                <c:pt idx="185">
                  <c:v>4.488380279447542</c:v>
                </c:pt>
                <c:pt idx="186">
                  <c:v>7.219838354951474</c:v>
                </c:pt>
                <c:pt idx="187">
                  <c:v>6.652326287248268</c:v>
                </c:pt>
                <c:pt idx="188">
                  <c:v>6.370161534931845</c:v>
                </c:pt>
                <c:pt idx="189">
                  <c:v>8.582031284126337</c:v>
                </c:pt>
                <c:pt idx="190">
                  <c:v>7.90828316778338</c:v>
                </c:pt>
              </c:numCache>
            </c:numRef>
          </c:val>
        </c:ser>
        <c:ser>
          <c:idx val="1"/>
          <c:order val="1"/>
          <c:spPr>
            <a:solidFill>
              <a:srgbClr val="FF0000">
                <a:alpha val="30000"/>
              </a:srgbClr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'BSSE-ACCQ'!$L$3:$L$193</c:f>
              <c:numCache>
                <c:formatCode>0.0</c:formatCode>
                <c:ptCount val="191"/>
                <c:pt idx="0">
                  <c:v>3.727790322775655</c:v>
                </c:pt>
                <c:pt idx="1">
                  <c:v>3.44344903511767</c:v>
                </c:pt>
                <c:pt idx="2">
                  <c:v>3.059683997277448</c:v>
                </c:pt>
                <c:pt idx="3">
                  <c:v>3.076475399025596</c:v>
                </c:pt>
                <c:pt idx="4">
                  <c:v>2.921295776614753</c:v>
                </c:pt>
                <c:pt idx="5">
                  <c:v>3.74731757910401</c:v>
                </c:pt>
                <c:pt idx="6">
                  <c:v>3.467797749722452</c:v>
                </c:pt>
                <c:pt idx="7">
                  <c:v>4.486016086511471</c:v>
                </c:pt>
                <c:pt idx="8">
                  <c:v>7.312830900076061</c:v>
                </c:pt>
                <c:pt idx="9">
                  <c:v>5.720786481066903</c:v>
                </c:pt>
                <c:pt idx="10">
                  <c:v>5.817795009254723</c:v>
                </c:pt>
                <c:pt idx="11">
                  <c:v>4.037742736702345</c:v>
                </c:pt>
                <c:pt idx="12">
                  <c:v>4.925180779839589</c:v>
                </c:pt>
                <c:pt idx="13">
                  <c:v>3.864235385037841</c:v>
                </c:pt>
                <c:pt idx="14">
                  <c:v>3.479310530578477</c:v>
                </c:pt>
                <c:pt idx="15">
                  <c:v>4.256864330095832</c:v>
                </c:pt>
                <c:pt idx="16">
                  <c:v>4.195308160329159</c:v>
                </c:pt>
                <c:pt idx="17">
                  <c:v>3.131191471461306</c:v>
                </c:pt>
                <c:pt idx="18">
                  <c:v>2.99217667100078</c:v>
                </c:pt>
                <c:pt idx="19">
                  <c:v>3.152554141451902</c:v>
                </c:pt>
                <c:pt idx="20">
                  <c:v>3.228862138541698</c:v>
                </c:pt>
                <c:pt idx="21">
                  <c:v>3.606987450902108</c:v>
                </c:pt>
                <c:pt idx="22">
                  <c:v>3.244042918619895</c:v>
                </c:pt>
                <c:pt idx="23">
                  <c:v>4.612231497694032</c:v>
                </c:pt>
                <c:pt idx="24">
                  <c:v>4.040882148707729</c:v>
                </c:pt>
                <c:pt idx="25">
                  <c:v>6.20878133218625</c:v>
                </c:pt>
                <c:pt idx="26">
                  <c:v>5.218870896273323</c:v>
                </c:pt>
                <c:pt idx="27">
                  <c:v>6.029868361446812</c:v>
                </c:pt>
                <c:pt idx="28">
                  <c:v>5.09349465605076</c:v>
                </c:pt>
                <c:pt idx="29">
                  <c:v>4.188250453100128</c:v>
                </c:pt>
                <c:pt idx="30">
                  <c:v>3.783012435919901</c:v>
                </c:pt>
                <c:pt idx="31">
                  <c:v>5.023181382360816</c:v>
                </c:pt>
                <c:pt idx="32">
                  <c:v>4.545293997024766</c:v>
                </c:pt>
                <c:pt idx="33">
                  <c:v>4.076750252341719</c:v>
                </c:pt>
                <c:pt idx="34">
                  <c:v>3.793473095949887</c:v>
                </c:pt>
                <c:pt idx="35">
                  <c:v>3.646779248863222</c:v>
                </c:pt>
                <c:pt idx="36">
                  <c:v>2.899336445647343</c:v>
                </c:pt>
                <c:pt idx="37">
                  <c:v>2.906526490798504</c:v>
                </c:pt>
                <c:pt idx="38">
                  <c:v>3.509302738391499</c:v>
                </c:pt>
                <c:pt idx="39">
                  <c:v>3.285092761196934</c:v>
                </c:pt>
                <c:pt idx="40">
                  <c:v>3.246195835090111</c:v>
                </c:pt>
                <c:pt idx="41">
                  <c:v>2.996245777346682</c:v>
                </c:pt>
                <c:pt idx="42">
                  <c:v>3.180961603641042</c:v>
                </c:pt>
                <c:pt idx="43">
                  <c:v>4.304416483277386</c:v>
                </c:pt>
                <c:pt idx="44">
                  <c:v>3.977779194645867</c:v>
                </c:pt>
                <c:pt idx="45">
                  <c:v>4.105753162519475</c:v>
                </c:pt>
                <c:pt idx="46">
                  <c:v>3.954971147441804</c:v>
                </c:pt>
                <c:pt idx="47">
                  <c:v>3.935475224918313</c:v>
                </c:pt>
                <c:pt idx="48">
                  <c:v>3.898340263207877</c:v>
                </c:pt>
                <c:pt idx="49">
                  <c:v>5.07910559163088</c:v>
                </c:pt>
                <c:pt idx="50">
                  <c:v>4.738183219549785</c:v>
                </c:pt>
                <c:pt idx="51">
                  <c:v>8.36751369200327</c:v>
                </c:pt>
                <c:pt idx="52">
                  <c:v>6.937508130691983</c:v>
                </c:pt>
                <c:pt idx="53">
                  <c:v>6.350854532406107</c:v>
                </c:pt>
                <c:pt idx="54">
                  <c:v>7.356368064973874</c:v>
                </c:pt>
                <c:pt idx="55">
                  <c:v>4.590795856201189</c:v>
                </c:pt>
                <c:pt idx="56">
                  <c:v>4.232952566059201</c:v>
                </c:pt>
                <c:pt idx="57">
                  <c:v>5.727294584451484</c:v>
                </c:pt>
                <c:pt idx="58">
                  <c:v>5.228456022138486</c:v>
                </c:pt>
                <c:pt idx="59">
                  <c:v>4.097119462260085</c:v>
                </c:pt>
                <c:pt idx="60">
                  <c:v>3.669173400521854</c:v>
                </c:pt>
                <c:pt idx="61">
                  <c:v>3.768261268558751</c:v>
                </c:pt>
                <c:pt idx="62">
                  <c:v>4.261573137153362</c:v>
                </c:pt>
                <c:pt idx="63">
                  <c:v>4.029023365391317</c:v>
                </c:pt>
                <c:pt idx="64">
                  <c:v>4.188278691669507</c:v>
                </c:pt>
                <c:pt idx="65">
                  <c:v>3.292491473604766</c:v>
                </c:pt>
                <c:pt idx="66">
                  <c:v>3.147884742305054</c:v>
                </c:pt>
                <c:pt idx="67">
                  <c:v>3.136092633210317</c:v>
                </c:pt>
                <c:pt idx="68">
                  <c:v>3.3096028376441</c:v>
                </c:pt>
                <c:pt idx="69">
                  <c:v>3.514538345081356</c:v>
                </c:pt>
                <c:pt idx="70">
                  <c:v>3.311227627881051</c:v>
                </c:pt>
                <c:pt idx="71">
                  <c:v>3.51268891303901</c:v>
                </c:pt>
                <c:pt idx="72">
                  <c:v>3.41627501175602</c:v>
                </c:pt>
                <c:pt idx="73">
                  <c:v>3.415438930801541</c:v>
                </c:pt>
                <c:pt idx="74">
                  <c:v>4.95614298270994</c:v>
                </c:pt>
                <c:pt idx="75">
                  <c:v>4.450948018659183</c:v>
                </c:pt>
                <c:pt idx="76">
                  <c:v>4.415016432398364</c:v>
                </c:pt>
                <c:pt idx="77">
                  <c:v>6.597792234422627</c:v>
                </c:pt>
                <c:pt idx="78">
                  <c:v>5.595477497082644</c:v>
                </c:pt>
                <c:pt idx="79">
                  <c:v>6.382641811568272</c:v>
                </c:pt>
                <c:pt idx="80">
                  <c:v>6.27849956122266</c:v>
                </c:pt>
                <c:pt idx="81">
                  <c:v>5.500021678170712</c:v>
                </c:pt>
                <c:pt idx="82">
                  <c:v>5.213457798765394</c:v>
                </c:pt>
                <c:pt idx="83">
                  <c:v>4.331659484772854</c:v>
                </c:pt>
                <c:pt idx="84">
                  <c:v>4.043696023728288</c:v>
                </c:pt>
                <c:pt idx="85">
                  <c:v>4.075734622467914</c:v>
                </c:pt>
                <c:pt idx="86">
                  <c:v>5.40713073264412</c:v>
                </c:pt>
                <c:pt idx="87">
                  <c:v>4.894574266374477</c:v>
                </c:pt>
                <c:pt idx="88">
                  <c:v>4.29255267770381</c:v>
                </c:pt>
                <c:pt idx="89">
                  <c:v>4.11195020285403</c:v>
                </c:pt>
                <c:pt idx="90">
                  <c:v>3.687901666519945</c:v>
                </c:pt>
                <c:pt idx="91">
                  <c:v>2.865175049111578</c:v>
                </c:pt>
                <c:pt idx="92">
                  <c:v>3.249676143981663</c:v>
                </c:pt>
                <c:pt idx="93">
                  <c:v>3.488372584210774</c:v>
                </c:pt>
                <c:pt idx="94">
                  <c:v>3.422683671152261</c:v>
                </c:pt>
                <c:pt idx="95">
                  <c:v>3.333998891728549</c:v>
                </c:pt>
                <c:pt idx="96">
                  <c:v>3.225921695547608</c:v>
                </c:pt>
                <c:pt idx="97">
                  <c:v>3.331230831333276</c:v>
                </c:pt>
                <c:pt idx="98">
                  <c:v>4.525941107179647</c:v>
                </c:pt>
                <c:pt idx="99">
                  <c:v>4.458683791614864</c:v>
                </c:pt>
                <c:pt idx="100">
                  <c:v>4.253963658098407</c:v>
                </c:pt>
                <c:pt idx="101">
                  <c:v>4.510778760485113</c:v>
                </c:pt>
                <c:pt idx="102">
                  <c:v>4.172106722170068</c:v>
                </c:pt>
                <c:pt idx="103">
                  <c:v>3.97202751395066</c:v>
                </c:pt>
                <c:pt idx="104">
                  <c:v>5.494947368191173</c:v>
                </c:pt>
                <c:pt idx="105">
                  <c:v>4.905160030609224</c:v>
                </c:pt>
                <c:pt idx="106">
                  <c:v>8.985056454497733</c:v>
                </c:pt>
                <c:pt idx="107">
                  <c:v>7.49463015597659</c:v>
                </c:pt>
                <c:pt idx="108">
                  <c:v>6.73776742311919</c:v>
                </c:pt>
                <c:pt idx="109">
                  <c:v>7.48905372405564</c:v>
                </c:pt>
                <c:pt idx="110">
                  <c:v>4.682738554688601</c:v>
                </c:pt>
                <c:pt idx="111">
                  <c:v>4.322456859926865</c:v>
                </c:pt>
                <c:pt idx="112">
                  <c:v>6.251138294708265</c:v>
                </c:pt>
                <c:pt idx="113">
                  <c:v>5.907800812320574</c:v>
                </c:pt>
                <c:pt idx="114">
                  <c:v>4.227307149767443</c:v>
                </c:pt>
                <c:pt idx="115">
                  <c:v>3.82723930638537</c:v>
                </c:pt>
                <c:pt idx="116">
                  <c:v>3.896159026895814</c:v>
                </c:pt>
                <c:pt idx="117">
                  <c:v>4.249623840325888</c:v>
                </c:pt>
                <c:pt idx="118">
                  <c:v>3.929372811310218</c:v>
                </c:pt>
                <c:pt idx="119">
                  <c:v>4.25828896704402</c:v>
                </c:pt>
                <c:pt idx="120">
                  <c:v>3.39750966311104</c:v>
                </c:pt>
                <c:pt idx="121">
                  <c:v>3.275494926175559</c:v>
                </c:pt>
                <c:pt idx="122">
                  <c:v>3.251816136995026</c:v>
                </c:pt>
                <c:pt idx="123">
                  <c:v>3.375712844318345</c:v>
                </c:pt>
                <c:pt idx="124">
                  <c:v>3.60320997598937</c:v>
                </c:pt>
                <c:pt idx="125">
                  <c:v>3.412187749634146</c:v>
                </c:pt>
                <c:pt idx="126">
                  <c:v>3.692418403228617</c:v>
                </c:pt>
                <c:pt idx="127">
                  <c:v>3.350465188560494</c:v>
                </c:pt>
                <c:pt idx="128">
                  <c:v>3.477681096506965</c:v>
                </c:pt>
                <c:pt idx="129">
                  <c:v>5.138632343025511</c:v>
                </c:pt>
                <c:pt idx="130">
                  <c:v>4.606728379103816</c:v>
                </c:pt>
                <c:pt idx="131">
                  <c:v>4.599237329956148</c:v>
                </c:pt>
                <c:pt idx="132">
                  <c:v>7.023440997827199</c:v>
                </c:pt>
                <c:pt idx="133">
                  <c:v>5.728776535444531</c:v>
                </c:pt>
                <c:pt idx="134">
                  <c:v>6.53951766638178</c:v>
                </c:pt>
                <c:pt idx="135">
                  <c:v>6.631490214853686</c:v>
                </c:pt>
                <c:pt idx="136">
                  <c:v>5.63930799148056</c:v>
                </c:pt>
                <c:pt idx="137">
                  <c:v>5.497221782518963</c:v>
                </c:pt>
                <c:pt idx="138">
                  <c:v>4.59725738496697</c:v>
                </c:pt>
                <c:pt idx="139">
                  <c:v>4.173901803991318</c:v>
                </c:pt>
                <c:pt idx="140">
                  <c:v>4.215354556458614</c:v>
                </c:pt>
                <c:pt idx="141">
                  <c:v>5.641634950896319</c:v>
                </c:pt>
                <c:pt idx="142">
                  <c:v>5.083257614893425</c:v>
                </c:pt>
                <c:pt idx="143">
                  <c:v>4.415379782556008</c:v>
                </c:pt>
                <c:pt idx="144">
                  <c:v>4.202783248848382</c:v>
                </c:pt>
                <c:pt idx="145">
                  <c:v>3.801142900567713</c:v>
                </c:pt>
                <c:pt idx="146">
                  <c:v>2.884994866073887</c:v>
                </c:pt>
                <c:pt idx="147">
                  <c:v>3.261845663308671</c:v>
                </c:pt>
                <c:pt idx="148">
                  <c:v>3.54304827795176</c:v>
                </c:pt>
                <c:pt idx="149">
                  <c:v>3.538793563822804</c:v>
                </c:pt>
                <c:pt idx="150">
                  <c:v>3.423455860619074</c:v>
                </c:pt>
                <c:pt idx="151">
                  <c:v>3.38518560625098</c:v>
                </c:pt>
                <c:pt idx="152">
                  <c:v>3.403961565405888</c:v>
                </c:pt>
                <c:pt idx="153">
                  <c:v>4.669966107879541</c:v>
                </c:pt>
                <c:pt idx="154">
                  <c:v>4.750410130682921</c:v>
                </c:pt>
                <c:pt idx="155">
                  <c:v>4.238463560002767</c:v>
                </c:pt>
                <c:pt idx="156">
                  <c:v>5.686116901861626</c:v>
                </c:pt>
                <c:pt idx="157">
                  <c:v>4.981579058857674</c:v>
                </c:pt>
                <c:pt idx="158">
                  <c:v>5.105271749635405</c:v>
                </c:pt>
                <c:pt idx="159">
                  <c:v>4.379155344668074</c:v>
                </c:pt>
                <c:pt idx="160">
                  <c:v>6.557182296401719</c:v>
                </c:pt>
                <c:pt idx="161">
                  <c:v>5.94071953334291</c:v>
                </c:pt>
                <c:pt idx="162">
                  <c:v>4.331877269036473</c:v>
                </c:pt>
                <c:pt idx="163">
                  <c:v>3.86703787890847</c:v>
                </c:pt>
                <c:pt idx="164">
                  <c:v>3.98958441700216</c:v>
                </c:pt>
                <c:pt idx="165">
                  <c:v>4.249088752226692</c:v>
                </c:pt>
                <c:pt idx="166">
                  <c:v>3.870254328487077</c:v>
                </c:pt>
                <c:pt idx="167">
                  <c:v>4.268650235323274</c:v>
                </c:pt>
                <c:pt idx="168">
                  <c:v>3.428714054449668</c:v>
                </c:pt>
                <c:pt idx="169">
                  <c:v>3.358842326699468</c:v>
                </c:pt>
                <c:pt idx="170">
                  <c:v>3.281814288005065</c:v>
                </c:pt>
                <c:pt idx="171">
                  <c:v>3.611434417664722</c:v>
                </c:pt>
                <c:pt idx="172">
                  <c:v>3.635147571372446</c:v>
                </c:pt>
                <c:pt idx="173">
                  <c:v>3.551981885076305</c:v>
                </c:pt>
                <c:pt idx="174">
                  <c:v>3.636410591465552</c:v>
                </c:pt>
                <c:pt idx="175">
                  <c:v>3.781556906335464</c:v>
                </c:pt>
                <c:pt idx="176">
                  <c:v>3.50109100134641</c:v>
                </c:pt>
                <c:pt idx="177">
                  <c:v>5.22687564590231</c:v>
                </c:pt>
                <c:pt idx="178">
                  <c:v>4.681052170679437</c:v>
                </c:pt>
                <c:pt idx="179">
                  <c:v>4.703514626872307</c:v>
                </c:pt>
                <c:pt idx="180">
                  <c:v>7.157554099515746</c:v>
                </c:pt>
                <c:pt idx="181">
                  <c:v>6.44959672778864</c:v>
                </c:pt>
                <c:pt idx="182">
                  <c:v>6.784313023063745</c:v>
                </c:pt>
                <c:pt idx="183">
                  <c:v>6.865985252767111</c:v>
                </c:pt>
                <c:pt idx="184">
                  <c:v>5.770703393529616</c:v>
                </c:pt>
                <c:pt idx="185">
                  <c:v>5.748783455997761</c:v>
                </c:pt>
                <c:pt idx="186">
                  <c:v>4.706458425352637</c:v>
                </c:pt>
                <c:pt idx="187">
                  <c:v>4.227359717709026</c:v>
                </c:pt>
                <c:pt idx="188">
                  <c:v>4.32748813943744</c:v>
                </c:pt>
                <c:pt idx="189">
                  <c:v>5.741796208182374</c:v>
                </c:pt>
                <c:pt idx="190">
                  <c:v>5.176391440060144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91120"/>
        <c:axId val="-2095816048"/>
      </c:barChart>
      <c:catAx>
        <c:axId val="178909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6048"/>
        <c:crosses val="autoZero"/>
        <c:auto val="1"/>
        <c:lblAlgn val="ctr"/>
        <c:lblOffset val="100"/>
        <c:noMultiLvlLbl val="0"/>
      </c:catAx>
      <c:valAx>
        <c:axId val="-2095816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90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218</xdr:row>
      <xdr:rowOff>31750</xdr:rowOff>
    </xdr:from>
    <xdr:to>
      <xdr:col>14</xdr:col>
      <xdr:colOff>546100</xdr:colOff>
      <xdr:row>253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205</xdr:row>
      <xdr:rowOff>184150</xdr:rowOff>
    </xdr:from>
    <xdr:to>
      <xdr:col>12</xdr:col>
      <xdr:colOff>660400</xdr:colOff>
      <xdr:row>235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210</xdr:row>
      <xdr:rowOff>82550</xdr:rowOff>
    </xdr:from>
    <xdr:to>
      <xdr:col>12</xdr:col>
      <xdr:colOff>673100</xdr:colOff>
      <xdr:row>246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210</xdr:row>
      <xdr:rowOff>82550</xdr:rowOff>
    </xdr:from>
    <xdr:to>
      <xdr:col>12</xdr:col>
      <xdr:colOff>673100</xdr:colOff>
      <xdr:row>246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cols>
    <col min="1" max="1" width="20.83203125" bestFit="1" customWidth="1"/>
  </cols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-405.31480602082303</v>
      </c>
      <c r="C2">
        <v>-360.01448800199398</v>
      </c>
      <c r="D2">
        <v>45.300318018828499</v>
      </c>
      <c r="E2">
        <v>-370.770521360874</v>
      </c>
      <c r="F2">
        <v>-345.98688168558101</v>
      </c>
      <c r="G2">
        <v>24.783639675292601</v>
      </c>
      <c r="H2">
        <v>-34.544284659948502</v>
      </c>
      <c r="I2">
        <v>-14.0276063164125</v>
      </c>
      <c r="J2">
        <v>20.516678343535901</v>
      </c>
      <c r="K2">
        <v>-0.48819219873852099</v>
      </c>
      <c r="L2">
        <v>-1.35329710480504</v>
      </c>
      <c r="M2">
        <v>-0.25085648504085301</v>
      </c>
      <c r="N2">
        <v>-0.747754496802983</v>
      </c>
      <c r="O2">
        <v>-0.23226738775611699</v>
      </c>
      <c r="P2">
        <v>-0.597453712591551</v>
      </c>
      <c r="Q2">
        <v>-0.251231781679155</v>
      </c>
      <c r="R2">
        <v>-0.74869485078616904</v>
      </c>
      <c r="S2">
        <v>-0.234315388556466</v>
      </c>
      <c r="T2">
        <v>-0.60190445017884697</v>
      </c>
    </row>
    <row r="3" spans="1:20" x14ac:dyDescent="0.2">
      <c r="A3" t="s">
        <v>23</v>
      </c>
      <c r="B3">
        <v>-436.24306749099401</v>
      </c>
      <c r="C3">
        <v>-391.37765940518602</v>
      </c>
      <c r="D3">
        <v>44.865408085807303</v>
      </c>
      <c r="E3">
        <v>-398.651184128034</v>
      </c>
      <c r="F3">
        <v>-369.86976226630998</v>
      </c>
      <c r="G3">
        <v>28.781421861724102</v>
      </c>
      <c r="H3">
        <v>-37.591883362959699</v>
      </c>
      <c r="I3">
        <v>-21.507897138876402</v>
      </c>
      <c r="J3">
        <v>16.083986224083201</v>
      </c>
      <c r="K3">
        <v>-0.33252471741252898</v>
      </c>
      <c r="L3">
        <v>-0.91489393909247096</v>
      </c>
      <c r="M3">
        <v>-0.25154580891523298</v>
      </c>
      <c r="N3">
        <v>-0.75105829233705601</v>
      </c>
      <c r="O3">
        <v>-7.4761500917863502E-2</v>
      </c>
      <c r="P3">
        <v>-0.155735064099458</v>
      </c>
      <c r="Q3">
        <v>-0.25187340442039602</v>
      </c>
      <c r="R3">
        <v>-0.75177019676798496</v>
      </c>
      <c r="S3">
        <v>-7.6139355098320205E-2</v>
      </c>
      <c r="T3">
        <v>-0.159443775960186</v>
      </c>
    </row>
    <row r="4" spans="1:20" x14ac:dyDescent="0.2">
      <c r="A4" t="s">
        <v>24</v>
      </c>
      <c r="B4">
        <v>-414.60750805541699</v>
      </c>
      <c r="C4">
        <v>-384.61095485644501</v>
      </c>
      <c r="D4">
        <v>29.996553198972499</v>
      </c>
      <c r="E4">
        <v>-390.247693555973</v>
      </c>
      <c r="F4">
        <v>-371.89618358857399</v>
      </c>
      <c r="G4">
        <v>18.3515099673984</v>
      </c>
      <c r="H4">
        <v>-24.359814499444699</v>
      </c>
      <c r="I4">
        <v>-12.714771267870599</v>
      </c>
      <c r="J4">
        <v>11.645043231574</v>
      </c>
      <c r="K4">
        <v>-0.33071330895885598</v>
      </c>
      <c r="L4">
        <v>-0.91153163644847202</v>
      </c>
      <c r="M4">
        <v>-0.25140242722395301</v>
      </c>
      <c r="N4">
        <v>-0.75106779110320998</v>
      </c>
      <c r="O4">
        <v>-7.4761500917550405E-2</v>
      </c>
      <c r="P4">
        <v>-0.15573506409884999</v>
      </c>
      <c r="Q4">
        <v>-0.25151501813300498</v>
      </c>
      <c r="R4">
        <v>-0.75135993173386395</v>
      </c>
      <c r="S4">
        <v>-7.5834669989090206E-2</v>
      </c>
      <c r="T4">
        <v>-0.158692525601866</v>
      </c>
    </row>
    <row r="5" spans="1:20" x14ac:dyDescent="0.2">
      <c r="A5" t="s">
        <v>178</v>
      </c>
      <c r="B5">
        <v>-484.311576473846</v>
      </c>
      <c r="C5">
        <v>-408.25797128902298</v>
      </c>
      <c r="D5">
        <v>76.053605184822601</v>
      </c>
      <c r="E5">
        <v>-449.21825596671198</v>
      </c>
      <c r="F5">
        <v>-394.91747413846099</v>
      </c>
      <c r="G5">
        <v>54.300781828251097</v>
      </c>
      <c r="H5">
        <v>-35.093320507133797</v>
      </c>
      <c r="I5">
        <v>-13.3404971505623</v>
      </c>
      <c r="J5">
        <v>21.752823356571501</v>
      </c>
      <c r="K5">
        <v>-0.29154529834287002</v>
      </c>
      <c r="L5">
        <v>-0.85400824311722201</v>
      </c>
      <c r="M5">
        <v>-0.25148124327582499</v>
      </c>
      <c r="N5">
        <v>-0.75093333367092596</v>
      </c>
      <c r="O5">
        <v>-3.4848914314369497E-2</v>
      </c>
      <c r="P5">
        <v>-9.4923712165399493E-2</v>
      </c>
      <c r="Q5">
        <v>-0.25176286171996998</v>
      </c>
      <c r="R5">
        <v>-0.75153896877063997</v>
      </c>
      <c r="S5">
        <v>-3.6843797227868902E-2</v>
      </c>
      <c r="T5">
        <v>-0.100326787421768</v>
      </c>
    </row>
    <row r="6" spans="1:20" x14ac:dyDescent="0.2">
      <c r="A6" t="s">
        <v>179</v>
      </c>
      <c r="B6">
        <v>-470.17401275798198</v>
      </c>
      <c r="C6">
        <v>-413.803532024226</v>
      </c>
      <c r="D6">
        <v>56.370480733756402</v>
      </c>
      <c r="E6">
        <v>-443.61876792264798</v>
      </c>
      <c r="F6">
        <v>-403.83165072634199</v>
      </c>
      <c r="G6">
        <v>39.787117196305402</v>
      </c>
      <c r="H6">
        <v>-26.555244835334399</v>
      </c>
      <c r="I6">
        <v>-9.9718812978833995</v>
      </c>
      <c r="J6">
        <v>16.583363537451</v>
      </c>
      <c r="K6">
        <v>-0.29086567391371199</v>
      </c>
      <c r="L6">
        <v>-0.85178992956677102</v>
      </c>
      <c r="M6">
        <v>-0.25147808259302401</v>
      </c>
      <c r="N6">
        <v>-0.75129053720500505</v>
      </c>
      <c r="O6">
        <v>-3.4848914314402103E-2</v>
      </c>
      <c r="P6">
        <v>-9.4923712165473295E-2</v>
      </c>
      <c r="Q6">
        <v>-0.25157190261552198</v>
      </c>
      <c r="R6">
        <v>-0.75153245533553104</v>
      </c>
      <c r="S6">
        <v>-3.6337023892576099E-2</v>
      </c>
      <c r="T6">
        <v>-9.94161331591734E-2</v>
      </c>
    </row>
    <row r="7" spans="1:20" x14ac:dyDescent="0.2">
      <c r="A7" t="s">
        <v>180</v>
      </c>
      <c r="B7">
        <v>-385.48287275057299</v>
      </c>
      <c r="C7">
        <v>-349.83529165355901</v>
      </c>
      <c r="D7">
        <v>35.647581097013898</v>
      </c>
      <c r="E7">
        <v>-328.77956666248201</v>
      </c>
      <c r="F7">
        <v>-311.74516204754201</v>
      </c>
      <c r="G7">
        <v>17.0344046149396</v>
      </c>
      <c r="H7">
        <v>-56.7033060880905</v>
      </c>
      <c r="I7">
        <v>-38.090129606016198</v>
      </c>
      <c r="J7">
        <v>18.613176482074199</v>
      </c>
      <c r="K7">
        <v>-0.46167644020533199</v>
      </c>
      <c r="L7">
        <v>-1.28411275884038</v>
      </c>
      <c r="M7">
        <v>-0.250988229935389</v>
      </c>
      <c r="N7">
        <v>-0.74819717390311602</v>
      </c>
      <c r="O7">
        <v>-0.20119391053299701</v>
      </c>
      <c r="P7">
        <v>-0.52381273895507796</v>
      </c>
      <c r="Q7">
        <v>-0.25151902909297402</v>
      </c>
      <c r="R7">
        <v>-0.74945170995854304</v>
      </c>
      <c r="S7">
        <v>-0.20289015616519199</v>
      </c>
      <c r="T7">
        <v>-0.527420541648847</v>
      </c>
    </row>
    <row r="8" spans="1:20" x14ac:dyDescent="0.2">
      <c r="A8" t="s">
        <v>181</v>
      </c>
      <c r="B8">
        <v>-371.99727186990299</v>
      </c>
      <c r="C8">
        <v>-343.648569827004</v>
      </c>
      <c r="D8">
        <v>28.3487020428988</v>
      </c>
      <c r="E8">
        <v>-328.26160598470301</v>
      </c>
      <c r="F8">
        <v>-314.57980988172602</v>
      </c>
      <c r="G8">
        <v>13.681796102977</v>
      </c>
      <c r="H8">
        <v>-43.7356658851999</v>
      </c>
      <c r="I8">
        <v>-29.068759945278099</v>
      </c>
      <c r="J8">
        <v>14.666905939921801</v>
      </c>
      <c r="K8">
        <v>-0.45962646195007001</v>
      </c>
      <c r="L8">
        <v>-1.2815104942089599</v>
      </c>
      <c r="M8">
        <v>-0.25097483599805398</v>
      </c>
      <c r="N8">
        <v>-0.74859046546793195</v>
      </c>
      <c r="O8">
        <v>-0.20107298276445501</v>
      </c>
      <c r="P8">
        <v>-0.52384063883771503</v>
      </c>
      <c r="Q8">
        <v>-0.25129353722216002</v>
      </c>
      <c r="R8">
        <v>-0.74932910596473301</v>
      </c>
      <c r="S8">
        <v>-0.20243510943107301</v>
      </c>
      <c r="T8">
        <v>-0.527007499126388</v>
      </c>
    </row>
    <row r="9" spans="1:20" x14ac:dyDescent="0.2">
      <c r="A9" t="s">
        <v>182</v>
      </c>
      <c r="B9">
        <v>-461.08055637259997</v>
      </c>
      <c r="C9">
        <v>-398.57807615147101</v>
      </c>
      <c r="D9">
        <v>62.502480221128998</v>
      </c>
      <c r="E9">
        <v>-415.74939545827601</v>
      </c>
      <c r="F9">
        <v>-380.11088378424802</v>
      </c>
      <c r="G9">
        <v>35.638511674027598</v>
      </c>
      <c r="H9">
        <v>-45.331160914324101</v>
      </c>
      <c r="I9">
        <v>-18.467192367222701</v>
      </c>
      <c r="J9">
        <v>26.8639685471014</v>
      </c>
      <c r="K9">
        <v>-0.48646801463001699</v>
      </c>
      <c r="L9">
        <v>-1.3716602617645199</v>
      </c>
      <c r="M9">
        <v>-0.251019820096753</v>
      </c>
      <c r="N9">
        <v>-0.74806852101421595</v>
      </c>
      <c r="O9">
        <v>-0.22792024030821401</v>
      </c>
      <c r="P9">
        <v>-0.61385397000386399</v>
      </c>
      <c r="Q9">
        <v>-0.25139579599339501</v>
      </c>
      <c r="R9">
        <v>-0.74897912412912204</v>
      </c>
      <c r="S9">
        <v>-0.23087528697787099</v>
      </c>
      <c r="T9">
        <v>-0.61984428816052795</v>
      </c>
    </row>
    <row r="10" spans="1:20" x14ac:dyDescent="0.2">
      <c r="A10" t="s">
        <v>183</v>
      </c>
      <c r="B10">
        <v>-393.43459926044</v>
      </c>
      <c r="C10">
        <v>-339.76190027189199</v>
      </c>
      <c r="D10">
        <v>53.672698988547999</v>
      </c>
      <c r="E10">
        <v>-324.87424626064001</v>
      </c>
      <c r="F10">
        <v>-296.86024891008998</v>
      </c>
      <c r="G10">
        <v>28.013997350549801</v>
      </c>
      <c r="H10">
        <v>-68.560352999800202</v>
      </c>
      <c r="I10">
        <v>-42.901651361802003</v>
      </c>
      <c r="J10">
        <v>25.658701637998199</v>
      </c>
      <c r="K10">
        <v>-0.98403218792637204</v>
      </c>
      <c r="L10">
        <v>-2.5921451589195899</v>
      </c>
      <c r="M10">
        <v>-0.25086306397007202</v>
      </c>
      <c r="N10">
        <v>-0.74781873005777399</v>
      </c>
      <c r="O10">
        <v>-0.722091281825607</v>
      </c>
      <c r="P10">
        <v>-1.82929101523182</v>
      </c>
      <c r="Q10">
        <v>-0.25132014777204098</v>
      </c>
      <c r="R10">
        <v>-0.74896357519941203</v>
      </c>
      <c r="S10">
        <v>-0.724780192903275</v>
      </c>
      <c r="T10">
        <v>-1.8347730571890899</v>
      </c>
    </row>
    <row r="11" spans="1:20" x14ac:dyDescent="0.2">
      <c r="A11" t="s">
        <v>184</v>
      </c>
      <c r="B11">
        <v>-373.99204821323701</v>
      </c>
      <c r="C11">
        <v>-339.969674887103</v>
      </c>
      <c r="D11">
        <v>34.022373326134101</v>
      </c>
      <c r="E11">
        <v>-333.68565461373299</v>
      </c>
      <c r="F11">
        <v>-316.68611740699299</v>
      </c>
      <c r="G11">
        <v>16.999537206739799</v>
      </c>
      <c r="H11">
        <v>-40.306393599504197</v>
      </c>
      <c r="I11">
        <v>-23.283557480109899</v>
      </c>
      <c r="J11">
        <v>17.022836119394199</v>
      </c>
      <c r="K11">
        <v>-0.97974406650249302</v>
      </c>
      <c r="L11">
        <v>-2.58523632101884</v>
      </c>
      <c r="M11">
        <v>-0.25093233553180899</v>
      </c>
      <c r="N11">
        <v>-0.74849523539780305</v>
      </c>
      <c r="O11">
        <v>-0.72174358294268304</v>
      </c>
      <c r="P11">
        <v>-1.8284573412096601</v>
      </c>
      <c r="Q11">
        <v>-0.25115337225255902</v>
      </c>
      <c r="R11">
        <v>-0.74908056061676698</v>
      </c>
      <c r="S11">
        <v>-0.72350485037494705</v>
      </c>
      <c r="T11">
        <v>-1.8323733668042901</v>
      </c>
    </row>
    <row r="12" spans="1:20" x14ac:dyDescent="0.2">
      <c r="A12" t="s">
        <v>185</v>
      </c>
      <c r="B12">
        <v>-369.29160967042401</v>
      </c>
      <c r="C12">
        <v>-329.97583272076503</v>
      </c>
      <c r="D12">
        <v>39.3157769496583</v>
      </c>
      <c r="E12">
        <v>-328.54099944878999</v>
      </c>
      <c r="F12">
        <v>-309.88001590714498</v>
      </c>
      <c r="G12">
        <v>18.660983541644299</v>
      </c>
      <c r="H12">
        <v>-40.7506102216337</v>
      </c>
      <c r="I12">
        <v>-20.095816813619699</v>
      </c>
      <c r="J12">
        <v>20.654793408013902</v>
      </c>
      <c r="K12">
        <v>-0.97993524534760501</v>
      </c>
      <c r="L12">
        <v>-2.5854069910950499</v>
      </c>
      <c r="M12">
        <v>-0.250853175511633</v>
      </c>
      <c r="N12">
        <v>-0.74808402979223199</v>
      </c>
      <c r="O12">
        <v>-0.72202300258565399</v>
      </c>
      <c r="P12">
        <v>-1.8288609429612099</v>
      </c>
      <c r="Q12">
        <v>-0.25117430500999799</v>
      </c>
      <c r="R12">
        <v>-0.74891529180030203</v>
      </c>
      <c r="S12">
        <v>-0.724210521327045</v>
      </c>
      <c r="T12">
        <v>-1.83338802696393</v>
      </c>
    </row>
    <row r="13" spans="1:20" x14ac:dyDescent="0.2">
      <c r="A13" t="s">
        <v>186</v>
      </c>
      <c r="B13">
        <v>-383.72390986281403</v>
      </c>
      <c r="C13">
        <v>-338.36084170629402</v>
      </c>
      <c r="D13">
        <v>45.363068156519901</v>
      </c>
      <c r="E13">
        <v>-345.08873811311099</v>
      </c>
      <c r="F13">
        <v>-322.12903719721498</v>
      </c>
      <c r="G13">
        <v>22.959700915896001</v>
      </c>
      <c r="H13">
        <v>-38.635171749702998</v>
      </c>
      <c r="I13">
        <v>-16.231804509079101</v>
      </c>
      <c r="J13">
        <v>22.403367240623901</v>
      </c>
      <c r="K13">
        <v>-0.60700153355709296</v>
      </c>
      <c r="L13">
        <v>-1.65556653516798</v>
      </c>
      <c r="M13">
        <v>-0.25085105756738002</v>
      </c>
      <c r="N13">
        <v>-0.74779386738620501</v>
      </c>
      <c r="O13">
        <v>-0.350387328274611</v>
      </c>
      <c r="P13">
        <v>-0.89882045775560204</v>
      </c>
      <c r="Q13">
        <v>-0.25116299691398503</v>
      </c>
      <c r="R13">
        <v>-0.748607154923013</v>
      </c>
      <c r="S13">
        <v>-0.35281957688151</v>
      </c>
      <c r="T13">
        <v>-0.90379597302513603</v>
      </c>
    </row>
    <row r="14" spans="1:20" x14ac:dyDescent="0.2">
      <c r="A14" t="s">
        <v>187</v>
      </c>
      <c r="B14">
        <v>-445.289225265487</v>
      </c>
      <c r="C14">
        <v>-386.328157279663</v>
      </c>
      <c r="D14">
        <v>58.961067985823398</v>
      </c>
      <c r="E14">
        <v>-402.72076518947102</v>
      </c>
      <c r="F14">
        <v>-369.75022717304199</v>
      </c>
      <c r="G14">
        <v>32.970538016428499</v>
      </c>
      <c r="H14">
        <v>-42.568460076016301</v>
      </c>
      <c r="I14">
        <v>-16.577930106621402</v>
      </c>
      <c r="J14">
        <v>25.9905299693948</v>
      </c>
      <c r="K14">
        <v>-0.69735172992045702</v>
      </c>
      <c r="L14">
        <v>-1.93672868995304</v>
      </c>
      <c r="M14">
        <v>-0.25092270786245102</v>
      </c>
      <c r="N14">
        <v>-0.74801758966671605</v>
      </c>
      <c r="O14">
        <v>-0.43931156146998501</v>
      </c>
      <c r="P14">
        <v>-1.1796150929337701</v>
      </c>
      <c r="Q14">
        <v>-0.25131979699129903</v>
      </c>
      <c r="R14">
        <v>-0.74895330063407795</v>
      </c>
      <c r="S14">
        <v>-0.44215320453884099</v>
      </c>
      <c r="T14">
        <v>-1.18533991845864</v>
      </c>
    </row>
    <row r="15" spans="1:20" x14ac:dyDescent="0.2">
      <c r="A15" t="s">
        <v>188</v>
      </c>
      <c r="B15">
        <v>-403.94680370906502</v>
      </c>
      <c r="C15">
        <v>-359.07935182722002</v>
      </c>
      <c r="D15">
        <v>44.8674518818449</v>
      </c>
      <c r="E15">
        <v>-367.92634580749501</v>
      </c>
      <c r="F15">
        <v>-343.12972238549702</v>
      </c>
      <c r="G15">
        <v>24.796623421998401</v>
      </c>
      <c r="H15">
        <v>-36.020457901569799</v>
      </c>
      <c r="I15">
        <v>-15.9496294417232</v>
      </c>
      <c r="J15">
        <v>20.070828459846499</v>
      </c>
      <c r="K15">
        <v>-0.47329120395193502</v>
      </c>
      <c r="L15">
        <v>-1.3895832716382801</v>
      </c>
      <c r="M15">
        <v>-0.23546421460459699</v>
      </c>
      <c r="N15">
        <v>-0.78462591322225494</v>
      </c>
      <c r="O15">
        <v>-0.23215024422609601</v>
      </c>
      <c r="P15">
        <v>-0.59691463756790497</v>
      </c>
      <c r="Q15">
        <v>-0.23573895709662901</v>
      </c>
      <c r="R15">
        <v>-0.78524512016286996</v>
      </c>
      <c r="S15">
        <v>-0.23424537726481601</v>
      </c>
      <c r="T15">
        <v>-0.60157012887672001</v>
      </c>
    </row>
    <row r="16" spans="1:20" x14ac:dyDescent="0.2">
      <c r="A16" t="s">
        <v>189</v>
      </c>
      <c r="B16">
        <v>-391.83318585510398</v>
      </c>
      <c r="C16">
        <v>-352.62267178187801</v>
      </c>
      <c r="D16">
        <v>39.210514073226598</v>
      </c>
      <c r="E16">
        <v>-359.07751668879001</v>
      </c>
      <c r="F16">
        <v>-337.57081004414101</v>
      </c>
      <c r="G16">
        <v>21.5067066446491</v>
      </c>
      <c r="H16">
        <v>-32.755669166314199</v>
      </c>
      <c r="I16">
        <v>-15.0518617377366</v>
      </c>
      <c r="J16">
        <v>17.703807428577498</v>
      </c>
      <c r="K16">
        <v>-0.47283325569866003</v>
      </c>
      <c r="L16">
        <v>-1.3889062567186401</v>
      </c>
      <c r="M16">
        <v>-0.23550829643062901</v>
      </c>
      <c r="N16">
        <v>-0.78468512815366098</v>
      </c>
      <c r="O16">
        <v>-0.23215127869190799</v>
      </c>
      <c r="P16">
        <v>-0.59691883535810797</v>
      </c>
      <c r="Q16">
        <v>-0.23573712418519599</v>
      </c>
      <c r="R16">
        <v>-0.78520992237555898</v>
      </c>
      <c r="S16">
        <v>-0.23400271664101699</v>
      </c>
      <c r="T16">
        <v>-0.60105679863898998</v>
      </c>
    </row>
    <row r="17" spans="1:20" x14ac:dyDescent="0.2">
      <c r="A17" t="s">
        <v>25</v>
      </c>
      <c r="B17">
        <v>-424.34885159057899</v>
      </c>
      <c r="C17">
        <v>-385.47040831779998</v>
      </c>
      <c r="D17">
        <v>38.878443272779002</v>
      </c>
      <c r="E17">
        <v>-383.682076019014</v>
      </c>
      <c r="F17">
        <v>-359.042519457764</v>
      </c>
      <c r="G17">
        <v>24.639556561250402</v>
      </c>
      <c r="H17">
        <v>-40.666775571564898</v>
      </c>
      <c r="I17">
        <v>-26.427888860036301</v>
      </c>
      <c r="J17">
        <v>14.238886711528499</v>
      </c>
      <c r="K17">
        <v>-0.31737590896255402</v>
      </c>
      <c r="L17">
        <v>-0.94935939479365505</v>
      </c>
      <c r="M17">
        <v>-0.235684803006947</v>
      </c>
      <c r="N17">
        <v>-0.78506478106730604</v>
      </c>
      <c r="O17">
        <v>-7.4761500917806006E-2</v>
      </c>
      <c r="P17">
        <v>-0.15573506409934401</v>
      </c>
      <c r="Q17">
        <v>-0.23583664653811701</v>
      </c>
      <c r="R17">
        <v>-0.78540442092375395</v>
      </c>
      <c r="S17">
        <v>-7.6115212051705794E-2</v>
      </c>
      <c r="T17">
        <v>-0.15931317436193801</v>
      </c>
    </row>
    <row r="18" spans="1:20" x14ac:dyDescent="0.2">
      <c r="A18" t="s">
        <v>26</v>
      </c>
      <c r="B18">
        <v>-417.71571413140401</v>
      </c>
      <c r="C18">
        <v>-381.27396053133799</v>
      </c>
      <c r="D18">
        <v>36.441753600066797</v>
      </c>
      <c r="E18">
        <v>-378.87774188810499</v>
      </c>
      <c r="F18">
        <v>-356.01535658187697</v>
      </c>
      <c r="G18">
        <v>22.862385306228301</v>
      </c>
      <c r="H18">
        <v>-38.837972243298999</v>
      </c>
      <c r="I18">
        <v>-25.2586039494605</v>
      </c>
      <c r="J18">
        <v>13.579368293838501</v>
      </c>
      <c r="K18">
        <v>-0.31703902703563103</v>
      </c>
      <c r="L18">
        <v>-0.94906627630446405</v>
      </c>
      <c r="M18">
        <v>-0.23567730626143099</v>
      </c>
      <c r="N18">
        <v>-0.785138831701919</v>
      </c>
      <c r="O18">
        <v>-7.4761500917806006E-2</v>
      </c>
      <c r="P18">
        <v>-0.15573506409934401</v>
      </c>
      <c r="Q18">
        <v>-0.23581726831069999</v>
      </c>
      <c r="R18">
        <v>-0.78544945639408603</v>
      </c>
      <c r="S18">
        <v>-7.6047407953582197E-2</v>
      </c>
      <c r="T18">
        <v>-0.159170677841835</v>
      </c>
    </row>
    <row r="19" spans="1:20" x14ac:dyDescent="0.2">
      <c r="A19" t="s">
        <v>190</v>
      </c>
      <c r="B19">
        <v>-478.14069428620002</v>
      </c>
      <c r="C19">
        <v>-408.74930353730099</v>
      </c>
      <c r="D19">
        <v>69.391390748898701</v>
      </c>
      <c r="E19">
        <v>-438.16896241883597</v>
      </c>
      <c r="F19">
        <v>-387.95420977232101</v>
      </c>
      <c r="G19">
        <v>50.214752646514597</v>
      </c>
      <c r="H19">
        <v>-39.971731867364099</v>
      </c>
      <c r="I19">
        <v>-20.795093764979999</v>
      </c>
      <c r="J19">
        <v>19.1766381023841</v>
      </c>
      <c r="K19">
        <v>-0.27686324938278001</v>
      </c>
      <c r="L19">
        <v>-0.88893608704265303</v>
      </c>
      <c r="M19">
        <v>-0.23570527746842199</v>
      </c>
      <c r="N19">
        <v>-0.78509700594189402</v>
      </c>
      <c r="O19">
        <v>-3.4848914314400598E-2</v>
      </c>
      <c r="P19">
        <v>-9.4923712165467397E-2</v>
      </c>
      <c r="Q19">
        <v>-0.23582067669687001</v>
      </c>
      <c r="R19">
        <v>-0.78535433308884794</v>
      </c>
      <c r="S19">
        <v>-3.6668853151379299E-2</v>
      </c>
      <c r="T19">
        <v>-0.10003504165976999</v>
      </c>
    </row>
    <row r="20" spans="1:20" x14ac:dyDescent="0.2">
      <c r="A20" t="s">
        <v>191</v>
      </c>
      <c r="B20">
        <v>-472.81956896302501</v>
      </c>
      <c r="C20">
        <v>-405.187581111535</v>
      </c>
      <c r="D20">
        <v>67.631987851489598</v>
      </c>
      <c r="E20">
        <v>-433.96556314536798</v>
      </c>
      <c r="F20">
        <v>-384.74229306242302</v>
      </c>
      <c r="G20">
        <v>49.223270082945398</v>
      </c>
      <c r="H20">
        <v>-38.8540058176564</v>
      </c>
      <c r="I20">
        <v>-20.4452880491122</v>
      </c>
      <c r="J20">
        <v>18.408717768544101</v>
      </c>
      <c r="K20">
        <v>-0.27666042184543499</v>
      </c>
      <c r="L20">
        <v>-0.88875552224488097</v>
      </c>
      <c r="M20">
        <v>-0.23569446584745099</v>
      </c>
      <c r="N20">
        <v>-0.78515014453830301</v>
      </c>
      <c r="O20">
        <v>-3.48489143143998E-2</v>
      </c>
      <c r="P20">
        <v>-9.4923712165443694E-2</v>
      </c>
      <c r="Q20">
        <v>-0.235801337018722</v>
      </c>
      <c r="R20">
        <v>-0.78538597188624304</v>
      </c>
      <c r="S20">
        <v>-3.6570025177645599E-2</v>
      </c>
      <c r="T20">
        <v>-9.9871412121603595E-2</v>
      </c>
    </row>
    <row r="21" spans="1:20" x14ac:dyDescent="0.2">
      <c r="A21" t="s">
        <v>192</v>
      </c>
      <c r="B21">
        <v>-369.827834730132</v>
      </c>
      <c r="C21">
        <v>-340.38003561236701</v>
      </c>
      <c r="D21">
        <v>29.4477991177652</v>
      </c>
      <c r="E21">
        <v>-329.11972837913902</v>
      </c>
      <c r="F21">
        <v>-313.56539132875201</v>
      </c>
      <c r="G21">
        <v>15.554337050386501</v>
      </c>
      <c r="H21">
        <v>-40.708106350993901</v>
      </c>
      <c r="I21">
        <v>-26.814644283615198</v>
      </c>
      <c r="J21">
        <v>13.8934620673786</v>
      </c>
      <c r="K21">
        <v>-0.44174815404663798</v>
      </c>
      <c r="L21">
        <v>-1.31100410600629</v>
      </c>
      <c r="M21">
        <v>-0.23563824189746899</v>
      </c>
      <c r="N21">
        <v>-0.78491848919421303</v>
      </c>
      <c r="O21">
        <v>-0.198855274790741</v>
      </c>
      <c r="P21">
        <v>-0.51783535744687104</v>
      </c>
      <c r="Q21">
        <v>-0.23588807763332201</v>
      </c>
      <c r="R21">
        <v>-0.78548415922244197</v>
      </c>
      <c r="S21">
        <v>-0.200311413625683</v>
      </c>
      <c r="T21">
        <v>-0.52085545235109698</v>
      </c>
    </row>
    <row r="22" spans="1:20" x14ac:dyDescent="0.2">
      <c r="A22" t="s">
        <v>193</v>
      </c>
      <c r="B22">
        <v>-374.71704454563201</v>
      </c>
      <c r="C22">
        <v>-345.440191291318</v>
      </c>
      <c r="D22">
        <v>29.276853254314702</v>
      </c>
      <c r="E22">
        <v>-329.58118655379297</v>
      </c>
      <c r="F22">
        <v>-315.15829227191898</v>
      </c>
      <c r="G22">
        <v>14.422894281873999</v>
      </c>
      <c r="H22">
        <v>-45.135857991839501</v>
      </c>
      <c r="I22">
        <v>-30.2818990193988</v>
      </c>
      <c r="J22">
        <v>14.8539589724406</v>
      </c>
      <c r="K22">
        <v>-0.44218994345439799</v>
      </c>
      <c r="L22">
        <v>-1.3121747846377401</v>
      </c>
      <c r="M22">
        <v>-0.23558250784215201</v>
      </c>
      <c r="N22">
        <v>-0.78479431565175395</v>
      </c>
      <c r="O22">
        <v>-0.19882929169831801</v>
      </c>
      <c r="P22">
        <v>-0.51796727487250205</v>
      </c>
      <c r="Q22">
        <v>-0.235879341280714</v>
      </c>
      <c r="R22">
        <v>-0.785475205309627</v>
      </c>
      <c r="S22">
        <v>-0.20035399676344701</v>
      </c>
      <c r="T22">
        <v>-0.52112242011271603</v>
      </c>
    </row>
    <row r="23" spans="1:20" x14ac:dyDescent="0.2">
      <c r="A23" t="s">
        <v>194</v>
      </c>
      <c r="B23">
        <v>-357.96511869138698</v>
      </c>
      <c r="C23">
        <v>-332.90442679274099</v>
      </c>
      <c r="D23">
        <v>25.060691898646098</v>
      </c>
      <c r="E23">
        <v>-317.41679556103401</v>
      </c>
      <c r="F23">
        <v>-305.93520691077498</v>
      </c>
      <c r="G23">
        <v>11.4815886502589</v>
      </c>
      <c r="H23">
        <v>-40.548323130353701</v>
      </c>
      <c r="I23">
        <v>-26.969219881966598</v>
      </c>
      <c r="J23">
        <v>13.579103248387099</v>
      </c>
      <c r="K23">
        <v>-0.44098961020324501</v>
      </c>
      <c r="L23">
        <v>-1.3116592895410999</v>
      </c>
      <c r="M23">
        <v>-0.23549278653036801</v>
      </c>
      <c r="N23">
        <v>-0.78472860017054602</v>
      </c>
      <c r="O23">
        <v>-0.19886243889288499</v>
      </c>
      <c r="P23">
        <v>-0.51812103563212697</v>
      </c>
      <c r="Q23">
        <v>-0.235731450037754</v>
      </c>
      <c r="R23">
        <v>-0.78528713749596002</v>
      </c>
      <c r="S23">
        <v>-0.20023686206888999</v>
      </c>
      <c r="T23">
        <v>-0.52112141819203595</v>
      </c>
    </row>
    <row r="24" spans="1:20" x14ac:dyDescent="0.2">
      <c r="A24" t="s">
        <v>195</v>
      </c>
      <c r="B24">
        <v>-373.39990933671402</v>
      </c>
      <c r="C24">
        <v>-345.17150802232601</v>
      </c>
      <c r="D24">
        <v>28.228401314387799</v>
      </c>
      <c r="E24">
        <v>-329.99389919124701</v>
      </c>
      <c r="F24">
        <v>-315.87750804997199</v>
      </c>
      <c r="G24">
        <v>14.1163911412744</v>
      </c>
      <c r="H24">
        <v>-43.406010145466801</v>
      </c>
      <c r="I24">
        <v>-29.293999972353401</v>
      </c>
      <c r="J24">
        <v>14.112010173113299</v>
      </c>
      <c r="K24">
        <v>-0.441835229803827</v>
      </c>
      <c r="L24">
        <v>-1.3116948937024899</v>
      </c>
      <c r="M24">
        <v>-0.23548908587909401</v>
      </c>
      <c r="N24">
        <v>-0.78470052069631502</v>
      </c>
      <c r="O24">
        <v>-0.198841532676483</v>
      </c>
      <c r="P24">
        <v>-0.51796651038503005</v>
      </c>
      <c r="Q24">
        <v>-0.23577249728671701</v>
      </c>
      <c r="R24">
        <v>-0.78535919163993795</v>
      </c>
      <c r="S24">
        <v>-0.20030166947259201</v>
      </c>
      <c r="T24">
        <v>-0.52093927130712003</v>
      </c>
    </row>
    <row r="25" spans="1:20" x14ac:dyDescent="0.2">
      <c r="A25" t="s">
        <v>196</v>
      </c>
      <c r="B25">
        <v>-456.295910862661</v>
      </c>
      <c r="C25">
        <v>-395.84994469406399</v>
      </c>
      <c r="D25">
        <v>60.445966168596797</v>
      </c>
      <c r="E25">
        <v>-411.67439116515698</v>
      </c>
      <c r="F25">
        <v>-377.07923759051602</v>
      </c>
      <c r="G25">
        <v>34.595153574641202</v>
      </c>
      <c r="H25">
        <v>-44.6215196975038</v>
      </c>
      <c r="I25">
        <v>-18.770707103548201</v>
      </c>
      <c r="J25">
        <v>25.850812593955499</v>
      </c>
      <c r="K25">
        <v>-0.47111411110432999</v>
      </c>
      <c r="L25">
        <v>-1.40850502894847</v>
      </c>
      <c r="M25">
        <v>-0.235467205752529</v>
      </c>
      <c r="N25">
        <v>-0.78477780758249704</v>
      </c>
      <c r="O25">
        <v>-0.22795682077601601</v>
      </c>
      <c r="P25">
        <v>-0.61442186899732398</v>
      </c>
      <c r="Q25">
        <v>-0.23573992374952801</v>
      </c>
      <c r="R25">
        <v>-0.78539773812386704</v>
      </c>
      <c r="S25">
        <v>-0.23089565429759701</v>
      </c>
      <c r="T25">
        <v>-0.62043644010561105</v>
      </c>
    </row>
    <row r="26" spans="1:20" x14ac:dyDescent="0.2">
      <c r="A26" t="s">
        <v>197</v>
      </c>
      <c r="B26">
        <v>-439.07966360758201</v>
      </c>
      <c r="C26">
        <v>-386.35718288167101</v>
      </c>
      <c r="D26">
        <v>52.7224807259106</v>
      </c>
      <c r="E26">
        <v>-399.065764471992</v>
      </c>
      <c r="F26">
        <v>-369.15338707415202</v>
      </c>
      <c r="G26">
        <v>29.9123773978393</v>
      </c>
      <c r="H26">
        <v>-40.0138991355903</v>
      </c>
      <c r="I26">
        <v>-17.2037958075191</v>
      </c>
      <c r="J26">
        <v>22.8101033280712</v>
      </c>
      <c r="K26">
        <v>-0.47044713623039403</v>
      </c>
      <c r="L26">
        <v>-1.40762142490259</v>
      </c>
      <c r="M26">
        <v>-0.235532310366554</v>
      </c>
      <c r="N26">
        <v>-0.78491914732732504</v>
      </c>
      <c r="O26">
        <v>-0.22795794245606099</v>
      </c>
      <c r="P26">
        <v>-0.61441867378606196</v>
      </c>
      <c r="Q26">
        <v>-0.23581639900919901</v>
      </c>
      <c r="R26">
        <v>-0.78553846102203895</v>
      </c>
      <c r="S26">
        <v>-0.23046151159209699</v>
      </c>
      <c r="T26">
        <v>-0.619699610645286</v>
      </c>
    </row>
    <row r="27" spans="1:20" x14ac:dyDescent="0.2">
      <c r="A27" t="s">
        <v>198</v>
      </c>
      <c r="B27">
        <v>-373.98262293312399</v>
      </c>
      <c r="C27">
        <v>-333.50400714544003</v>
      </c>
      <c r="D27">
        <v>40.478615787683701</v>
      </c>
      <c r="E27">
        <v>-322.202454767338</v>
      </c>
      <c r="F27">
        <v>-301.88168561420798</v>
      </c>
      <c r="G27">
        <v>20.3207691531303</v>
      </c>
      <c r="H27">
        <v>-51.780168165785199</v>
      </c>
      <c r="I27">
        <v>-31.622321531231801</v>
      </c>
      <c r="J27">
        <v>20.157846634553302</v>
      </c>
      <c r="K27">
        <v>-0.96573510288109299</v>
      </c>
      <c r="L27">
        <v>-2.62522166821226</v>
      </c>
      <c r="M27">
        <v>-0.23557577819734901</v>
      </c>
      <c r="N27">
        <v>-0.78464512635155403</v>
      </c>
      <c r="O27">
        <v>-0.721713371421978</v>
      </c>
      <c r="P27">
        <v>-1.82930047334886</v>
      </c>
      <c r="Q27">
        <v>-0.23583249256458499</v>
      </c>
      <c r="R27">
        <v>-0.78524432066675698</v>
      </c>
      <c r="S27">
        <v>-0.72397613179956</v>
      </c>
      <c r="T27">
        <v>-1.8338595215368101</v>
      </c>
    </row>
    <row r="28" spans="1:20" x14ac:dyDescent="0.2">
      <c r="A28" t="s">
        <v>199</v>
      </c>
      <c r="B28">
        <v>-359.14063956828602</v>
      </c>
      <c r="C28">
        <v>-323.86515961419201</v>
      </c>
      <c r="D28">
        <v>35.275479954093399</v>
      </c>
      <c r="E28">
        <v>-318.46661149143301</v>
      </c>
      <c r="F28">
        <v>-302.012986536087</v>
      </c>
      <c r="G28">
        <v>16.453624955346299</v>
      </c>
      <c r="H28">
        <v>-40.674028076852402</v>
      </c>
      <c r="I28">
        <v>-21.852173078105402</v>
      </c>
      <c r="J28">
        <v>18.821854998747</v>
      </c>
      <c r="K28">
        <v>-0.96390448417140595</v>
      </c>
      <c r="L28">
        <v>-2.6220291531064901</v>
      </c>
      <c r="M28">
        <v>-0.23548504771411299</v>
      </c>
      <c r="N28">
        <v>-0.78454591748205105</v>
      </c>
      <c r="O28">
        <v>-0.72163041791233196</v>
      </c>
      <c r="P28">
        <v>-1.8287803371715601</v>
      </c>
      <c r="Q28">
        <v>-0.235711960876169</v>
      </c>
      <c r="R28">
        <v>-0.78509201499942904</v>
      </c>
      <c r="S28">
        <v>-0.72373389080119899</v>
      </c>
      <c r="T28">
        <v>-1.8330727185808999</v>
      </c>
    </row>
    <row r="29" spans="1:20" x14ac:dyDescent="0.2">
      <c r="A29" t="s">
        <v>200</v>
      </c>
      <c r="B29">
        <v>-370.48186517807898</v>
      </c>
      <c r="C29">
        <v>-332.62296411932601</v>
      </c>
      <c r="D29">
        <v>37.858901058752899</v>
      </c>
      <c r="E29">
        <v>-320.35529588213399</v>
      </c>
      <c r="F29">
        <v>-301.83790855300401</v>
      </c>
      <c r="G29">
        <v>18.5173873291291</v>
      </c>
      <c r="H29">
        <v>-50.1265692959456</v>
      </c>
      <c r="I29">
        <v>-30.785055566321901</v>
      </c>
      <c r="J29">
        <v>19.341513729623699</v>
      </c>
      <c r="K29">
        <v>-0.96552057228403498</v>
      </c>
      <c r="L29">
        <v>-2.6246957954639401</v>
      </c>
      <c r="M29">
        <v>-0.23556277643085299</v>
      </c>
      <c r="N29">
        <v>-0.78470179783009997</v>
      </c>
      <c r="O29">
        <v>-0.72167906541340598</v>
      </c>
      <c r="P29">
        <v>-1.8291805287604299</v>
      </c>
      <c r="Q29">
        <v>-0.235815708960908</v>
      </c>
      <c r="R29">
        <v>-0.785269395939026</v>
      </c>
      <c r="S29">
        <v>-0.72383221655986996</v>
      </c>
      <c r="T29">
        <v>-1.8335736394829301</v>
      </c>
    </row>
    <row r="30" spans="1:20" x14ac:dyDescent="0.2">
      <c r="A30" t="s">
        <v>201</v>
      </c>
      <c r="B30">
        <v>-362.32314621538001</v>
      </c>
      <c r="C30">
        <v>-325.41888415600101</v>
      </c>
      <c r="D30">
        <v>36.904262059378802</v>
      </c>
      <c r="E30">
        <v>-320.279866700615</v>
      </c>
      <c r="F30">
        <v>-303.00642471037901</v>
      </c>
      <c r="G30">
        <v>17.273441990236002</v>
      </c>
      <c r="H30">
        <v>-42.0432795147644</v>
      </c>
      <c r="I30">
        <v>-22.4124594456216</v>
      </c>
      <c r="J30">
        <v>19.6308200691428</v>
      </c>
      <c r="K30">
        <v>-0.96415496276692303</v>
      </c>
      <c r="L30">
        <v>-2.6222634948782901</v>
      </c>
      <c r="M30">
        <v>-0.23554467702460499</v>
      </c>
      <c r="N30">
        <v>-0.78462948308785196</v>
      </c>
      <c r="O30">
        <v>-0.72157889924352703</v>
      </c>
      <c r="P30">
        <v>-1.8286519610332099</v>
      </c>
      <c r="Q30">
        <v>-0.235764353527565</v>
      </c>
      <c r="R30">
        <v>-0.785154944483196</v>
      </c>
      <c r="S30">
        <v>-0.72379353333801999</v>
      </c>
      <c r="T30">
        <v>-1.83316917249848</v>
      </c>
    </row>
    <row r="31" spans="1:20" x14ac:dyDescent="0.2">
      <c r="A31" t="s">
        <v>202</v>
      </c>
      <c r="B31">
        <v>-379.13863752354001</v>
      </c>
      <c r="C31">
        <v>-336.58698842943198</v>
      </c>
      <c r="D31">
        <v>42.551649094107503</v>
      </c>
      <c r="E31">
        <v>-340.84926636998398</v>
      </c>
      <c r="F31">
        <v>-319.42577254970701</v>
      </c>
      <c r="G31">
        <v>21.423493820277098</v>
      </c>
      <c r="H31">
        <v>-38.289371153555599</v>
      </c>
      <c r="I31">
        <v>-17.161215879725201</v>
      </c>
      <c r="J31">
        <v>21.128155273830401</v>
      </c>
      <c r="K31">
        <v>-0.59189140490119596</v>
      </c>
      <c r="L31">
        <v>-1.69212649730209</v>
      </c>
      <c r="M31">
        <v>-0.23546520534593399</v>
      </c>
      <c r="N31">
        <v>-0.78459492354773297</v>
      </c>
      <c r="O31">
        <v>-0.35042380192547701</v>
      </c>
      <c r="P31">
        <v>-0.89895032211576198</v>
      </c>
      <c r="Q31">
        <v>-0.235672944787642</v>
      </c>
      <c r="R31">
        <v>-0.78508107682986905</v>
      </c>
      <c r="S31">
        <v>-0.35280397850564799</v>
      </c>
      <c r="T31">
        <v>-0.90392354105150297</v>
      </c>
    </row>
    <row r="32" spans="1:20" x14ac:dyDescent="0.2">
      <c r="A32" t="s">
        <v>203</v>
      </c>
      <c r="B32">
        <v>-369.41909349729599</v>
      </c>
      <c r="C32">
        <v>-330.751737836605</v>
      </c>
      <c r="D32">
        <v>38.667355660690802</v>
      </c>
      <c r="E32">
        <v>-333.81060538045</v>
      </c>
      <c r="F32">
        <v>-314.63352485305899</v>
      </c>
      <c r="G32">
        <v>19.177080527390999</v>
      </c>
      <c r="H32">
        <v>-35.608488116845699</v>
      </c>
      <c r="I32">
        <v>-16.118212983545899</v>
      </c>
      <c r="J32">
        <v>19.490275133299701</v>
      </c>
      <c r="K32">
        <v>-0.59149983327273603</v>
      </c>
      <c r="L32">
        <v>-1.69162099838044</v>
      </c>
      <c r="M32">
        <v>-0.235499036317563</v>
      </c>
      <c r="N32">
        <v>-0.78463371199319898</v>
      </c>
      <c r="O32">
        <v>-0.350434987803036</v>
      </c>
      <c r="P32">
        <v>-0.89899054055272098</v>
      </c>
      <c r="Q32">
        <v>-0.23567320105026901</v>
      </c>
      <c r="R32">
        <v>-0.78504493325724301</v>
      </c>
      <c r="S32">
        <v>-0.35264826818212403</v>
      </c>
      <c r="T32">
        <v>-0.90361532690312796</v>
      </c>
    </row>
    <row r="33" spans="1:20" x14ac:dyDescent="0.2">
      <c r="A33" t="s">
        <v>204</v>
      </c>
      <c r="B33">
        <v>-442.414876986092</v>
      </c>
      <c r="C33">
        <v>-384.38703401559599</v>
      </c>
      <c r="D33">
        <v>58.027842970495499</v>
      </c>
      <c r="E33">
        <v>-401.19457483456102</v>
      </c>
      <c r="F33">
        <v>-368.46247682984398</v>
      </c>
      <c r="G33">
        <v>32.732098004717301</v>
      </c>
      <c r="H33">
        <v>-41.220302151530603</v>
      </c>
      <c r="I33">
        <v>-15.9245571857524</v>
      </c>
      <c r="J33">
        <v>25.295744965778201</v>
      </c>
      <c r="K33">
        <v>-0.68179553899738399</v>
      </c>
      <c r="L33">
        <v>-1.9730929305814899</v>
      </c>
      <c r="M33">
        <v>-0.235476157092117</v>
      </c>
      <c r="N33">
        <v>-0.78477953726901595</v>
      </c>
      <c r="O33">
        <v>-0.43906606846699098</v>
      </c>
      <c r="P33">
        <v>-1.17986672498465</v>
      </c>
      <c r="Q33">
        <v>-0.235749969738071</v>
      </c>
      <c r="R33">
        <v>-0.78540224444014495</v>
      </c>
      <c r="S33">
        <v>-0.44196174438278402</v>
      </c>
      <c r="T33">
        <v>-1.1857091683455001</v>
      </c>
    </row>
    <row r="34" spans="1:20" x14ac:dyDescent="0.2">
      <c r="A34" t="s">
        <v>205</v>
      </c>
      <c r="B34">
        <v>-426.64364636570798</v>
      </c>
      <c r="C34">
        <v>-373.85871523209698</v>
      </c>
      <c r="D34">
        <v>52.784931133611401</v>
      </c>
      <c r="E34">
        <v>-390.150256081083</v>
      </c>
      <c r="F34">
        <v>-359.952867808939</v>
      </c>
      <c r="G34">
        <v>30.197388272144</v>
      </c>
      <c r="H34">
        <v>-36.493390284625001</v>
      </c>
      <c r="I34">
        <v>-13.905847423157701</v>
      </c>
      <c r="J34">
        <v>22.587542861467298</v>
      </c>
      <c r="K34">
        <v>-0.68093040127297699</v>
      </c>
      <c r="L34">
        <v>-1.97219685882896</v>
      </c>
      <c r="M34">
        <v>-0.235510053051739</v>
      </c>
      <c r="N34">
        <v>-0.78480773695155004</v>
      </c>
      <c r="O34">
        <v>-0.43905393544915899</v>
      </c>
      <c r="P34">
        <v>-1.1798559382827001</v>
      </c>
      <c r="Q34">
        <v>-0.23573351741961401</v>
      </c>
      <c r="R34">
        <v>-0.78530961327431104</v>
      </c>
      <c r="S34">
        <v>-0.44167609080153702</v>
      </c>
      <c r="T34">
        <v>-1.18511158177108</v>
      </c>
    </row>
    <row r="35" spans="1:20" x14ac:dyDescent="0.2">
      <c r="A35" t="s">
        <v>206</v>
      </c>
      <c r="B35">
        <v>-408.644472331185</v>
      </c>
      <c r="C35">
        <v>-358.38382724898798</v>
      </c>
      <c r="D35">
        <v>50.260645082196902</v>
      </c>
      <c r="E35">
        <v>-371.96569208440201</v>
      </c>
      <c r="F35">
        <v>-344.07789376829999</v>
      </c>
      <c r="G35">
        <v>27.887798316102302</v>
      </c>
      <c r="H35">
        <v>-36.678780246783099</v>
      </c>
      <c r="I35">
        <v>-14.3059334806886</v>
      </c>
      <c r="J35">
        <v>22.372846766094501</v>
      </c>
      <c r="K35">
        <v>-0.52226636554757</v>
      </c>
      <c r="L35">
        <v>-1.4641353448436201</v>
      </c>
      <c r="M35">
        <v>-0.28452678342128801</v>
      </c>
      <c r="N35">
        <v>-0.85819061179891798</v>
      </c>
      <c r="O35">
        <v>-0.232266089362439</v>
      </c>
      <c r="P35">
        <v>-0.59744801813577497</v>
      </c>
      <c r="Q35">
        <v>-0.28492999424404297</v>
      </c>
      <c r="R35">
        <v>-0.85915374582253801</v>
      </c>
      <c r="S35">
        <v>-0.23451902151267201</v>
      </c>
      <c r="T35">
        <v>-0.60235010726599103</v>
      </c>
    </row>
    <row r="36" spans="1:20" x14ac:dyDescent="0.2">
      <c r="A36" t="s">
        <v>207</v>
      </c>
      <c r="B36">
        <v>-399.74991442959703</v>
      </c>
      <c r="C36">
        <v>-354.614554729502</v>
      </c>
      <c r="D36">
        <v>45.135359700094803</v>
      </c>
      <c r="E36">
        <v>-365.61842905989403</v>
      </c>
      <c r="F36">
        <v>-340.70129940450698</v>
      </c>
      <c r="G36">
        <v>24.917129655387399</v>
      </c>
      <c r="H36">
        <v>-34.131485369702901</v>
      </c>
      <c r="I36">
        <v>-13.913255324995401</v>
      </c>
      <c r="J36">
        <v>20.218230044707401</v>
      </c>
      <c r="K36">
        <v>-0.52168029704678598</v>
      </c>
      <c r="L36">
        <v>-1.46336415375609</v>
      </c>
      <c r="M36">
        <v>-0.28436757634472398</v>
      </c>
      <c r="N36">
        <v>-0.85794777673033895</v>
      </c>
      <c r="O36">
        <v>-0.23226872692423201</v>
      </c>
      <c r="P36">
        <v>-0.59746037637679195</v>
      </c>
      <c r="Q36">
        <v>-0.28472876782090201</v>
      </c>
      <c r="R36">
        <v>-0.85882502770429003</v>
      </c>
      <c r="S36">
        <v>-0.23430366414957099</v>
      </c>
      <c r="T36">
        <v>-0.60188771277238995</v>
      </c>
    </row>
    <row r="37" spans="1:20" x14ac:dyDescent="0.2">
      <c r="A37" t="s">
        <v>27</v>
      </c>
      <c r="B37">
        <v>-427.29249443344798</v>
      </c>
      <c r="C37">
        <v>-379.88294525532501</v>
      </c>
      <c r="D37">
        <v>47.409549178123001</v>
      </c>
      <c r="E37">
        <v>-388.407192054684</v>
      </c>
      <c r="F37">
        <v>-357.89470841437998</v>
      </c>
      <c r="G37">
        <v>30.512483640303799</v>
      </c>
      <c r="H37">
        <v>-38.885302378764102</v>
      </c>
      <c r="I37">
        <v>-21.9882368409449</v>
      </c>
      <c r="J37">
        <v>16.897065537819099</v>
      </c>
      <c r="K37">
        <v>-0.36620060393210802</v>
      </c>
      <c r="L37">
        <v>-1.0254742653595501</v>
      </c>
      <c r="M37">
        <v>-0.28502937747233498</v>
      </c>
      <c r="N37">
        <v>-0.86133829935027895</v>
      </c>
      <c r="O37">
        <v>-7.4761500917562701E-2</v>
      </c>
      <c r="P37">
        <v>-0.15573506409895499</v>
      </c>
      <c r="Q37">
        <v>-0.285351461417574</v>
      </c>
      <c r="R37">
        <v>-0.862031854946257</v>
      </c>
      <c r="S37">
        <v>-7.62305557934813E-2</v>
      </c>
      <c r="T37">
        <v>-0.15968612117168099</v>
      </c>
    </row>
    <row r="38" spans="1:20" x14ac:dyDescent="0.2">
      <c r="A38" t="s">
        <v>28</v>
      </c>
      <c r="B38">
        <v>-421.52939263012502</v>
      </c>
      <c r="C38">
        <v>-386.437903788803</v>
      </c>
      <c r="D38">
        <v>35.091488841321599</v>
      </c>
      <c r="E38">
        <v>-393.333646639515</v>
      </c>
      <c r="F38">
        <v>-371.59345741290099</v>
      </c>
      <c r="G38">
        <v>21.7401892266139</v>
      </c>
      <c r="H38">
        <v>-28.19574599061</v>
      </c>
      <c r="I38">
        <v>-14.8444463759024</v>
      </c>
      <c r="J38">
        <v>13.3512996147076</v>
      </c>
      <c r="K38">
        <v>-0.36518863999916801</v>
      </c>
      <c r="L38">
        <v>-1.0232433826640499</v>
      </c>
      <c r="M38">
        <v>-0.28524962735325499</v>
      </c>
      <c r="N38">
        <v>-0.86194663928548598</v>
      </c>
      <c r="O38">
        <v>-7.4761500917863502E-2</v>
      </c>
      <c r="P38">
        <v>-0.155735064099458</v>
      </c>
      <c r="Q38">
        <v>-0.28539254427925298</v>
      </c>
      <c r="R38">
        <v>-0.86230579261995299</v>
      </c>
      <c r="S38">
        <v>-7.5990044142943095E-2</v>
      </c>
      <c r="T38">
        <v>-0.15908969137347301</v>
      </c>
    </row>
    <row r="39" spans="1:20" x14ac:dyDescent="0.2">
      <c r="A39" t="s">
        <v>29</v>
      </c>
      <c r="B39">
        <v>-416.92568113987602</v>
      </c>
      <c r="C39">
        <v>-380.77667158549201</v>
      </c>
      <c r="D39">
        <v>36.149009554383603</v>
      </c>
      <c r="E39">
        <v>-389.00174060508198</v>
      </c>
      <c r="F39">
        <v>-365.83813746682898</v>
      </c>
      <c r="G39">
        <v>23.163603138253201</v>
      </c>
      <c r="H39">
        <v>-27.923940534793399</v>
      </c>
      <c r="I39">
        <v>-14.9385341186631</v>
      </c>
      <c r="J39">
        <v>12.985406416130299</v>
      </c>
      <c r="K39">
        <v>-0.36488296983201701</v>
      </c>
      <c r="L39">
        <v>-1.0229326563877399</v>
      </c>
      <c r="M39">
        <v>-0.28501080807157297</v>
      </c>
      <c r="N39">
        <v>-0.86167258734087204</v>
      </c>
      <c r="O39">
        <v>-7.4761500917550405E-2</v>
      </c>
      <c r="P39">
        <v>-0.15573506409884999</v>
      </c>
      <c r="Q39">
        <v>-0.28512494291985702</v>
      </c>
      <c r="R39">
        <v>-0.86196380349398505</v>
      </c>
      <c r="S39">
        <v>-7.5992997503541104E-2</v>
      </c>
      <c r="T39">
        <v>-0.15904409593066199</v>
      </c>
    </row>
    <row r="40" spans="1:20" x14ac:dyDescent="0.2">
      <c r="A40" t="s">
        <v>30</v>
      </c>
      <c r="B40">
        <v>-432.31653103971001</v>
      </c>
      <c r="C40">
        <v>-386.99036062962603</v>
      </c>
      <c r="D40">
        <v>45.3261704100846</v>
      </c>
      <c r="E40">
        <v>-393.23000238917001</v>
      </c>
      <c r="F40">
        <v>-364.27807568374601</v>
      </c>
      <c r="G40">
        <v>28.951926705424501</v>
      </c>
      <c r="H40">
        <v>-39.086528650539996</v>
      </c>
      <c r="I40">
        <v>-22.712284945879901</v>
      </c>
      <c r="J40">
        <v>16.374243704660099</v>
      </c>
      <c r="K40">
        <v>-0.36636057990257598</v>
      </c>
      <c r="L40">
        <v>-1.02573747211538</v>
      </c>
      <c r="M40">
        <v>-0.28514812491386898</v>
      </c>
      <c r="N40">
        <v>-0.86156609160590203</v>
      </c>
      <c r="O40">
        <v>-7.4761500917550294E-2</v>
      </c>
      <c r="P40">
        <v>-0.15573506409884999</v>
      </c>
      <c r="Q40">
        <v>-0.28548112037078499</v>
      </c>
      <c r="R40">
        <v>-0.86228904778141802</v>
      </c>
      <c r="S40">
        <v>-7.6165949385653506E-2</v>
      </c>
      <c r="T40">
        <v>-0.159511283196105</v>
      </c>
    </row>
    <row r="41" spans="1:20" x14ac:dyDescent="0.2">
      <c r="A41" t="s">
        <v>208</v>
      </c>
      <c r="B41">
        <v>-478.74888866430001</v>
      </c>
      <c r="C41">
        <v>-397.373266978966</v>
      </c>
      <c r="D41">
        <v>81.375621685333897</v>
      </c>
      <c r="E41">
        <v>-442.132704623179</v>
      </c>
      <c r="F41">
        <v>-383.63261695518599</v>
      </c>
      <c r="G41">
        <v>58.500087667993</v>
      </c>
      <c r="H41">
        <v>-36.616184041120903</v>
      </c>
      <c r="I41">
        <v>-13.740650023780001</v>
      </c>
      <c r="J41">
        <v>22.8755340173409</v>
      </c>
      <c r="K41">
        <v>-0.325305793218228</v>
      </c>
      <c r="L41">
        <v>-0.96469871001888796</v>
      </c>
      <c r="M41">
        <v>-0.28499557410196003</v>
      </c>
      <c r="N41">
        <v>-0.86128993661389996</v>
      </c>
      <c r="O41">
        <v>-3.4848914314400799E-2</v>
      </c>
      <c r="P41">
        <v>-9.4923712165467702E-2</v>
      </c>
      <c r="Q41">
        <v>-0.285273218120558</v>
      </c>
      <c r="R41">
        <v>-0.86187706147218301</v>
      </c>
      <c r="S41">
        <v>-3.6929022271515399E-2</v>
      </c>
      <c r="T41">
        <v>-0.100691664893237</v>
      </c>
    </row>
    <row r="42" spans="1:20" x14ac:dyDescent="0.2">
      <c r="A42" t="s">
        <v>209</v>
      </c>
      <c r="B42">
        <v>-478.12319562371198</v>
      </c>
      <c r="C42">
        <v>-414.25211118325399</v>
      </c>
      <c r="D42">
        <v>63.871084440458098</v>
      </c>
      <c r="E42">
        <v>-448.45579408414301</v>
      </c>
      <c r="F42">
        <v>-403.11114472180498</v>
      </c>
      <c r="G42">
        <v>45.344649362337897</v>
      </c>
      <c r="H42">
        <v>-29.6674015395688</v>
      </c>
      <c r="I42">
        <v>-11.140966461448601</v>
      </c>
      <c r="J42">
        <v>18.526435078120102</v>
      </c>
      <c r="K42">
        <v>-0.32519621027157403</v>
      </c>
      <c r="L42">
        <v>-0.96338179804440005</v>
      </c>
      <c r="M42">
        <v>-0.28533142116253501</v>
      </c>
      <c r="N42">
        <v>-0.86217424574677004</v>
      </c>
      <c r="O42">
        <v>-3.4848914314378303E-2</v>
      </c>
      <c r="P42">
        <v>-9.4923712165421101E-2</v>
      </c>
      <c r="Q42">
        <v>-0.28545012757591198</v>
      </c>
      <c r="R42">
        <v>-0.86247347769820204</v>
      </c>
      <c r="S42">
        <v>-3.6537322810271201E-2</v>
      </c>
      <c r="T42">
        <v>-9.9873710792386605E-2</v>
      </c>
    </row>
    <row r="43" spans="1:20" x14ac:dyDescent="0.2">
      <c r="A43" t="s">
        <v>210</v>
      </c>
      <c r="B43">
        <v>-473.31870667414699</v>
      </c>
      <c r="C43">
        <v>-407.034202373433</v>
      </c>
      <c r="D43">
        <v>66.284504300713806</v>
      </c>
      <c r="E43">
        <v>-443.87955932585101</v>
      </c>
      <c r="F43">
        <v>-396.11562318040899</v>
      </c>
      <c r="G43">
        <v>47.763936145441299</v>
      </c>
      <c r="H43">
        <v>-29.439147348295698</v>
      </c>
      <c r="I43">
        <v>-10.9185791930232</v>
      </c>
      <c r="J43">
        <v>18.5205681552725</v>
      </c>
      <c r="K43">
        <v>-0.324894322239422</v>
      </c>
      <c r="L43">
        <v>-0.96305124583755797</v>
      </c>
      <c r="M43">
        <v>-0.28508481159160298</v>
      </c>
      <c r="N43">
        <v>-0.86187535249671898</v>
      </c>
      <c r="O43">
        <v>-3.4848914314426702E-2</v>
      </c>
      <c r="P43">
        <v>-9.4923712165519494E-2</v>
      </c>
      <c r="Q43">
        <v>-0.28517883788516801</v>
      </c>
      <c r="R43">
        <v>-0.86211434568708201</v>
      </c>
      <c r="S43">
        <v>-3.6601441617434997E-2</v>
      </c>
      <c r="T43">
        <v>-9.9892276273711E-2</v>
      </c>
    </row>
    <row r="44" spans="1:20" x14ac:dyDescent="0.2">
      <c r="A44" t="s">
        <v>211</v>
      </c>
      <c r="B44">
        <v>-480.18540414339998</v>
      </c>
      <c r="C44">
        <v>-403.34248367254798</v>
      </c>
      <c r="D44">
        <v>76.842920470851993</v>
      </c>
      <c r="E44">
        <v>-443.960311534423</v>
      </c>
      <c r="F44">
        <v>-389.12218714494497</v>
      </c>
      <c r="G44">
        <v>54.838124389477201</v>
      </c>
      <c r="H44">
        <v>-36.225092608977199</v>
      </c>
      <c r="I44">
        <v>-14.2202965276024</v>
      </c>
      <c r="J44">
        <v>22.004796081374799</v>
      </c>
      <c r="K44">
        <v>-0.32529868445146698</v>
      </c>
      <c r="L44">
        <v>-0.96476749471259304</v>
      </c>
      <c r="M44">
        <v>-0.285071266914663</v>
      </c>
      <c r="N44">
        <v>-0.86142487856740901</v>
      </c>
      <c r="O44">
        <v>-3.4848914314402603E-2</v>
      </c>
      <c r="P44">
        <v>-9.4923712165469201E-2</v>
      </c>
      <c r="Q44">
        <v>-0.285355321346697</v>
      </c>
      <c r="R44">
        <v>-0.86203486391726603</v>
      </c>
      <c r="S44">
        <v>-3.6863921800329498E-2</v>
      </c>
      <c r="T44">
        <v>-0.10039584794067601</v>
      </c>
    </row>
    <row r="45" spans="1:20" x14ac:dyDescent="0.2">
      <c r="A45" t="s">
        <v>212</v>
      </c>
      <c r="B45">
        <v>-385.74774868579402</v>
      </c>
      <c r="C45">
        <v>-348.95009475479799</v>
      </c>
      <c r="D45">
        <v>36.7976539309957</v>
      </c>
      <c r="E45">
        <v>-326.02337228101601</v>
      </c>
      <c r="F45">
        <v>-308.07345280551198</v>
      </c>
      <c r="G45">
        <v>17.949919475503801</v>
      </c>
      <c r="H45">
        <v>-59.724376404778099</v>
      </c>
      <c r="I45">
        <v>-40.876641949286203</v>
      </c>
      <c r="J45">
        <v>18.8477344554918</v>
      </c>
      <c r="K45">
        <v>-0.495562405251465</v>
      </c>
      <c r="L45">
        <v>-1.3951130050351801</v>
      </c>
      <c r="M45">
        <v>-0.284475810983776</v>
      </c>
      <c r="N45">
        <v>-0.85836021017132502</v>
      </c>
      <c r="O45">
        <v>-0.20112155854747801</v>
      </c>
      <c r="P45">
        <v>-0.52397002010857896</v>
      </c>
      <c r="Q45">
        <v>-0.28498599763003901</v>
      </c>
      <c r="R45">
        <v>-0.85955640701618397</v>
      </c>
      <c r="S45">
        <v>-0.202909669521253</v>
      </c>
      <c r="T45">
        <v>-0.52765424758130697</v>
      </c>
    </row>
    <row r="46" spans="1:20" x14ac:dyDescent="0.2">
      <c r="A46" t="s">
        <v>213</v>
      </c>
      <c r="B46">
        <v>-382.14826040202598</v>
      </c>
      <c r="C46">
        <v>-346.39723536487998</v>
      </c>
      <c r="D46">
        <v>35.751025037146398</v>
      </c>
      <c r="E46">
        <v>-326.28400148012003</v>
      </c>
      <c r="F46">
        <v>-308.62596054761201</v>
      </c>
      <c r="G46">
        <v>17.658040932507902</v>
      </c>
      <c r="H46">
        <v>-55.864258921905801</v>
      </c>
      <c r="I46">
        <v>-37.771274817267297</v>
      </c>
      <c r="J46">
        <v>18.092984104638401</v>
      </c>
      <c r="K46">
        <v>-0.495099802854848</v>
      </c>
      <c r="L46">
        <v>-1.3941474808888299</v>
      </c>
      <c r="M46">
        <v>-0.28455026003530898</v>
      </c>
      <c r="N46">
        <v>-0.85836747473634001</v>
      </c>
      <c r="O46">
        <v>-0.20114787327071201</v>
      </c>
      <c r="P46">
        <v>-0.52390410612647698</v>
      </c>
      <c r="Q46">
        <v>-0.28502477892030997</v>
      </c>
      <c r="R46">
        <v>-0.85950102234465298</v>
      </c>
      <c r="S46">
        <v>-0.20287795056785701</v>
      </c>
      <c r="T46">
        <v>-0.52745721508957799</v>
      </c>
    </row>
    <row r="47" spans="1:20" x14ac:dyDescent="0.2">
      <c r="A47" t="s">
        <v>214</v>
      </c>
      <c r="B47">
        <v>-388.28294686909697</v>
      </c>
      <c r="C47">
        <v>-350.93647795668898</v>
      </c>
      <c r="D47">
        <v>37.346468912408099</v>
      </c>
      <c r="E47">
        <v>-328.338348868011</v>
      </c>
      <c r="F47">
        <v>-310.125520415957</v>
      </c>
      <c r="G47">
        <v>18.212828452054101</v>
      </c>
      <c r="H47">
        <v>-59.944598001085403</v>
      </c>
      <c r="I47">
        <v>-40.810957540731401</v>
      </c>
      <c r="J47">
        <v>19.133640460353899</v>
      </c>
      <c r="K47">
        <v>-0.495841098278616</v>
      </c>
      <c r="L47">
        <v>-1.3950218362862601</v>
      </c>
      <c r="M47">
        <v>-0.28456612635626799</v>
      </c>
      <c r="N47">
        <v>-0.858359748422727</v>
      </c>
      <c r="O47">
        <v>-0.201208698397288</v>
      </c>
      <c r="P47">
        <v>-0.52389667294863695</v>
      </c>
      <c r="Q47">
        <v>-0.28507586740525598</v>
      </c>
      <c r="R47">
        <v>-0.85956034719432495</v>
      </c>
      <c r="S47">
        <v>-0.20301477947625199</v>
      </c>
      <c r="T47">
        <v>-0.52766786982097702</v>
      </c>
    </row>
    <row r="48" spans="1:20" x14ac:dyDescent="0.2">
      <c r="A48" t="s">
        <v>215</v>
      </c>
      <c r="B48">
        <v>-382.61383301231098</v>
      </c>
      <c r="C48">
        <v>-348.24110504259897</v>
      </c>
      <c r="D48">
        <v>34.372727969711399</v>
      </c>
      <c r="E48">
        <v>-326.20763927043703</v>
      </c>
      <c r="F48">
        <v>-309.52920992326102</v>
      </c>
      <c r="G48">
        <v>16.678429347175602</v>
      </c>
      <c r="H48">
        <v>-56.406193741874098</v>
      </c>
      <c r="I48">
        <v>-38.711895119338202</v>
      </c>
      <c r="J48">
        <v>17.694298622535801</v>
      </c>
      <c r="K48">
        <v>-0.49516146382658699</v>
      </c>
      <c r="L48">
        <v>-1.3942394677344401</v>
      </c>
      <c r="M48">
        <v>-0.28450961035683803</v>
      </c>
      <c r="N48">
        <v>-0.85837446286697205</v>
      </c>
      <c r="O48">
        <v>-0.201151309105535</v>
      </c>
      <c r="P48">
        <v>-0.52388156761336302</v>
      </c>
      <c r="Q48">
        <v>-0.28500950321665203</v>
      </c>
      <c r="R48">
        <v>-0.859539474596001</v>
      </c>
      <c r="S48">
        <v>-0.20281150889834601</v>
      </c>
      <c r="T48">
        <v>-0.52729586472565804</v>
      </c>
    </row>
    <row r="49" spans="1:20" x14ac:dyDescent="0.2">
      <c r="A49" t="s">
        <v>216</v>
      </c>
      <c r="B49">
        <v>-381.14436807807698</v>
      </c>
      <c r="C49">
        <v>-345.62412365101898</v>
      </c>
      <c r="D49">
        <v>35.5202444270573</v>
      </c>
      <c r="E49">
        <v>-324.10862947880901</v>
      </c>
      <c r="F49">
        <v>-307.21697443024101</v>
      </c>
      <c r="G49">
        <v>16.891655048568101</v>
      </c>
      <c r="H49">
        <v>-57.035738599267802</v>
      </c>
      <c r="I49">
        <v>-38.407149220778599</v>
      </c>
      <c r="J49">
        <v>18.628589378489099</v>
      </c>
      <c r="K49">
        <v>-0.49525475673703301</v>
      </c>
      <c r="L49">
        <v>-1.3943825474723699</v>
      </c>
      <c r="M49">
        <v>-0.284492419022635</v>
      </c>
      <c r="N49">
        <v>-0.85838992812428005</v>
      </c>
      <c r="O49">
        <v>-0.20120707495561499</v>
      </c>
      <c r="P49">
        <v>-0.52382411954907104</v>
      </c>
      <c r="Q49">
        <v>-0.285026144619283</v>
      </c>
      <c r="R49">
        <v>-0.85962068995289997</v>
      </c>
      <c r="S49">
        <v>-0.202910528278921</v>
      </c>
      <c r="T49">
        <v>-0.52745143280086904</v>
      </c>
    </row>
    <row r="50" spans="1:20" x14ac:dyDescent="0.2">
      <c r="A50" t="s">
        <v>217</v>
      </c>
      <c r="B50">
        <v>-378.19170488002101</v>
      </c>
      <c r="C50">
        <v>-342.67018960508898</v>
      </c>
      <c r="D50">
        <v>35.521515274932099</v>
      </c>
      <c r="E50">
        <v>-320.946855502679</v>
      </c>
      <c r="F50">
        <v>-303.89276502499098</v>
      </c>
      <c r="G50">
        <v>17.0540904776872</v>
      </c>
      <c r="H50">
        <v>-57.244849377342703</v>
      </c>
      <c r="I50">
        <v>-38.777424580097701</v>
      </c>
      <c r="J50">
        <v>18.467424797244899</v>
      </c>
      <c r="K50">
        <v>-0.49514341003817602</v>
      </c>
      <c r="L50">
        <v>-1.3944314734451</v>
      </c>
      <c r="M50">
        <v>-0.28448002372761499</v>
      </c>
      <c r="N50">
        <v>-0.85821641486583899</v>
      </c>
      <c r="O50">
        <v>-0.20120444841058799</v>
      </c>
      <c r="P50">
        <v>-0.52387058784362905</v>
      </c>
      <c r="Q50">
        <v>-0.28499845904195098</v>
      </c>
      <c r="R50">
        <v>-0.85947208852715395</v>
      </c>
      <c r="S50">
        <v>-0.20289599944358599</v>
      </c>
      <c r="T50">
        <v>-0.52743879749676303</v>
      </c>
    </row>
    <row r="51" spans="1:20" x14ac:dyDescent="0.2">
      <c r="A51" t="s">
        <v>218</v>
      </c>
      <c r="B51">
        <v>-465.81767281320901</v>
      </c>
      <c r="C51">
        <v>-396.24878310566402</v>
      </c>
      <c r="D51">
        <v>69.568889707545097</v>
      </c>
      <c r="E51">
        <v>-414.66920177510002</v>
      </c>
      <c r="F51">
        <v>-374.45398595246098</v>
      </c>
      <c r="G51">
        <v>40.215215822639202</v>
      </c>
      <c r="H51">
        <v>-51.148471038109001</v>
      </c>
      <c r="I51">
        <v>-21.794797153203099</v>
      </c>
      <c r="J51">
        <v>29.353673884905799</v>
      </c>
      <c r="K51">
        <v>-0.52114994707309503</v>
      </c>
      <c r="L51">
        <v>-1.4833194545945101</v>
      </c>
      <c r="M51">
        <v>-0.28473667340803899</v>
      </c>
      <c r="N51">
        <v>-0.85855683065715305</v>
      </c>
      <c r="O51">
        <v>-0.227900736109235</v>
      </c>
      <c r="P51">
        <v>-0.61379374041727197</v>
      </c>
      <c r="Q51">
        <v>-0.28514899609328798</v>
      </c>
      <c r="R51">
        <v>-0.85951616751732496</v>
      </c>
      <c r="S51">
        <v>-0.231148658151656</v>
      </c>
      <c r="T51">
        <v>-0.62035438121908903</v>
      </c>
    </row>
    <row r="52" spans="1:20" x14ac:dyDescent="0.2">
      <c r="A52" t="s">
        <v>219</v>
      </c>
      <c r="B52">
        <v>-456.47530510717598</v>
      </c>
      <c r="C52">
        <v>-393.00239099732499</v>
      </c>
      <c r="D52">
        <v>63.472914109850997</v>
      </c>
      <c r="E52">
        <v>-409.921310004048</v>
      </c>
      <c r="F52">
        <v>-373.789080155026</v>
      </c>
      <c r="G52">
        <v>36.132229849021599</v>
      </c>
      <c r="H52">
        <v>-46.553995103128102</v>
      </c>
      <c r="I52">
        <v>-19.2133108422987</v>
      </c>
      <c r="J52">
        <v>27.340684260829399</v>
      </c>
      <c r="K52">
        <v>-0.52009607868048002</v>
      </c>
      <c r="L52">
        <v>-1.4821232413007901</v>
      </c>
      <c r="M52">
        <v>-0.28449187284858501</v>
      </c>
      <c r="N52">
        <v>-0.858196058371263</v>
      </c>
      <c r="O52">
        <v>-0.227925838243353</v>
      </c>
      <c r="P52">
        <v>-0.61387407266611504</v>
      </c>
      <c r="Q52">
        <v>-0.28487870550857902</v>
      </c>
      <c r="R52">
        <v>-0.85911130594904594</v>
      </c>
      <c r="S52">
        <v>-0.230932457757971</v>
      </c>
      <c r="T52">
        <v>-0.61997888815272695</v>
      </c>
    </row>
    <row r="53" spans="1:20" x14ac:dyDescent="0.2">
      <c r="A53" t="s">
        <v>220</v>
      </c>
      <c r="B53">
        <v>-398.95564074699502</v>
      </c>
      <c r="C53">
        <v>-338.59970957846502</v>
      </c>
      <c r="D53">
        <v>60.355931168530098</v>
      </c>
      <c r="E53">
        <v>-323.93447757680701</v>
      </c>
      <c r="F53">
        <v>-292.223815128458</v>
      </c>
      <c r="G53">
        <v>31.710662448349499</v>
      </c>
      <c r="H53">
        <v>-75.021163170187805</v>
      </c>
      <c r="I53">
        <v>-46.375894450007202</v>
      </c>
      <c r="J53">
        <v>28.6452687201805</v>
      </c>
      <c r="K53">
        <v>-1.01879952201181</v>
      </c>
      <c r="L53">
        <v>-2.70393456873978</v>
      </c>
      <c r="M53">
        <v>-0.28455761841630101</v>
      </c>
      <c r="N53">
        <v>-0.858259484053289</v>
      </c>
      <c r="O53">
        <v>-0.72208278133548498</v>
      </c>
      <c r="P53">
        <v>-1.8292601588906701</v>
      </c>
      <c r="Q53">
        <v>-0.28506347517831099</v>
      </c>
      <c r="R53">
        <v>-0.85946985969420797</v>
      </c>
      <c r="S53">
        <v>-0.72511442264645098</v>
      </c>
      <c r="T53">
        <v>-1.8354226903230999</v>
      </c>
    </row>
    <row r="54" spans="1:20" x14ac:dyDescent="0.2">
      <c r="A54" t="s">
        <v>221</v>
      </c>
      <c r="B54">
        <v>-382.24966824075398</v>
      </c>
      <c r="C54">
        <v>-338.48620976165301</v>
      </c>
      <c r="D54">
        <v>43.763458479100599</v>
      </c>
      <c r="E54">
        <v>-330.58686584477698</v>
      </c>
      <c r="F54">
        <v>-308.75935343911101</v>
      </c>
      <c r="G54">
        <v>21.827512405665502</v>
      </c>
      <c r="H54">
        <v>-51.662802395976897</v>
      </c>
      <c r="I54">
        <v>-29.726856322541799</v>
      </c>
      <c r="J54">
        <v>21.935946073435101</v>
      </c>
      <c r="K54">
        <v>-1.0152732290617199</v>
      </c>
      <c r="L54">
        <v>-2.6985477806715599</v>
      </c>
      <c r="M54">
        <v>-0.28456739592617702</v>
      </c>
      <c r="N54">
        <v>-0.85880793512281095</v>
      </c>
      <c r="O54">
        <v>-0.721893574063871</v>
      </c>
      <c r="P54">
        <v>-1.8288747851015501</v>
      </c>
      <c r="Q54">
        <v>-0.28484226987824801</v>
      </c>
      <c r="R54">
        <v>-0.85950595979552102</v>
      </c>
      <c r="S54">
        <v>-0.72427865940814196</v>
      </c>
      <c r="T54">
        <v>-1.83387176059438</v>
      </c>
    </row>
    <row r="55" spans="1:20" x14ac:dyDescent="0.2">
      <c r="A55" t="s">
        <v>222</v>
      </c>
      <c r="B55">
        <v>-373.64108997878901</v>
      </c>
      <c r="C55">
        <v>-329.43880510891501</v>
      </c>
      <c r="D55">
        <v>44.2022848698739</v>
      </c>
      <c r="E55">
        <v>-328.91419728952599</v>
      </c>
      <c r="F55">
        <v>-307.52978204924699</v>
      </c>
      <c r="G55">
        <v>21.384415240278202</v>
      </c>
      <c r="H55">
        <v>-44.726892689263501</v>
      </c>
      <c r="I55">
        <v>-21.909023059667899</v>
      </c>
      <c r="J55">
        <v>22.817869629595599</v>
      </c>
      <c r="K55">
        <v>-1.01426400649411</v>
      </c>
      <c r="L55">
        <v>-2.6965260984609301</v>
      </c>
      <c r="M55">
        <v>-0.28446200144035599</v>
      </c>
      <c r="N55">
        <v>-0.85842004301459196</v>
      </c>
      <c r="O55">
        <v>-0.72202594257750097</v>
      </c>
      <c r="P55">
        <v>-1.8288465465306101</v>
      </c>
      <c r="Q55">
        <v>-0.284791134145715</v>
      </c>
      <c r="R55">
        <v>-0.85924037377857099</v>
      </c>
      <c r="S55">
        <v>-0.72448278494709994</v>
      </c>
      <c r="T55">
        <v>-1.8339311070497</v>
      </c>
    </row>
    <row r="56" spans="1:20" x14ac:dyDescent="0.2">
      <c r="A56" t="s">
        <v>223</v>
      </c>
      <c r="B56">
        <v>-384.20074996356198</v>
      </c>
      <c r="C56">
        <v>-332.64187773121398</v>
      </c>
      <c r="D56">
        <v>51.5588722323483</v>
      </c>
      <c r="E56">
        <v>-319.48343645141398</v>
      </c>
      <c r="F56">
        <v>-292.92473664404099</v>
      </c>
      <c r="G56">
        <v>26.5586998073728</v>
      </c>
      <c r="H56">
        <v>-64.717313512148394</v>
      </c>
      <c r="I56">
        <v>-39.717141087172898</v>
      </c>
      <c r="J56">
        <v>25.0001724249754</v>
      </c>
      <c r="K56">
        <v>-1.0173487752902901</v>
      </c>
      <c r="L56">
        <v>-2.7018275899474902</v>
      </c>
      <c r="M56">
        <v>-0.28446502490894499</v>
      </c>
      <c r="N56">
        <v>-0.85816643512444002</v>
      </c>
      <c r="O56">
        <v>-0.72231056879294198</v>
      </c>
      <c r="P56">
        <v>-1.8295848168865401</v>
      </c>
      <c r="Q56">
        <v>-0.28490845085940603</v>
      </c>
      <c r="R56">
        <v>-0.85926694147236804</v>
      </c>
      <c r="S56">
        <v>-0.72492456249489201</v>
      </c>
      <c r="T56">
        <v>-1.8349489523673601</v>
      </c>
    </row>
    <row r="57" spans="1:20" x14ac:dyDescent="0.2">
      <c r="A57" t="s">
        <v>224</v>
      </c>
      <c r="B57">
        <v>-388.80301637484001</v>
      </c>
      <c r="C57">
        <v>-336.65116050142001</v>
      </c>
      <c r="D57">
        <v>52.151855873420097</v>
      </c>
      <c r="E57">
        <v>-345.49669295699999</v>
      </c>
      <c r="F57">
        <v>-319.07565812217899</v>
      </c>
      <c r="G57">
        <v>26.421034834820901</v>
      </c>
      <c r="H57">
        <v>-43.306323417840503</v>
      </c>
      <c r="I57">
        <v>-17.5755023792413</v>
      </c>
      <c r="J57">
        <v>25.7308210385991</v>
      </c>
      <c r="K57">
        <v>-0.64140512497826496</v>
      </c>
      <c r="L57">
        <v>-1.76694146306224</v>
      </c>
      <c r="M57">
        <v>-0.28448746240666101</v>
      </c>
      <c r="N57">
        <v>-0.858169518069408</v>
      </c>
      <c r="O57">
        <v>-0.35038474786818902</v>
      </c>
      <c r="P57">
        <v>-0.89881035449256497</v>
      </c>
      <c r="Q57">
        <v>-0.28482970181345202</v>
      </c>
      <c r="R57">
        <v>-0.85902441454117595</v>
      </c>
      <c r="S57">
        <v>-0.35321899499645798</v>
      </c>
      <c r="T57">
        <v>-0.90457932229054905</v>
      </c>
    </row>
    <row r="58" spans="1:20" x14ac:dyDescent="0.2">
      <c r="A58" t="s">
        <v>225</v>
      </c>
      <c r="B58">
        <v>-378.066283700437</v>
      </c>
      <c r="C58">
        <v>-332.79015028320799</v>
      </c>
      <c r="D58">
        <v>45.276133417229502</v>
      </c>
      <c r="E58">
        <v>-339.20119153621602</v>
      </c>
      <c r="F58">
        <v>-316.190981866963</v>
      </c>
      <c r="G58">
        <v>23.010209669253001</v>
      </c>
      <c r="H58">
        <v>-38.865092164221203</v>
      </c>
      <c r="I58">
        <v>-16.599168416244801</v>
      </c>
      <c r="J58">
        <v>22.265923747976402</v>
      </c>
      <c r="K58">
        <v>-0.64053599028719599</v>
      </c>
      <c r="L58">
        <v>-1.7657964333260201</v>
      </c>
      <c r="M58">
        <v>-0.28437606536360399</v>
      </c>
      <c r="N58">
        <v>-0.85793765407813705</v>
      </c>
      <c r="O58">
        <v>-0.35038900017903302</v>
      </c>
      <c r="P58">
        <v>-0.89882677420426704</v>
      </c>
      <c r="Q58">
        <v>-0.28468369035964902</v>
      </c>
      <c r="R58">
        <v>-0.858734403355077</v>
      </c>
      <c r="S58">
        <v>-0.352808607435185</v>
      </c>
      <c r="T58">
        <v>-0.90378343398055405</v>
      </c>
    </row>
    <row r="59" spans="1:20" x14ac:dyDescent="0.2">
      <c r="A59" t="s">
        <v>226</v>
      </c>
      <c r="B59">
        <v>-452.09850156216697</v>
      </c>
      <c r="C59">
        <v>-383.570080634801</v>
      </c>
      <c r="D59">
        <v>68.528420927366099</v>
      </c>
      <c r="E59">
        <v>-402.31463714459602</v>
      </c>
      <c r="F59">
        <v>-363.42647255304502</v>
      </c>
      <c r="G59">
        <v>38.888164591551202</v>
      </c>
      <c r="H59">
        <v>-49.7838644175702</v>
      </c>
      <c r="I59">
        <v>-20.1436080817553</v>
      </c>
      <c r="J59">
        <v>29.6402563358149</v>
      </c>
      <c r="K59">
        <v>-0.732343407415465</v>
      </c>
      <c r="L59">
        <v>-2.0486344133912602</v>
      </c>
      <c r="M59">
        <v>-0.28470408396596197</v>
      </c>
      <c r="N59">
        <v>-0.85850920428058297</v>
      </c>
      <c r="O59">
        <v>-0.43927674214601897</v>
      </c>
      <c r="P59">
        <v>-1.1795261204779199</v>
      </c>
      <c r="Q59">
        <v>-0.28512887642809498</v>
      </c>
      <c r="R59">
        <v>-0.85951371902159901</v>
      </c>
      <c r="S59">
        <v>-0.44257496187036099</v>
      </c>
      <c r="T59">
        <v>-1.1860879694086499</v>
      </c>
    </row>
    <row r="60" spans="1:20" x14ac:dyDescent="0.2">
      <c r="A60" t="s">
        <v>227</v>
      </c>
      <c r="B60">
        <v>-441.724959614787</v>
      </c>
      <c r="C60">
        <v>-380.83853119550099</v>
      </c>
      <c r="D60">
        <v>60.886428419286503</v>
      </c>
      <c r="E60">
        <v>-397.78178223737802</v>
      </c>
      <c r="F60">
        <v>-363.61777836121797</v>
      </c>
      <c r="G60">
        <v>34.1640038761592</v>
      </c>
      <c r="H60">
        <v>-43.943177377409697</v>
      </c>
      <c r="I60">
        <v>-17.220752834282301</v>
      </c>
      <c r="J60">
        <v>26.7224245431273</v>
      </c>
      <c r="K60">
        <v>-0.731147484057867</v>
      </c>
      <c r="L60">
        <v>-2.04713361542685</v>
      </c>
      <c r="M60">
        <v>-0.284482644827941</v>
      </c>
      <c r="N60">
        <v>-0.85820996754048895</v>
      </c>
      <c r="O60">
        <v>-0.43928356980556399</v>
      </c>
      <c r="P60">
        <v>-1.17956784727583</v>
      </c>
      <c r="Q60">
        <v>-0.28487779396144702</v>
      </c>
      <c r="R60">
        <v>-0.85913684230477305</v>
      </c>
      <c r="S60">
        <v>-0.44222992952597501</v>
      </c>
      <c r="T60">
        <v>-1.1854774962285499</v>
      </c>
    </row>
    <row r="61" spans="1:20" x14ac:dyDescent="0.2">
      <c r="A61" t="s">
        <v>228</v>
      </c>
      <c r="B61">
        <v>-401.98109896857301</v>
      </c>
      <c r="C61">
        <v>-355.92113608853202</v>
      </c>
      <c r="D61">
        <v>46.059962880040899</v>
      </c>
      <c r="E61">
        <v>-365.05338262176298</v>
      </c>
      <c r="F61">
        <v>-339.66716098099499</v>
      </c>
      <c r="G61">
        <v>25.386221640767999</v>
      </c>
      <c r="H61">
        <v>-36.927716346809099</v>
      </c>
      <c r="I61">
        <v>-16.2539751075361</v>
      </c>
      <c r="J61">
        <v>20.6737412392729</v>
      </c>
      <c r="K61">
        <v>-0.50754173308600903</v>
      </c>
      <c r="L61">
        <v>-1.5009353736597</v>
      </c>
      <c r="M61">
        <v>-0.26960335166403798</v>
      </c>
      <c r="N61">
        <v>-0.895751810822349</v>
      </c>
      <c r="O61">
        <v>-0.232148548937301</v>
      </c>
      <c r="P61">
        <v>-0.59690837290828203</v>
      </c>
      <c r="Q61">
        <v>-0.26990590218753202</v>
      </c>
      <c r="R61">
        <v>-0.89641807327010303</v>
      </c>
      <c r="S61">
        <v>-0.23429436123389599</v>
      </c>
      <c r="T61">
        <v>-0.60166795873897505</v>
      </c>
    </row>
    <row r="62" spans="1:20" x14ac:dyDescent="0.2">
      <c r="A62" t="s">
        <v>229</v>
      </c>
      <c r="B62">
        <v>-384.52968391270701</v>
      </c>
      <c r="C62">
        <v>-341.541520250264</v>
      </c>
      <c r="D62">
        <v>42.988163662442197</v>
      </c>
      <c r="E62">
        <v>-349.794414836263</v>
      </c>
      <c r="F62">
        <v>-326.183050666849</v>
      </c>
      <c r="G62">
        <v>23.6113641694146</v>
      </c>
      <c r="H62">
        <v>-34.735269076443302</v>
      </c>
      <c r="I62">
        <v>-15.358469583415699</v>
      </c>
      <c r="J62">
        <v>19.376799493027502</v>
      </c>
      <c r="K62">
        <v>-0.50737929649374003</v>
      </c>
      <c r="L62">
        <v>-1.5006238843322399</v>
      </c>
      <c r="M62">
        <v>-0.26976357922085198</v>
      </c>
      <c r="N62">
        <v>-0.89591481116240201</v>
      </c>
      <c r="O62">
        <v>-0.232154673469982</v>
      </c>
      <c r="P62">
        <v>-0.59694015350793095</v>
      </c>
      <c r="Q62">
        <v>-0.27004928766130498</v>
      </c>
      <c r="R62">
        <v>-0.89657044297883803</v>
      </c>
      <c r="S62">
        <v>-0.23413683358878301</v>
      </c>
      <c r="T62">
        <v>-0.60139688527580004</v>
      </c>
    </row>
    <row r="63" spans="1:20" x14ac:dyDescent="0.2">
      <c r="A63" t="s">
        <v>230</v>
      </c>
      <c r="B63">
        <v>-389.59863044170999</v>
      </c>
      <c r="C63">
        <v>-349.17102961030599</v>
      </c>
      <c r="D63">
        <v>40.427600831403701</v>
      </c>
      <c r="E63">
        <v>-355.77072387811899</v>
      </c>
      <c r="F63">
        <v>-333.72680479862902</v>
      </c>
      <c r="G63">
        <v>22.043919079489701</v>
      </c>
      <c r="H63">
        <v>-33.827906563590702</v>
      </c>
      <c r="I63">
        <v>-15.444224811676699</v>
      </c>
      <c r="J63">
        <v>18.383681751913901</v>
      </c>
      <c r="K63">
        <v>-0.50713142223198604</v>
      </c>
      <c r="L63">
        <v>-1.50031757967679</v>
      </c>
      <c r="M63">
        <v>-0.26964479481572701</v>
      </c>
      <c r="N63">
        <v>-0.89584823468306696</v>
      </c>
      <c r="O63">
        <v>-0.23215119622449901</v>
      </c>
      <c r="P63">
        <v>-0.59692040880253205</v>
      </c>
      <c r="Q63">
        <v>-0.26991216967031301</v>
      </c>
      <c r="R63">
        <v>-0.89644039718301505</v>
      </c>
      <c r="S63">
        <v>-0.234045379218498</v>
      </c>
      <c r="T63">
        <v>-0.60116866207877095</v>
      </c>
    </row>
    <row r="64" spans="1:20" x14ac:dyDescent="0.2">
      <c r="A64" t="s">
        <v>31</v>
      </c>
      <c r="B64">
        <v>-421.11121406355102</v>
      </c>
      <c r="C64">
        <v>-381.36613467255802</v>
      </c>
      <c r="D64">
        <v>39.745079390992501</v>
      </c>
      <c r="E64">
        <v>-379.40423627505299</v>
      </c>
      <c r="F64">
        <v>-354.301879431457</v>
      </c>
      <c r="G64">
        <v>25.1023568435965</v>
      </c>
      <c r="H64">
        <v>-41.706977788497497</v>
      </c>
      <c r="I64">
        <v>-27.064255241101499</v>
      </c>
      <c r="J64">
        <v>14.642722547396</v>
      </c>
      <c r="K64">
        <v>-0.35166257261619399</v>
      </c>
      <c r="L64">
        <v>-1.0607064647825899</v>
      </c>
      <c r="M64">
        <v>-0.269825082057358</v>
      </c>
      <c r="N64">
        <v>-0.89616204361436402</v>
      </c>
      <c r="O64">
        <v>-7.4761500917550405E-2</v>
      </c>
      <c r="P64">
        <v>-0.15573506409884999</v>
      </c>
      <c r="Q64">
        <v>-0.26999943186997599</v>
      </c>
      <c r="R64">
        <v>-0.89653995448123003</v>
      </c>
      <c r="S64">
        <v>-7.6144270421376101E-2</v>
      </c>
      <c r="T64">
        <v>-0.159377151625093</v>
      </c>
    </row>
    <row r="65" spans="1:20" x14ac:dyDescent="0.2">
      <c r="A65" t="s">
        <v>32</v>
      </c>
      <c r="B65">
        <v>-405.30598857325799</v>
      </c>
      <c r="C65">
        <v>-366.61125227705998</v>
      </c>
      <c r="D65">
        <v>38.694736296197597</v>
      </c>
      <c r="E65">
        <v>-364.57144221954798</v>
      </c>
      <c r="F65">
        <v>-340.42018067026203</v>
      </c>
      <c r="G65">
        <v>24.151261549286101</v>
      </c>
      <c r="H65">
        <v>-40.734546353709902</v>
      </c>
      <c r="I65">
        <v>-26.191071606798499</v>
      </c>
      <c r="J65">
        <v>14.5434747469114</v>
      </c>
      <c r="K65">
        <v>-0.35147202179322201</v>
      </c>
      <c r="L65">
        <v>-1.0606931839000899</v>
      </c>
      <c r="M65">
        <v>-0.269775261630537</v>
      </c>
      <c r="N65">
        <v>-0.89637841185690603</v>
      </c>
      <c r="O65">
        <v>-7.4761500917806006E-2</v>
      </c>
      <c r="P65">
        <v>-0.15573506409934401</v>
      </c>
      <c r="Q65">
        <v>-0.26995245714173199</v>
      </c>
      <c r="R65">
        <v>-0.89677130235859703</v>
      </c>
      <c r="S65">
        <v>-7.6128395660259696E-2</v>
      </c>
      <c r="T65">
        <v>-0.15933739956798601</v>
      </c>
    </row>
    <row r="66" spans="1:20" x14ac:dyDescent="0.2">
      <c r="A66" t="s">
        <v>33</v>
      </c>
      <c r="B66">
        <v>-413.615699180734</v>
      </c>
      <c r="C66">
        <v>-376.28458623420403</v>
      </c>
      <c r="D66">
        <v>37.331112946530197</v>
      </c>
      <c r="E66">
        <v>-373.79431248598303</v>
      </c>
      <c r="F66">
        <v>-350.47878105043401</v>
      </c>
      <c r="G66">
        <v>23.315531435549801</v>
      </c>
      <c r="H66">
        <v>-39.821386694750899</v>
      </c>
      <c r="I66">
        <v>-25.805805183770499</v>
      </c>
      <c r="J66">
        <v>14.0155815109804</v>
      </c>
      <c r="K66">
        <v>-0.35129009335062</v>
      </c>
      <c r="L66">
        <v>-1.06035904693127</v>
      </c>
      <c r="M66">
        <v>-0.26978842431821398</v>
      </c>
      <c r="N66">
        <v>-0.89619698785642898</v>
      </c>
      <c r="O66">
        <v>-7.4761500917550294E-2</v>
      </c>
      <c r="P66">
        <v>-0.15573506409884999</v>
      </c>
      <c r="Q66">
        <v>-0.269954204011217</v>
      </c>
      <c r="R66">
        <v>-0.89655241983874401</v>
      </c>
      <c r="S66">
        <v>-7.6077055164464294E-2</v>
      </c>
      <c r="T66">
        <v>-0.159236550513327</v>
      </c>
    </row>
    <row r="67" spans="1:20" x14ac:dyDescent="0.2">
      <c r="A67" t="s">
        <v>231</v>
      </c>
      <c r="B67">
        <v>-473.95545383248998</v>
      </c>
      <c r="C67">
        <v>-404.07379775758301</v>
      </c>
      <c r="D67">
        <v>69.881656074907099</v>
      </c>
      <c r="E67">
        <v>-433.26234553581799</v>
      </c>
      <c r="F67">
        <v>-382.97042173158201</v>
      </c>
      <c r="G67">
        <v>50.291923804235601</v>
      </c>
      <c r="H67">
        <v>-40.693108296672101</v>
      </c>
      <c r="I67">
        <v>-21.1033760260006</v>
      </c>
      <c r="J67">
        <v>19.589732270671401</v>
      </c>
      <c r="K67">
        <v>-0.31108624166541199</v>
      </c>
      <c r="L67">
        <v>-1.0002210097150299</v>
      </c>
      <c r="M67">
        <v>-0.269844385412705</v>
      </c>
      <c r="N67">
        <v>-0.89619105521932596</v>
      </c>
      <c r="O67">
        <v>-3.48489143144027E-2</v>
      </c>
      <c r="P67">
        <v>-9.4923712165469798E-2</v>
      </c>
      <c r="Q67">
        <v>-0.26997780283765599</v>
      </c>
      <c r="R67">
        <v>-0.896478815641085</v>
      </c>
      <c r="S67">
        <v>-3.6705975952232503E-2</v>
      </c>
      <c r="T67">
        <v>-0.10010680662518601</v>
      </c>
    </row>
    <row r="68" spans="1:20" x14ac:dyDescent="0.2">
      <c r="A68" t="s">
        <v>232</v>
      </c>
      <c r="B68">
        <v>-456.60276741404101</v>
      </c>
      <c r="C68">
        <v>-388.202076472756</v>
      </c>
      <c r="D68">
        <v>68.400690941284694</v>
      </c>
      <c r="E68">
        <v>-416.78408137244298</v>
      </c>
      <c r="F68">
        <v>-367.41255746565901</v>
      </c>
      <c r="G68">
        <v>49.371523906784802</v>
      </c>
      <c r="H68">
        <v>-39.818686041597502</v>
      </c>
      <c r="I68">
        <v>-20.789519007097599</v>
      </c>
      <c r="J68">
        <v>19.0291670344998</v>
      </c>
      <c r="K68">
        <v>-0.31088200439355301</v>
      </c>
      <c r="L68">
        <v>-1.00010748250394</v>
      </c>
      <c r="M68">
        <v>-0.26974693102716402</v>
      </c>
      <c r="N68">
        <v>-0.89630379492390899</v>
      </c>
      <c r="O68">
        <v>-3.4848914314406697E-2</v>
      </c>
      <c r="P68">
        <v>-9.49237121654746E-2</v>
      </c>
      <c r="Q68">
        <v>-0.26988077482039402</v>
      </c>
      <c r="R68">
        <v>-0.89659767426904102</v>
      </c>
      <c r="S68">
        <v>-3.66370977792638E-2</v>
      </c>
      <c r="T68">
        <v>-9.9955631513295104E-2</v>
      </c>
    </row>
    <row r="69" spans="1:20" x14ac:dyDescent="0.2">
      <c r="A69" t="s">
        <v>233</v>
      </c>
      <c r="B69">
        <v>-467.90332683204701</v>
      </c>
      <c r="C69">
        <v>-399.88036956657697</v>
      </c>
      <c r="D69">
        <v>68.022957265470794</v>
      </c>
      <c r="E69">
        <v>-428.55972769631001</v>
      </c>
      <c r="F69">
        <v>-379.29190673123298</v>
      </c>
      <c r="G69">
        <v>49.267820965077803</v>
      </c>
      <c r="H69">
        <v>-39.343599135737001</v>
      </c>
      <c r="I69">
        <v>-20.588462835343901</v>
      </c>
      <c r="J69">
        <v>18.755136300393001</v>
      </c>
      <c r="K69">
        <v>-0.31083684892006103</v>
      </c>
      <c r="L69">
        <v>-0.99998475767266304</v>
      </c>
      <c r="M69">
        <v>-0.26982542829124401</v>
      </c>
      <c r="N69">
        <v>-0.89623836837617399</v>
      </c>
      <c r="O69">
        <v>-3.4848914314406801E-2</v>
      </c>
      <c r="P69">
        <v>-9.4923712165462096E-2</v>
      </c>
      <c r="Q69">
        <v>-0.26995194279335</v>
      </c>
      <c r="R69">
        <v>-0.89650707553401199</v>
      </c>
      <c r="S69">
        <v>-3.6594335677405603E-2</v>
      </c>
      <c r="T69">
        <v>-9.9926522313485602E-2</v>
      </c>
    </row>
    <row r="70" spans="1:20" x14ac:dyDescent="0.2">
      <c r="A70" t="s">
        <v>234</v>
      </c>
      <c r="B70">
        <v>-365.38096828458401</v>
      </c>
      <c r="C70">
        <v>-335.73163144629899</v>
      </c>
      <c r="D70">
        <v>29.6493368382841</v>
      </c>
      <c r="E70">
        <v>-324.290120413029</v>
      </c>
      <c r="F70">
        <v>-308.71239670813901</v>
      </c>
      <c r="G70">
        <v>15.5777237048906</v>
      </c>
      <c r="H70">
        <v>-41.090847871554303</v>
      </c>
      <c r="I70">
        <v>-27.019234738160801</v>
      </c>
      <c r="J70">
        <v>14.0716131333934</v>
      </c>
      <c r="K70">
        <v>-0.47591785450859198</v>
      </c>
      <c r="L70">
        <v>-1.4222119860381699</v>
      </c>
      <c r="M70">
        <v>-0.26976181541335897</v>
      </c>
      <c r="N70">
        <v>-0.89600631964461697</v>
      </c>
      <c r="O70">
        <v>-0.198863028128139</v>
      </c>
      <c r="P70">
        <v>-0.51784800210996795</v>
      </c>
      <c r="Q70">
        <v>-0.270044390767746</v>
      </c>
      <c r="R70">
        <v>-0.89662794526922995</v>
      </c>
      <c r="S70">
        <v>-0.20031271404406201</v>
      </c>
      <c r="T70">
        <v>-0.52085370886646398</v>
      </c>
    </row>
    <row r="71" spans="1:20" x14ac:dyDescent="0.2">
      <c r="A71" t="s">
        <v>235</v>
      </c>
      <c r="B71">
        <v>-367.35359105797397</v>
      </c>
      <c r="C71">
        <v>-337.12038949750098</v>
      </c>
      <c r="D71">
        <v>30.233201560472999</v>
      </c>
      <c r="E71">
        <v>-322.14386820891798</v>
      </c>
      <c r="F71">
        <v>-307.242398940714</v>
      </c>
      <c r="G71">
        <v>14.901469268204099</v>
      </c>
      <c r="H71">
        <v>-45.209722849056398</v>
      </c>
      <c r="I71">
        <v>-29.877990556787601</v>
      </c>
      <c r="J71">
        <v>15.3317322922688</v>
      </c>
      <c r="K71">
        <v>-0.47638583876306401</v>
      </c>
      <c r="L71">
        <v>-1.4232421376819699</v>
      </c>
      <c r="M71">
        <v>-0.26965025900692002</v>
      </c>
      <c r="N71">
        <v>-0.89590813714349204</v>
      </c>
      <c r="O71">
        <v>-0.19886516657814299</v>
      </c>
      <c r="P71">
        <v>-0.51798494205512502</v>
      </c>
      <c r="Q71">
        <v>-0.26995216161855401</v>
      </c>
      <c r="R71">
        <v>-0.89662185886788504</v>
      </c>
      <c r="S71">
        <v>-0.20044573638318799</v>
      </c>
      <c r="T71">
        <v>-0.52122829553732497</v>
      </c>
    </row>
    <row r="72" spans="1:20" x14ac:dyDescent="0.2">
      <c r="A72" t="s">
        <v>236</v>
      </c>
      <c r="B72">
        <v>-365.37049153461498</v>
      </c>
      <c r="C72">
        <v>-335.71818143166399</v>
      </c>
      <c r="D72">
        <v>29.652310102951098</v>
      </c>
      <c r="E72">
        <v>-324.25784527913697</v>
      </c>
      <c r="F72">
        <v>-308.68019181622498</v>
      </c>
      <c r="G72">
        <v>15.5776534629121</v>
      </c>
      <c r="H72">
        <v>-41.1126462554776</v>
      </c>
      <c r="I72">
        <v>-27.037989615438601</v>
      </c>
      <c r="J72">
        <v>14.074656640039001</v>
      </c>
      <c r="K72">
        <v>-0.47592291091512801</v>
      </c>
      <c r="L72">
        <v>-1.42222013652857</v>
      </c>
      <c r="M72">
        <v>-0.26976293776615901</v>
      </c>
      <c r="N72">
        <v>-0.89600687676070001</v>
      </c>
      <c r="O72">
        <v>-0.198863686210661</v>
      </c>
      <c r="P72">
        <v>-0.51785056889068204</v>
      </c>
      <c r="Q72">
        <v>-0.27004549846396703</v>
      </c>
      <c r="R72">
        <v>-0.89662845834384997</v>
      </c>
      <c r="S72">
        <v>-0.20031374678174199</v>
      </c>
      <c r="T72">
        <v>-0.52085711890035702</v>
      </c>
    </row>
    <row r="73" spans="1:20" x14ac:dyDescent="0.2">
      <c r="A73" t="s">
        <v>237</v>
      </c>
      <c r="B73">
        <v>-367.33936254592197</v>
      </c>
      <c r="C73">
        <v>-337.12955903353202</v>
      </c>
      <c r="D73">
        <v>30.2098035123893</v>
      </c>
      <c r="E73">
        <v>-322.16316359691899</v>
      </c>
      <c r="F73">
        <v>-307.27196166292998</v>
      </c>
      <c r="G73">
        <v>14.8912019339898</v>
      </c>
      <c r="H73">
        <v>-45.176198949002099</v>
      </c>
      <c r="I73">
        <v>-29.857597370602601</v>
      </c>
      <c r="J73">
        <v>15.3186015783995</v>
      </c>
      <c r="K73">
        <v>-0.47637995174338199</v>
      </c>
      <c r="L73">
        <v>-1.42323420066259</v>
      </c>
      <c r="M73">
        <v>-0.26965094829987302</v>
      </c>
      <c r="N73">
        <v>-0.89590780399287395</v>
      </c>
      <c r="O73">
        <v>-0.19886433529283801</v>
      </c>
      <c r="P73">
        <v>-0.51798436173647999</v>
      </c>
      <c r="Q73">
        <v>-0.26995282374685903</v>
      </c>
      <c r="R73">
        <v>-0.89662145023517703</v>
      </c>
      <c r="S73">
        <v>-0.20044350682200099</v>
      </c>
      <c r="T73">
        <v>-0.52122421491718995</v>
      </c>
    </row>
    <row r="74" spans="1:20" x14ac:dyDescent="0.2">
      <c r="A74" t="s">
        <v>238</v>
      </c>
      <c r="B74">
        <v>-370.85587389208501</v>
      </c>
      <c r="C74">
        <v>-341.20043069293598</v>
      </c>
      <c r="D74">
        <v>29.655443199148799</v>
      </c>
      <c r="E74">
        <v>-325.08502945037998</v>
      </c>
      <c r="F74">
        <v>-310.57895191248502</v>
      </c>
      <c r="G74">
        <v>14.506077537894701</v>
      </c>
      <c r="H74">
        <v>-45.770844441704398</v>
      </c>
      <c r="I74">
        <v>-30.6214787804503</v>
      </c>
      <c r="J74">
        <v>15.149365661254</v>
      </c>
      <c r="K74">
        <v>-0.47639005532105599</v>
      </c>
      <c r="L74">
        <v>-1.4234447392534699</v>
      </c>
      <c r="M74">
        <v>-0.26969129428048499</v>
      </c>
      <c r="N74">
        <v>-0.89591421758937695</v>
      </c>
      <c r="O74">
        <v>-0.198834596245172</v>
      </c>
      <c r="P74">
        <v>-0.51796149490008303</v>
      </c>
      <c r="Q74">
        <v>-0.27001500743727003</v>
      </c>
      <c r="R74">
        <v>-0.89664143435607002</v>
      </c>
      <c r="S74">
        <v>-0.200370729375522</v>
      </c>
      <c r="T74">
        <v>-0.52114451969809095</v>
      </c>
    </row>
    <row r="75" spans="1:20" x14ac:dyDescent="0.2">
      <c r="A75" t="s">
        <v>239</v>
      </c>
      <c r="B75">
        <v>-370.86826654388898</v>
      </c>
      <c r="C75">
        <v>-341.217155946746</v>
      </c>
      <c r="D75">
        <v>29.651110597142701</v>
      </c>
      <c r="E75">
        <v>-325.11151183117801</v>
      </c>
      <c r="F75">
        <v>-310.60678456908698</v>
      </c>
      <c r="G75">
        <v>14.504727262091601</v>
      </c>
      <c r="H75">
        <v>-45.756754712710602</v>
      </c>
      <c r="I75">
        <v>-30.610371377659501</v>
      </c>
      <c r="J75">
        <v>15.146383335051</v>
      </c>
      <c r="K75">
        <v>-0.476388825219555</v>
      </c>
      <c r="L75">
        <v>-1.42343926679661</v>
      </c>
      <c r="M75">
        <v>-0.26969162488582099</v>
      </c>
      <c r="N75">
        <v>-0.895911947802571</v>
      </c>
      <c r="O75">
        <v>-0.19883502397056699</v>
      </c>
      <c r="P75">
        <v>-0.51796167029140505</v>
      </c>
      <c r="Q75">
        <v>-0.27001529583075501</v>
      </c>
      <c r="R75">
        <v>-0.89663913361899095</v>
      </c>
      <c r="S75">
        <v>-0.20037056721582799</v>
      </c>
      <c r="T75">
        <v>-0.52114422222871803</v>
      </c>
    </row>
    <row r="76" spans="1:20" x14ac:dyDescent="0.2">
      <c r="A76" t="s">
        <v>240</v>
      </c>
      <c r="B76">
        <v>-456.40222122210798</v>
      </c>
      <c r="C76">
        <v>-393.63635017993101</v>
      </c>
      <c r="D76">
        <v>62.765871042176599</v>
      </c>
      <c r="E76">
        <v>-409.74260372459901</v>
      </c>
      <c r="F76">
        <v>-373.94042903707702</v>
      </c>
      <c r="G76">
        <v>35.802174687522196</v>
      </c>
      <c r="H76">
        <v>-46.659617497508897</v>
      </c>
      <c r="I76">
        <v>-19.695921142854498</v>
      </c>
      <c r="J76">
        <v>26.963696354654399</v>
      </c>
      <c r="K76">
        <v>-0.50552066985829902</v>
      </c>
      <c r="L76">
        <v>-1.52013546071933</v>
      </c>
      <c r="M76">
        <v>-0.26960524590191998</v>
      </c>
      <c r="N76">
        <v>-0.89589388050893304</v>
      </c>
      <c r="O76">
        <v>-0.227958117054884</v>
      </c>
      <c r="P76">
        <v>-0.61442717981913197</v>
      </c>
      <c r="Q76">
        <v>-0.26990494202770898</v>
      </c>
      <c r="R76">
        <v>-0.89656457548565305</v>
      </c>
      <c r="S76">
        <v>-0.23102023396673699</v>
      </c>
      <c r="T76">
        <v>-0.62066459995324896</v>
      </c>
    </row>
    <row r="77" spans="1:20" x14ac:dyDescent="0.2">
      <c r="A77" t="s">
        <v>241</v>
      </c>
      <c r="B77">
        <v>-435.85026249680999</v>
      </c>
      <c r="C77">
        <v>-377.10580310298701</v>
      </c>
      <c r="D77">
        <v>58.744459393823</v>
      </c>
      <c r="E77">
        <v>-392.92773718445602</v>
      </c>
      <c r="F77">
        <v>-359.299141804626</v>
      </c>
      <c r="G77">
        <v>33.628595379829697</v>
      </c>
      <c r="H77">
        <v>-42.922525312353898</v>
      </c>
      <c r="I77">
        <v>-17.806661298360599</v>
      </c>
      <c r="J77">
        <v>25.115864013993299</v>
      </c>
      <c r="K77">
        <v>-0.50510083365111802</v>
      </c>
      <c r="L77">
        <v>-1.5195782560172999</v>
      </c>
      <c r="M77">
        <v>-0.26981714722670902</v>
      </c>
      <c r="N77">
        <v>-0.89606300138370998</v>
      </c>
      <c r="O77">
        <v>-0.22797351104396801</v>
      </c>
      <c r="P77">
        <v>-0.614477105766572</v>
      </c>
      <c r="Q77">
        <v>-0.270096872206462</v>
      </c>
      <c r="R77">
        <v>-0.89670304711298598</v>
      </c>
      <c r="S77">
        <v>-0.23081203728609301</v>
      </c>
      <c r="T77">
        <v>-0.62028493489164904</v>
      </c>
    </row>
    <row r="78" spans="1:20" x14ac:dyDescent="0.2">
      <c r="A78" t="s">
        <v>242</v>
      </c>
      <c r="B78">
        <v>-439.93824640260198</v>
      </c>
      <c r="C78">
        <v>-384.274666137785</v>
      </c>
      <c r="D78">
        <v>55.663580264816801</v>
      </c>
      <c r="E78">
        <v>-398.030475999857</v>
      </c>
      <c r="F78">
        <v>-366.30763958389502</v>
      </c>
      <c r="G78">
        <v>31.722836415962199</v>
      </c>
      <c r="H78">
        <v>-41.907770402744902</v>
      </c>
      <c r="I78">
        <v>-17.9670265538903</v>
      </c>
      <c r="J78">
        <v>23.940743848854598</v>
      </c>
      <c r="K78">
        <v>-0.50483904683242298</v>
      </c>
      <c r="L78">
        <v>-1.5192490902844</v>
      </c>
      <c r="M78">
        <v>-0.26967802430110999</v>
      </c>
      <c r="N78">
        <v>-0.89606783751416197</v>
      </c>
      <c r="O78">
        <v>-0.22795745584969801</v>
      </c>
      <c r="P78">
        <v>-0.61442299488425001</v>
      </c>
      <c r="Q78">
        <v>-0.26998510251117502</v>
      </c>
      <c r="R78">
        <v>-0.89672463755088405</v>
      </c>
      <c r="S78">
        <v>-0.23060455317279999</v>
      </c>
      <c r="T78">
        <v>-0.61993056581903705</v>
      </c>
    </row>
    <row r="79" spans="1:20" x14ac:dyDescent="0.2">
      <c r="A79" t="s">
        <v>243</v>
      </c>
      <c r="B79">
        <v>-373.713990029527</v>
      </c>
      <c r="C79">
        <v>-331.20898536417701</v>
      </c>
      <c r="D79">
        <v>42.505004665349901</v>
      </c>
      <c r="E79">
        <v>-320.98969275899299</v>
      </c>
      <c r="F79">
        <v>-299.06764984496402</v>
      </c>
      <c r="G79">
        <v>21.922042914028999</v>
      </c>
      <c r="H79">
        <v>-52.724297270534699</v>
      </c>
      <c r="I79">
        <v>-32.141335519213797</v>
      </c>
      <c r="J79">
        <v>20.582961751320902</v>
      </c>
      <c r="K79">
        <v>-1.0000861490881801</v>
      </c>
      <c r="L79">
        <v>-2.73659873047407</v>
      </c>
      <c r="M79">
        <v>-0.26971995742334498</v>
      </c>
      <c r="N79">
        <v>-0.89573104763974098</v>
      </c>
      <c r="O79">
        <v>-0.721771771374491</v>
      </c>
      <c r="P79">
        <v>-1.8293804816161201</v>
      </c>
      <c r="Q79">
        <v>-0.270022532169164</v>
      </c>
      <c r="R79">
        <v>-0.89640939088040505</v>
      </c>
      <c r="S79">
        <v>-0.72402623388095999</v>
      </c>
      <c r="T79">
        <v>-1.8339847361455499</v>
      </c>
    </row>
    <row r="80" spans="1:20" x14ac:dyDescent="0.2">
      <c r="A80" t="s">
        <v>85</v>
      </c>
      <c r="B80">
        <v>-357.094447229921</v>
      </c>
      <c r="C80">
        <v>-320.29095062615301</v>
      </c>
      <c r="D80">
        <v>36.8034966037687</v>
      </c>
      <c r="E80">
        <v>-314.22836914597701</v>
      </c>
      <c r="F80">
        <v>-297.13579135114497</v>
      </c>
      <c r="G80">
        <v>17.092577794831598</v>
      </c>
      <c r="H80">
        <v>-42.866078083944601</v>
      </c>
      <c r="I80">
        <v>-23.155159275007598</v>
      </c>
      <c r="J80">
        <v>19.710918808936999</v>
      </c>
      <c r="K80">
        <v>-0.99842483594646003</v>
      </c>
      <c r="L80">
        <v>-2.7336707175307402</v>
      </c>
      <c r="M80">
        <v>-0.269609770009059</v>
      </c>
      <c r="N80">
        <v>-0.89566706453793299</v>
      </c>
      <c r="O80">
        <v>-0.72163824983402403</v>
      </c>
      <c r="P80">
        <v>-1.82885364445925</v>
      </c>
      <c r="Q80">
        <v>-0.26986235417057303</v>
      </c>
      <c r="R80">
        <v>-0.89623929580381301</v>
      </c>
      <c r="S80">
        <v>-0.72382480834889495</v>
      </c>
      <c r="T80">
        <v>-1.83334976196963</v>
      </c>
    </row>
    <row r="81" spans="1:20" x14ac:dyDescent="0.2">
      <c r="A81" t="s">
        <v>86</v>
      </c>
      <c r="B81">
        <v>-367.32837633702297</v>
      </c>
      <c r="C81">
        <v>-323.99084785876499</v>
      </c>
      <c r="D81">
        <v>43.337528478258101</v>
      </c>
      <c r="E81">
        <v>-314.74979094610399</v>
      </c>
      <c r="F81">
        <v>-292.68426102529401</v>
      </c>
      <c r="G81">
        <v>22.065529920809301</v>
      </c>
      <c r="H81">
        <v>-52.5785853909195</v>
      </c>
      <c r="I81">
        <v>-31.3065868334707</v>
      </c>
      <c r="J81">
        <v>21.2719985574488</v>
      </c>
      <c r="K81">
        <v>-1.0000125805294999</v>
      </c>
      <c r="L81">
        <v>-2.7365041030267299</v>
      </c>
      <c r="M81">
        <v>-0.26965130345570498</v>
      </c>
      <c r="N81">
        <v>-0.89576599342806396</v>
      </c>
      <c r="O81">
        <v>-0.72175510863688197</v>
      </c>
      <c r="P81">
        <v>-1.82931815524329</v>
      </c>
      <c r="Q81">
        <v>-0.269904414356617</v>
      </c>
      <c r="R81">
        <v>-0.89637214921872599</v>
      </c>
      <c r="S81">
        <v>-0.72413947240036802</v>
      </c>
      <c r="T81">
        <v>-1.83417660003386</v>
      </c>
    </row>
    <row r="82" spans="1:20" x14ac:dyDescent="0.2">
      <c r="A82" t="s">
        <v>87</v>
      </c>
      <c r="B82">
        <v>-366.89166448003402</v>
      </c>
      <c r="C82">
        <v>-327.67419151771298</v>
      </c>
      <c r="D82">
        <v>39.217472962321402</v>
      </c>
      <c r="E82">
        <v>-315.98015862131001</v>
      </c>
      <c r="F82">
        <v>-296.58862734706202</v>
      </c>
      <c r="G82">
        <v>19.391531274247701</v>
      </c>
      <c r="H82">
        <v>-50.911505858724098</v>
      </c>
      <c r="I82">
        <v>-31.0855641706505</v>
      </c>
      <c r="J82">
        <v>19.825941688073598</v>
      </c>
      <c r="K82">
        <v>-0.99973861998803004</v>
      </c>
      <c r="L82">
        <v>-2.7361618245299399</v>
      </c>
      <c r="M82">
        <v>-0.26965609147261399</v>
      </c>
      <c r="N82">
        <v>-0.89575869479979398</v>
      </c>
      <c r="O82">
        <v>-0.72175047032683304</v>
      </c>
      <c r="P82">
        <v>-1.8293440220993</v>
      </c>
      <c r="Q82">
        <v>-0.26993188569734</v>
      </c>
      <c r="R82">
        <v>-0.89637902855800899</v>
      </c>
      <c r="S82">
        <v>-0.72394348923045804</v>
      </c>
      <c r="T82">
        <v>-1.8338061765603</v>
      </c>
    </row>
    <row r="83" spans="1:20" x14ac:dyDescent="0.2">
      <c r="A83" t="s">
        <v>88</v>
      </c>
      <c r="B83">
        <v>-352.38609652551099</v>
      </c>
      <c r="C83">
        <v>-314.303641804064</v>
      </c>
      <c r="D83">
        <v>38.082454721446503</v>
      </c>
      <c r="E83">
        <v>-308.718050221211</v>
      </c>
      <c r="F83">
        <v>-290.70571106475899</v>
      </c>
      <c r="G83">
        <v>18.012339156451699</v>
      </c>
      <c r="H83">
        <v>-43.668046304299999</v>
      </c>
      <c r="I83">
        <v>-23.597930739305198</v>
      </c>
      <c r="J83">
        <v>20.070115564994701</v>
      </c>
      <c r="K83">
        <v>-0.99847278089622804</v>
      </c>
      <c r="L83">
        <v>-2.7337776531465501</v>
      </c>
      <c r="M83">
        <v>-0.269554991667803</v>
      </c>
      <c r="N83">
        <v>-0.89567833962207699</v>
      </c>
      <c r="O83">
        <v>-0.72160759962347798</v>
      </c>
      <c r="P83">
        <v>-1.8287772249711101</v>
      </c>
      <c r="Q83">
        <v>-0.26979514044897601</v>
      </c>
      <c r="R83">
        <v>-0.89626046838386098</v>
      </c>
      <c r="S83">
        <v>-0.72384821158605595</v>
      </c>
      <c r="T83">
        <v>-1.8333586377184601</v>
      </c>
    </row>
    <row r="84" spans="1:20" x14ac:dyDescent="0.2">
      <c r="A84" t="s">
        <v>89</v>
      </c>
      <c r="B84">
        <v>-354.595470495222</v>
      </c>
      <c r="C84">
        <v>-318.27800716030202</v>
      </c>
      <c r="D84">
        <v>36.317463334920198</v>
      </c>
      <c r="E84">
        <v>-312.70703377277403</v>
      </c>
      <c r="F84">
        <v>-295.80205001325203</v>
      </c>
      <c r="G84">
        <v>16.904983759521699</v>
      </c>
      <c r="H84">
        <v>-41.888436722448098</v>
      </c>
      <c r="I84">
        <v>-22.475957147049598</v>
      </c>
      <c r="J84">
        <v>19.4124795753984</v>
      </c>
      <c r="K84">
        <v>-0.99833426343270504</v>
      </c>
      <c r="L84">
        <v>-2.7335420101932502</v>
      </c>
      <c r="M84">
        <v>-0.26967613439363303</v>
      </c>
      <c r="N84">
        <v>-0.89575507416539502</v>
      </c>
      <c r="O84">
        <v>-0.72165456803740602</v>
      </c>
      <c r="P84">
        <v>-1.82883603627054</v>
      </c>
      <c r="Q84">
        <v>-0.269893624813275</v>
      </c>
      <c r="R84">
        <v>-0.89626774270852505</v>
      </c>
      <c r="S84">
        <v>-0.72384170241413004</v>
      </c>
      <c r="T84">
        <v>-1.8333125648984301</v>
      </c>
    </row>
    <row r="85" spans="1:20" x14ac:dyDescent="0.2">
      <c r="A85" t="s">
        <v>90</v>
      </c>
      <c r="B85">
        <v>-374.09458683912101</v>
      </c>
      <c r="C85">
        <v>-331.19514807691297</v>
      </c>
      <c r="D85">
        <v>42.8994387622079</v>
      </c>
      <c r="E85">
        <v>-335.42849607569201</v>
      </c>
      <c r="F85">
        <v>-313.81478524648702</v>
      </c>
      <c r="G85">
        <v>21.6137108292052</v>
      </c>
      <c r="H85">
        <v>-38.666090763428699</v>
      </c>
      <c r="I85">
        <v>-17.380362830426002</v>
      </c>
      <c r="J85">
        <v>21.2857279330027</v>
      </c>
      <c r="K85">
        <v>-0.62616836899755102</v>
      </c>
      <c r="L85">
        <v>-1.8034005495443901</v>
      </c>
      <c r="M85">
        <v>-0.26967106346476999</v>
      </c>
      <c r="N85">
        <v>-0.89579305517027097</v>
      </c>
      <c r="O85">
        <v>-0.35042394239264901</v>
      </c>
      <c r="P85">
        <v>-0.89895372334424795</v>
      </c>
      <c r="Q85">
        <v>-0.26991453673423799</v>
      </c>
      <c r="R85">
        <v>-0.89634445968328602</v>
      </c>
      <c r="S85">
        <v>-0.35278178711353803</v>
      </c>
      <c r="T85">
        <v>-0.90390830532861499</v>
      </c>
    </row>
    <row r="86" spans="1:20" x14ac:dyDescent="0.2">
      <c r="A86" t="s">
        <v>91</v>
      </c>
      <c r="B86">
        <v>-361.14363701369399</v>
      </c>
      <c r="C86">
        <v>-319.93139712839599</v>
      </c>
      <c r="D86">
        <v>41.212239885298096</v>
      </c>
      <c r="E86">
        <v>-324.396229933521</v>
      </c>
      <c r="F86">
        <v>-303.483191960277</v>
      </c>
      <c r="G86">
        <v>20.913037973243799</v>
      </c>
      <c r="H86">
        <v>-36.747407080172799</v>
      </c>
      <c r="I86">
        <v>-16.448205168118601</v>
      </c>
      <c r="J86">
        <v>20.299201912054201</v>
      </c>
      <c r="K86">
        <v>-0.62588816622569599</v>
      </c>
      <c r="L86">
        <v>-1.80303171377947</v>
      </c>
      <c r="M86">
        <v>-0.26968867162566401</v>
      </c>
      <c r="N86">
        <v>-0.89580928675921201</v>
      </c>
      <c r="O86">
        <v>-0.35043452479342801</v>
      </c>
      <c r="P86">
        <v>-0.89899105057657502</v>
      </c>
      <c r="Q86">
        <v>-0.26991152725157802</v>
      </c>
      <c r="R86">
        <v>-0.89632997875863796</v>
      </c>
      <c r="S86">
        <v>-0.35268713626189402</v>
      </c>
      <c r="T86">
        <v>-0.90372644810500302</v>
      </c>
    </row>
    <row r="87" spans="1:20" x14ac:dyDescent="0.2">
      <c r="A87" t="s">
        <v>92</v>
      </c>
      <c r="B87">
        <v>-366.580194042485</v>
      </c>
      <c r="C87">
        <v>-327.14847080844601</v>
      </c>
      <c r="D87">
        <v>39.431723234038202</v>
      </c>
      <c r="E87">
        <v>-330.24164525107898</v>
      </c>
      <c r="F87">
        <v>-310.71714542310298</v>
      </c>
      <c r="G87">
        <v>19.5244998279755</v>
      </c>
      <c r="H87">
        <v>-36.338548791405799</v>
      </c>
      <c r="I87">
        <v>-16.431325385343101</v>
      </c>
      <c r="J87">
        <v>19.907223406062698</v>
      </c>
      <c r="K87">
        <v>-0.62574561910064996</v>
      </c>
      <c r="L87">
        <v>-1.8029249620765899</v>
      </c>
      <c r="M87">
        <v>-0.26963633850443602</v>
      </c>
      <c r="N87">
        <v>-0.89577292569511002</v>
      </c>
      <c r="O87">
        <v>-0.35043377769621398</v>
      </c>
      <c r="P87">
        <v>-0.89898691890764804</v>
      </c>
      <c r="Q87">
        <v>-0.26984554260813198</v>
      </c>
      <c r="R87">
        <v>-0.89624217245094495</v>
      </c>
      <c r="S87">
        <v>-0.35266565966247698</v>
      </c>
      <c r="T87">
        <v>-0.90365884599617696</v>
      </c>
    </row>
    <row r="88" spans="1:20" x14ac:dyDescent="0.2">
      <c r="A88" t="s">
        <v>93</v>
      </c>
      <c r="B88">
        <v>-442.38054205823198</v>
      </c>
      <c r="C88">
        <v>-382.139109334404</v>
      </c>
      <c r="D88">
        <v>60.241432723828403</v>
      </c>
      <c r="E88">
        <v>-398.97227835490202</v>
      </c>
      <c r="F88">
        <v>-365.10159749725301</v>
      </c>
      <c r="G88">
        <v>33.870680857648999</v>
      </c>
      <c r="H88">
        <v>-43.408263703329801</v>
      </c>
      <c r="I88">
        <v>-17.037511837150401</v>
      </c>
      <c r="J88">
        <v>26.3707518661794</v>
      </c>
      <c r="K88">
        <v>-0.71622400276245302</v>
      </c>
      <c r="L88">
        <v>-2.0847513667300199</v>
      </c>
      <c r="M88">
        <v>-0.26959980281094897</v>
      </c>
      <c r="N88">
        <v>-0.89588081294731303</v>
      </c>
      <c r="O88">
        <v>-0.43907640067760401</v>
      </c>
      <c r="P88">
        <v>-1.17988502085978</v>
      </c>
      <c r="Q88">
        <v>-0.269902193190449</v>
      </c>
      <c r="R88">
        <v>-0.89655699538806499</v>
      </c>
      <c r="S88">
        <v>-0.44208833055708702</v>
      </c>
      <c r="T88">
        <v>-1.1859386057033401</v>
      </c>
    </row>
    <row r="89" spans="1:20" x14ac:dyDescent="0.2">
      <c r="A89" t="s">
        <v>94</v>
      </c>
      <c r="B89">
        <v>-422.35158558652398</v>
      </c>
      <c r="C89">
        <v>-365.71897334497999</v>
      </c>
      <c r="D89">
        <v>56.632612241543796</v>
      </c>
      <c r="E89">
        <v>-382.39285773999399</v>
      </c>
      <c r="F89">
        <v>-350.44532761961699</v>
      </c>
      <c r="G89">
        <v>31.947530120377099</v>
      </c>
      <c r="H89">
        <v>-39.958727846530302</v>
      </c>
      <c r="I89">
        <v>-15.2736457253636</v>
      </c>
      <c r="J89">
        <v>24.685082121166701</v>
      </c>
      <c r="K89">
        <v>-0.71580772001247295</v>
      </c>
      <c r="L89">
        <v>-2.08423799941863</v>
      </c>
      <c r="M89">
        <v>-0.26980625596319102</v>
      </c>
      <c r="N89">
        <v>-0.89603925671106199</v>
      </c>
      <c r="O89">
        <v>-0.43907539128714601</v>
      </c>
      <c r="P89">
        <v>-1.17990534191237</v>
      </c>
      <c r="Q89">
        <v>-0.27008807318077099</v>
      </c>
      <c r="R89">
        <v>-0.89668498918197603</v>
      </c>
      <c r="S89">
        <v>-0.44188536728216699</v>
      </c>
      <c r="T89">
        <v>-1.1855698661604199</v>
      </c>
    </row>
    <row r="90" spans="1:20" x14ac:dyDescent="0.2">
      <c r="A90" t="s">
        <v>95</v>
      </c>
      <c r="B90">
        <v>-409.83453576720302</v>
      </c>
      <c r="C90">
        <v>-357.71111469283102</v>
      </c>
      <c r="D90">
        <v>52.123421074372601</v>
      </c>
      <c r="E90">
        <v>-372.05581004954502</v>
      </c>
      <c r="F90">
        <v>-343.15223896608398</v>
      </c>
      <c r="G90">
        <v>28.903571083460701</v>
      </c>
      <c r="H90">
        <v>-37.778725717658503</v>
      </c>
      <c r="I90">
        <v>-14.5588757267465</v>
      </c>
      <c r="J90">
        <v>23.2198499909119</v>
      </c>
      <c r="K90">
        <v>-0.55559407587419096</v>
      </c>
      <c r="L90">
        <v>-1.57447093707615</v>
      </c>
      <c r="M90">
        <v>-0.31767633785392901</v>
      </c>
      <c r="N90">
        <v>-0.96827835340315904</v>
      </c>
      <c r="O90">
        <v>-0.23226731245787</v>
      </c>
      <c r="P90">
        <v>-0.597453854516107</v>
      </c>
      <c r="Q90">
        <v>-0.31810280210491498</v>
      </c>
      <c r="R90">
        <v>-0.96927246606178596</v>
      </c>
      <c r="S90">
        <v>-0.23460522916521401</v>
      </c>
      <c r="T90">
        <v>-0.60253933347229405</v>
      </c>
    </row>
    <row r="91" spans="1:20" x14ac:dyDescent="0.2">
      <c r="A91" t="s">
        <v>96</v>
      </c>
      <c r="B91">
        <v>-406.429451708903</v>
      </c>
      <c r="C91">
        <v>-357.56050102664699</v>
      </c>
      <c r="D91">
        <v>48.868950682256298</v>
      </c>
      <c r="E91">
        <v>-369.44129521676399</v>
      </c>
      <c r="F91">
        <v>-342.65178293865802</v>
      </c>
      <c r="G91">
        <v>26.789512278105601</v>
      </c>
      <c r="H91">
        <v>-36.988156492139296</v>
      </c>
      <c r="I91">
        <v>-14.9087180879886</v>
      </c>
      <c r="J91">
        <v>22.0794384041507</v>
      </c>
      <c r="K91">
        <v>-0.55540202504644698</v>
      </c>
      <c r="L91">
        <v>-1.5741950883842799</v>
      </c>
      <c r="M91">
        <v>-0.31763491027975799</v>
      </c>
      <c r="N91">
        <v>-0.96814883868369805</v>
      </c>
      <c r="O91">
        <v>-0.232268129321692</v>
      </c>
      <c r="P91">
        <v>-0.59745719230038496</v>
      </c>
      <c r="Q91">
        <v>-0.31804914570323101</v>
      </c>
      <c r="R91">
        <v>-0.96912848300680998</v>
      </c>
      <c r="S91">
        <v>-0.23447840598238301</v>
      </c>
      <c r="T91">
        <v>-0.60226264869203505</v>
      </c>
    </row>
    <row r="92" spans="1:20" x14ac:dyDescent="0.2">
      <c r="A92" t="s">
        <v>34</v>
      </c>
      <c r="B92">
        <v>-426.94455349201598</v>
      </c>
      <c r="C92">
        <v>-378.84609156451</v>
      </c>
      <c r="D92">
        <v>48.098461927506797</v>
      </c>
      <c r="E92">
        <v>-387.457432252822</v>
      </c>
      <c r="F92">
        <v>-356.58958455355599</v>
      </c>
      <c r="G92">
        <v>30.8678476992661</v>
      </c>
      <c r="H92">
        <v>-39.487121239194103</v>
      </c>
      <c r="I92">
        <v>-22.256507010953399</v>
      </c>
      <c r="J92">
        <v>17.2306142282407</v>
      </c>
      <c r="K92">
        <v>-0.39946294414278</v>
      </c>
      <c r="L92">
        <v>-1.13595733225283</v>
      </c>
      <c r="M92">
        <v>-0.31819211183872298</v>
      </c>
      <c r="N92">
        <v>-0.97169175142060804</v>
      </c>
      <c r="O92">
        <v>-7.4761500917806006E-2</v>
      </c>
      <c r="P92">
        <v>-0.15573506409934401</v>
      </c>
      <c r="Q92">
        <v>-0.31853220787333703</v>
      </c>
      <c r="R92">
        <v>-0.97241191470774002</v>
      </c>
      <c r="S92">
        <v>-7.6254772130707402E-2</v>
      </c>
      <c r="T92">
        <v>-0.159744327023846</v>
      </c>
    </row>
    <row r="93" spans="1:20" x14ac:dyDescent="0.2">
      <c r="A93" t="s">
        <v>35</v>
      </c>
      <c r="B93">
        <v>-419.93237785970399</v>
      </c>
      <c r="C93">
        <v>-384.60393022026301</v>
      </c>
      <c r="D93">
        <v>35.328447639440803</v>
      </c>
      <c r="E93">
        <v>-391.20447393192802</v>
      </c>
      <c r="F93">
        <v>-369.43124698202797</v>
      </c>
      <c r="G93">
        <v>21.773226949899701</v>
      </c>
      <c r="H93">
        <v>-28.727903927776101</v>
      </c>
      <c r="I93">
        <v>-15.172683238235001</v>
      </c>
      <c r="J93">
        <v>13.555220689541001</v>
      </c>
      <c r="K93">
        <v>-0.39832309457588699</v>
      </c>
      <c r="L93">
        <v>-1.1335875689205299</v>
      </c>
      <c r="M93">
        <v>-0.31831567852298598</v>
      </c>
      <c r="N93">
        <v>-0.97215654072247504</v>
      </c>
      <c r="O93">
        <v>-7.4761500917806006E-2</v>
      </c>
      <c r="P93">
        <v>-0.15573506409934401</v>
      </c>
      <c r="Q93">
        <v>-0.31846696343116099</v>
      </c>
      <c r="R93">
        <v>-0.97252858946973997</v>
      </c>
      <c r="S93">
        <v>-7.6005142075424095E-2</v>
      </c>
      <c r="T93">
        <v>-0.15913099947057099</v>
      </c>
    </row>
    <row r="94" spans="1:20" x14ac:dyDescent="0.2">
      <c r="A94" t="s">
        <v>36</v>
      </c>
      <c r="B94">
        <v>-420.27332394971</v>
      </c>
      <c r="C94">
        <v>-379.23953265182598</v>
      </c>
      <c r="D94">
        <v>41.033791297884001</v>
      </c>
      <c r="E94">
        <v>-388.78293003234501</v>
      </c>
      <c r="F94">
        <v>-362.142770053155</v>
      </c>
      <c r="G94">
        <v>26.6401599791891</v>
      </c>
      <c r="H94">
        <v>-31.4903939173651</v>
      </c>
      <c r="I94">
        <v>-17.0967625986702</v>
      </c>
      <c r="J94">
        <v>14.3936313186948</v>
      </c>
      <c r="K94">
        <v>-0.39867017614716499</v>
      </c>
      <c r="L94">
        <v>-1.1340522258905199</v>
      </c>
      <c r="M94">
        <v>-0.31819891476849499</v>
      </c>
      <c r="N94">
        <v>-0.97203286629433605</v>
      </c>
      <c r="O94">
        <v>-7.4761500917806006E-2</v>
      </c>
      <c r="P94">
        <v>-0.15573506409934401</v>
      </c>
      <c r="Q94">
        <v>-0.318320969677923</v>
      </c>
      <c r="R94">
        <v>-0.97234652856994297</v>
      </c>
      <c r="S94">
        <v>-7.6143350547006702E-2</v>
      </c>
      <c r="T94">
        <v>-0.15939974116924499</v>
      </c>
    </row>
    <row r="95" spans="1:20" x14ac:dyDescent="0.2">
      <c r="A95" t="s">
        <v>37</v>
      </c>
      <c r="B95">
        <v>-435.89425231551797</v>
      </c>
      <c r="C95">
        <v>-386.90058761301498</v>
      </c>
      <c r="D95">
        <v>48.993664702502002</v>
      </c>
      <c r="E95">
        <v>-395.29374366142201</v>
      </c>
      <c r="F95">
        <v>-363.85038307806701</v>
      </c>
      <c r="G95">
        <v>31.4433605833547</v>
      </c>
      <c r="H95">
        <v>-40.600508654095897</v>
      </c>
      <c r="I95">
        <v>-23.050204534948598</v>
      </c>
      <c r="J95">
        <v>17.550304119147299</v>
      </c>
      <c r="K95">
        <v>-0.39961211737986602</v>
      </c>
      <c r="L95">
        <v>-1.1362894138488799</v>
      </c>
      <c r="M95">
        <v>-0.31819541483544</v>
      </c>
      <c r="N95">
        <v>-0.97174563644467904</v>
      </c>
      <c r="O95">
        <v>-7.4761500917806006E-2</v>
      </c>
      <c r="P95">
        <v>-0.15573506409934401</v>
      </c>
      <c r="Q95">
        <v>-0.31853473547281003</v>
      </c>
      <c r="R95">
        <v>-0.97250166279719297</v>
      </c>
      <c r="S95">
        <v>-7.6287457636049993E-2</v>
      </c>
      <c r="T95">
        <v>-0.15979831728256699</v>
      </c>
    </row>
    <row r="96" spans="1:20" x14ac:dyDescent="0.2">
      <c r="A96" t="s">
        <v>97</v>
      </c>
      <c r="B96">
        <v>-477.40871337454598</v>
      </c>
      <c r="C96">
        <v>-395.54493052195602</v>
      </c>
      <c r="D96">
        <v>81.863782852590305</v>
      </c>
      <c r="E96">
        <v>-440.31540712787898</v>
      </c>
      <c r="F96">
        <v>-381.62560535947802</v>
      </c>
      <c r="G96">
        <v>58.689801768401097</v>
      </c>
      <c r="H96">
        <v>-37.093306246667403</v>
      </c>
      <c r="I96">
        <v>-13.9193251624782</v>
      </c>
      <c r="J96">
        <v>23.173981084189201</v>
      </c>
      <c r="K96">
        <v>-0.35852091938153602</v>
      </c>
      <c r="L96">
        <v>-1.07512467801707</v>
      </c>
      <c r="M96">
        <v>-0.31814323151032298</v>
      </c>
      <c r="N96">
        <v>-0.97160164714127695</v>
      </c>
      <c r="O96">
        <v>-3.48489143143998E-2</v>
      </c>
      <c r="P96">
        <v>-9.4923712165443694E-2</v>
      </c>
      <c r="Q96">
        <v>-0.31843564015549503</v>
      </c>
      <c r="R96">
        <v>-0.97220875992531397</v>
      </c>
      <c r="S96">
        <v>-3.6947888864084198E-2</v>
      </c>
      <c r="T96">
        <v>-0.100751718216852</v>
      </c>
    </row>
    <row r="97" spans="1:20" x14ac:dyDescent="0.2">
      <c r="A97" t="s">
        <v>98</v>
      </c>
      <c r="B97">
        <v>-476.40563343850499</v>
      </c>
      <c r="C97">
        <v>-412.17381570427699</v>
      </c>
      <c r="D97">
        <v>64.231817734228201</v>
      </c>
      <c r="E97">
        <v>-446.36012424809599</v>
      </c>
      <c r="F97">
        <v>-400.872246207118</v>
      </c>
      <c r="G97">
        <v>45.4878780409773</v>
      </c>
      <c r="H97">
        <v>-30.045509190409099</v>
      </c>
      <c r="I97">
        <v>-11.301569497158299</v>
      </c>
      <c r="J97">
        <v>18.743939693250798</v>
      </c>
      <c r="K97">
        <v>-0.35830064459394501</v>
      </c>
      <c r="L97">
        <v>-1.0737055706560801</v>
      </c>
      <c r="M97">
        <v>-0.31840073403335101</v>
      </c>
      <c r="N97">
        <v>-0.97238912623125895</v>
      </c>
      <c r="O97">
        <v>-3.4848914314417299E-2</v>
      </c>
      <c r="P97">
        <v>-9.4923712165471796E-2</v>
      </c>
      <c r="Q97">
        <v>-0.318523536537894</v>
      </c>
      <c r="R97">
        <v>-0.972695369054283</v>
      </c>
      <c r="S97">
        <v>-3.6557985675164897E-2</v>
      </c>
      <c r="T97">
        <v>-9.9924784086127996E-2</v>
      </c>
    </row>
    <row r="98" spans="1:20" x14ac:dyDescent="0.2">
      <c r="A98" t="s">
        <v>99</v>
      </c>
      <c r="B98">
        <v>-476.94188140963797</v>
      </c>
      <c r="C98">
        <v>-403.82675347225</v>
      </c>
      <c r="D98">
        <v>73.115127937387996</v>
      </c>
      <c r="E98">
        <v>-445.00223068414402</v>
      </c>
      <c r="F98">
        <v>-391.92522622626598</v>
      </c>
      <c r="G98">
        <v>53.077004457877102</v>
      </c>
      <c r="H98">
        <v>-31.939650725494801</v>
      </c>
      <c r="I98">
        <v>-11.9015272459839</v>
      </c>
      <c r="J98">
        <v>20.038123479510901</v>
      </c>
      <c r="K98">
        <v>-0.35846439711443601</v>
      </c>
      <c r="L98">
        <v>-1.07394247570696</v>
      </c>
      <c r="M98">
        <v>-0.31826356665448602</v>
      </c>
      <c r="N98">
        <v>-0.97220551087108498</v>
      </c>
      <c r="O98">
        <v>-3.48489143143998E-2</v>
      </c>
      <c r="P98">
        <v>-9.4923712165443694E-2</v>
      </c>
      <c r="Q98">
        <v>-0.318362294840282</v>
      </c>
      <c r="R98">
        <v>-0.97245757377047104</v>
      </c>
      <c r="S98">
        <v>-3.6775255040320899E-2</v>
      </c>
      <c r="T98">
        <v>-0.10027869746700301</v>
      </c>
    </row>
    <row r="99" spans="1:20" x14ac:dyDescent="0.2">
      <c r="A99" t="s">
        <v>100</v>
      </c>
      <c r="B99">
        <v>-484.41716790429501</v>
      </c>
      <c r="C99">
        <v>-402.82491243375398</v>
      </c>
      <c r="D99">
        <v>81.592255470541403</v>
      </c>
      <c r="E99">
        <v>-446.75334846273199</v>
      </c>
      <c r="F99">
        <v>-388.72314088175398</v>
      </c>
      <c r="G99">
        <v>58.030207580977198</v>
      </c>
      <c r="H99">
        <v>-37.663819441563597</v>
      </c>
      <c r="I99">
        <v>-14.1017715519995</v>
      </c>
      <c r="J99">
        <v>23.562047889564099</v>
      </c>
      <c r="K99">
        <v>-0.35852126847919003</v>
      </c>
      <c r="L99">
        <v>-1.07532703723985</v>
      </c>
      <c r="M99">
        <v>-0.31812621082433901</v>
      </c>
      <c r="N99">
        <v>-0.97160407917803304</v>
      </c>
      <c r="O99">
        <v>-3.4848914314402103E-2</v>
      </c>
      <c r="P99">
        <v>-9.4923712165470006E-2</v>
      </c>
      <c r="Q99">
        <v>-0.31841734381045</v>
      </c>
      <c r="R99">
        <v>-0.97224270475942298</v>
      </c>
      <c r="S99">
        <v>-3.7044365882340197E-2</v>
      </c>
      <c r="T99">
        <v>-0.10077281088015699</v>
      </c>
    </row>
    <row r="100" spans="1:20" x14ac:dyDescent="0.2">
      <c r="A100" t="s">
        <v>101</v>
      </c>
      <c r="B100">
        <v>-384.10285767946999</v>
      </c>
      <c r="C100">
        <v>-346.761354429275</v>
      </c>
      <c r="D100">
        <v>37.341503250194599</v>
      </c>
      <c r="E100">
        <v>-323.30001938094898</v>
      </c>
      <c r="F100">
        <v>-305.17164122868201</v>
      </c>
      <c r="G100">
        <v>18.1283781522665</v>
      </c>
      <c r="H100">
        <v>-60.802838298520797</v>
      </c>
      <c r="I100">
        <v>-41.589713200592797</v>
      </c>
      <c r="J100">
        <v>19.213125097928</v>
      </c>
      <c r="K100">
        <v>-0.52888438055928499</v>
      </c>
      <c r="L100">
        <v>-1.5054035423693499</v>
      </c>
      <c r="M100">
        <v>-0.317612991335746</v>
      </c>
      <c r="N100">
        <v>-0.96839062156576705</v>
      </c>
      <c r="O100">
        <v>-0.20113344384652601</v>
      </c>
      <c r="P100">
        <v>-0.523992291319758</v>
      </c>
      <c r="Q100">
        <v>-0.31815734842812499</v>
      </c>
      <c r="R100">
        <v>-0.96963374840407202</v>
      </c>
      <c r="S100">
        <v>-0.20293996458848401</v>
      </c>
      <c r="T100">
        <v>-0.52771617851138197</v>
      </c>
    </row>
    <row r="101" spans="1:20" x14ac:dyDescent="0.2">
      <c r="A101" t="s">
        <v>102</v>
      </c>
      <c r="B101">
        <v>-382.51540901764099</v>
      </c>
      <c r="C101">
        <v>-343.78322597008503</v>
      </c>
      <c r="D101">
        <v>38.732183047555999</v>
      </c>
      <c r="E101">
        <v>-321.48288264963298</v>
      </c>
      <c r="F101">
        <v>-302.04520545484598</v>
      </c>
      <c r="G101">
        <v>19.437677194787199</v>
      </c>
      <c r="H101">
        <v>-61.032526368007701</v>
      </c>
      <c r="I101">
        <v>-41.738020515238901</v>
      </c>
      <c r="J101">
        <v>19.2945058527688</v>
      </c>
      <c r="K101">
        <v>-0.529049002266198</v>
      </c>
      <c r="L101">
        <v>-1.5055399889238801</v>
      </c>
      <c r="M101">
        <v>-0.31772214551338401</v>
      </c>
      <c r="N101">
        <v>-0.96854292073283998</v>
      </c>
      <c r="O101">
        <v>-0.20115266184163899</v>
      </c>
      <c r="P101">
        <v>-0.52392520468832604</v>
      </c>
      <c r="Q101">
        <v>-0.31828503408777298</v>
      </c>
      <c r="R101">
        <v>-0.96984549164613099</v>
      </c>
      <c r="S101">
        <v>-0.20295827308092801</v>
      </c>
      <c r="T101">
        <v>-0.52760302211285703</v>
      </c>
    </row>
    <row r="102" spans="1:20" x14ac:dyDescent="0.2">
      <c r="A102" t="s">
        <v>103</v>
      </c>
      <c r="B102">
        <v>-378.57526504283101</v>
      </c>
      <c r="C102">
        <v>-344.61551837372599</v>
      </c>
      <c r="D102">
        <v>33.959746669104497</v>
      </c>
      <c r="E102">
        <v>-324.95766387766702</v>
      </c>
      <c r="F102">
        <v>-308.93494184581402</v>
      </c>
      <c r="G102">
        <v>16.022722031852901</v>
      </c>
      <c r="H102">
        <v>-53.617601165163201</v>
      </c>
      <c r="I102">
        <v>-35.680576527911597</v>
      </c>
      <c r="J102">
        <v>17.9370246372516</v>
      </c>
      <c r="K102">
        <v>-0.52793652037040195</v>
      </c>
      <c r="L102">
        <v>-1.5040211524736</v>
      </c>
      <c r="M102">
        <v>-0.31772005827588501</v>
      </c>
      <c r="N102">
        <v>-0.96877136907868799</v>
      </c>
      <c r="O102">
        <v>-0.20109818880800201</v>
      </c>
      <c r="P102">
        <v>-0.52394619373564599</v>
      </c>
      <c r="Q102">
        <v>-0.31813265684446401</v>
      </c>
      <c r="R102">
        <v>-0.96971437735478905</v>
      </c>
      <c r="S102">
        <v>-0.20280331728509199</v>
      </c>
      <c r="T102">
        <v>-0.52771730935161998</v>
      </c>
    </row>
    <row r="103" spans="1:20" x14ac:dyDescent="0.2">
      <c r="A103" t="s">
        <v>104</v>
      </c>
      <c r="B103">
        <v>-392.10319207793401</v>
      </c>
      <c r="C103">
        <v>-352.16944582791899</v>
      </c>
      <c r="D103">
        <v>39.933746250015403</v>
      </c>
      <c r="E103">
        <v>-329.31057005704099</v>
      </c>
      <c r="F103">
        <v>-309.50106508566802</v>
      </c>
      <c r="G103">
        <v>19.809504971372299</v>
      </c>
      <c r="H103">
        <v>-62.792622020893297</v>
      </c>
      <c r="I103">
        <v>-42.668380742250299</v>
      </c>
      <c r="J103">
        <v>20.124241278643002</v>
      </c>
      <c r="K103">
        <v>-0.52944740814950397</v>
      </c>
      <c r="L103">
        <v>-1.505661549686</v>
      </c>
      <c r="M103">
        <v>-0.31768722814207101</v>
      </c>
      <c r="N103">
        <v>-0.96847590049252497</v>
      </c>
      <c r="O103">
        <v>-0.20116060199326299</v>
      </c>
      <c r="P103">
        <v>-0.52386878385673397</v>
      </c>
      <c r="Q103">
        <v>-0.31823631512932599</v>
      </c>
      <c r="R103">
        <v>-0.96972370406228303</v>
      </c>
      <c r="S103">
        <v>-0.20307777755781301</v>
      </c>
      <c r="T103">
        <v>-0.52781963537693599</v>
      </c>
    </row>
    <row r="104" spans="1:20" x14ac:dyDescent="0.2">
      <c r="A104" t="s">
        <v>105</v>
      </c>
      <c r="B104">
        <v>-380.40653049256599</v>
      </c>
      <c r="C104">
        <v>-344.33239633623799</v>
      </c>
      <c r="D104">
        <v>36.074134156327602</v>
      </c>
      <c r="E104">
        <v>-321.32452659963599</v>
      </c>
      <c r="F104">
        <v>-304.12786054027299</v>
      </c>
      <c r="G104">
        <v>17.196666059362599</v>
      </c>
      <c r="H104">
        <v>-59.082003892930402</v>
      </c>
      <c r="I104">
        <v>-40.204535795965398</v>
      </c>
      <c r="J104">
        <v>18.877468096965</v>
      </c>
      <c r="K104">
        <v>-0.52836699596704995</v>
      </c>
      <c r="L104">
        <v>-1.50479848853897</v>
      </c>
      <c r="M104">
        <v>-0.317488916947404</v>
      </c>
      <c r="N104">
        <v>-0.96817748350523203</v>
      </c>
      <c r="O104">
        <v>-0.201124201633398</v>
      </c>
      <c r="P104">
        <v>-0.52387173868085901</v>
      </c>
      <c r="Q104">
        <v>-0.31801743993010401</v>
      </c>
      <c r="R104">
        <v>-0.96943936400711495</v>
      </c>
      <c r="S104">
        <v>-0.202871167238487</v>
      </c>
      <c r="T104">
        <v>-0.52752441647608195</v>
      </c>
    </row>
    <row r="105" spans="1:20" x14ac:dyDescent="0.2">
      <c r="A105" t="s">
        <v>106</v>
      </c>
      <c r="B105">
        <v>-375.65778511345599</v>
      </c>
      <c r="C105">
        <v>-340.05908194316601</v>
      </c>
      <c r="D105">
        <v>35.598703170289703</v>
      </c>
      <c r="E105">
        <v>-318.18891701218701</v>
      </c>
      <c r="F105">
        <v>-301.09615726610002</v>
      </c>
      <c r="G105">
        <v>17.092759746086902</v>
      </c>
      <c r="H105">
        <v>-57.468868101269301</v>
      </c>
      <c r="I105">
        <v>-38.962924677066397</v>
      </c>
      <c r="J105">
        <v>18.505943424202801</v>
      </c>
      <c r="K105">
        <v>-0.52817618480027295</v>
      </c>
      <c r="L105">
        <v>-1.50447330937308</v>
      </c>
      <c r="M105">
        <v>-0.31751394740210398</v>
      </c>
      <c r="N105">
        <v>-0.96814081229912197</v>
      </c>
      <c r="O105">
        <v>-0.20121137045816501</v>
      </c>
      <c r="P105">
        <v>-0.52389463116456503</v>
      </c>
      <c r="Q105">
        <v>-0.318035021682468</v>
      </c>
      <c r="R105">
        <v>-0.96940797449065497</v>
      </c>
      <c r="S105">
        <v>-0.20290474248115201</v>
      </c>
      <c r="T105">
        <v>-0.52746156329552896</v>
      </c>
    </row>
    <row r="106" spans="1:20" x14ac:dyDescent="0.2">
      <c r="A106" t="s">
        <v>107</v>
      </c>
      <c r="B106">
        <v>-470.09996715393999</v>
      </c>
      <c r="C106">
        <v>-397.15137745683199</v>
      </c>
      <c r="D106">
        <v>72.948589697107494</v>
      </c>
      <c r="E106">
        <v>-416.17094339273899</v>
      </c>
      <c r="F106">
        <v>-374.20014222635001</v>
      </c>
      <c r="G106">
        <v>41.970801166388704</v>
      </c>
      <c r="H106">
        <v>-53.929023761200902</v>
      </c>
      <c r="I106">
        <v>-22.951235230482101</v>
      </c>
      <c r="J106">
        <v>30.977788530718701</v>
      </c>
      <c r="K106">
        <v>-0.55482262101316604</v>
      </c>
      <c r="L106">
        <v>-1.5940373876498699</v>
      </c>
      <c r="M106">
        <v>-0.31789267125453402</v>
      </c>
      <c r="N106">
        <v>-0.96870459274549203</v>
      </c>
      <c r="O106">
        <v>-0.22790838226257901</v>
      </c>
      <c r="P106">
        <v>-0.61381388486934096</v>
      </c>
      <c r="Q106">
        <v>-0.31833679405662302</v>
      </c>
      <c r="R106">
        <v>-0.96972332511179604</v>
      </c>
      <c r="S106">
        <v>-0.23132410823969499</v>
      </c>
      <c r="T106">
        <v>-0.62073411862761796</v>
      </c>
    </row>
    <row r="107" spans="1:20" x14ac:dyDescent="0.2">
      <c r="A107" t="s">
        <v>108</v>
      </c>
      <c r="B107">
        <v>-454.70346620795198</v>
      </c>
      <c r="C107">
        <v>-390.807565929519</v>
      </c>
      <c r="D107">
        <v>63.895900278432798</v>
      </c>
      <c r="E107">
        <v>-407.53696122094698</v>
      </c>
      <c r="F107">
        <v>-371.23428368836102</v>
      </c>
      <c r="G107">
        <v>36.302677532586102</v>
      </c>
      <c r="H107">
        <v>-47.166504987004899</v>
      </c>
      <c r="I107">
        <v>-19.5732822411581</v>
      </c>
      <c r="J107">
        <v>27.593222745846699</v>
      </c>
      <c r="K107">
        <v>-0.55324820362587901</v>
      </c>
      <c r="L107">
        <v>-1.5922716685829299</v>
      </c>
      <c r="M107">
        <v>-0.31756681407231502</v>
      </c>
      <c r="N107">
        <v>-0.96817708535339697</v>
      </c>
      <c r="O107">
        <v>-0.22792831566053001</v>
      </c>
      <c r="P107">
        <v>-0.61388288660870505</v>
      </c>
      <c r="Q107">
        <v>-0.31796359309077699</v>
      </c>
      <c r="R107">
        <v>-0.96910998560466799</v>
      </c>
      <c r="S107">
        <v>-0.23095562638036701</v>
      </c>
      <c r="T107">
        <v>-0.62003559867400104</v>
      </c>
    </row>
    <row r="108" spans="1:20" x14ac:dyDescent="0.2">
      <c r="A108" t="s">
        <v>109</v>
      </c>
      <c r="B108">
        <v>-401.29824888041099</v>
      </c>
      <c r="C108">
        <v>-338.21981201071202</v>
      </c>
      <c r="D108">
        <v>63.078436869698699</v>
      </c>
      <c r="E108">
        <v>-322.78370183769999</v>
      </c>
      <c r="F108">
        <v>-289.85539341478301</v>
      </c>
      <c r="G108">
        <v>32.928308422917397</v>
      </c>
      <c r="H108">
        <v>-78.514547042710504</v>
      </c>
      <c r="I108">
        <v>-48.364418595929202</v>
      </c>
      <c r="J108">
        <v>30.150128446781299</v>
      </c>
      <c r="K108">
        <v>-1.0525462130554599</v>
      </c>
      <c r="L108">
        <v>-2.8147747465618398</v>
      </c>
      <c r="M108">
        <v>-0.317695031360608</v>
      </c>
      <c r="N108">
        <v>-0.96833596782050901</v>
      </c>
      <c r="O108">
        <v>-0.72209327584210403</v>
      </c>
      <c r="P108">
        <v>-1.82929207707421</v>
      </c>
      <c r="Q108">
        <v>-0.31825075709266698</v>
      </c>
      <c r="R108">
        <v>-0.96962755691101898</v>
      </c>
      <c r="S108">
        <v>-0.72527094366506495</v>
      </c>
      <c r="T108">
        <v>-1.83575067029328</v>
      </c>
    </row>
    <row r="109" spans="1:20" x14ac:dyDescent="0.2">
      <c r="A109" t="s">
        <v>110</v>
      </c>
      <c r="B109">
        <v>-385.59025372250699</v>
      </c>
      <c r="C109">
        <v>-338.17200359885402</v>
      </c>
      <c r="D109">
        <v>47.418250123652697</v>
      </c>
      <c r="E109">
        <v>-329.67362754876802</v>
      </c>
      <c r="F109">
        <v>-306.20400802503502</v>
      </c>
      <c r="G109">
        <v>23.4696195237334</v>
      </c>
      <c r="H109">
        <v>-55.916626173738599</v>
      </c>
      <c r="I109">
        <v>-31.967995573819302</v>
      </c>
      <c r="J109">
        <v>23.948630599919301</v>
      </c>
      <c r="K109">
        <v>-1.0491268399717999</v>
      </c>
      <c r="L109">
        <v>-2.8094534572775198</v>
      </c>
      <c r="M109">
        <v>-0.31769492121759202</v>
      </c>
      <c r="N109">
        <v>-0.96882512066151305</v>
      </c>
      <c r="O109">
        <v>-0.72189682966330504</v>
      </c>
      <c r="P109">
        <v>-1.82886591050033</v>
      </c>
      <c r="Q109">
        <v>-0.31800040885768299</v>
      </c>
      <c r="R109">
        <v>-0.96957459421255299</v>
      </c>
      <c r="S109">
        <v>-0.72451101570072496</v>
      </c>
      <c r="T109">
        <v>-1.83431831367674</v>
      </c>
    </row>
    <row r="110" spans="1:20" x14ac:dyDescent="0.2">
      <c r="A110" t="s">
        <v>111</v>
      </c>
      <c r="B110">
        <v>-375.388414091595</v>
      </c>
      <c r="C110">
        <v>-329.35406584000401</v>
      </c>
      <c r="D110">
        <v>46.034348251591403</v>
      </c>
      <c r="E110">
        <v>-328.63134065384298</v>
      </c>
      <c r="F110">
        <v>-306.43071469760702</v>
      </c>
      <c r="G110">
        <v>22.2006259562358</v>
      </c>
      <c r="H110">
        <v>-46.757073437752197</v>
      </c>
      <c r="I110">
        <v>-22.923351142396601</v>
      </c>
      <c r="J110">
        <v>23.8337222953555</v>
      </c>
      <c r="K110">
        <v>-1.04774011294539</v>
      </c>
      <c r="L110">
        <v>-2.8070287581970401</v>
      </c>
      <c r="M110">
        <v>-0.31758754968571401</v>
      </c>
      <c r="N110">
        <v>-0.96848747520006195</v>
      </c>
      <c r="O110">
        <v>-0.72203175942753905</v>
      </c>
      <c r="P110">
        <v>-1.8288532605338099</v>
      </c>
      <c r="Q110">
        <v>-0.31793701909134903</v>
      </c>
      <c r="R110">
        <v>-0.969339719984879</v>
      </c>
      <c r="S110">
        <v>-0.72459733775857904</v>
      </c>
      <c r="T110">
        <v>-1.8341637521610901</v>
      </c>
    </row>
    <row r="111" spans="1:20" x14ac:dyDescent="0.2">
      <c r="A111" t="s">
        <v>112</v>
      </c>
      <c r="B111">
        <v>-376.252967576461</v>
      </c>
      <c r="C111">
        <v>-326.05755976300298</v>
      </c>
      <c r="D111">
        <v>50.195407813458097</v>
      </c>
      <c r="E111">
        <v>-310.30782272564198</v>
      </c>
      <c r="F111">
        <v>-284.75367524439997</v>
      </c>
      <c r="G111">
        <v>25.554147481242399</v>
      </c>
      <c r="H111">
        <v>-65.945144850818394</v>
      </c>
      <c r="I111">
        <v>-41.3038845186027</v>
      </c>
      <c r="J111">
        <v>24.641260332215602</v>
      </c>
      <c r="K111">
        <v>-1.0504558604656999</v>
      </c>
      <c r="L111">
        <v>-2.81207470355255</v>
      </c>
      <c r="M111">
        <v>-0.317526076850844</v>
      </c>
      <c r="N111">
        <v>-0.96803615417204902</v>
      </c>
      <c r="O111">
        <v>-0.72227167836616102</v>
      </c>
      <c r="P111">
        <v>-1.8295794789097199</v>
      </c>
      <c r="Q111">
        <v>-0.317958444966708</v>
      </c>
      <c r="R111">
        <v>-0.96913568072543199</v>
      </c>
      <c r="S111">
        <v>-0.72483922304969695</v>
      </c>
      <c r="T111">
        <v>-1.8348653986577099</v>
      </c>
    </row>
    <row r="112" spans="1:20" x14ac:dyDescent="0.2">
      <c r="A112" t="s">
        <v>113</v>
      </c>
      <c r="B112">
        <v>-374.44912448765899</v>
      </c>
      <c r="C112">
        <v>-323.98368414074599</v>
      </c>
      <c r="D112">
        <v>50.465440346912402</v>
      </c>
      <c r="E112">
        <v>-331.10947867369799</v>
      </c>
      <c r="F112">
        <v>-305.10474804071202</v>
      </c>
      <c r="G112">
        <v>26.004730632986099</v>
      </c>
      <c r="H112">
        <v>-43.339645813960999</v>
      </c>
      <c r="I112">
        <v>-18.8789361000347</v>
      </c>
      <c r="J112">
        <v>24.4607097139262</v>
      </c>
      <c r="K112">
        <v>-0.67437191871777502</v>
      </c>
      <c r="L112">
        <v>-1.8768880897628899</v>
      </c>
      <c r="M112">
        <v>-0.31753923192657402</v>
      </c>
      <c r="N112">
        <v>-0.96809844347148899</v>
      </c>
      <c r="O112">
        <v>-0.35036738737204798</v>
      </c>
      <c r="P112">
        <v>-0.89874774867895602</v>
      </c>
      <c r="Q112">
        <v>-0.31788028355076597</v>
      </c>
      <c r="R112">
        <v>-0.96896738653633696</v>
      </c>
      <c r="S112">
        <v>-0.353016734455671</v>
      </c>
      <c r="T112">
        <v>-0.90420499792278997</v>
      </c>
    </row>
    <row r="113" spans="1:20" x14ac:dyDescent="0.2">
      <c r="A113" t="s">
        <v>114</v>
      </c>
      <c r="B113">
        <v>-375.816922234679</v>
      </c>
      <c r="C113">
        <v>-330.54131948605698</v>
      </c>
      <c r="D113">
        <v>45.275602748622802</v>
      </c>
      <c r="E113">
        <v>-336.88054725215102</v>
      </c>
      <c r="F113">
        <v>-313.86105105986098</v>
      </c>
      <c r="G113">
        <v>23.0194961922899</v>
      </c>
      <c r="H113">
        <v>-38.936374982528299</v>
      </c>
      <c r="I113">
        <v>-16.6802684261955</v>
      </c>
      <c r="J113">
        <v>22.256106556332799</v>
      </c>
      <c r="K113">
        <v>-0.67360932967439402</v>
      </c>
      <c r="L113">
        <v>-1.87580051355692</v>
      </c>
      <c r="M113">
        <v>-0.317446909551237</v>
      </c>
      <c r="N113">
        <v>-0.96791584095533101</v>
      </c>
      <c r="O113">
        <v>-0.35038925111935598</v>
      </c>
      <c r="P113">
        <v>-0.89882776162945599</v>
      </c>
      <c r="Q113">
        <v>-0.31775735662986798</v>
      </c>
      <c r="R113">
        <v>-0.96871305753325698</v>
      </c>
      <c r="S113">
        <v>-0.35280627376092599</v>
      </c>
      <c r="T113">
        <v>-0.903779977466448</v>
      </c>
    </row>
    <row r="114" spans="1:20" x14ac:dyDescent="0.2">
      <c r="A114" t="s">
        <v>115</v>
      </c>
      <c r="B114">
        <v>-456.30631422527603</v>
      </c>
      <c r="C114">
        <v>-384.17074827012902</v>
      </c>
      <c r="D114">
        <v>72.135565955147001</v>
      </c>
      <c r="E114">
        <v>-403.18382102001999</v>
      </c>
      <c r="F114">
        <v>-362.37397703317902</v>
      </c>
      <c r="G114">
        <v>40.8098439868414</v>
      </c>
      <c r="H114">
        <v>-53.1224932052559</v>
      </c>
      <c r="I114">
        <v>-21.796771236950299</v>
      </c>
      <c r="J114">
        <v>31.325721968305501</v>
      </c>
      <c r="K114">
        <v>-0.76607340298392501</v>
      </c>
      <c r="L114">
        <v>-2.1594848641814099</v>
      </c>
      <c r="M114">
        <v>-0.31786491516898002</v>
      </c>
      <c r="N114">
        <v>-0.96865248218104405</v>
      </c>
      <c r="O114">
        <v>-0.43927636008821003</v>
      </c>
      <c r="P114">
        <v>-1.17953122341792</v>
      </c>
      <c r="Q114">
        <v>-0.31831987293310599</v>
      </c>
      <c r="R114">
        <v>-0.96971347214483705</v>
      </c>
      <c r="S114">
        <v>-0.44275895713155999</v>
      </c>
      <c r="T114">
        <v>-1.1864640143693701</v>
      </c>
    </row>
    <row r="115" spans="1:20" x14ac:dyDescent="0.2">
      <c r="A115" t="s">
        <v>116</v>
      </c>
      <c r="B115">
        <v>-450.61264067499201</v>
      </c>
      <c r="C115">
        <v>-383.77947333873999</v>
      </c>
      <c r="D115">
        <v>66.833167336251094</v>
      </c>
      <c r="E115">
        <v>-400.30178738588501</v>
      </c>
      <c r="F115">
        <v>-362.872538988342</v>
      </c>
      <c r="G115">
        <v>37.429248397543198</v>
      </c>
      <c r="H115">
        <v>-50.310853289106603</v>
      </c>
      <c r="I115">
        <v>-20.9069343503986</v>
      </c>
      <c r="J115">
        <v>29.4039189387079</v>
      </c>
      <c r="K115">
        <v>-0.76531346242314402</v>
      </c>
      <c r="L115">
        <v>-2.1585633850773198</v>
      </c>
      <c r="M115">
        <v>-0.31760487291671302</v>
      </c>
      <c r="N115">
        <v>-0.96821510123125398</v>
      </c>
      <c r="O115">
        <v>-0.43929894995325502</v>
      </c>
      <c r="P115">
        <v>-1.1795955340303199</v>
      </c>
      <c r="Q115">
        <v>-0.31804713715320598</v>
      </c>
      <c r="R115">
        <v>-0.96926082789549395</v>
      </c>
      <c r="S115">
        <v>-0.44252073114337498</v>
      </c>
      <c r="T115">
        <v>-1.1860851216449599</v>
      </c>
    </row>
    <row r="116" spans="1:20" x14ac:dyDescent="0.2">
      <c r="A116" t="s">
        <v>117</v>
      </c>
      <c r="B116">
        <v>-401.74346462048402</v>
      </c>
      <c r="C116">
        <v>-354.63962431477597</v>
      </c>
      <c r="D116">
        <v>47.1038403057076</v>
      </c>
      <c r="E116">
        <v>-364.20752974596599</v>
      </c>
      <c r="F116">
        <v>-338.24978573802599</v>
      </c>
      <c r="G116">
        <v>25.957744007940601</v>
      </c>
      <c r="H116">
        <v>-37.535934874517501</v>
      </c>
      <c r="I116">
        <v>-16.389838576750499</v>
      </c>
      <c r="J116">
        <v>21.146096297766999</v>
      </c>
      <c r="K116">
        <v>-0.54075948616971503</v>
      </c>
      <c r="L116">
        <v>-1.6114536290927499</v>
      </c>
      <c r="M116">
        <v>-0.30274636999312698</v>
      </c>
      <c r="N116">
        <v>-1.0061105117514699</v>
      </c>
      <c r="O116">
        <v>-0.232148916714778</v>
      </c>
      <c r="P116">
        <v>-0.59691063621857499</v>
      </c>
      <c r="Q116">
        <v>-0.30306646293233303</v>
      </c>
      <c r="R116">
        <v>-1.00680408555749</v>
      </c>
      <c r="S116">
        <v>-0.23434002789585501</v>
      </c>
      <c r="T116">
        <v>-0.60175997990631402</v>
      </c>
    </row>
    <row r="117" spans="1:20" x14ac:dyDescent="0.2">
      <c r="A117" t="s">
        <v>118</v>
      </c>
      <c r="B117">
        <v>-383.12724119651102</v>
      </c>
      <c r="C117">
        <v>-339.42667306909101</v>
      </c>
      <c r="D117">
        <v>43.700568127420503</v>
      </c>
      <c r="E117">
        <v>-347.89778402492402</v>
      </c>
      <c r="F117">
        <v>-323.93825524436699</v>
      </c>
      <c r="G117">
        <v>23.959528780556202</v>
      </c>
      <c r="H117">
        <v>-35.229457171587597</v>
      </c>
      <c r="I117">
        <v>-15.4884178247233</v>
      </c>
      <c r="J117">
        <v>19.741039346864198</v>
      </c>
      <c r="K117">
        <v>-0.54053006862813802</v>
      </c>
      <c r="L117">
        <v>-1.61104239413622</v>
      </c>
      <c r="M117">
        <v>-0.302858063709388</v>
      </c>
      <c r="N117">
        <v>-1.0062092391806501</v>
      </c>
      <c r="O117">
        <v>-0.232153440221017</v>
      </c>
      <c r="P117">
        <v>-0.59693352990971105</v>
      </c>
      <c r="Q117">
        <v>-0.30315038390822302</v>
      </c>
      <c r="R117">
        <v>-1.0068698760366399</v>
      </c>
      <c r="S117">
        <v>-0.234177049771468</v>
      </c>
      <c r="T117">
        <v>-0.60147592706182895</v>
      </c>
    </row>
    <row r="118" spans="1:20" x14ac:dyDescent="0.2">
      <c r="A118" t="s">
        <v>119</v>
      </c>
      <c r="B118">
        <v>-388.74996202854697</v>
      </c>
      <c r="C118">
        <v>-347.74108852168399</v>
      </c>
      <c r="D118">
        <v>41.008873506862898</v>
      </c>
      <c r="E118">
        <v>-354.43814033497802</v>
      </c>
      <c r="F118">
        <v>-332.13623142412899</v>
      </c>
      <c r="G118">
        <v>22.301908910848599</v>
      </c>
      <c r="H118">
        <v>-34.311821693569001</v>
      </c>
      <c r="I118">
        <v>-15.604857097554699</v>
      </c>
      <c r="J118">
        <v>18.706964596014299</v>
      </c>
      <c r="K118">
        <v>-0.54032089204429301</v>
      </c>
      <c r="L118">
        <v>-1.61078414182882</v>
      </c>
      <c r="M118">
        <v>-0.30277288339022301</v>
      </c>
      <c r="N118">
        <v>-1.0061915550013301</v>
      </c>
      <c r="O118">
        <v>-0.23215118151084899</v>
      </c>
      <c r="P118">
        <v>-0.59692073307422</v>
      </c>
      <c r="Q118">
        <v>-0.30305951291496502</v>
      </c>
      <c r="R118">
        <v>-1.0068148533655801</v>
      </c>
      <c r="S118">
        <v>-0.23406717496682</v>
      </c>
      <c r="T118">
        <v>-0.60121991726951296</v>
      </c>
    </row>
    <row r="119" spans="1:20" x14ac:dyDescent="0.2">
      <c r="A119" t="s">
        <v>38</v>
      </c>
      <c r="B119">
        <v>-420.96409069533701</v>
      </c>
      <c r="C119">
        <v>-379.78982087284101</v>
      </c>
      <c r="D119">
        <v>41.174269822496399</v>
      </c>
      <c r="E119">
        <v>-378.39165811849398</v>
      </c>
      <c r="F119">
        <v>-352.22703817375498</v>
      </c>
      <c r="G119">
        <v>26.164619944739101</v>
      </c>
      <c r="H119">
        <v>-42.572432576843703</v>
      </c>
      <c r="I119">
        <v>-27.562782699086402</v>
      </c>
      <c r="J119">
        <v>15.0096498777572</v>
      </c>
      <c r="K119">
        <v>-0.38494194472309601</v>
      </c>
      <c r="L119">
        <v>-1.17125233409619</v>
      </c>
      <c r="M119">
        <v>-0.30296682016274301</v>
      </c>
      <c r="N119">
        <v>-1.0065159126541601</v>
      </c>
      <c r="O119">
        <v>-7.4761500917798401E-2</v>
      </c>
      <c r="P119">
        <v>-0.15573506409933499</v>
      </c>
      <c r="Q119">
        <v>-0.30315620138028798</v>
      </c>
      <c r="R119">
        <v>-1.0069180310139201</v>
      </c>
      <c r="S119">
        <v>-7.6174704189127598E-2</v>
      </c>
      <c r="T119">
        <v>-0.15944723418032899</v>
      </c>
    </row>
    <row r="120" spans="1:20" x14ac:dyDescent="0.2">
      <c r="A120" t="s">
        <v>39</v>
      </c>
      <c r="B120">
        <v>-400.30594216090202</v>
      </c>
      <c r="C120">
        <v>-361.22882154391499</v>
      </c>
      <c r="D120">
        <v>39.077120616986797</v>
      </c>
      <c r="E120">
        <v>-360.08741807790699</v>
      </c>
      <c r="F120">
        <v>-335.23901271208803</v>
      </c>
      <c r="G120">
        <v>24.8484053658192</v>
      </c>
      <c r="H120">
        <v>-40.218524082994797</v>
      </c>
      <c r="I120">
        <v>-25.989808831827201</v>
      </c>
      <c r="J120">
        <v>14.2287152511675</v>
      </c>
      <c r="K120">
        <v>-0.38450506569612097</v>
      </c>
      <c r="L120">
        <v>-1.1708072785272099</v>
      </c>
      <c r="M120">
        <v>-0.30293709304407002</v>
      </c>
      <c r="N120">
        <v>-1.00656026144946</v>
      </c>
      <c r="O120">
        <v>-7.4761500917806006E-2</v>
      </c>
      <c r="P120">
        <v>-0.15573506409934401</v>
      </c>
      <c r="Q120">
        <v>-0.30311605169472</v>
      </c>
      <c r="R120">
        <v>-1.00694982497657</v>
      </c>
      <c r="S120">
        <v>-7.6101838805987101E-2</v>
      </c>
      <c r="T120">
        <v>-0.15924563471341499</v>
      </c>
    </row>
    <row r="121" spans="1:20" x14ac:dyDescent="0.2">
      <c r="A121" t="s">
        <v>40</v>
      </c>
      <c r="B121">
        <v>-412.98530957037599</v>
      </c>
      <c r="C121">
        <v>-374.58396133003998</v>
      </c>
      <c r="D121">
        <v>38.401348240336297</v>
      </c>
      <c r="E121">
        <v>-372.43605651298998</v>
      </c>
      <c r="F121">
        <v>-348.32996092762698</v>
      </c>
      <c r="G121">
        <v>24.106095585362802</v>
      </c>
      <c r="H121">
        <v>-40.549253057386501</v>
      </c>
      <c r="I121">
        <v>-26.254000402412998</v>
      </c>
      <c r="J121">
        <v>14.295252654973501</v>
      </c>
      <c r="K121">
        <v>-0.38454740204306997</v>
      </c>
      <c r="L121">
        <v>-1.17088485200967</v>
      </c>
      <c r="M121">
        <v>-0.30293117242105</v>
      </c>
      <c r="N121">
        <v>-1.0065601239055799</v>
      </c>
      <c r="O121">
        <v>-7.4761500917798401E-2</v>
      </c>
      <c r="P121">
        <v>-0.15573506409933499</v>
      </c>
      <c r="Q121">
        <v>-0.30310714568268599</v>
      </c>
      <c r="R121">
        <v>-1.0069339080911199</v>
      </c>
      <c r="S121">
        <v>-7.6101637181488102E-2</v>
      </c>
      <c r="T121">
        <v>-0.15928994382359701</v>
      </c>
    </row>
    <row r="122" spans="1:20" x14ac:dyDescent="0.2">
      <c r="A122" t="s">
        <v>120</v>
      </c>
      <c r="B122">
        <v>-473.21988133471399</v>
      </c>
      <c r="C122">
        <v>-402.27839819625598</v>
      </c>
      <c r="D122">
        <v>70.941483138458807</v>
      </c>
      <c r="E122">
        <v>-431.96369411444903</v>
      </c>
      <c r="F122">
        <v>-380.97922105262899</v>
      </c>
      <c r="G122">
        <v>50.984473061819699</v>
      </c>
      <c r="H122">
        <v>-41.256187220265303</v>
      </c>
      <c r="I122">
        <v>-21.299177143626299</v>
      </c>
      <c r="J122">
        <v>19.957010076639001</v>
      </c>
      <c r="K122">
        <v>-0.34429703763560598</v>
      </c>
      <c r="L122">
        <v>-1.11071845395373</v>
      </c>
      <c r="M122">
        <v>-0.30297782315963101</v>
      </c>
      <c r="N122">
        <v>-1.0065513922754901</v>
      </c>
      <c r="O122">
        <v>-3.4848914314399702E-2</v>
      </c>
      <c r="P122">
        <v>-9.49237121654435E-2</v>
      </c>
      <c r="Q122">
        <v>-0.30312253550956297</v>
      </c>
      <c r="R122">
        <v>-1.0068574277315001</v>
      </c>
      <c r="S122">
        <v>-3.6741150027408402E-2</v>
      </c>
      <c r="T122">
        <v>-0.10018195129992399</v>
      </c>
    </row>
    <row r="123" spans="1:20" x14ac:dyDescent="0.2">
      <c r="A123" t="s">
        <v>121</v>
      </c>
      <c r="B123">
        <v>-453.92751137068899</v>
      </c>
      <c r="C123">
        <v>-385.32004650593802</v>
      </c>
      <c r="D123">
        <v>68.607464864750199</v>
      </c>
      <c r="E123">
        <v>-413.835052116849</v>
      </c>
      <c r="F123">
        <v>-364.38364982482602</v>
      </c>
      <c r="G123">
        <v>49.451402292022898</v>
      </c>
      <c r="H123">
        <v>-40.092459253839799</v>
      </c>
      <c r="I123">
        <v>-20.936396681112502</v>
      </c>
      <c r="J123">
        <v>19.156062572727301</v>
      </c>
      <c r="K123">
        <v>-0.34406398322905002</v>
      </c>
      <c r="L123">
        <v>-1.1104998712679099</v>
      </c>
      <c r="M123">
        <v>-0.302900680018579</v>
      </c>
      <c r="N123">
        <v>-1.00662013883693</v>
      </c>
      <c r="O123">
        <v>-3.4848914314407703E-2</v>
      </c>
      <c r="P123">
        <v>-9.4923712165463997E-2</v>
      </c>
      <c r="Q123">
        <v>-0.30304070699026903</v>
      </c>
      <c r="R123">
        <v>-1.0069211091330299</v>
      </c>
      <c r="S123">
        <v>-3.6650079066250903E-2</v>
      </c>
      <c r="T123">
        <v>-9.9977708048212904E-2</v>
      </c>
    </row>
    <row r="124" spans="1:20" x14ac:dyDescent="0.2">
      <c r="A124" t="s">
        <v>122</v>
      </c>
      <c r="B124">
        <v>-466.48967593675297</v>
      </c>
      <c r="C124">
        <v>-397.91427632464098</v>
      </c>
      <c r="D124">
        <v>68.575399612111795</v>
      </c>
      <c r="E124">
        <v>-426.74991911997898</v>
      </c>
      <c r="F124">
        <v>-377.16814696670599</v>
      </c>
      <c r="G124">
        <v>49.581772153273398</v>
      </c>
      <c r="H124">
        <v>-39.739756816773102</v>
      </c>
      <c r="I124">
        <v>-20.746129357934699</v>
      </c>
      <c r="J124">
        <v>18.993627458838301</v>
      </c>
      <c r="K124">
        <v>-0.34401507799275899</v>
      </c>
      <c r="L124">
        <v>-1.1104410858565801</v>
      </c>
      <c r="M124">
        <v>-0.30295351104732998</v>
      </c>
      <c r="N124">
        <v>-1.00659395440576</v>
      </c>
      <c r="O124">
        <v>-3.4848914314378303E-2</v>
      </c>
      <c r="P124">
        <v>-9.4923712165421101E-2</v>
      </c>
      <c r="Q124">
        <v>-0.30308630474800402</v>
      </c>
      <c r="R124">
        <v>-1.0068743703027501</v>
      </c>
      <c r="S124">
        <v>-3.6617287802963298E-2</v>
      </c>
      <c r="T124">
        <v>-9.9976418722594704E-2</v>
      </c>
    </row>
    <row r="125" spans="1:20" x14ac:dyDescent="0.2">
      <c r="A125" t="s">
        <v>123</v>
      </c>
      <c r="B125">
        <v>-366.04692108696702</v>
      </c>
      <c r="C125">
        <v>-335.43912379694302</v>
      </c>
      <c r="D125">
        <v>30.607797290023601</v>
      </c>
      <c r="E125">
        <v>-323.35401961755701</v>
      </c>
      <c r="F125">
        <v>-307.68112847148399</v>
      </c>
      <c r="G125">
        <v>15.6728911460724</v>
      </c>
      <c r="H125">
        <v>-42.692901469410401</v>
      </c>
      <c r="I125">
        <v>-27.757995325459301</v>
      </c>
      <c r="J125">
        <v>14.9349061439511</v>
      </c>
      <c r="K125">
        <v>-0.509232593067381</v>
      </c>
      <c r="L125">
        <v>-1.5329489098903499</v>
      </c>
      <c r="M125">
        <v>-0.30283264334307503</v>
      </c>
      <c r="N125">
        <v>-1.0062688592603399</v>
      </c>
      <c r="O125">
        <v>-0.19888381876973599</v>
      </c>
      <c r="P125">
        <v>-0.51793531642951396</v>
      </c>
      <c r="Q125">
        <v>-0.30313383685041301</v>
      </c>
      <c r="R125">
        <v>-1.00693525967588</v>
      </c>
      <c r="S125">
        <v>-0.20041321969876</v>
      </c>
      <c r="T125">
        <v>-0.52112672612391997</v>
      </c>
    </row>
    <row r="126" spans="1:20" x14ac:dyDescent="0.2">
      <c r="A126" t="s">
        <v>124</v>
      </c>
      <c r="B126">
        <v>-365.068198632563</v>
      </c>
      <c r="C126">
        <v>-334.735960886187</v>
      </c>
      <c r="D126">
        <v>30.332237746375899</v>
      </c>
      <c r="E126">
        <v>-319.78743347646002</v>
      </c>
      <c r="F126">
        <v>-304.82413222804502</v>
      </c>
      <c r="G126">
        <v>14.9633012484151</v>
      </c>
      <c r="H126">
        <v>-45.280765156102198</v>
      </c>
      <c r="I126">
        <v>-29.911828658141399</v>
      </c>
      <c r="J126">
        <v>15.3689364979607</v>
      </c>
      <c r="K126">
        <v>-0.50952579294177303</v>
      </c>
      <c r="L126">
        <v>-1.5335941626574101</v>
      </c>
      <c r="M126">
        <v>-0.30278967844071702</v>
      </c>
      <c r="N126">
        <v>-1.0062363883274099</v>
      </c>
      <c r="O126">
        <v>-0.198863370063635</v>
      </c>
      <c r="P126">
        <v>-0.51798398852413396</v>
      </c>
      <c r="Q126">
        <v>-0.30309665971556299</v>
      </c>
      <c r="R126">
        <v>-1.0069519185478499</v>
      </c>
      <c r="S126">
        <v>-0.200446354851227</v>
      </c>
      <c r="T126">
        <v>-0.52123221019557597</v>
      </c>
    </row>
    <row r="127" spans="1:20" x14ac:dyDescent="0.2">
      <c r="A127" t="s">
        <v>125</v>
      </c>
      <c r="B127">
        <v>-368.24255798628502</v>
      </c>
      <c r="C127">
        <v>-337.13203776073698</v>
      </c>
      <c r="D127">
        <v>31.110520225547599</v>
      </c>
      <c r="E127">
        <v>-325.97996580442702</v>
      </c>
      <c r="F127">
        <v>-309.97569038556401</v>
      </c>
      <c r="G127">
        <v>16.004275418863699</v>
      </c>
      <c r="H127">
        <v>-42.262592181857201</v>
      </c>
      <c r="I127">
        <v>-27.156347375173301</v>
      </c>
      <c r="J127">
        <v>15.106244806683801</v>
      </c>
      <c r="K127">
        <v>-0.50912060003798898</v>
      </c>
      <c r="L127">
        <v>-1.5327470407752499</v>
      </c>
      <c r="M127">
        <v>-0.30282202077473303</v>
      </c>
      <c r="N127">
        <v>-1.0062445901591699</v>
      </c>
      <c r="O127">
        <v>-0.198836312058535</v>
      </c>
      <c r="P127">
        <v>-0.51786774879467601</v>
      </c>
      <c r="Q127">
        <v>-0.30311810215896001</v>
      </c>
      <c r="R127">
        <v>-1.0069014907579801</v>
      </c>
      <c r="S127">
        <v>-0.200393639481524</v>
      </c>
      <c r="T127">
        <v>-0.52111110337669198</v>
      </c>
    </row>
    <row r="128" spans="1:20" x14ac:dyDescent="0.2">
      <c r="A128" t="s">
        <v>126</v>
      </c>
      <c r="B128">
        <v>-344.74911563955499</v>
      </c>
      <c r="C128">
        <v>-319.40781714316</v>
      </c>
      <c r="D128">
        <v>25.341298496394302</v>
      </c>
      <c r="E128">
        <v>-304.66992157014101</v>
      </c>
      <c r="F128">
        <v>-292.86697301364001</v>
      </c>
      <c r="G128">
        <v>11.802948556501001</v>
      </c>
      <c r="H128">
        <v>-40.079194069413603</v>
      </c>
      <c r="I128">
        <v>-26.540844129520298</v>
      </c>
      <c r="J128">
        <v>13.538349939893299</v>
      </c>
      <c r="K128">
        <v>-0.508263725622905</v>
      </c>
      <c r="L128">
        <v>-1.53320662517421</v>
      </c>
      <c r="M128">
        <v>-0.30281907564017102</v>
      </c>
      <c r="N128">
        <v>-1.0062317356230099</v>
      </c>
      <c r="O128">
        <v>-0.19892937484401299</v>
      </c>
      <c r="P128">
        <v>-0.51822480797050097</v>
      </c>
      <c r="Q128">
        <v>-0.30308961914263899</v>
      </c>
      <c r="R128">
        <v>-1.00684273586007</v>
      </c>
      <c r="S128">
        <v>-0.200265356684001</v>
      </c>
      <c r="T128">
        <v>-0.52116376684589005</v>
      </c>
    </row>
    <row r="129" spans="1:20" x14ac:dyDescent="0.2">
      <c r="A129" t="s">
        <v>127</v>
      </c>
      <c r="B129">
        <v>-362.256862080443</v>
      </c>
      <c r="C129">
        <v>-333.61152439973398</v>
      </c>
      <c r="D129">
        <v>28.645337680708899</v>
      </c>
      <c r="E129">
        <v>-318.95801927339699</v>
      </c>
      <c r="F129">
        <v>-304.61064764146403</v>
      </c>
      <c r="G129">
        <v>14.347371631932299</v>
      </c>
      <c r="H129">
        <v>-43.298842807046398</v>
      </c>
      <c r="I129">
        <v>-29.000876758269701</v>
      </c>
      <c r="J129">
        <v>14.297966048776599</v>
      </c>
      <c r="K129">
        <v>-0.50913851320929804</v>
      </c>
      <c r="L129">
        <v>-1.53326542362596</v>
      </c>
      <c r="M129">
        <v>-0.30287148972350803</v>
      </c>
      <c r="N129">
        <v>-1.00627098761777</v>
      </c>
      <c r="O129">
        <v>-0.19883081864300101</v>
      </c>
      <c r="P129">
        <v>-0.51793898485955103</v>
      </c>
      <c r="Q129">
        <v>-0.30319567582138102</v>
      </c>
      <c r="R129">
        <v>-1.0069919464869499</v>
      </c>
      <c r="S129">
        <v>-0.20026434580716199</v>
      </c>
      <c r="T129">
        <v>-0.52090611963845301</v>
      </c>
    </row>
    <row r="130" spans="1:20" x14ac:dyDescent="0.2">
      <c r="A130" t="s">
        <v>128</v>
      </c>
      <c r="B130">
        <v>-370.22775674091099</v>
      </c>
      <c r="C130">
        <v>-340.21580364468599</v>
      </c>
      <c r="D130">
        <v>30.011953096225199</v>
      </c>
      <c r="E130">
        <v>-324.41149158094902</v>
      </c>
      <c r="F130">
        <v>-309.71492806888301</v>
      </c>
      <c r="G130">
        <v>14.6965635120663</v>
      </c>
      <c r="H130">
        <v>-45.816265159961397</v>
      </c>
      <c r="I130">
        <v>-30.5008755758025</v>
      </c>
      <c r="J130">
        <v>15.315389584158799</v>
      </c>
      <c r="K130">
        <v>-0.50952931155321202</v>
      </c>
      <c r="L130">
        <v>-1.53379328023179</v>
      </c>
      <c r="M130">
        <v>-0.302826167547667</v>
      </c>
      <c r="N130">
        <v>-1.00626482351088</v>
      </c>
      <c r="O130">
        <v>-0.19882991527660401</v>
      </c>
      <c r="P130">
        <v>-0.51795119405437096</v>
      </c>
      <c r="Q130">
        <v>-0.30315851774050301</v>
      </c>
      <c r="R130">
        <v>-1.0070052479049401</v>
      </c>
      <c r="S130">
        <v>-0.200378259758313</v>
      </c>
      <c r="T130">
        <v>-0.52116339800142797</v>
      </c>
    </row>
    <row r="131" spans="1:20" x14ac:dyDescent="0.2">
      <c r="A131" t="s">
        <v>129</v>
      </c>
      <c r="B131">
        <v>-456.95116902504498</v>
      </c>
      <c r="C131">
        <v>-392.520164902001</v>
      </c>
      <c r="D131">
        <v>64.431004123043806</v>
      </c>
      <c r="E131">
        <v>-409.180449090563</v>
      </c>
      <c r="F131">
        <v>-372.35910988672299</v>
      </c>
      <c r="G131">
        <v>36.821339203840601</v>
      </c>
      <c r="H131">
        <v>-47.7707199344811</v>
      </c>
      <c r="I131">
        <v>-20.161055015277899</v>
      </c>
      <c r="J131">
        <v>27.609664919203102</v>
      </c>
      <c r="K131">
        <v>-0.53878471052400501</v>
      </c>
      <c r="L131">
        <v>-1.63075614871603</v>
      </c>
      <c r="M131">
        <v>-0.302743257979808</v>
      </c>
      <c r="N131">
        <v>-1.0062250598825599</v>
      </c>
      <c r="O131">
        <v>-0.22795534805127499</v>
      </c>
      <c r="P131">
        <v>-0.61442228952376599</v>
      </c>
      <c r="Q131">
        <v>-0.30305518296950101</v>
      </c>
      <c r="R131">
        <v>-1.0069140468239</v>
      </c>
      <c r="S131">
        <v>-0.23109835396165401</v>
      </c>
      <c r="T131">
        <v>-0.62079433622866698</v>
      </c>
    </row>
    <row r="132" spans="1:20" x14ac:dyDescent="0.2">
      <c r="A132" t="s">
        <v>130</v>
      </c>
      <c r="B132">
        <v>-433.66317160434198</v>
      </c>
      <c r="C132">
        <v>-374.56221713709198</v>
      </c>
      <c r="D132">
        <v>59.100954467249302</v>
      </c>
      <c r="E132">
        <v>-390.29103889160803</v>
      </c>
      <c r="F132">
        <v>-356.49293974249201</v>
      </c>
      <c r="G132">
        <v>33.798099149115401</v>
      </c>
      <c r="H132">
        <v>-43.372132712733801</v>
      </c>
      <c r="I132">
        <v>-18.0692773946</v>
      </c>
      <c r="J132">
        <v>25.302855318133801</v>
      </c>
      <c r="K132">
        <v>-0.53828671955940099</v>
      </c>
      <c r="L132">
        <v>-1.6300098581308899</v>
      </c>
      <c r="M132">
        <v>-0.30294800429803298</v>
      </c>
      <c r="N132">
        <v>-1.0063737117764899</v>
      </c>
      <c r="O132">
        <v>-0.22797444939103501</v>
      </c>
      <c r="P132">
        <v>-0.61448084158599203</v>
      </c>
      <c r="Q132">
        <v>-0.30323376194435803</v>
      </c>
      <c r="R132">
        <v>-1.00701901143269</v>
      </c>
      <c r="S132">
        <v>-0.230832496489427</v>
      </c>
      <c r="T132">
        <v>-0.62032908447722901</v>
      </c>
    </row>
    <row r="133" spans="1:20" x14ac:dyDescent="0.2">
      <c r="A133" t="s">
        <v>131</v>
      </c>
      <c r="B133">
        <v>-440.14205075594799</v>
      </c>
      <c r="C133">
        <v>-383.121514066695</v>
      </c>
      <c r="D133">
        <v>57.0205366892529</v>
      </c>
      <c r="E133">
        <v>-397.23132292312999</v>
      </c>
      <c r="F133">
        <v>-364.77060866144399</v>
      </c>
      <c r="G133">
        <v>32.460714261685801</v>
      </c>
      <c r="H133">
        <v>-42.9107278328189</v>
      </c>
      <c r="I133">
        <v>-18.350905405251702</v>
      </c>
      <c r="J133">
        <v>24.559822427567099</v>
      </c>
      <c r="K133">
        <v>-0.53812784721136298</v>
      </c>
      <c r="L133">
        <v>-1.6298384380775199</v>
      </c>
      <c r="M133">
        <v>-0.30281171016868202</v>
      </c>
      <c r="N133">
        <v>-1.0064185874288401</v>
      </c>
      <c r="O133">
        <v>-0.227959895464176</v>
      </c>
      <c r="P133">
        <v>-0.61443226140173701</v>
      </c>
      <c r="Q133">
        <v>-0.30313904179045897</v>
      </c>
      <c r="R133">
        <v>-1.0071103814798601</v>
      </c>
      <c r="S133">
        <v>-0.23066875473267001</v>
      </c>
      <c r="T133">
        <v>-0.62005861750972002</v>
      </c>
    </row>
    <row r="134" spans="1:20" x14ac:dyDescent="0.2">
      <c r="A134" t="s">
        <v>132</v>
      </c>
      <c r="B134">
        <v>-374.88512041936798</v>
      </c>
      <c r="C134">
        <v>-330.15297535889499</v>
      </c>
      <c r="D134">
        <v>44.732145060472902</v>
      </c>
      <c r="E134">
        <v>-319.52247412750398</v>
      </c>
      <c r="F134">
        <v>-296.85746865871602</v>
      </c>
      <c r="G134">
        <v>22.6650054687878</v>
      </c>
      <c r="H134">
        <v>-55.362646291863797</v>
      </c>
      <c r="I134">
        <v>-33.295506700178699</v>
      </c>
      <c r="J134">
        <v>22.067139591684999</v>
      </c>
      <c r="K134">
        <v>-1.03364812159247</v>
      </c>
      <c r="L134">
        <v>-2.84759118087899</v>
      </c>
      <c r="M134">
        <v>-0.30286808528849701</v>
      </c>
      <c r="N134">
        <v>-1.0061678434536601</v>
      </c>
      <c r="O134">
        <v>-0.72175512133646902</v>
      </c>
      <c r="P134">
        <v>-1.8293617369512201</v>
      </c>
      <c r="Q134">
        <v>-0.303185699948534</v>
      </c>
      <c r="R134">
        <v>-1.0068748747431699</v>
      </c>
      <c r="S134">
        <v>-0.72417833857123104</v>
      </c>
      <c r="T134">
        <v>-1.83431880219573</v>
      </c>
    </row>
    <row r="135" spans="1:20" x14ac:dyDescent="0.2">
      <c r="A135" t="s">
        <v>133</v>
      </c>
      <c r="B135">
        <v>-349.904478906002</v>
      </c>
      <c r="C135">
        <v>-315.63744333813901</v>
      </c>
      <c r="D135">
        <v>34.267035567862798</v>
      </c>
      <c r="E135">
        <v>-308.71214291674301</v>
      </c>
      <c r="F135">
        <v>-292.85299499976298</v>
      </c>
      <c r="G135">
        <v>15.859147916979399</v>
      </c>
      <c r="H135">
        <v>-41.192335989259298</v>
      </c>
      <c r="I135">
        <v>-22.784448338375899</v>
      </c>
      <c r="J135">
        <v>18.407887650883399</v>
      </c>
      <c r="K135">
        <v>-1.0314308292340699</v>
      </c>
      <c r="L135">
        <v>-2.8435446311958401</v>
      </c>
      <c r="M135">
        <v>-0.30276609712007702</v>
      </c>
      <c r="N135">
        <v>-1.00607564726071</v>
      </c>
      <c r="O135">
        <v>-0.72162812764064199</v>
      </c>
      <c r="P135">
        <v>-1.82881625838013</v>
      </c>
      <c r="Q135">
        <v>-0.30302219282574</v>
      </c>
      <c r="R135">
        <v>-1.0066229367257999</v>
      </c>
      <c r="S135">
        <v>-0.72365352046761999</v>
      </c>
      <c r="T135">
        <v>-1.83299867354517</v>
      </c>
    </row>
    <row r="136" spans="1:20" x14ac:dyDescent="0.2">
      <c r="A136" t="s">
        <v>134</v>
      </c>
      <c r="B136">
        <v>-364.11599110959702</v>
      </c>
      <c r="C136">
        <v>-321.51907112745897</v>
      </c>
      <c r="D136">
        <v>42.596919982138203</v>
      </c>
      <c r="E136">
        <v>-311.52509114410998</v>
      </c>
      <c r="F136">
        <v>-290.04120374482102</v>
      </c>
      <c r="G136">
        <v>21.483887399288299</v>
      </c>
      <c r="H136">
        <v>-52.590899965487203</v>
      </c>
      <c r="I136">
        <v>-31.477867382637399</v>
      </c>
      <c r="J136">
        <v>21.113032582849801</v>
      </c>
      <c r="K136">
        <v>-1.0331663708215399</v>
      </c>
      <c r="L136">
        <v>-2.8468443533552801</v>
      </c>
      <c r="M136">
        <v>-0.30275472448128998</v>
      </c>
      <c r="N136">
        <v>-1.00607622893558</v>
      </c>
      <c r="O136">
        <v>-0.72177911642056902</v>
      </c>
      <c r="P136">
        <v>-1.82936984117404</v>
      </c>
      <c r="Q136">
        <v>-0.30301594559087403</v>
      </c>
      <c r="R136">
        <v>-1.0066836061936399</v>
      </c>
      <c r="S136">
        <v>-0.72414015894717498</v>
      </c>
      <c r="T136">
        <v>-1.83418172859104</v>
      </c>
    </row>
    <row r="137" spans="1:20" x14ac:dyDescent="0.2">
      <c r="A137" t="s">
        <v>135</v>
      </c>
      <c r="B137">
        <v>-368.77521409110199</v>
      </c>
      <c r="C137">
        <v>-327.41022874728498</v>
      </c>
      <c r="D137">
        <v>41.3649853438164</v>
      </c>
      <c r="E137">
        <v>-315.744107062372</v>
      </c>
      <c r="F137">
        <v>-295.27018577056901</v>
      </c>
      <c r="G137">
        <v>20.473921291803201</v>
      </c>
      <c r="H137">
        <v>-53.031107028729501</v>
      </c>
      <c r="I137">
        <v>-32.140042976716302</v>
      </c>
      <c r="J137">
        <v>20.891064052013199</v>
      </c>
      <c r="K137">
        <v>-1.0332265431202701</v>
      </c>
      <c r="L137">
        <v>-2.84692619583539</v>
      </c>
      <c r="M137">
        <v>-0.30278999571499199</v>
      </c>
      <c r="N137">
        <v>-1.0061386089286399</v>
      </c>
      <c r="O137">
        <v>-0.72173560848240403</v>
      </c>
      <c r="P137">
        <v>-1.82929004667182</v>
      </c>
      <c r="Q137">
        <v>-0.30307639081738003</v>
      </c>
      <c r="R137">
        <v>-1.0067789399817</v>
      </c>
      <c r="S137">
        <v>-0.72405004588666499</v>
      </c>
      <c r="T137">
        <v>-1.8340058680864399</v>
      </c>
    </row>
    <row r="138" spans="1:20" x14ac:dyDescent="0.2">
      <c r="A138" t="s">
        <v>136</v>
      </c>
      <c r="B138">
        <v>-350.86726327679003</v>
      </c>
      <c r="C138">
        <v>-312.66005992121399</v>
      </c>
      <c r="D138">
        <v>38.207203355575999</v>
      </c>
      <c r="E138">
        <v>-307.02183189473999</v>
      </c>
      <c r="F138">
        <v>-288.94894281413701</v>
      </c>
      <c r="G138">
        <v>18.072889080603101</v>
      </c>
      <c r="H138">
        <v>-43.845431382049803</v>
      </c>
      <c r="I138">
        <v>-23.711117107076898</v>
      </c>
      <c r="J138">
        <v>20.134314274972802</v>
      </c>
      <c r="K138">
        <v>-1.0316126614144401</v>
      </c>
      <c r="L138">
        <v>-2.8441388127174498</v>
      </c>
      <c r="M138">
        <v>-0.30269469083015899</v>
      </c>
      <c r="N138">
        <v>-1.0060124367461301</v>
      </c>
      <c r="O138">
        <v>-0.72159462009927899</v>
      </c>
      <c r="P138">
        <v>-1.82874988589938</v>
      </c>
      <c r="Q138">
        <v>-0.30293959195815601</v>
      </c>
      <c r="R138">
        <v>-1.0065994218234</v>
      </c>
      <c r="S138">
        <v>-0.72384034177727097</v>
      </c>
      <c r="T138">
        <v>-1.8333410322622401</v>
      </c>
    </row>
    <row r="139" spans="1:20" x14ac:dyDescent="0.2">
      <c r="A139" t="s">
        <v>137</v>
      </c>
      <c r="B139">
        <v>-355.559269860455</v>
      </c>
      <c r="C139">
        <v>-316.73868357555</v>
      </c>
      <c r="D139">
        <v>38.820586284904898</v>
      </c>
      <c r="E139">
        <v>-311.47507423667997</v>
      </c>
      <c r="F139">
        <v>-293.29245487678003</v>
      </c>
      <c r="G139">
        <v>18.182619359900499</v>
      </c>
      <c r="H139">
        <v>-44.084195623774797</v>
      </c>
      <c r="I139">
        <v>-23.446228698770401</v>
      </c>
      <c r="J139">
        <v>20.637966925004299</v>
      </c>
      <c r="K139">
        <v>-1.0317897851053599</v>
      </c>
      <c r="L139">
        <v>-2.84436537089787</v>
      </c>
      <c r="M139">
        <v>-0.302806465743302</v>
      </c>
      <c r="N139">
        <v>-1.00612824944318</v>
      </c>
      <c r="O139">
        <v>-0.721640934994635</v>
      </c>
      <c r="P139">
        <v>-1.8287887247807999</v>
      </c>
      <c r="Q139">
        <v>-0.30303914484497801</v>
      </c>
      <c r="R139">
        <v>-1.0066734995329001</v>
      </c>
      <c r="S139">
        <v>-0.72397079717456603</v>
      </c>
      <c r="T139">
        <v>-1.8335415187925099</v>
      </c>
    </row>
    <row r="140" spans="1:20" x14ac:dyDescent="0.2">
      <c r="A140" t="s">
        <v>138</v>
      </c>
      <c r="B140">
        <v>-377.17927065639998</v>
      </c>
      <c r="C140">
        <v>-332.51916409348001</v>
      </c>
      <c r="D140">
        <v>44.660106562919601</v>
      </c>
      <c r="E140">
        <v>-337.21875186857102</v>
      </c>
      <c r="F140">
        <v>-314.690742296287</v>
      </c>
      <c r="G140">
        <v>22.528009572284098</v>
      </c>
      <c r="H140">
        <v>-39.960518787828903</v>
      </c>
      <c r="I140">
        <v>-17.828421797193499</v>
      </c>
      <c r="J140">
        <v>22.1320969906354</v>
      </c>
      <c r="K140">
        <v>-0.65937302899357697</v>
      </c>
      <c r="L140">
        <v>-1.9139935832336701</v>
      </c>
      <c r="M140">
        <v>-0.30271615357119802</v>
      </c>
      <c r="N140">
        <v>-1.0060496632922999</v>
      </c>
      <c r="O140">
        <v>-0.35042496530889</v>
      </c>
      <c r="P140">
        <v>-0.89895567435599699</v>
      </c>
      <c r="Q140">
        <v>-0.302962824813515</v>
      </c>
      <c r="R140">
        <v>-1.0066018174762901</v>
      </c>
      <c r="S140">
        <v>-0.352897736055786</v>
      </c>
      <c r="T140">
        <v>-0.90411374757464003</v>
      </c>
    </row>
    <row r="141" spans="1:20" x14ac:dyDescent="0.2">
      <c r="A141" t="s">
        <v>139</v>
      </c>
      <c r="B141">
        <v>-358.864965695725</v>
      </c>
      <c r="C141">
        <v>-317.56631753767601</v>
      </c>
      <c r="D141">
        <v>41.298648158049097</v>
      </c>
      <c r="E141">
        <v>-322.03715384585701</v>
      </c>
      <c r="F141">
        <v>-301.10456643233999</v>
      </c>
      <c r="G141">
        <v>20.932587413516998</v>
      </c>
      <c r="H141">
        <v>-36.8278118498678</v>
      </c>
      <c r="I141">
        <v>-16.461751105335601</v>
      </c>
      <c r="J141">
        <v>20.366060744532099</v>
      </c>
      <c r="K141">
        <v>-0.65900506699706496</v>
      </c>
      <c r="L141">
        <v>-1.9133607441965199</v>
      </c>
      <c r="M141">
        <v>-0.30281050763944301</v>
      </c>
      <c r="N141">
        <v>-1.00611827760462</v>
      </c>
      <c r="O141">
        <v>-0.35043111411021799</v>
      </c>
      <c r="P141">
        <v>-0.89897894103391596</v>
      </c>
      <c r="Q141">
        <v>-0.303039308459226</v>
      </c>
      <c r="R141">
        <v>-1.00664280421971</v>
      </c>
      <c r="S141">
        <v>-0.35268867925272401</v>
      </c>
      <c r="T141">
        <v>-0.90372507025902005</v>
      </c>
    </row>
    <row r="142" spans="1:20" x14ac:dyDescent="0.2">
      <c r="A142" t="s">
        <v>140</v>
      </c>
      <c r="B142">
        <v>-366.01524656149098</v>
      </c>
      <c r="C142">
        <v>-325.89711889930499</v>
      </c>
      <c r="D142">
        <v>40.118127662186502</v>
      </c>
      <c r="E142">
        <v>-329.11675259492898</v>
      </c>
      <c r="F142">
        <v>-309.22956989938501</v>
      </c>
      <c r="G142">
        <v>19.8871826955437</v>
      </c>
      <c r="H142">
        <v>-36.898493966562597</v>
      </c>
      <c r="I142">
        <v>-16.667548999919699</v>
      </c>
      <c r="J142">
        <v>20.230944966642799</v>
      </c>
      <c r="K142">
        <v>-0.65894338637567096</v>
      </c>
      <c r="L142">
        <v>-1.91340139512722</v>
      </c>
      <c r="M142">
        <v>-0.30275653014934401</v>
      </c>
      <c r="N142">
        <v>-1.0061150282978999</v>
      </c>
      <c r="O142">
        <v>-0.35043346200382403</v>
      </c>
      <c r="P142">
        <v>-0.89898586885361598</v>
      </c>
      <c r="Q142">
        <v>-0.30297976989452902</v>
      </c>
      <c r="R142">
        <v>-1.00660754708522</v>
      </c>
      <c r="S142">
        <v>-0.35269320089729</v>
      </c>
      <c r="T142">
        <v>-0.90371593035500297</v>
      </c>
    </row>
    <row r="143" spans="1:20" x14ac:dyDescent="0.2">
      <c r="A143" t="s">
        <v>141</v>
      </c>
      <c r="B143">
        <v>-443.058215852248</v>
      </c>
      <c r="C143">
        <v>-381.17678040264298</v>
      </c>
      <c r="D143">
        <v>61.881435449605398</v>
      </c>
      <c r="E143">
        <v>-398.41598087526302</v>
      </c>
      <c r="F143">
        <v>-363.54666595183602</v>
      </c>
      <c r="G143">
        <v>34.869314923427197</v>
      </c>
      <c r="H143">
        <v>-44.642234976984703</v>
      </c>
      <c r="I143">
        <v>-17.630114450806499</v>
      </c>
      <c r="J143">
        <v>27.012120526178201</v>
      </c>
      <c r="K143">
        <v>-0.74949117396972598</v>
      </c>
      <c r="L143">
        <v>-2.1953744067813701</v>
      </c>
      <c r="M143">
        <v>-0.302735030656265</v>
      </c>
      <c r="N143">
        <v>-1.0062225844063799</v>
      </c>
      <c r="O143">
        <v>-0.43905165144401598</v>
      </c>
      <c r="P143">
        <v>-1.1798529872775101</v>
      </c>
      <c r="Q143">
        <v>-0.303049743675262</v>
      </c>
      <c r="R143">
        <v>-1.00691742025939</v>
      </c>
      <c r="S143">
        <v>-0.44214291230078001</v>
      </c>
      <c r="T143">
        <v>-1.1860405494779001</v>
      </c>
    </row>
    <row r="144" spans="1:20" x14ac:dyDescent="0.2">
      <c r="A144" t="s">
        <v>142</v>
      </c>
      <c r="B144">
        <v>-420.38643992888302</v>
      </c>
      <c r="C144">
        <v>-363.31879047234702</v>
      </c>
      <c r="D144">
        <v>57.067649456535499</v>
      </c>
      <c r="E144">
        <v>-379.86733572840899</v>
      </c>
      <c r="F144">
        <v>-347.68522523123602</v>
      </c>
      <c r="G144">
        <v>32.182110497172303</v>
      </c>
      <c r="H144">
        <v>-40.519104200473699</v>
      </c>
      <c r="I144">
        <v>-15.633565241110499</v>
      </c>
      <c r="J144">
        <v>24.885538959363199</v>
      </c>
      <c r="K144">
        <v>-0.74899081757303998</v>
      </c>
      <c r="L144">
        <v>-2.19467191607092</v>
      </c>
      <c r="M144">
        <v>-0.30293420526169001</v>
      </c>
      <c r="N144">
        <v>-1.0063537530061799</v>
      </c>
      <c r="O144">
        <v>-0.439059889722134</v>
      </c>
      <c r="P144">
        <v>-1.17988197604625</v>
      </c>
      <c r="Q144">
        <v>-0.30322202894630501</v>
      </c>
      <c r="R144">
        <v>-1.00700362515483</v>
      </c>
      <c r="S144">
        <v>-0.441891865074093</v>
      </c>
      <c r="T144">
        <v>-1.1855907047585901</v>
      </c>
    </row>
    <row r="145" spans="1:20" x14ac:dyDescent="0.2">
      <c r="A145" t="s">
        <v>143</v>
      </c>
      <c r="B145">
        <v>-410.12631176529499</v>
      </c>
      <c r="C145">
        <v>-357.18936721796098</v>
      </c>
      <c r="D145">
        <v>52.936944547333503</v>
      </c>
      <c r="E145">
        <v>-371.67927692570998</v>
      </c>
      <c r="F145">
        <v>-342.36791963226898</v>
      </c>
      <c r="G145">
        <v>29.311357293440199</v>
      </c>
      <c r="H145">
        <v>-38.4470348395851</v>
      </c>
      <c r="I145">
        <v>-14.8214475856918</v>
      </c>
      <c r="J145">
        <v>23.625587253893201</v>
      </c>
      <c r="K145">
        <v>-0.58875604729067299</v>
      </c>
      <c r="L145">
        <v>-1.68462711572625</v>
      </c>
      <c r="M145">
        <v>-0.35073892016968999</v>
      </c>
      <c r="N145">
        <v>-1.0782807251852999</v>
      </c>
      <c r="O145">
        <v>-0.23226703275325999</v>
      </c>
      <c r="P145">
        <v>-0.59745278472269203</v>
      </c>
      <c r="Q145">
        <v>-0.35117730160884603</v>
      </c>
      <c r="R145">
        <v>-1.0792941204206501</v>
      </c>
      <c r="S145">
        <v>-0.23464211197021001</v>
      </c>
      <c r="T145">
        <v>-0.60262443854510295</v>
      </c>
    </row>
    <row r="146" spans="1:20" x14ac:dyDescent="0.2">
      <c r="A146" t="s">
        <v>144</v>
      </c>
      <c r="B146">
        <v>-405.58947850344202</v>
      </c>
      <c r="C146">
        <v>-356.45970001202397</v>
      </c>
      <c r="D146">
        <v>49.129778491417198</v>
      </c>
      <c r="E146">
        <v>-368.39297645727999</v>
      </c>
      <c r="F146">
        <v>-341.45591814575602</v>
      </c>
      <c r="G146">
        <v>26.937058311523799</v>
      </c>
      <c r="H146">
        <v>-37.196502046162003</v>
      </c>
      <c r="I146">
        <v>-15.0037818662686</v>
      </c>
      <c r="J146">
        <v>22.192720179893399</v>
      </c>
      <c r="K146">
        <v>-0.58845622535414499</v>
      </c>
      <c r="L146">
        <v>-1.6841757339355301</v>
      </c>
      <c r="M146">
        <v>-0.35066665264875302</v>
      </c>
      <c r="N146">
        <v>-1.07807082262243</v>
      </c>
      <c r="O146">
        <v>-0.23226842723250801</v>
      </c>
      <c r="P146">
        <v>-0.59745865932030495</v>
      </c>
      <c r="Q146">
        <v>-0.35108076736931099</v>
      </c>
      <c r="R146">
        <v>-1.07905229096023</v>
      </c>
      <c r="S146">
        <v>-0.234491123041244</v>
      </c>
      <c r="T146">
        <v>-0.602293139996111</v>
      </c>
    </row>
    <row r="147" spans="1:20" x14ac:dyDescent="0.2">
      <c r="A147" t="s">
        <v>41</v>
      </c>
      <c r="B147">
        <v>-427.39342068410002</v>
      </c>
      <c r="C147">
        <v>-378.49714152855603</v>
      </c>
      <c r="D147">
        <v>48.896279155543198</v>
      </c>
      <c r="E147">
        <v>-387.05069539911301</v>
      </c>
      <c r="F147">
        <v>-355.683825249807</v>
      </c>
      <c r="G147">
        <v>31.366870149305299</v>
      </c>
      <c r="H147">
        <v>-40.342725284986798</v>
      </c>
      <c r="I147">
        <v>-22.8133162787489</v>
      </c>
      <c r="J147">
        <v>17.529409006237799</v>
      </c>
      <c r="K147">
        <v>-0.43265871979361198</v>
      </c>
      <c r="L147">
        <v>-1.2464056915200401</v>
      </c>
      <c r="M147">
        <v>-0.351237261492026</v>
      </c>
      <c r="N147">
        <v>-1.08196485435967</v>
      </c>
      <c r="O147">
        <v>-7.4761500917806006E-2</v>
      </c>
      <c r="P147">
        <v>-0.15573506409934401</v>
      </c>
      <c r="Q147">
        <v>-0.35158627178054402</v>
      </c>
      <c r="R147">
        <v>-1.0827003339229799</v>
      </c>
      <c r="S147">
        <v>-7.6282521095609096E-2</v>
      </c>
      <c r="T147">
        <v>-0.15980615243377799</v>
      </c>
    </row>
    <row r="148" spans="1:20" x14ac:dyDescent="0.2">
      <c r="A148" t="s">
        <v>42</v>
      </c>
      <c r="B148">
        <v>-420.93704765182599</v>
      </c>
      <c r="C148">
        <v>-384.19584104669798</v>
      </c>
      <c r="D148">
        <v>36.7412066051279</v>
      </c>
      <c r="E148">
        <v>-391.27071862489902</v>
      </c>
      <c r="F148">
        <v>-368.48326341481101</v>
      </c>
      <c r="G148">
        <v>22.7874552100877</v>
      </c>
      <c r="H148">
        <v>-29.666329026926601</v>
      </c>
      <c r="I148">
        <v>-15.7125776318865</v>
      </c>
      <c r="J148">
        <v>13.953751395040101</v>
      </c>
      <c r="K148">
        <v>-0.43153099395753303</v>
      </c>
      <c r="L148">
        <v>-1.24404665657902</v>
      </c>
      <c r="M148">
        <v>-0.35137274747907798</v>
      </c>
      <c r="N148">
        <v>-1.08240903161344</v>
      </c>
      <c r="O148">
        <v>-7.4761500917542204E-2</v>
      </c>
      <c r="P148">
        <v>-0.155735064098839</v>
      </c>
      <c r="Q148">
        <v>-0.35153529678349699</v>
      </c>
      <c r="R148">
        <v>-1.0828020877047699</v>
      </c>
      <c r="S148">
        <v>-7.6040391719132905E-2</v>
      </c>
      <c r="T148">
        <v>-0.15921527039415001</v>
      </c>
    </row>
    <row r="149" spans="1:20" x14ac:dyDescent="0.2">
      <c r="A149" t="s">
        <v>43</v>
      </c>
      <c r="B149">
        <v>-420.69730755200101</v>
      </c>
      <c r="C149">
        <v>-378.20584059693402</v>
      </c>
      <c r="D149">
        <v>42.4914669550665</v>
      </c>
      <c r="E149">
        <v>-387.79480489631197</v>
      </c>
      <c r="F149">
        <v>-360.14918011014697</v>
      </c>
      <c r="G149">
        <v>27.6456247861652</v>
      </c>
      <c r="H149">
        <v>-32.902502655688799</v>
      </c>
      <c r="I149">
        <v>-18.0566604867875</v>
      </c>
      <c r="J149">
        <v>14.8458421689012</v>
      </c>
      <c r="K149">
        <v>-0.43195993488427697</v>
      </c>
      <c r="L149">
        <v>-1.24460681979143</v>
      </c>
      <c r="M149">
        <v>-0.35125356317892598</v>
      </c>
      <c r="N149">
        <v>-1.08228472678217</v>
      </c>
      <c r="O149">
        <v>-7.4761500917806006E-2</v>
      </c>
      <c r="P149">
        <v>-0.15573506409934401</v>
      </c>
      <c r="Q149">
        <v>-0.351380734212556</v>
      </c>
      <c r="R149">
        <v>-1.0826116403294399</v>
      </c>
      <c r="S149">
        <v>-7.6188587227739496E-2</v>
      </c>
      <c r="T149">
        <v>-0.159508375085473</v>
      </c>
    </row>
    <row r="150" spans="1:20" x14ac:dyDescent="0.2">
      <c r="A150" t="s">
        <v>44</v>
      </c>
      <c r="B150">
        <v>-435.07931217011702</v>
      </c>
      <c r="C150">
        <v>-385.767157201381</v>
      </c>
      <c r="D150">
        <v>49.312154968735399</v>
      </c>
      <c r="E150">
        <v>-393.935360692551</v>
      </c>
      <c r="F150">
        <v>-362.34667794627597</v>
      </c>
      <c r="G150">
        <v>31.588682746274799</v>
      </c>
      <c r="H150">
        <v>-41.143951477566098</v>
      </c>
      <c r="I150">
        <v>-23.420479255105501</v>
      </c>
      <c r="J150">
        <v>17.723472222460501</v>
      </c>
      <c r="K150">
        <v>-0.432697213541406</v>
      </c>
      <c r="L150">
        <v>-1.24656821151707</v>
      </c>
      <c r="M150">
        <v>-0.35120147672594998</v>
      </c>
      <c r="N150">
        <v>-1.08189648197263</v>
      </c>
      <c r="O150">
        <v>-7.4761500917550294E-2</v>
      </c>
      <c r="P150">
        <v>-0.15573506409884999</v>
      </c>
      <c r="Q150">
        <v>-0.35154059903001</v>
      </c>
      <c r="R150">
        <v>-1.08265465550531</v>
      </c>
      <c r="S150">
        <v>-7.6306255999300604E-2</v>
      </c>
      <c r="T150">
        <v>-0.15984352630983201</v>
      </c>
    </row>
    <row r="151" spans="1:20" x14ac:dyDescent="0.2">
      <c r="A151" t="s">
        <v>145</v>
      </c>
      <c r="B151">
        <v>-477.52907514124098</v>
      </c>
      <c r="C151">
        <v>-395.18224073136798</v>
      </c>
      <c r="D151">
        <v>82.346834409873495</v>
      </c>
      <c r="E151">
        <v>-439.81371277823598</v>
      </c>
      <c r="F151">
        <v>-380.90247398836999</v>
      </c>
      <c r="G151">
        <v>58.911238789866601</v>
      </c>
      <c r="H151">
        <v>-37.715362363005099</v>
      </c>
      <c r="I151">
        <v>-14.2797667429982</v>
      </c>
      <c r="J151">
        <v>23.435595620006801</v>
      </c>
      <c r="K151">
        <v>-0.39165843152380297</v>
      </c>
      <c r="L151">
        <v>-1.18551793779587</v>
      </c>
      <c r="M151">
        <v>-0.351177092746143</v>
      </c>
      <c r="N151">
        <v>-1.08186162919701</v>
      </c>
      <c r="O151">
        <v>-3.48489143143998E-2</v>
      </c>
      <c r="P151">
        <v>-9.4923712165443694E-2</v>
      </c>
      <c r="Q151">
        <v>-0.35147637091342998</v>
      </c>
      <c r="R151">
        <v>-1.08248038026093</v>
      </c>
      <c r="S151">
        <v>-3.6968089347181002E-2</v>
      </c>
      <c r="T151">
        <v>-0.100812653632078</v>
      </c>
    </row>
    <row r="152" spans="1:20" x14ac:dyDescent="0.2">
      <c r="A152" t="s">
        <v>146</v>
      </c>
      <c r="B152">
        <v>-476.95535877865802</v>
      </c>
      <c r="C152">
        <v>-411.68291238938502</v>
      </c>
      <c r="D152">
        <v>65.272446389272204</v>
      </c>
      <c r="E152">
        <v>-446.232368104599</v>
      </c>
      <c r="F152">
        <v>-400.12758743104098</v>
      </c>
      <c r="G152">
        <v>46.104780673557997</v>
      </c>
      <c r="H152">
        <v>-30.722990674058799</v>
      </c>
      <c r="I152">
        <v>-11.555324958344601</v>
      </c>
      <c r="J152">
        <v>19.167665715714101</v>
      </c>
      <c r="K152">
        <v>-0.39144627348753802</v>
      </c>
      <c r="L152">
        <v>-1.18411072190505</v>
      </c>
      <c r="M152">
        <v>-0.351449752725011</v>
      </c>
      <c r="N152">
        <v>-1.08263284864839</v>
      </c>
      <c r="O152">
        <v>-3.4848914314423697E-2</v>
      </c>
      <c r="P152">
        <v>-9.4923712165508795E-2</v>
      </c>
      <c r="Q152">
        <v>-0.35158058350169702</v>
      </c>
      <c r="R152">
        <v>-1.08295482507458</v>
      </c>
      <c r="S152">
        <v>-3.659956700065E-2</v>
      </c>
      <c r="T152">
        <v>-0.10002082958201899</v>
      </c>
    </row>
    <row r="153" spans="1:20" x14ac:dyDescent="0.2">
      <c r="A153" t="s">
        <v>147</v>
      </c>
      <c r="B153">
        <v>-477.33111242042202</v>
      </c>
      <c r="C153">
        <v>-402.31550191567197</v>
      </c>
      <c r="D153">
        <v>75.0156105047502</v>
      </c>
      <c r="E153">
        <v>-444.38898502396103</v>
      </c>
      <c r="F153">
        <v>-389.91468258688099</v>
      </c>
      <c r="G153">
        <v>54.474302437080098</v>
      </c>
      <c r="H153">
        <v>-32.942127396461501</v>
      </c>
      <c r="I153">
        <v>-12.4008193287914</v>
      </c>
      <c r="J153">
        <v>20.541308067670101</v>
      </c>
      <c r="K153">
        <v>-0.39166256399168398</v>
      </c>
      <c r="L153">
        <v>-1.1844074308618999</v>
      </c>
      <c r="M153">
        <v>-0.35130856875265098</v>
      </c>
      <c r="N153">
        <v>-1.0824418076585001</v>
      </c>
      <c r="O153">
        <v>-3.4848914314397801E-2</v>
      </c>
      <c r="P153">
        <v>-9.4923712165448204E-2</v>
      </c>
      <c r="Q153">
        <v>-0.35140981363700202</v>
      </c>
      <c r="R153">
        <v>-1.0827016762744099</v>
      </c>
      <c r="S153">
        <v>-3.6829975256192901E-2</v>
      </c>
      <c r="T153">
        <v>-0.100405307697673</v>
      </c>
    </row>
    <row r="154" spans="1:20" x14ac:dyDescent="0.2">
      <c r="A154" t="s">
        <v>148</v>
      </c>
      <c r="B154">
        <v>-483.77315437255902</v>
      </c>
      <c r="C154">
        <v>-401.65077299996199</v>
      </c>
      <c r="D154">
        <v>82.122381372597104</v>
      </c>
      <c r="E154">
        <v>-445.66170900365199</v>
      </c>
      <c r="F154">
        <v>-387.29403904913403</v>
      </c>
      <c r="G154">
        <v>58.367669954517602</v>
      </c>
      <c r="H154">
        <v>-38.111445368907802</v>
      </c>
      <c r="I154">
        <v>-14.3567339508283</v>
      </c>
      <c r="J154">
        <v>23.754711418079498</v>
      </c>
      <c r="K154">
        <v>-0.39158746851020598</v>
      </c>
      <c r="L154">
        <v>-1.1855956195658801</v>
      </c>
      <c r="M154">
        <v>-0.35113322372391897</v>
      </c>
      <c r="N154">
        <v>-1.08176135694693</v>
      </c>
      <c r="O154">
        <v>-3.4848914314369497E-2</v>
      </c>
      <c r="P154">
        <v>-9.4923712165399493E-2</v>
      </c>
      <c r="Q154">
        <v>-0.35142389545519498</v>
      </c>
      <c r="R154">
        <v>-1.08240098548259</v>
      </c>
      <c r="S154">
        <v>-3.70641046772162E-2</v>
      </c>
      <c r="T154">
        <v>-0.100825912038028</v>
      </c>
    </row>
    <row r="155" spans="1:20" x14ac:dyDescent="0.2">
      <c r="A155" t="s">
        <v>149</v>
      </c>
      <c r="B155">
        <v>-384.28783194282499</v>
      </c>
      <c r="C155">
        <v>-346.40611753972598</v>
      </c>
      <c r="D155">
        <v>37.881714403098997</v>
      </c>
      <c r="E155">
        <v>-322.67981072923999</v>
      </c>
      <c r="F155">
        <v>-304.33287878637401</v>
      </c>
      <c r="G155">
        <v>18.346931942865702</v>
      </c>
      <c r="H155">
        <v>-61.608021213584898</v>
      </c>
      <c r="I155">
        <v>-42.073238753351603</v>
      </c>
      <c r="J155">
        <v>19.534782460233199</v>
      </c>
      <c r="K155">
        <v>-0.56207339146954804</v>
      </c>
      <c r="L155">
        <v>-1.61558106482965</v>
      </c>
      <c r="M155">
        <v>-0.350667922982074</v>
      </c>
      <c r="N155">
        <v>-1.07838770413615</v>
      </c>
      <c r="O155">
        <v>-0.20113374977749199</v>
      </c>
      <c r="P155">
        <v>-0.52399982660863897</v>
      </c>
      <c r="Q155">
        <v>-0.35123034200119801</v>
      </c>
      <c r="R155">
        <v>-1.0796605958627701</v>
      </c>
      <c r="S155">
        <v>-0.202963525677478</v>
      </c>
      <c r="T155">
        <v>-0.52777514462947095</v>
      </c>
    </row>
    <row r="156" spans="1:20" x14ac:dyDescent="0.2">
      <c r="A156" t="s">
        <v>150</v>
      </c>
      <c r="B156">
        <v>-392.80675668361499</v>
      </c>
      <c r="C156">
        <v>-351.85353223745301</v>
      </c>
      <c r="D156">
        <v>40.953224446162501</v>
      </c>
      <c r="E156">
        <v>-328.39760433129999</v>
      </c>
      <c r="F156">
        <v>-308.16595633752797</v>
      </c>
      <c r="G156">
        <v>20.231647993771599</v>
      </c>
      <c r="H156">
        <v>-64.4091523523158</v>
      </c>
      <c r="I156">
        <v>-43.687575899924902</v>
      </c>
      <c r="J156">
        <v>20.721576452390899</v>
      </c>
      <c r="K156">
        <v>-0.56277734974748495</v>
      </c>
      <c r="L156">
        <v>-1.6160323799768099</v>
      </c>
      <c r="M156">
        <v>-0.35075829843503298</v>
      </c>
      <c r="N156">
        <v>-1.0784812557733201</v>
      </c>
      <c r="O156">
        <v>-0.20115599350793301</v>
      </c>
      <c r="P156">
        <v>-0.52388203485513196</v>
      </c>
      <c r="Q156">
        <v>-0.35133142923212801</v>
      </c>
      <c r="R156">
        <v>-1.0797719706611799</v>
      </c>
      <c r="S156">
        <v>-0.20312542142831</v>
      </c>
      <c r="T156">
        <v>-0.527941191812481</v>
      </c>
    </row>
    <row r="157" spans="1:20" x14ac:dyDescent="0.2">
      <c r="A157" t="s">
        <v>151</v>
      </c>
      <c r="B157">
        <v>-379.40695425804199</v>
      </c>
      <c r="C157">
        <v>-343.30238752085597</v>
      </c>
      <c r="D157">
        <v>36.104566737185898</v>
      </c>
      <c r="E157">
        <v>-319.99850629502401</v>
      </c>
      <c r="F157">
        <v>-302.86583120920699</v>
      </c>
      <c r="G157">
        <v>17.132675085816199</v>
      </c>
      <c r="H157">
        <v>-59.408447963018702</v>
      </c>
      <c r="I157">
        <v>-40.4365563116489</v>
      </c>
      <c r="J157">
        <v>18.971891651369699</v>
      </c>
      <c r="K157">
        <v>-0.56144110630761201</v>
      </c>
      <c r="L157">
        <v>-1.6148562751495299</v>
      </c>
      <c r="M157">
        <v>-0.350534245332215</v>
      </c>
      <c r="N157">
        <v>-1.07812582257826</v>
      </c>
      <c r="O157">
        <v>-0.20112356933056799</v>
      </c>
      <c r="P157">
        <v>-0.52388626451411502</v>
      </c>
      <c r="Q157">
        <v>-0.35106355100492698</v>
      </c>
      <c r="R157">
        <v>-1.07938492198619</v>
      </c>
      <c r="S157">
        <v>-0.20288178295234899</v>
      </c>
      <c r="T157">
        <v>-0.52756565671935995</v>
      </c>
    </row>
    <row r="158" spans="1:20" x14ac:dyDescent="0.2">
      <c r="A158" t="s">
        <v>152</v>
      </c>
      <c r="B158">
        <v>-470.40008567480601</v>
      </c>
      <c r="C158">
        <v>-396.47912451237198</v>
      </c>
      <c r="D158">
        <v>73.920961162434395</v>
      </c>
      <c r="E158">
        <v>-415.226039194029</v>
      </c>
      <c r="F158">
        <v>-372.77551519326698</v>
      </c>
      <c r="G158">
        <v>42.450524000761902</v>
      </c>
      <c r="H158">
        <v>-55.174046480777598</v>
      </c>
      <c r="I158">
        <v>-23.703609319105102</v>
      </c>
      <c r="J158">
        <v>31.4704371616725</v>
      </c>
      <c r="K158">
        <v>-0.588085821854473</v>
      </c>
      <c r="L158">
        <v>-1.70430640814018</v>
      </c>
      <c r="M158">
        <v>-0.350957673795743</v>
      </c>
      <c r="N158">
        <v>-1.07869122118775</v>
      </c>
      <c r="O158">
        <v>-0.22790962215560201</v>
      </c>
      <c r="P158">
        <v>-0.61381903127932003</v>
      </c>
      <c r="Q158">
        <v>-0.35141349781382902</v>
      </c>
      <c r="R158">
        <v>-1.07973360522385</v>
      </c>
      <c r="S158">
        <v>-0.231372019538054</v>
      </c>
      <c r="T158">
        <v>-0.62084488067444599</v>
      </c>
    </row>
    <row r="159" spans="1:20" x14ac:dyDescent="0.2">
      <c r="A159" t="s">
        <v>153</v>
      </c>
      <c r="B159">
        <v>-453.23433267686602</v>
      </c>
      <c r="C159">
        <v>-389.22984783533502</v>
      </c>
      <c r="D159">
        <v>64.004484841530598</v>
      </c>
      <c r="E159">
        <v>-405.96172587538803</v>
      </c>
      <c r="F159">
        <v>-369.61298398143998</v>
      </c>
      <c r="G159">
        <v>36.3487418939471</v>
      </c>
      <c r="H159">
        <v>-47.272606801477899</v>
      </c>
      <c r="I159">
        <v>-19.6168638538945</v>
      </c>
      <c r="J159">
        <v>27.655742947583398</v>
      </c>
      <c r="K159">
        <v>-0.58627904145462195</v>
      </c>
      <c r="L159">
        <v>-1.7022269188282799</v>
      </c>
      <c r="M159">
        <v>-0.35058700789106401</v>
      </c>
      <c r="N159">
        <v>-1.0780944003531601</v>
      </c>
      <c r="O159">
        <v>-0.22793018608386201</v>
      </c>
      <c r="P159">
        <v>-0.61388918339952903</v>
      </c>
      <c r="Q159">
        <v>-0.35098167245885398</v>
      </c>
      <c r="R159">
        <v>-1.07901928988496</v>
      </c>
      <c r="S159">
        <v>-0.230968358188027</v>
      </c>
      <c r="T159">
        <v>-0.62006497193459198</v>
      </c>
    </row>
    <row r="160" spans="1:20" x14ac:dyDescent="0.2">
      <c r="A160" t="s">
        <v>154</v>
      </c>
      <c r="B160">
        <v>-391.72220539811502</v>
      </c>
      <c r="C160">
        <v>-335.82312101463299</v>
      </c>
      <c r="D160">
        <v>55.899084383481899</v>
      </c>
      <c r="E160">
        <v>-345.43056007538701</v>
      </c>
      <c r="F160">
        <v>-317.07244545286301</v>
      </c>
      <c r="G160">
        <v>28.3581146225239</v>
      </c>
      <c r="H160">
        <v>-46.291645322727902</v>
      </c>
      <c r="I160">
        <v>-18.750675561769899</v>
      </c>
      <c r="J160">
        <v>27.5409697609579</v>
      </c>
      <c r="K160">
        <v>-0.708114085296631</v>
      </c>
      <c r="L160">
        <v>-1.9877172388584201</v>
      </c>
      <c r="M160">
        <v>-0.35070719659338501</v>
      </c>
      <c r="N160">
        <v>-1.07829055663285</v>
      </c>
      <c r="O160">
        <v>-0.35038633173758199</v>
      </c>
      <c r="P160">
        <v>-0.89881568508034704</v>
      </c>
      <c r="Q160">
        <v>-0.35109084886432201</v>
      </c>
      <c r="R160">
        <v>-1.0792079125320599</v>
      </c>
      <c r="S160">
        <v>-0.35341116989781302</v>
      </c>
      <c r="T160">
        <v>-0.90497963869690101</v>
      </c>
    </row>
    <row r="161" spans="1:20" x14ac:dyDescent="0.2">
      <c r="A161" t="s">
        <v>155</v>
      </c>
      <c r="B161">
        <v>-374.62261969819099</v>
      </c>
      <c r="C161">
        <v>-329.2548715314</v>
      </c>
      <c r="D161">
        <v>45.367748166791202</v>
      </c>
      <c r="E161">
        <v>-335.605749070147</v>
      </c>
      <c r="F161">
        <v>-312.56637065957602</v>
      </c>
      <c r="G161">
        <v>23.039378410571299</v>
      </c>
      <c r="H161">
        <v>-39.016870628044003</v>
      </c>
      <c r="I161">
        <v>-16.6885008718242</v>
      </c>
      <c r="J161">
        <v>22.3283697562198</v>
      </c>
      <c r="K161">
        <v>-0.70664030133877498</v>
      </c>
      <c r="L161">
        <v>-1.9857708857513401</v>
      </c>
      <c r="M161">
        <v>-0.35048088030105701</v>
      </c>
      <c r="N161">
        <v>-1.0778519793478101</v>
      </c>
      <c r="O161">
        <v>-0.35038938582342199</v>
      </c>
      <c r="P161">
        <v>-0.89882820247360695</v>
      </c>
      <c r="Q161">
        <v>-0.35079172504959499</v>
      </c>
      <c r="R161">
        <v>-1.0786506458048499</v>
      </c>
      <c r="S161">
        <v>-0.352814085907527</v>
      </c>
      <c r="T161">
        <v>-0.90379841691451002</v>
      </c>
    </row>
    <row r="162" spans="1:20" x14ac:dyDescent="0.2">
      <c r="A162" t="s">
        <v>156</v>
      </c>
      <c r="B162">
        <v>-457.60780876617298</v>
      </c>
      <c r="C162">
        <v>-383.99489428909499</v>
      </c>
      <c r="D162">
        <v>73.612914477078803</v>
      </c>
      <c r="E162">
        <v>-402.40416650608603</v>
      </c>
      <c r="F162">
        <v>-360.82357936609498</v>
      </c>
      <c r="G162">
        <v>41.580587139991003</v>
      </c>
      <c r="H162">
        <v>-55.2036422600873</v>
      </c>
      <c r="I162">
        <v>-23.1713149229995</v>
      </c>
      <c r="J162">
        <v>32.0323273370877</v>
      </c>
      <c r="K162">
        <v>-0.79951763470306503</v>
      </c>
      <c r="L162">
        <v>-2.26996878759735</v>
      </c>
      <c r="M162">
        <v>-0.35094283516957803</v>
      </c>
      <c r="N162">
        <v>-1.0786826314959701</v>
      </c>
      <c r="O162">
        <v>-0.43928566741900099</v>
      </c>
      <c r="P162">
        <v>-1.17954933420319</v>
      </c>
      <c r="Q162">
        <v>-0.35141460602633001</v>
      </c>
      <c r="R162">
        <v>-1.07977582950213</v>
      </c>
      <c r="S162">
        <v>-0.44283680483786803</v>
      </c>
      <c r="T162">
        <v>-1.1866336953777501</v>
      </c>
    </row>
    <row r="163" spans="1:20" x14ac:dyDescent="0.2">
      <c r="A163" t="s">
        <v>157</v>
      </c>
      <c r="B163">
        <v>-450.010236820437</v>
      </c>
      <c r="C163">
        <v>-384.201449403987</v>
      </c>
      <c r="D163">
        <v>65.808787416450201</v>
      </c>
      <c r="E163">
        <v>-399.06919030358699</v>
      </c>
      <c r="F163">
        <v>-362.39212373819998</v>
      </c>
      <c r="G163">
        <v>36.677066565386902</v>
      </c>
      <c r="H163">
        <v>-50.941046516850101</v>
      </c>
      <c r="I163">
        <v>-21.809325665786801</v>
      </c>
      <c r="J163">
        <v>29.1317208510632</v>
      </c>
      <c r="K163">
        <v>-0.79870078015595802</v>
      </c>
      <c r="L163">
        <v>-2.2687779600719198</v>
      </c>
      <c r="M163">
        <v>-0.350842973166197</v>
      </c>
      <c r="N163">
        <v>-1.0784272517416</v>
      </c>
      <c r="O163">
        <v>-0.43927557839856601</v>
      </c>
      <c r="P163">
        <v>-1.17953051966152</v>
      </c>
      <c r="Q163">
        <v>-0.35129846908117801</v>
      </c>
      <c r="R163">
        <v>-1.0794894597481799</v>
      </c>
      <c r="S163">
        <v>-0.44247115928623498</v>
      </c>
      <c r="T163">
        <v>-1.18591291980302</v>
      </c>
    </row>
    <row r="164" spans="1:20" x14ac:dyDescent="0.2">
      <c r="A164" t="s">
        <v>158</v>
      </c>
      <c r="B164">
        <v>-400.62583994568001</v>
      </c>
      <c r="C164">
        <v>-353.33647545978499</v>
      </c>
      <c r="D164">
        <v>47.289364485895199</v>
      </c>
      <c r="E164">
        <v>-362.95954749412903</v>
      </c>
      <c r="F164">
        <v>-336.912236976028</v>
      </c>
      <c r="G164">
        <v>26.047310518101199</v>
      </c>
      <c r="H164">
        <v>-37.666292451551101</v>
      </c>
      <c r="I164">
        <v>-16.424238483757101</v>
      </c>
      <c r="J164">
        <v>21.242053967794</v>
      </c>
      <c r="K164">
        <v>-0.57378391347674795</v>
      </c>
      <c r="L164">
        <v>-1.72158649594694</v>
      </c>
      <c r="M164">
        <v>-0.33576009127019901</v>
      </c>
      <c r="N164">
        <v>-1.11619908923304</v>
      </c>
      <c r="O164">
        <v>-0.23214987376170201</v>
      </c>
      <c r="P164">
        <v>-0.59691502400212504</v>
      </c>
      <c r="Q164">
        <v>-0.33608143139418301</v>
      </c>
      <c r="R164">
        <v>-1.1168955565296499</v>
      </c>
      <c r="S164">
        <v>-0.234350925193682</v>
      </c>
      <c r="T164">
        <v>-0.60178683510486997</v>
      </c>
    </row>
    <row r="165" spans="1:20" x14ac:dyDescent="0.2">
      <c r="A165" t="s">
        <v>159</v>
      </c>
      <c r="B165">
        <v>-382.14251119548402</v>
      </c>
      <c r="C165">
        <v>-338.39506181516299</v>
      </c>
      <c r="D165">
        <v>43.747449380320603</v>
      </c>
      <c r="E165">
        <v>-346.76184498402802</v>
      </c>
      <c r="F165">
        <v>-322.800349082727</v>
      </c>
      <c r="G165">
        <v>23.961495901300701</v>
      </c>
      <c r="H165">
        <v>-35.380666211456003</v>
      </c>
      <c r="I165">
        <v>-15.594712732436101</v>
      </c>
      <c r="J165">
        <v>19.785953479019799</v>
      </c>
      <c r="K165">
        <v>-0.57354611266421995</v>
      </c>
      <c r="L165">
        <v>-1.72120114056781</v>
      </c>
      <c r="M165">
        <v>-0.33586854318308201</v>
      </c>
      <c r="N165">
        <v>-1.1163165312176899</v>
      </c>
      <c r="O165">
        <v>-0.23215328134886601</v>
      </c>
      <c r="P165">
        <v>-0.59693311526501902</v>
      </c>
      <c r="Q165">
        <v>-0.33616564152952799</v>
      </c>
      <c r="R165">
        <v>-1.11698420058707</v>
      </c>
      <c r="S165">
        <v>-0.234178335715094</v>
      </c>
      <c r="T165">
        <v>-0.60147936382814104</v>
      </c>
    </row>
    <row r="166" spans="1:20" x14ac:dyDescent="0.2">
      <c r="A166" t="s">
        <v>160</v>
      </c>
      <c r="B166">
        <v>-387.82293280250099</v>
      </c>
      <c r="C166">
        <v>-346.57678298975497</v>
      </c>
      <c r="D166">
        <v>41.246149812745998</v>
      </c>
      <c r="E166">
        <v>-353.289712079666</v>
      </c>
      <c r="F166">
        <v>-330.86864382626499</v>
      </c>
      <c r="G166">
        <v>22.421068253401</v>
      </c>
      <c r="H166">
        <v>-34.5332207228345</v>
      </c>
      <c r="I166">
        <v>-15.7081391634895</v>
      </c>
      <c r="J166">
        <v>18.825081559344898</v>
      </c>
      <c r="K166">
        <v>-0.57338331220455296</v>
      </c>
      <c r="L166">
        <v>-1.7209723453885799</v>
      </c>
      <c r="M166">
        <v>-0.33580546531452798</v>
      </c>
      <c r="N166">
        <v>-1.1163151136991301</v>
      </c>
      <c r="O166">
        <v>-0.23215295843575001</v>
      </c>
      <c r="P166">
        <v>-0.59692911282205896</v>
      </c>
      <c r="Q166">
        <v>-0.33609119707777602</v>
      </c>
      <c r="R166">
        <v>-1.1169407285366399</v>
      </c>
      <c r="S166">
        <v>-0.23408116718445901</v>
      </c>
      <c r="T166">
        <v>-0.60125965138204396</v>
      </c>
    </row>
    <row r="167" spans="1:20" x14ac:dyDescent="0.2">
      <c r="A167" t="s">
        <v>45</v>
      </c>
      <c r="B167">
        <v>-419.746248328494</v>
      </c>
      <c r="C167">
        <v>-378.348807012294</v>
      </c>
      <c r="D167">
        <v>41.397441316200698</v>
      </c>
      <c r="E167">
        <v>-376.94917921590599</v>
      </c>
      <c r="F167">
        <v>-350.63262209066397</v>
      </c>
      <c r="G167">
        <v>26.316557125241701</v>
      </c>
      <c r="H167">
        <v>-42.797069112588197</v>
      </c>
      <c r="I167">
        <v>-27.716184921629299</v>
      </c>
      <c r="J167">
        <v>15.0808841909589</v>
      </c>
      <c r="K167">
        <v>-0.41799316305814299</v>
      </c>
      <c r="L167">
        <v>-1.28140494999336</v>
      </c>
      <c r="M167">
        <v>-0.33598715981926902</v>
      </c>
      <c r="N167">
        <v>-1.1166138477037899</v>
      </c>
      <c r="O167">
        <v>-7.4761500917806006E-2</v>
      </c>
      <c r="P167">
        <v>-0.15573506409934401</v>
      </c>
      <c r="Q167">
        <v>-0.33617662875670801</v>
      </c>
      <c r="R167">
        <v>-1.11701773026828</v>
      </c>
      <c r="S167">
        <v>-7.6181957356153004E-2</v>
      </c>
      <c r="T167">
        <v>-0.15946526080196</v>
      </c>
    </row>
    <row r="168" spans="1:20" x14ac:dyDescent="0.2">
      <c r="A168" t="s">
        <v>46</v>
      </c>
      <c r="B168">
        <v>-399.306698320198</v>
      </c>
      <c r="C168">
        <v>-360.12398709482301</v>
      </c>
      <c r="D168">
        <v>39.182711225374803</v>
      </c>
      <c r="E168">
        <v>-358.891596902289</v>
      </c>
      <c r="F168">
        <v>-333.93964250949102</v>
      </c>
      <c r="G168">
        <v>24.951954392798299</v>
      </c>
      <c r="H168">
        <v>-40.415101417908801</v>
      </c>
      <c r="I168">
        <v>-26.184344585332202</v>
      </c>
      <c r="J168">
        <v>14.2307568325765</v>
      </c>
      <c r="K168">
        <v>-0.41752876248377202</v>
      </c>
      <c r="L168">
        <v>-1.28097808298768</v>
      </c>
      <c r="M168">
        <v>-0.33594314660589703</v>
      </c>
      <c r="N168">
        <v>-1.11667383679356</v>
      </c>
      <c r="O168">
        <v>-7.4761500917741197E-2</v>
      </c>
      <c r="P168">
        <v>-0.15573506409925</v>
      </c>
      <c r="Q168">
        <v>-0.33612402535736802</v>
      </c>
      <c r="R168">
        <v>-1.11706644376054</v>
      </c>
      <c r="S168">
        <v>-7.6101820254978206E-2</v>
      </c>
      <c r="T168">
        <v>-0.15924146732073499</v>
      </c>
    </row>
    <row r="169" spans="1:20" x14ac:dyDescent="0.2">
      <c r="A169" t="s">
        <v>47</v>
      </c>
      <c r="B169">
        <v>-411.690313145853</v>
      </c>
      <c r="C169">
        <v>-373.19659465819399</v>
      </c>
      <c r="D169">
        <v>38.493718487658398</v>
      </c>
      <c r="E169">
        <v>-370.90930997569598</v>
      </c>
      <c r="F169">
        <v>-346.770398868977</v>
      </c>
      <c r="G169">
        <v>24.138911106719</v>
      </c>
      <c r="H169">
        <v>-40.781003170156502</v>
      </c>
      <c r="I169">
        <v>-26.4261957892171</v>
      </c>
      <c r="J169">
        <v>14.3548073809394</v>
      </c>
      <c r="K169">
        <v>-0.41760859759213997</v>
      </c>
      <c r="L169">
        <v>-1.2810419899154799</v>
      </c>
      <c r="M169">
        <v>-0.335958876848031</v>
      </c>
      <c r="N169">
        <v>-1.1166624839902299</v>
      </c>
      <c r="O169">
        <v>-7.4761500917484194E-2</v>
      </c>
      <c r="P169">
        <v>-0.155735064098804</v>
      </c>
      <c r="Q169">
        <v>-0.33613281558511698</v>
      </c>
      <c r="R169">
        <v>-1.1170356757507101</v>
      </c>
      <c r="S169">
        <v>-7.6108746077935302E-2</v>
      </c>
      <c r="T169">
        <v>-0.159308145069958</v>
      </c>
    </row>
    <row r="170" spans="1:20" x14ac:dyDescent="0.2">
      <c r="A170" t="s">
        <v>0</v>
      </c>
      <c r="B170">
        <v>-471.60720613063302</v>
      </c>
      <c r="C170">
        <v>-400.58571173041599</v>
      </c>
      <c r="D170">
        <v>71.021494400217193</v>
      </c>
      <c r="E170">
        <v>-430.344163729863</v>
      </c>
      <c r="F170">
        <v>-379.29987264412301</v>
      </c>
      <c r="G170">
        <v>51.044291085739196</v>
      </c>
      <c r="H170">
        <v>-41.263042400769997</v>
      </c>
      <c r="I170">
        <v>-21.285839086292</v>
      </c>
      <c r="J170">
        <v>19.977203314478</v>
      </c>
      <c r="K170">
        <v>-0.377301238830479</v>
      </c>
      <c r="L170">
        <v>-1.2208153901553001</v>
      </c>
      <c r="M170">
        <v>-0.33599030555403597</v>
      </c>
      <c r="N170">
        <v>-1.11663743627747</v>
      </c>
      <c r="O170">
        <v>-3.4848914314400598E-2</v>
      </c>
      <c r="P170">
        <v>-9.4923712165467397E-2</v>
      </c>
      <c r="Q170">
        <v>-0.336134025247874</v>
      </c>
      <c r="R170">
        <v>-1.1169428864090301</v>
      </c>
      <c r="S170">
        <v>-3.6744575386478899E-2</v>
      </c>
      <c r="T170">
        <v>-0.100187795118463</v>
      </c>
    </row>
    <row r="171" spans="1:20" x14ac:dyDescent="0.2">
      <c r="A171" t="s">
        <v>1</v>
      </c>
      <c r="B171">
        <v>-454.93686368926899</v>
      </c>
      <c r="C171">
        <v>-385.62458899668599</v>
      </c>
      <c r="D171">
        <v>69.312274692583003</v>
      </c>
      <c r="E171">
        <v>-414.06987644108602</v>
      </c>
      <c r="F171">
        <v>-364.35534027571299</v>
      </c>
      <c r="G171">
        <v>49.714536165372401</v>
      </c>
      <c r="H171">
        <v>-40.866987248182703</v>
      </c>
      <c r="I171">
        <v>-21.269248720972101</v>
      </c>
      <c r="J171">
        <v>19.597738527210598</v>
      </c>
      <c r="K171">
        <v>-0.37718591655232803</v>
      </c>
      <c r="L171">
        <v>-1.22084760238622</v>
      </c>
      <c r="M171">
        <v>-0.33591466441515</v>
      </c>
      <c r="N171">
        <v>-1.1167808167892901</v>
      </c>
      <c r="O171">
        <v>-3.4848914314399702E-2</v>
      </c>
      <c r="P171">
        <v>-9.4923712165443402E-2</v>
      </c>
      <c r="Q171">
        <v>-0.33606232048048601</v>
      </c>
      <c r="R171">
        <v>-1.1170956403057499</v>
      </c>
      <c r="S171">
        <v>-3.6686488717331503E-2</v>
      </c>
      <c r="T171">
        <v>-0.100088041546611</v>
      </c>
    </row>
    <row r="172" spans="1:20" x14ac:dyDescent="0.2">
      <c r="A172" t="s">
        <v>2</v>
      </c>
      <c r="B172">
        <v>-464.92747249504703</v>
      </c>
      <c r="C172">
        <v>-396.34011031269603</v>
      </c>
      <c r="D172">
        <v>68.587362182350404</v>
      </c>
      <c r="E172">
        <v>-425.19568283638398</v>
      </c>
      <c r="F172">
        <v>-375.617868095674</v>
      </c>
      <c r="G172">
        <v>49.5778147407094</v>
      </c>
      <c r="H172">
        <v>-39.731789658662699</v>
      </c>
      <c r="I172">
        <v>-20.722242217021599</v>
      </c>
      <c r="J172">
        <v>19.009547441641001</v>
      </c>
      <c r="K172">
        <v>-0.37702538230482702</v>
      </c>
      <c r="L172">
        <v>-1.22054497918479</v>
      </c>
      <c r="M172">
        <v>-0.335975564428937</v>
      </c>
      <c r="N172">
        <v>-1.11668913319417</v>
      </c>
      <c r="O172">
        <v>-3.4848914314406697E-2</v>
      </c>
      <c r="P172">
        <v>-9.49237121654746E-2</v>
      </c>
      <c r="Q172">
        <v>-0.33610742644564201</v>
      </c>
      <c r="R172">
        <v>-1.1169695675689699</v>
      </c>
      <c r="S172">
        <v>-3.66196495922105E-2</v>
      </c>
      <c r="T172">
        <v>-9.9981033739973399E-2</v>
      </c>
    </row>
    <row r="173" spans="1:20" x14ac:dyDescent="0.2">
      <c r="A173" t="s">
        <v>3</v>
      </c>
      <c r="B173">
        <v>-359.03033468180797</v>
      </c>
      <c r="C173">
        <v>-331.53902300164401</v>
      </c>
      <c r="D173">
        <v>27.4913116801633</v>
      </c>
      <c r="E173">
        <v>-315.53388290181499</v>
      </c>
      <c r="F173">
        <v>-302.43944045883001</v>
      </c>
      <c r="G173">
        <v>13.094442442984599</v>
      </c>
      <c r="H173">
        <v>-43.496451779992697</v>
      </c>
      <c r="I173">
        <v>-29.099582542814002</v>
      </c>
      <c r="J173">
        <v>14.3968692371787</v>
      </c>
      <c r="K173">
        <v>-0.54199285090770899</v>
      </c>
      <c r="L173">
        <v>-1.64348640757665</v>
      </c>
      <c r="M173">
        <v>-0.33582268427314399</v>
      </c>
      <c r="N173">
        <v>-1.1162323700602199</v>
      </c>
      <c r="O173">
        <v>-0.19883947608639599</v>
      </c>
      <c r="P173">
        <v>-0.51801780680158405</v>
      </c>
      <c r="Q173">
        <v>-0.33620747354369301</v>
      </c>
      <c r="R173">
        <v>-1.1170399942470099</v>
      </c>
      <c r="S173">
        <v>-0.20025992424723099</v>
      </c>
      <c r="T173">
        <v>-0.52088842232329902</v>
      </c>
    </row>
    <row r="174" spans="1:20" x14ac:dyDescent="0.2">
      <c r="A174" t="s">
        <v>4</v>
      </c>
      <c r="B174">
        <v>-364.08107255242999</v>
      </c>
      <c r="C174">
        <v>-333.65791903896599</v>
      </c>
      <c r="D174">
        <v>30.423153513464701</v>
      </c>
      <c r="E174">
        <v>-318.64580271121503</v>
      </c>
      <c r="F174">
        <v>-303.67998079514302</v>
      </c>
      <c r="G174">
        <v>14.965821916072199</v>
      </c>
      <c r="H174">
        <v>-45.435269841215302</v>
      </c>
      <c r="I174">
        <v>-29.977938243822699</v>
      </c>
      <c r="J174">
        <v>15.4573315973925</v>
      </c>
      <c r="K174">
        <v>-0.54256457622694099</v>
      </c>
      <c r="L174">
        <v>-1.6437692356087299</v>
      </c>
      <c r="M174">
        <v>-0.33581455205535898</v>
      </c>
      <c r="N174">
        <v>-1.11637005676705</v>
      </c>
      <c r="O174">
        <v>-0.19886357314046399</v>
      </c>
      <c r="P174">
        <v>-0.51798025191062602</v>
      </c>
      <c r="Q174">
        <v>-0.33612655021285298</v>
      </c>
      <c r="R174">
        <v>-1.1170918745715299</v>
      </c>
      <c r="S174">
        <v>-0.20045095910859101</v>
      </c>
      <c r="T174">
        <v>-0.52124643584624897</v>
      </c>
    </row>
    <row r="175" spans="1:20" x14ac:dyDescent="0.2">
      <c r="A175" t="s">
        <v>5</v>
      </c>
      <c r="B175">
        <v>-366.21662005905603</v>
      </c>
      <c r="C175">
        <v>-334.85034667458399</v>
      </c>
      <c r="D175">
        <v>31.3662733844717</v>
      </c>
      <c r="E175">
        <v>-322.74795920545199</v>
      </c>
      <c r="F175">
        <v>-306.65709283998302</v>
      </c>
      <c r="G175">
        <v>16.090866365469299</v>
      </c>
      <c r="H175">
        <v>-43.4686608536039</v>
      </c>
      <c r="I175">
        <v>-28.1932538346014</v>
      </c>
      <c r="J175">
        <v>15.275407019002399</v>
      </c>
      <c r="K175">
        <v>-0.54231456992885296</v>
      </c>
      <c r="L175">
        <v>-1.64322252762315</v>
      </c>
      <c r="M175">
        <v>-0.33583584868487898</v>
      </c>
      <c r="N175">
        <v>-1.11633721872251</v>
      </c>
      <c r="O175">
        <v>-0.198873954450451</v>
      </c>
      <c r="P175">
        <v>-0.51793373943478305</v>
      </c>
      <c r="Q175">
        <v>-0.33613464386320602</v>
      </c>
      <c r="R175">
        <v>-1.1170059226003901</v>
      </c>
      <c r="S175">
        <v>-0.20045268641817901</v>
      </c>
      <c r="T175">
        <v>-0.52120560287375794</v>
      </c>
    </row>
    <row r="176" spans="1:20" x14ac:dyDescent="0.2">
      <c r="A176" t="s">
        <v>6</v>
      </c>
      <c r="B176">
        <v>-364.10904797938502</v>
      </c>
      <c r="C176">
        <v>-333.67379627882502</v>
      </c>
      <c r="D176">
        <v>30.435251700560201</v>
      </c>
      <c r="E176">
        <v>-318.65245498238602</v>
      </c>
      <c r="F176">
        <v>-303.68376183931201</v>
      </c>
      <c r="G176">
        <v>14.9686931430738</v>
      </c>
      <c r="H176">
        <v>-45.456592996999802</v>
      </c>
      <c r="I176">
        <v>-29.990034439513401</v>
      </c>
      <c r="J176">
        <v>15.4665585574863</v>
      </c>
      <c r="K176">
        <v>-0.54257043935099603</v>
      </c>
      <c r="L176">
        <v>-1.6437777748756</v>
      </c>
      <c r="M176">
        <v>-0.33581505100599202</v>
      </c>
      <c r="N176">
        <v>-1.1163698287697299</v>
      </c>
      <c r="O176">
        <v>-0.198865626768545</v>
      </c>
      <c r="P176">
        <v>-0.517984208160155</v>
      </c>
      <c r="Q176">
        <v>-0.33612736143859201</v>
      </c>
      <c r="R176">
        <v>-1.1170922476493901</v>
      </c>
      <c r="S176">
        <v>-0.20045352437435299</v>
      </c>
      <c r="T176">
        <v>-0.52125248147084102</v>
      </c>
    </row>
    <row r="177" spans="1:20" x14ac:dyDescent="0.2">
      <c r="A177" t="s">
        <v>7</v>
      </c>
      <c r="B177">
        <v>-365.38946685030299</v>
      </c>
      <c r="C177">
        <v>-336.43986889180297</v>
      </c>
      <c r="D177">
        <v>28.9495979585006</v>
      </c>
      <c r="E177">
        <v>-320.74636630035297</v>
      </c>
      <c r="F177">
        <v>-306.576167196151</v>
      </c>
      <c r="G177">
        <v>14.170199104201901</v>
      </c>
      <c r="H177">
        <v>-44.643100549950702</v>
      </c>
      <c r="I177">
        <v>-29.863701695652001</v>
      </c>
      <c r="J177">
        <v>14.7793988542986</v>
      </c>
      <c r="K177">
        <v>-0.54230207953689802</v>
      </c>
      <c r="L177">
        <v>-1.6436385520759</v>
      </c>
      <c r="M177">
        <v>-0.33580227863689899</v>
      </c>
      <c r="N177">
        <v>-1.11630879177459</v>
      </c>
      <c r="O177">
        <v>-0.19885103046244201</v>
      </c>
      <c r="P177">
        <v>-0.51797487408377296</v>
      </c>
      <c r="Q177">
        <v>-0.33614750164739798</v>
      </c>
      <c r="R177">
        <v>-1.11705670502724</v>
      </c>
      <c r="S177">
        <v>-0.20034062319581</v>
      </c>
      <c r="T177">
        <v>-0.52102132004382995</v>
      </c>
    </row>
    <row r="178" spans="1:20" x14ac:dyDescent="0.2">
      <c r="A178" t="s">
        <v>8</v>
      </c>
      <c r="B178">
        <v>-368.44295015781597</v>
      </c>
      <c r="C178">
        <v>-338.49457007226999</v>
      </c>
      <c r="D178">
        <v>29.9483800855465</v>
      </c>
      <c r="E178">
        <v>-322.47895104594801</v>
      </c>
      <c r="F178">
        <v>-307.833184939494</v>
      </c>
      <c r="G178">
        <v>14.645766106454399</v>
      </c>
      <c r="H178">
        <v>-45.963999111868297</v>
      </c>
      <c r="I178">
        <v>-30.6613851327762</v>
      </c>
      <c r="J178">
        <v>15.302613979092101</v>
      </c>
      <c r="K178">
        <v>-0.54256651260193201</v>
      </c>
      <c r="L178">
        <v>-1.6439603331886401</v>
      </c>
      <c r="M178">
        <v>-0.33584233283428899</v>
      </c>
      <c r="N178">
        <v>-1.1163615630842301</v>
      </c>
      <c r="O178">
        <v>-0.19884186092223499</v>
      </c>
      <c r="P178">
        <v>-0.51797432867228099</v>
      </c>
      <c r="Q178">
        <v>-0.33617278143693202</v>
      </c>
      <c r="R178">
        <v>-1.11710149251478</v>
      </c>
      <c r="S178">
        <v>-0.20038946193225099</v>
      </c>
      <c r="T178">
        <v>-0.52118480667455402</v>
      </c>
    </row>
    <row r="179" spans="1:20" x14ac:dyDescent="0.2">
      <c r="A179" t="s">
        <v>9</v>
      </c>
      <c r="B179">
        <v>-455.40190364258501</v>
      </c>
      <c r="C179">
        <v>-390.94197112380499</v>
      </c>
      <c r="D179">
        <v>64.459932518779993</v>
      </c>
      <c r="E179">
        <v>-407.56162613941098</v>
      </c>
      <c r="F179">
        <v>-370.73202328976998</v>
      </c>
      <c r="G179">
        <v>36.829602849640501</v>
      </c>
      <c r="H179">
        <v>-47.8402775031742</v>
      </c>
      <c r="I179">
        <v>-20.2099478340348</v>
      </c>
      <c r="J179">
        <v>27.6303296691394</v>
      </c>
      <c r="K179">
        <v>-0.571808839738985</v>
      </c>
      <c r="L179">
        <v>-1.74088033014668</v>
      </c>
      <c r="M179">
        <v>-0.33576403407032901</v>
      </c>
      <c r="N179">
        <v>-1.11632255525525</v>
      </c>
      <c r="O179">
        <v>-0.22795609043057199</v>
      </c>
      <c r="P179">
        <v>-0.61442509325174899</v>
      </c>
      <c r="Q179">
        <v>-0.33607561366439398</v>
      </c>
      <c r="R179">
        <v>-1.1170124660810099</v>
      </c>
      <c r="S179">
        <v>-0.23110097174689001</v>
      </c>
      <c r="T179">
        <v>-0.62080255684917995</v>
      </c>
    </row>
    <row r="180" spans="1:20" x14ac:dyDescent="0.2">
      <c r="A180" t="s">
        <v>10</v>
      </c>
      <c r="B180">
        <v>-433.08623762664098</v>
      </c>
      <c r="C180">
        <v>-373.71737269101601</v>
      </c>
      <c r="D180">
        <v>59.368864935625503</v>
      </c>
      <c r="E180">
        <v>-389.24127255430801</v>
      </c>
      <c r="F180">
        <v>-355.32182153692497</v>
      </c>
      <c r="G180">
        <v>33.9194510173824</v>
      </c>
      <c r="H180">
        <v>-43.844965072333501</v>
      </c>
      <c r="I180">
        <v>-18.395551154090398</v>
      </c>
      <c r="J180">
        <v>25.449413918243099</v>
      </c>
      <c r="K180">
        <v>-0.57136263101018703</v>
      </c>
      <c r="L180">
        <v>-1.7402543095025</v>
      </c>
      <c r="M180">
        <v>-0.33596440877676298</v>
      </c>
      <c r="N180">
        <v>-1.1164980949888701</v>
      </c>
      <c r="O180">
        <v>-0.227974087444028</v>
      </c>
      <c r="P180">
        <v>-0.614480686354415</v>
      </c>
      <c r="Q180">
        <v>-0.33625488211610299</v>
      </c>
      <c r="R180">
        <v>-1.11715088800898</v>
      </c>
      <c r="S180">
        <v>-0.230845916226361</v>
      </c>
      <c r="T180">
        <v>-0.62035875972049004</v>
      </c>
    </row>
    <row r="181" spans="1:20" x14ac:dyDescent="0.2">
      <c r="A181" t="s">
        <v>11</v>
      </c>
      <c r="B181">
        <v>-438.97293498025903</v>
      </c>
      <c r="C181">
        <v>-381.76060017353399</v>
      </c>
      <c r="D181">
        <v>57.2123348067243</v>
      </c>
      <c r="E181">
        <v>-395.82707333847497</v>
      </c>
      <c r="F181">
        <v>-363.26205084418899</v>
      </c>
      <c r="G181">
        <v>32.565022494286197</v>
      </c>
      <c r="H181">
        <v>-43.145861641783398</v>
      </c>
      <c r="I181">
        <v>-18.498549329345199</v>
      </c>
      <c r="J181">
        <v>24.6473123124381</v>
      </c>
      <c r="K181">
        <v>-0.57118698093645204</v>
      </c>
      <c r="L181">
        <v>-1.7400128910272099</v>
      </c>
      <c r="M181">
        <v>-0.335838854833578</v>
      </c>
      <c r="N181">
        <v>-1.1165314528249899</v>
      </c>
      <c r="O181">
        <v>-0.22796150438924401</v>
      </c>
      <c r="P181">
        <v>-0.61443467136464702</v>
      </c>
      <c r="Q181">
        <v>-0.336164398894302</v>
      </c>
      <c r="R181">
        <v>-1.1172241677202901</v>
      </c>
      <c r="S181">
        <v>-0.23068131951024301</v>
      </c>
      <c r="T181">
        <v>-0.62008426147030005</v>
      </c>
    </row>
    <row r="182" spans="1:20" x14ac:dyDescent="0.2">
      <c r="A182" t="s">
        <v>12</v>
      </c>
      <c r="B182">
        <v>-373.40120524540703</v>
      </c>
      <c r="C182">
        <v>-328.832313131982</v>
      </c>
      <c r="D182">
        <v>44.568892113423999</v>
      </c>
      <c r="E182">
        <v>-317.93149999448701</v>
      </c>
      <c r="F182">
        <v>-295.35556023091101</v>
      </c>
      <c r="G182">
        <v>22.575939763575299</v>
      </c>
      <c r="H182">
        <v>-55.469705250919901</v>
      </c>
      <c r="I182">
        <v>-33.476752901071201</v>
      </c>
      <c r="J182">
        <v>21.9929523498487</v>
      </c>
      <c r="K182">
        <v>-1.0666538241233301</v>
      </c>
      <c r="L182">
        <v>-2.9576582079130298</v>
      </c>
      <c r="M182">
        <v>-0.33586766521636702</v>
      </c>
      <c r="N182">
        <v>-1.1162389258352801</v>
      </c>
      <c r="O182">
        <v>-0.72174980499711106</v>
      </c>
      <c r="P182">
        <v>-1.82932834394759</v>
      </c>
      <c r="Q182">
        <v>-0.336189414957483</v>
      </c>
      <c r="R182">
        <v>-1.11694971691078</v>
      </c>
      <c r="S182">
        <v>-0.72416811916722501</v>
      </c>
      <c r="T182">
        <v>-1.8342541609648999</v>
      </c>
    </row>
    <row r="183" spans="1:20" x14ac:dyDescent="0.2">
      <c r="A183" t="s">
        <v>13</v>
      </c>
      <c r="B183">
        <v>-363.23616443319798</v>
      </c>
      <c r="C183">
        <v>-322.772187870447</v>
      </c>
      <c r="D183">
        <v>40.463976562750801</v>
      </c>
      <c r="E183">
        <v>-316.24611660718</v>
      </c>
      <c r="F183">
        <v>-296.94484305477403</v>
      </c>
      <c r="G183">
        <v>19.301273552405899</v>
      </c>
      <c r="H183">
        <v>-46.990047826018099</v>
      </c>
      <c r="I183">
        <v>-25.827344815673101</v>
      </c>
      <c r="J183">
        <v>21.162703010344899</v>
      </c>
      <c r="K183">
        <v>-1.06520389315179</v>
      </c>
      <c r="L183">
        <v>-2.9548503132598598</v>
      </c>
      <c r="M183">
        <v>-0.33577465005264001</v>
      </c>
      <c r="N183">
        <v>-1.1161356953542201</v>
      </c>
      <c r="O183">
        <v>-0.72158436313082697</v>
      </c>
      <c r="P183">
        <v>-1.82866193633282</v>
      </c>
      <c r="Q183">
        <v>-0.33603602566688801</v>
      </c>
      <c r="R183">
        <v>-1.1167527250784599</v>
      </c>
      <c r="S183">
        <v>-0.72396079592336604</v>
      </c>
      <c r="T183">
        <v>-1.8334675449764199</v>
      </c>
    </row>
    <row r="184" spans="1:20" x14ac:dyDescent="0.2">
      <c r="A184" t="s">
        <v>14</v>
      </c>
      <c r="B184">
        <v>-364.16789444030701</v>
      </c>
      <c r="C184">
        <v>-321.288887310978</v>
      </c>
      <c r="D184">
        <v>42.879007129329104</v>
      </c>
      <c r="E184">
        <v>-310.36975869407502</v>
      </c>
      <c r="F184">
        <v>-289.106500758631</v>
      </c>
      <c r="G184">
        <v>21.263257935443601</v>
      </c>
      <c r="H184">
        <v>-53.798135746232497</v>
      </c>
      <c r="I184">
        <v>-32.182386552347097</v>
      </c>
      <c r="J184">
        <v>21.615749193885399</v>
      </c>
      <c r="K184">
        <v>-1.0664109614475801</v>
      </c>
      <c r="L184">
        <v>-2.9572411997935002</v>
      </c>
      <c r="M184">
        <v>-0.33577129405023498</v>
      </c>
      <c r="N184">
        <v>-1.1162414177320199</v>
      </c>
      <c r="O184">
        <v>-0.72177818205880595</v>
      </c>
      <c r="P184">
        <v>-1.8293706424728</v>
      </c>
      <c r="Q184">
        <v>-0.33604883282441</v>
      </c>
      <c r="R184">
        <v>-1.1168761227186199</v>
      </c>
      <c r="S184">
        <v>-0.724184784295688</v>
      </c>
      <c r="T184">
        <v>-1.83428479940444</v>
      </c>
    </row>
    <row r="185" spans="1:20" x14ac:dyDescent="0.2">
      <c r="A185" t="s">
        <v>15</v>
      </c>
      <c r="B185">
        <v>-368.49516813961702</v>
      </c>
      <c r="C185">
        <v>-326.71033443270602</v>
      </c>
      <c r="D185">
        <v>41.784833706910497</v>
      </c>
      <c r="E185">
        <v>-314.45742462716998</v>
      </c>
      <c r="F185">
        <v>-293.82823320770598</v>
      </c>
      <c r="G185">
        <v>20.6291914194633</v>
      </c>
      <c r="H185">
        <v>-54.037743512446802</v>
      </c>
      <c r="I185">
        <v>-32.882101224999602</v>
      </c>
      <c r="J185">
        <v>21.155642287447201</v>
      </c>
      <c r="K185">
        <v>-1.06641886518106</v>
      </c>
      <c r="L185">
        <v>-2.9572825104974099</v>
      </c>
      <c r="M185">
        <v>-0.33581205844877499</v>
      </c>
      <c r="N185">
        <v>-1.11623960169196</v>
      </c>
      <c r="O185">
        <v>-0.72174623993236398</v>
      </c>
      <c r="P185">
        <v>-1.82932158891231</v>
      </c>
      <c r="Q185">
        <v>-0.33610522936059201</v>
      </c>
      <c r="R185">
        <v>-1.11689425612521</v>
      </c>
      <c r="S185">
        <v>-0.72408785671588305</v>
      </c>
      <c r="T185">
        <v>-1.83408990427149</v>
      </c>
    </row>
    <row r="186" spans="1:20" x14ac:dyDescent="0.2">
      <c r="A186" t="s">
        <v>16</v>
      </c>
      <c r="B186">
        <v>-350.38093367653101</v>
      </c>
      <c r="C186">
        <v>-312.10236180954701</v>
      </c>
      <c r="D186">
        <v>38.2785718669845</v>
      </c>
      <c r="E186">
        <v>-306.09095249351702</v>
      </c>
      <c r="F186">
        <v>-287.95814124973998</v>
      </c>
      <c r="G186">
        <v>18.132811243777098</v>
      </c>
      <c r="H186">
        <v>-44.289981183013701</v>
      </c>
      <c r="I186">
        <v>-24.1442205598063</v>
      </c>
      <c r="J186">
        <v>20.145760623207298</v>
      </c>
      <c r="K186">
        <v>-1.0646894009058701</v>
      </c>
      <c r="L186">
        <v>-2.95434841228631</v>
      </c>
      <c r="M186">
        <v>-0.335702804381668</v>
      </c>
      <c r="N186">
        <v>-1.11613374094727</v>
      </c>
      <c r="O186">
        <v>-0.72159080451830404</v>
      </c>
      <c r="P186">
        <v>-1.82874130273428</v>
      </c>
      <c r="Q186">
        <v>-0.33594679307751202</v>
      </c>
      <c r="R186">
        <v>-1.1167176235179399</v>
      </c>
      <c r="S186">
        <v>-0.72384036391516204</v>
      </c>
      <c r="T186">
        <v>-1.8333369859997</v>
      </c>
    </row>
    <row r="187" spans="1:20" x14ac:dyDescent="0.2">
      <c r="A187" t="s">
        <v>17</v>
      </c>
      <c r="B187">
        <v>-356.24754864309801</v>
      </c>
      <c r="C187">
        <v>-316.59008560273901</v>
      </c>
      <c r="D187">
        <v>39.657463040358998</v>
      </c>
      <c r="E187">
        <v>-310.95383298492999</v>
      </c>
      <c r="F187">
        <v>-292.24706404431902</v>
      </c>
      <c r="G187">
        <v>18.7067689406108</v>
      </c>
      <c r="H187">
        <v>-45.293715658168303</v>
      </c>
      <c r="I187">
        <v>-24.343021558419998</v>
      </c>
      <c r="J187">
        <v>20.950694099748201</v>
      </c>
      <c r="K187">
        <v>-1.0650048241671</v>
      </c>
      <c r="L187">
        <v>-2.9546913092673601</v>
      </c>
      <c r="M187">
        <v>-0.33583400894517501</v>
      </c>
      <c r="N187">
        <v>-1.11623343425885</v>
      </c>
      <c r="O187">
        <v>-0.72162297483650195</v>
      </c>
      <c r="P187">
        <v>-1.8287542525645899</v>
      </c>
      <c r="Q187">
        <v>-0.33607931639967098</v>
      </c>
      <c r="R187">
        <v>-1.1167963961072001</v>
      </c>
      <c r="S187">
        <v>-0.72398573210769601</v>
      </c>
      <c r="T187">
        <v>-1.8335629228469399</v>
      </c>
    </row>
    <row r="188" spans="1:20" x14ac:dyDescent="0.2">
      <c r="A188" t="s">
        <v>18</v>
      </c>
      <c r="B188">
        <v>-375.90172996910297</v>
      </c>
      <c r="C188">
        <v>-331.16385437609301</v>
      </c>
      <c r="D188">
        <v>44.737875593010102</v>
      </c>
      <c r="E188">
        <v>-335.85400178373698</v>
      </c>
      <c r="F188">
        <v>-313.29567499288498</v>
      </c>
      <c r="G188">
        <v>22.558326790851801</v>
      </c>
      <c r="H188">
        <v>-40.047728185365898</v>
      </c>
      <c r="I188">
        <v>-17.8681793832076</v>
      </c>
      <c r="J188">
        <v>22.179548802158202</v>
      </c>
      <c r="K188">
        <v>-0.69241184261732303</v>
      </c>
      <c r="L188">
        <v>-2.02413796224856</v>
      </c>
      <c r="M188">
        <v>-0.33574257987307699</v>
      </c>
      <c r="N188">
        <v>-1.1161563593992201</v>
      </c>
      <c r="O188">
        <v>-0.35042857599741301</v>
      </c>
      <c r="P188">
        <v>-0.89896891759654396</v>
      </c>
      <c r="Q188">
        <v>-0.335988906286249</v>
      </c>
      <c r="R188">
        <v>-1.1167085669024901</v>
      </c>
      <c r="S188">
        <v>-0.35290732041977901</v>
      </c>
      <c r="T188">
        <v>-0.90413938208834399</v>
      </c>
    </row>
    <row r="189" spans="1:20" x14ac:dyDescent="0.2">
      <c r="A189" t="s">
        <v>19</v>
      </c>
      <c r="B189">
        <v>-358.218831476182</v>
      </c>
      <c r="C189">
        <v>-316.73735690784099</v>
      </c>
      <c r="D189">
        <v>41.481474568340701</v>
      </c>
      <c r="E189">
        <v>-321.073963187218</v>
      </c>
      <c r="F189">
        <v>-300.05836135903502</v>
      </c>
      <c r="G189">
        <v>21.015601828182401</v>
      </c>
      <c r="H189">
        <v>-37.144868288963998</v>
      </c>
      <c r="I189">
        <v>-16.678995548805698</v>
      </c>
      <c r="J189">
        <v>20.4658727401583</v>
      </c>
      <c r="K189">
        <v>-0.69206487310414699</v>
      </c>
      <c r="L189">
        <v>-2.0235691411024201</v>
      </c>
      <c r="M189">
        <v>-0.33583105359431298</v>
      </c>
      <c r="N189">
        <v>-1.1162417236000099</v>
      </c>
      <c r="O189">
        <v>-0.35043183436226</v>
      </c>
      <c r="P189">
        <v>-0.89898167144116803</v>
      </c>
      <c r="Q189">
        <v>-0.33606391371440902</v>
      </c>
      <c r="R189">
        <v>-1.1167730394592501</v>
      </c>
      <c r="S189">
        <v>-0.35269812190535499</v>
      </c>
      <c r="T189">
        <v>-0.90374624609805998</v>
      </c>
    </row>
    <row r="190" spans="1:20" x14ac:dyDescent="0.2">
      <c r="A190" t="s">
        <v>20</v>
      </c>
      <c r="B190">
        <v>-365.37883207423198</v>
      </c>
      <c r="C190">
        <v>-324.93259702996602</v>
      </c>
      <c r="D190">
        <v>40.446235044265599</v>
      </c>
      <c r="E190">
        <v>-328.24632501307099</v>
      </c>
      <c r="F190">
        <v>-308.17244069592903</v>
      </c>
      <c r="G190">
        <v>20.0738843171413</v>
      </c>
      <c r="H190">
        <v>-37.132507061161299</v>
      </c>
      <c r="I190">
        <v>-16.760156334036999</v>
      </c>
      <c r="J190">
        <v>20.372350727124299</v>
      </c>
      <c r="K190">
        <v>-0.69199712016029502</v>
      </c>
      <c r="L190">
        <v>-2.0235850130956399</v>
      </c>
      <c r="M190">
        <v>-0.335785365729112</v>
      </c>
      <c r="N190">
        <v>-1.11623383304269</v>
      </c>
      <c r="O190">
        <v>-0.35043351971866998</v>
      </c>
      <c r="P190">
        <v>-0.89898639169898698</v>
      </c>
      <c r="Q190">
        <v>-0.33600638687885798</v>
      </c>
      <c r="R190">
        <v>-1.11672667090761</v>
      </c>
      <c r="S190">
        <v>-0.35271203755459102</v>
      </c>
      <c r="T190">
        <v>-0.90375343237880201</v>
      </c>
    </row>
    <row r="191" spans="1:20" x14ac:dyDescent="0.2">
      <c r="A191" t="s">
        <v>21</v>
      </c>
      <c r="B191">
        <v>-441.79438482396603</v>
      </c>
      <c r="C191">
        <v>-379.78286613324099</v>
      </c>
      <c r="D191">
        <v>62.011518690724898</v>
      </c>
      <c r="E191">
        <v>-396.90051864554101</v>
      </c>
      <c r="F191">
        <v>-361.98227767093698</v>
      </c>
      <c r="G191">
        <v>34.918240974603698</v>
      </c>
      <c r="H191">
        <v>-44.893866178424702</v>
      </c>
      <c r="I191">
        <v>-17.800588462303502</v>
      </c>
      <c r="J191">
        <v>27.0932777161212</v>
      </c>
      <c r="K191">
        <v>-0.782596171313092</v>
      </c>
      <c r="L191">
        <v>-2.3056004658210001</v>
      </c>
      <c r="M191">
        <v>-0.33577792974547399</v>
      </c>
      <c r="N191">
        <v>-1.11634642890889</v>
      </c>
      <c r="O191">
        <v>-0.43907624728969402</v>
      </c>
      <c r="P191">
        <v>-1.1798968629727999</v>
      </c>
      <c r="Q191">
        <v>-0.33609235125230003</v>
      </c>
      <c r="R191">
        <v>-1.1170433277423599</v>
      </c>
      <c r="S191">
        <v>-0.442176873667675</v>
      </c>
      <c r="T191">
        <v>-1.1861041993208601</v>
      </c>
    </row>
    <row r="192" spans="1:20" x14ac:dyDescent="0.2">
      <c r="A192" t="s">
        <v>22</v>
      </c>
      <c r="B192">
        <v>-419.73880235400497</v>
      </c>
      <c r="C192">
        <v>-362.35827799653703</v>
      </c>
      <c r="D192">
        <v>57.380524357468403</v>
      </c>
      <c r="E192">
        <v>-378.60577682355398</v>
      </c>
      <c r="F192">
        <v>-346.31552889715101</v>
      </c>
      <c r="G192">
        <v>32.290247926403403</v>
      </c>
      <c r="H192">
        <v>-41.1330255304511</v>
      </c>
      <c r="I192">
        <v>-16.042749099386199</v>
      </c>
      <c r="J192">
        <v>25.0902764310649</v>
      </c>
      <c r="K192">
        <v>-0.78215046765678198</v>
      </c>
      <c r="L192">
        <v>-2.3050111736010699</v>
      </c>
      <c r="M192">
        <v>-0.33596066277512299</v>
      </c>
      <c r="N192">
        <v>-1.1164835666228099</v>
      </c>
      <c r="O192">
        <v>-0.43910648077518999</v>
      </c>
      <c r="P192">
        <v>-1.17994419122126</v>
      </c>
      <c r="Q192">
        <v>-0.33625215142148801</v>
      </c>
      <c r="R192">
        <v>-1.1171384630993799</v>
      </c>
      <c r="S192">
        <v>-0.44196524683570199</v>
      </c>
      <c r="T192">
        <v>-1.1856954203109999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 t="e">
        <f>VLOOKUP($A2,aVDZ!$A$2:$N$192,11,FALSE)*2625.5</f>
        <v>#N/A</v>
      </c>
      <c r="D2" t="e">
        <f>VLOOKUP($A2,aVDZ!$A$2:$N$192,12,FALSE)*2625.5</f>
        <v>#N/A</v>
      </c>
      <c r="E2" t="e">
        <f>VLOOKUP($A2,aVDZ!$A$2:$N$192,13,FALSE)*2625.5</f>
        <v>#N/A</v>
      </c>
      <c r="F2" t="e">
        <f>VLOOKUP($A2,aVDZ!$A$2:$N$192,14,FALSE)*2625.5</f>
        <v>#N/A</v>
      </c>
      <c r="G2" t="e">
        <f>VLOOKUP($A2,aVDZ!$A$2:$N$192,15,FALSE)*2625.5</f>
        <v>#N/A</v>
      </c>
      <c r="H2" t="e">
        <f>VLOOKUP($A2,aVDZ!$A$2:$N$192,16,FALSE)*2625.5</f>
        <v>#N/A</v>
      </c>
    </row>
    <row r="3" spans="1:8" x14ac:dyDescent="0.2">
      <c r="A3" t="s">
        <v>23</v>
      </c>
      <c r="B3">
        <f>VLOOKUP($A3,'CCSD(T)-CBS'!$A$2:$N$192,2,FALSE)</f>
        <v>0</v>
      </c>
      <c r="C3" t="e">
        <f>VLOOKUP($A3,aVDZ!$A$2:$N$192,11,FALSE)*2625.5</f>
        <v>#N/A</v>
      </c>
      <c r="D3" t="e">
        <f>VLOOKUP($A3,aVDZ!$A$2:$N$192,12,FALSE)*2625.5</f>
        <v>#N/A</v>
      </c>
      <c r="E3" t="e">
        <f>VLOOKUP($A3,aVDZ!$A$2:$N$192,13,FALSE)*2625.5</f>
        <v>#N/A</v>
      </c>
      <c r="F3" t="e">
        <f>VLOOKUP($A3,aVDZ!$A$2:$N$192,14,FALSE)*2625.5</f>
        <v>#N/A</v>
      </c>
      <c r="G3" t="e">
        <f>VLOOKUP($A3,aVDZ!$A$2:$N$192,15,FALSE)*2625.5</f>
        <v>#N/A</v>
      </c>
      <c r="H3" t="e">
        <f>VLOOKUP($A3,aVDZ!$A$2:$N$192,16,FALSE)*2625.5</f>
        <v>#N/A</v>
      </c>
    </row>
    <row r="4" spans="1:8" x14ac:dyDescent="0.2">
      <c r="A4" t="s">
        <v>24</v>
      </c>
      <c r="B4">
        <f>VLOOKUP($A4,'CCSD(T)-CBS'!$A$2:$N$192,2,FALSE)</f>
        <v>0</v>
      </c>
      <c r="C4" t="e">
        <f>VLOOKUP($A4,aVDZ!$A$2:$N$192,11,FALSE)*2625.5</f>
        <v>#N/A</v>
      </c>
      <c r="D4" t="e">
        <f>VLOOKUP($A4,aVDZ!$A$2:$N$192,12,FALSE)*2625.5</f>
        <v>#N/A</v>
      </c>
      <c r="E4" t="e">
        <f>VLOOKUP($A4,aVDZ!$A$2:$N$192,13,FALSE)*2625.5</f>
        <v>#N/A</v>
      </c>
      <c r="F4" t="e">
        <f>VLOOKUP($A4,aVDZ!$A$2:$N$192,14,FALSE)*2625.5</f>
        <v>#N/A</v>
      </c>
      <c r="G4" t="e">
        <f>VLOOKUP($A4,aVDZ!$A$2:$N$192,15,FALSE)*2625.5</f>
        <v>#N/A</v>
      </c>
      <c r="H4" t="e">
        <f>VLOOKUP($A4,aVDZ!$A$2:$N$192,16,FALSE)*2625.5</f>
        <v>#N/A</v>
      </c>
    </row>
    <row r="5" spans="1:8" x14ac:dyDescent="0.2">
      <c r="A5" t="s">
        <v>178</v>
      </c>
      <c r="B5">
        <f>VLOOKUP($A5,'CCSD(T)-CBS'!$A$2:$N$192,2,FALSE)</f>
        <v>0</v>
      </c>
      <c r="C5" t="e">
        <f>VLOOKUP($A5,aVDZ!$A$2:$N$192,11,FALSE)*2625.5</f>
        <v>#N/A</v>
      </c>
      <c r="D5" t="e">
        <f>VLOOKUP($A5,aVDZ!$A$2:$N$192,12,FALSE)*2625.5</f>
        <v>#N/A</v>
      </c>
      <c r="E5" t="e">
        <f>VLOOKUP($A5,aVDZ!$A$2:$N$192,13,FALSE)*2625.5</f>
        <v>#N/A</v>
      </c>
      <c r="F5" t="e">
        <f>VLOOKUP($A5,aVDZ!$A$2:$N$192,14,FALSE)*2625.5</f>
        <v>#N/A</v>
      </c>
      <c r="G5" t="e">
        <f>VLOOKUP($A5,aVDZ!$A$2:$N$192,15,FALSE)*2625.5</f>
        <v>#N/A</v>
      </c>
      <c r="H5" t="e">
        <f>VLOOKUP($A5,aVDZ!$A$2:$N$192,16,FALSE)*2625.5</f>
        <v>#N/A</v>
      </c>
    </row>
    <row r="6" spans="1:8" x14ac:dyDescent="0.2">
      <c r="A6" t="s">
        <v>179</v>
      </c>
      <c r="B6">
        <f>VLOOKUP($A6,'CCSD(T)-CBS'!$A$2:$N$192,2,FALSE)</f>
        <v>0</v>
      </c>
      <c r="C6" t="e">
        <f>VLOOKUP($A6,aVDZ!$A$2:$N$192,11,FALSE)*2625.5</f>
        <v>#N/A</v>
      </c>
      <c r="D6" t="e">
        <f>VLOOKUP($A6,aVDZ!$A$2:$N$192,12,FALSE)*2625.5</f>
        <v>#N/A</v>
      </c>
      <c r="E6" t="e">
        <f>VLOOKUP($A6,aVDZ!$A$2:$N$192,13,FALSE)*2625.5</f>
        <v>#N/A</v>
      </c>
      <c r="F6" t="e">
        <f>VLOOKUP($A6,aVDZ!$A$2:$N$192,14,FALSE)*2625.5</f>
        <v>#N/A</v>
      </c>
      <c r="G6" t="e">
        <f>VLOOKUP($A6,aVDZ!$A$2:$N$192,15,FALSE)*2625.5</f>
        <v>#N/A</v>
      </c>
      <c r="H6" t="e">
        <f>VLOOKUP($A6,aVDZ!$A$2:$N$192,16,FALSE)*2625.5</f>
        <v>#N/A</v>
      </c>
    </row>
    <row r="7" spans="1:8" x14ac:dyDescent="0.2">
      <c r="A7" t="s">
        <v>180</v>
      </c>
      <c r="B7">
        <f>VLOOKUP($A7,'CCSD(T)-CBS'!$A$2:$N$192,2,FALSE)</f>
        <v>0</v>
      </c>
      <c r="C7" t="e">
        <f>VLOOKUP($A7,aVDZ!$A$2:$N$192,11,FALSE)*2625.5</f>
        <v>#N/A</v>
      </c>
      <c r="D7" t="e">
        <f>VLOOKUP($A7,aVDZ!$A$2:$N$192,12,FALSE)*2625.5</f>
        <v>#N/A</v>
      </c>
      <c r="E7" t="e">
        <f>VLOOKUP($A7,aVDZ!$A$2:$N$192,13,FALSE)*2625.5</f>
        <v>#N/A</v>
      </c>
      <c r="F7" t="e">
        <f>VLOOKUP($A7,aVDZ!$A$2:$N$192,14,FALSE)*2625.5</f>
        <v>#N/A</v>
      </c>
      <c r="G7" t="e">
        <f>VLOOKUP($A7,aVDZ!$A$2:$N$192,15,FALSE)*2625.5</f>
        <v>#N/A</v>
      </c>
      <c r="H7" t="e">
        <f>VLOOKUP($A7,aVDZ!$A$2:$N$192,16,FALSE)*2625.5</f>
        <v>#N/A</v>
      </c>
    </row>
    <row r="8" spans="1:8" x14ac:dyDescent="0.2">
      <c r="A8" t="s">
        <v>181</v>
      </c>
      <c r="B8">
        <f>VLOOKUP($A8,'CCSD(T)-CBS'!$A$2:$N$192,2,FALSE)</f>
        <v>0</v>
      </c>
      <c r="C8" t="e">
        <f>VLOOKUP($A8,aVDZ!$A$2:$N$192,11,FALSE)*2625.5</f>
        <v>#N/A</v>
      </c>
      <c r="D8" t="e">
        <f>VLOOKUP($A8,aVDZ!$A$2:$N$192,12,FALSE)*2625.5</f>
        <v>#N/A</v>
      </c>
      <c r="E8" t="e">
        <f>VLOOKUP($A8,aVDZ!$A$2:$N$192,13,FALSE)*2625.5</f>
        <v>#N/A</v>
      </c>
      <c r="F8" t="e">
        <f>VLOOKUP($A8,aVDZ!$A$2:$N$192,14,FALSE)*2625.5</f>
        <v>#N/A</v>
      </c>
      <c r="G8" t="e">
        <f>VLOOKUP($A8,aVDZ!$A$2:$N$192,15,FALSE)*2625.5</f>
        <v>#N/A</v>
      </c>
      <c r="H8" t="e">
        <f>VLOOKUP($A8,aVDZ!$A$2:$N$192,16,FALSE)*2625.5</f>
        <v>#N/A</v>
      </c>
    </row>
    <row r="9" spans="1:8" x14ac:dyDescent="0.2">
      <c r="A9" t="s">
        <v>182</v>
      </c>
      <c r="B9">
        <f>VLOOKUP($A9,'CCSD(T)-CBS'!$A$2:$N$192,2,FALSE)</f>
        <v>0</v>
      </c>
      <c r="C9" t="e">
        <f>VLOOKUP($A9,aVDZ!$A$2:$N$192,11,FALSE)*2625.5</f>
        <v>#N/A</v>
      </c>
      <c r="D9" t="e">
        <f>VLOOKUP($A9,aVDZ!$A$2:$N$192,12,FALSE)*2625.5</f>
        <v>#N/A</v>
      </c>
      <c r="E9" t="e">
        <f>VLOOKUP($A9,aVDZ!$A$2:$N$192,13,FALSE)*2625.5</f>
        <v>#N/A</v>
      </c>
      <c r="F9" t="e">
        <f>VLOOKUP($A9,aVDZ!$A$2:$N$192,14,FALSE)*2625.5</f>
        <v>#N/A</v>
      </c>
      <c r="G9" t="e">
        <f>VLOOKUP($A9,aVDZ!$A$2:$N$192,15,FALSE)*2625.5</f>
        <v>#N/A</v>
      </c>
      <c r="H9" t="e">
        <f>VLOOKUP($A9,aVDZ!$A$2:$N$192,16,FALSE)*2625.5</f>
        <v>#N/A</v>
      </c>
    </row>
    <row r="10" spans="1:8" x14ac:dyDescent="0.2">
      <c r="A10" t="s">
        <v>183</v>
      </c>
      <c r="B10">
        <f>VLOOKUP($A10,'CCSD(T)-CBS'!$A$2:$N$192,2,FALSE)</f>
        <v>0</v>
      </c>
      <c r="C10" t="e">
        <f>VLOOKUP($A10,aVDZ!$A$2:$N$192,11,FALSE)*2625.5</f>
        <v>#N/A</v>
      </c>
      <c r="D10" t="e">
        <f>VLOOKUP($A10,aVDZ!$A$2:$N$192,12,FALSE)*2625.5</f>
        <v>#N/A</v>
      </c>
      <c r="E10" t="e">
        <f>VLOOKUP($A10,aVDZ!$A$2:$N$192,13,FALSE)*2625.5</f>
        <v>#N/A</v>
      </c>
      <c r="F10" t="e">
        <f>VLOOKUP($A10,aVDZ!$A$2:$N$192,14,FALSE)*2625.5</f>
        <v>#N/A</v>
      </c>
      <c r="G10" t="e">
        <f>VLOOKUP($A10,aVDZ!$A$2:$N$192,15,FALSE)*2625.5</f>
        <v>#N/A</v>
      </c>
      <c r="H10" t="e">
        <f>VLOOKUP($A10,aVDZ!$A$2:$N$192,16,FALSE)*2625.5</f>
        <v>#N/A</v>
      </c>
    </row>
    <row r="11" spans="1:8" x14ac:dyDescent="0.2">
      <c r="A11" t="s">
        <v>184</v>
      </c>
      <c r="B11">
        <f>VLOOKUP($A11,'CCSD(T)-CBS'!$A$2:$N$192,2,FALSE)</f>
        <v>0</v>
      </c>
      <c r="C11" t="e">
        <f>VLOOKUP($A11,aVDZ!$A$2:$N$192,11,FALSE)*2625.5</f>
        <v>#N/A</v>
      </c>
      <c r="D11" t="e">
        <f>VLOOKUP($A11,aVDZ!$A$2:$N$192,12,FALSE)*2625.5</f>
        <v>#N/A</v>
      </c>
      <c r="E11" t="e">
        <f>VLOOKUP($A11,aVDZ!$A$2:$N$192,13,FALSE)*2625.5</f>
        <v>#N/A</v>
      </c>
      <c r="F11" t="e">
        <f>VLOOKUP($A11,aVDZ!$A$2:$N$192,14,FALSE)*2625.5</f>
        <v>#N/A</v>
      </c>
      <c r="G11" t="e">
        <f>VLOOKUP($A11,aVDZ!$A$2:$N$192,15,FALSE)*2625.5</f>
        <v>#N/A</v>
      </c>
      <c r="H11" t="e">
        <f>VLOOKUP($A11,aVDZ!$A$2:$N$192,16,FALSE)*2625.5</f>
        <v>#N/A</v>
      </c>
    </row>
    <row r="12" spans="1:8" x14ac:dyDescent="0.2">
      <c r="A12" t="s">
        <v>185</v>
      </c>
      <c r="B12">
        <f>VLOOKUP($A12,'CCSD(T)-CBS'!$A$2:$N$192,2,FALSE)</f>
        <v>0</v>
      </c>
      <c r="C12" t="e">
        <f>VLOOKUP($A12,aVDZ!$A$2:$N$192,11,FALSE)*2625.5</f>
        <v>#N/A</v>
      </c>
      <c r="D12" t="e">
        <f>VLOOKUP($A12,aVDZ!$A$2:$N$192,12,FALSE)*2625.5</f>
        <v>#N/A</v>
      </c>
      <c r="E12" t="e">
        <f>VLOOKUP($A12,aVDZ!$A$2:$N$192,13,FALSE)*2625.5</f>
        <v>#N/A</v>
      </c>
      <c r="F12" t="e">
        <f>VLOOKUP($A12,aVDZ!$A$2:$N$192,14,FALSE)*2625.5</f>
        <v>#N/A</v>
      </c>
      <c r="G12" t="e">
        <f>VLOOKUP($A12,aVDZ!$A$2:$N$192,15,FALSE)*2625.5</f>
        <v>#N/A</v>
      </c>
      <c r="H12" t="e">
        <f>VLOOKUP($A12,aVDZ!$A$2:$N$192,16,FALSE)*2625.5</f>
        <v>#N/A</v>
      </c>
    </row>
    <row r="13" spans="1:8" x14ac:dyDescent="0.2">
      <c r="A13" t="s">
        <v>186</v>
      </c>
      <c r="B13">
        <f>VLOOKUP($A13,'CCSD(T)-CBS'!$A$2:$N$192,2,FALSE)</f>
        <v>0</v>
      </c>
      <c r="C13" t="e">
        <f>VLOOKUP($A13,aVDZ!$A$2:$N$192,11,FALSE)*2625.5</f>
        <v>#N/A</v>
      </c>
      <c r="D13" t="e">
        <f>VLOOKUP($A13,aVDZ!$A$2:$N$192,12,FALSE)*2625.5</f>
        <v>#N/A</v>
      </c>
      <c r="E13" t="e">
        <f>VLOOKUP($A13,aVDZ!$A$2:$N$192,13,FALSE)*2625.5</f>
        <v>#N/A</v>
      </c>
      <c r="F13" t="e">
        <f>VLOOKUP($A13,aVDZ!$A$2:$N$192,14,FALSE)*2625.5</f>
        <v>#N/A</v>
      </c>
      <c r="G13" t="e">
        <f>VLOOKUP($A13,aVDZ!$A$2:$N$192,15,FALSE)*2625.5</f>
        <v>#N/A</v>
      </c>
      <c r="H13" t="e">
        <f>VLOOKUP($A13,aVDZ!$A$2:$N$192,16,FALSE)*2625.5</f>
        <v>#N/A</v>
      </c>
    </row>
    <row r="14" spans="1:8" x14ac:dyDescent="0.2">
      <c r="A14" t="s">
        <v>187</v>
      </c>
      <c r="B14">
        <f>VLOOKUP($A14,'CCSD(T)-CBS'!$A$2:$N$192,2,FALSE)</f>
        <v>0</v>
      </c>
      <c r="C14" t="e">
        <f>VLOOKUP($A14,aVDZ!$A$2:$N$192,11,FALSE)*2625.5</f>
        <v>#N/A</v>
      </c>
      <c r="D14" t="e">
        <f>VLOOKUP($A14,aVDZ!$A$2:$N$192,12,FALSE)*2625.5</f>
        <v>#N/A</v>
      </c>
      <c r="E14" t="e">
        <f>VLOOKUP($A14,aVDZ!$A$2:$N$192,13,FALSE)*2625.5</f>
        <v>#N/A</v>
      </c>
      <c r="F14" t="e">
        <f>VLOOKUP($A14,aVDZ!$A$2:$N$192,14,FALSE)*2625.5</f>
        <v>#N/A</v>
      </c>
      <c r="G14" t="e">
        <f>VLOOKUP($A14,aVDZ!$A$2:$N$192,15,FALSE)*2625.5</f>
        <v>#N/A</v>
      </c>
      <c r="H14" t="e">
        <f>VLOOKUP($A14,aVDZ!$A$2:$N$192,16,FALSE)*2625.5</f>
        <v>#N/A</v>
      </c>
    </row>
    <row r="15" spans="1:8" x14ac:dyDescent="0.2">
      <c r="A15" t="s">
        <v>188</v>
      </c>
      <c r="B15">
        <f>VLOOKUP($A15,'CCSD(T)-CBS'!$A$2:$N$192,2,FALSE)</f>
        <v>0</v>
      </c>
      <c r="C15" t="e">
        <f>VLOOKUP($A15,aVDZ!$A$2:$N$192,11,FALSE)*2625.5</f>
        <v>#N/A</v>
      </c>
      <c r="D15" t="e">
        <f>VLOOKUP($A15,aVDZ!$A$2:$N$192,12,FALSE)*2625.5</f>
        <v>#N/A</v>
      </c>
      <c r="E15" t="e">
        <f>VLOOKUP($A15,aVDZ!$A$2:$N$192,13,FALSE)*2625.5</f>
        <v>#N/A</v>
      </c>
      <c r="F15" t="e">
        <f>VLOOKUP($A15,aVDZ!$A$2:$N$192,14,FALSE)*2625.5</f>
        <v>#N/A</v>
      </c>
      <c r="G15" t="e">
        <f>VLOOKUP($A15,aVDZ!$A$2:$N$192,15,FALSE)*2625.5</f>
        <v>#N/A</v>
      </c>
      <c r="H15" t="e">
        <f>VLOOKUP($A15,aVDZ!$A$2:$N$192,16,FALSE)*2625.5</f>
        <v>#N/A</v>
      </c>
    </row>
    <row r="16" spans="1:8" x14ac:dyDescent="0.2">
      <c r="A16" t="s">
        <v>189</v>
      </c>
      <c r="B16">
        <f>VLOOKUP($A16,'CCSD(T)-CBS'!$A$2:$N$192,2,FALSE)</f>
        <v>0</v>
      </c>
      <c r="C16" t="e">
        <f>VLOOKUP($A16,aVDZ!$A$2:$N$192,11,FALSE)*2625.5</f>
        <v>#N/A</v>
      </c>
      <c r="D16" t="e">
        <f>VLOOKUP($A16,aVDZ!$A$2:$N$192,12,FALSE)*2625.5</f>
        <v>#N/A</v>
      </c>
      <c r="E16" t="e">
        <f>VLOOKUP($A16,aVDZ!$A$2:$N$192,13,FALSE)*2625.5</f>
        <v>#N/A</v>
      </c>
      <c r="F16" t="e">
        <f>VLOOKUP($A16,aVDZ!$A$2:$N$192,14,FALSE)*2625.5</f>
        <v>#N/A</v>
      </c>
      <c r="G16" t="e">
        <f>VLOOKUP($A16,aVDZ!$A$2:$N$192,15,FALSE)*2625.5</f>
        <v>#N/A</v>
      </c>
      <c r="H16" t="e">
        <f>VLOOKUP($A16,aVDZ!$A$2:$N$192,16,FALSE)*2625.5</f>
        <v>#N/A</v>
      </c>
    </row>
    <row r="17" spans="1:8" x14ac:dyDescent="0.2">
      <c r="A17" t="s">
        <v>25</v>
      </c>
      <c r="B17">
        <f>VLOOKUP($A17,'CCSD(T)-CBS'!$A$2:$N$192,2,FALSE)</f>
        <v>0</v>
      </c>
      <c r="C17" t="e">
        <f>VLOOKUP($A17,aVDZ!$A$2:$N$192,11,FALSE)*2625.5</f>
        <v>#N/A</v>
      </c>
      <c r="D17" t="e">
        <f>VLOOKUP($A17,aVDZ!$A$2:$N$192,12,FALSE)*2625.5</f>
        <v>#N/A</v>
      </c>
      <c r="E17" t="e">
        <f>VLOOKUP($A17,aVDZ!$A$2:$N$192,13,FALSE)*2625.5</f>
        <v>#N/A</v>
      </c>
      <c r="F17" t="e">
        <f>VLOOKUP($A17,aVDZ!$A$2:$N$192,14,FALSE)*2625.5</f>
        <v>#N/A</v>
      </c>
      <c r="G17" t="e">
        <f>VLOOKUP($A17,aVDZ!$A$2:$N$192,15,FALSE)*2625.5</f>
        <v>#N/A</v>
      </c>
      <c r="H17" t="e">
        <f>VLOOKUP($A17,aVDZ!$A$2:$N$192,16,FALSE)*2625.5</f>
        <v>#N/A</v>
      </c>
    </row>
    <row r="18" spans="1:8" x14ac:dyDescent="0.2">
      <c r="A18" t="s">
        <v>26</v>
      </c>
      <c r="B18">
        <f>VLOOKUP($A18,'CCSD(T)-CBS'!$A$2:$N$192,2,FALSE)</f>
        <v>0</v>
      </c>
      <c r="C18" t="e">
        <f>VLOOKUP($A18,aVDZ!$A$2:$N$192,11,FALSE)*2625.5</f>
        <v>#N/A</v>
      </c>
      <c r="D18" t="e">
        <f>VLOOKUP($A18,aVDZ!$A$2:$N$192,12,FALSE)*2625.5</f>
        <v>#N/A</v>
      </c>
      <c r="E18" t="e">
        <f>VLOOKUP($A18,aVDZ!$A$2:$N$192,13,FALSE)*2625.5</f>
        <v>#N/A</v>
      </c>
      <c r="F18" t="e">
        <f>VLOOKUP($A18,aVDZ!$A$2:$N$192,14,FALSE)*2625.5</f>
        <v>#N/A</v>
      </c>
      <c r="G18" t="e">
        <f>VLOOKUP($A18,aVDZ!$A$2:$N$192,15,FALSE)*2625.5</f>
        <v>#N/A</v>
      </c>
      <c r="H18" t="e">
        <f>VLOOKUP($A18,aVDZ!$A$2:$N$192,16,FALSE)*2625.5</f>
        <v>#N/A</v>
      </c>
    </row>
    <row r="19" spans="1:8" x14ac:dyDescent="0.2">
      <c r="A19" t="s">
        <v>190</v>
      </c>
      <c r="B19">
        <f>VLOOKUP($A19,'CCSD(T)-CBS'!$A$2:$N$192,2,FALSE)</f>
        <v>0</v>
      </c>
      <c r="C19" t="e">
        <f>VLOOKUP($A19,aVDZ!$A$2:$N$192,11,FALSE)*2625.5</f>
        <v>#N/A</v>
      </c>
      <c r="D19" t="e">
        <f>VLOOKUP($A19,aVDZ!$A$2:$N$192,12,FALSE)*2625.5</f>
        <v>#N/A</v>
      </c>
      <c r="E19" t="e">
        <f>VLOOKUP($A19,aVDZ!$A$2:$N$192,13,FALSE)*2625.5</f>
        <v>#N/A</v>
      </c>
      <c r="F19" t="e">
        <f>VLOOKUP($A19,aVDZ!$A$2:$N$192,14,FALSE)*2625.5</f>
        <v>#N/A</v>
      </c>
      <c r="G19" t="e">
        <f>VLOOKUP($A19,aVDZ!$A$2:$N$192,15,FALSE)*2625.5</f>
        <v>#N/A</v>
      </c>
      <c r="H19" t="e">
        <f>VLOOKUP($A19,aVDZ!$A$2:$N$192,16,FALSE)*2625.5</f>
        <v>#N/A</v>
      </c>
    </row>
    <row r="20" spans="1:8" x14ac:dyDescent="0.2">
      <c r="A20" t="s">
        <v>191</v>
      </c>
      <c r="B20">
        <f>VLOOKUP($A20,'CCSD(T)-CBS'!$A$2:$N$192,2,FALSE)</f>
        <v>0</v>
      </c>
      <c r="C20" t="e">
        <f>VLOOKUP($A20,aVDZ!$A$2:$N$192,11,FALSE)*2625.5</f>
        <v>#N/A</v>
      </c>
      <c r="D20" t="e">
        <f>VLOOKUP($A20,aVDZ!$A$2:$N$192,12,FALSE)*2625.5</f>
        <v>#N/A</v>
      </c>
      <c r="E20" t="e">
        <f>VLOOKUP($A20,aVDZ!$A$2:$N$192,13,FALSE)*2625.5</f>
        <v>#N/A</v>
      </c>
      <c r="F20" t="e">
        <f>VLOOKUP($A20,aVDZ!$A$2:$N$192,14,FALSE)*2625.5</f>
        <v>#N/A</v>
      </c>
      <c r="G20" t="e">
        <f>VLOOKUP($A20,aVDZ!$A$2:$N$192,15,FALSE)*2625.5</f>
        <v>#N/A</v>
      </c>
      <c r="H20" t="e">
        <f>VLOOKUP($A20,aVDZ!$A$2:$N$192,16,FALSE)*2625.5</f>
        <v>#N/A</v>
      </c>
    </row>
    <row r="21" spans="1:8" x14ac:dyDescent="0.2">
      <c r="A21" t="s">
        <v>192</v>
      </c>
      <c r="B21">
        <f>VLOOKUP($A21,'CCSD(T)-CBS'!$A$2:$N$192,2,FALSE)</f>
        <v>0</v>
      </c>
      <c r="C21" t="e">
        <f>VLOOKUP($A21,aVDZ!$A$2:$N$192,11,FALSE)*2625.5</f>
        <v>#N/A</v>
      </c>
      <c r="D21" t="e">
        <f>VLOOKUP($A21,aVDZ!$A$2:$N$192,12,FALSE)*2625.5</f>
        <v>#N/A</v>
      </c>
      <c r="E21" t="e">
        <f>VLOOKUP($A21,aVDZ!$A$2:$N$192,13,FALSE)*2625.5</f>
        <v>#N/A</v>
      </c>
      <c r="F21" t="e">
        <f>VLOOKUP($A21,aVDZ!$A$2:$N$192,14,FALSE)*2625.5</f>
        <v>#N/A</v>
      </c>
      <c r="G21" t="e">
        <f>VLOOKUP($A21,aVDZ!$A$2:$N$192,15,FALSE)*2625.5</f>
        <v>#N/A</v>
      </c>
      <c r="H21" t="e">
        <f>VLOOKUP($A21,aVDZ!$A$2:$N$192,16,FALSE)*2625.5</f>
        <v>#N/A</v>
      </c>
    </row>
    <row r="22" spans="1:8" x14ac:dyDescent="0.2">
      <c r="A22" t="s">
        <v>193</v>
      </c>
      <c r="B22">
        <f>VLOOKUP($A22,'CCSD(T)-CBS'!$A$2:$N$192,2,FALSE)</f>
        <v>0</v>
      </c>
      <c r="C22" t="e">
        <f>VLOOKUP($A22,aVDZ!$A$2:$N$192,11,FALSE)*2625.5</f>
        <v>#N/A</v>
      </c>
      <c r="D22" t="e">
        <f>VLOOKUP($A22,aVDZ!$A$2:$N$192,12,FALSE)*2625.5</f>
        <v>#N/A</v>
      </c>
      <c r="E22" t="e">
        <f>VLOOKUP($A22,aVDZ!$A$2:$N$192,13,FALSE)*2625.5</f>
        <v>#N/A</v>
      </c>
      <c r="F22" t="e">
        <f>VLOOKUP($A22,aVDZ!$A$2:$N$192,14,FALSE)*2625.5</f>
        <v>#N/A</v>
      </c>
      <c r="G22" t="e">
        <f>VLOOKUP($A22,aVDZ!$A$2:$N$192,15,FALSE)*2625.5</f>
        <v>#N/A</v>
      </c>
      <c r="H22" t="e">
        <f>VLOOKUP($A22,aVDZ!$A$2:$N$192,16,FALSE)*2625.5</f>
        <v>#N/A</v>
      </c>
    </row>
    <row r="23" spans="1:8" x14ac:dyDescent="0.2">
      <c r="A23" t="s">
        <v>194</v>
      </c>
      <c r="B23">
        <f>VLOOKUP($A23,'CCSD(T)-CBS'!$A$2:$N$192,2,FALSE)</f>
        <v>0</v>
      </c>
      <c r="C23" t="e">
        <f>VLOOKUP($A23,aVDZ!$A$2:$N$192,11,FALSE)*2625.5</f>
        <v>#N/A</v>
      </c>
      <c r="D23" t="e">
        <f>VLOOKUP($A23,aVDZ!$A$2:$N$192,12,FALSE)*2625.5</f>
        <v>#N/A</v>
      </c>
      <c r="E23" t="e">
        <f>VLOOKUP($A23,aVDZ!$A$2:$N$192,13,FALSE)*2625.5</f>
        <v>#N/A</v>
      </c>
      <c r="F23" t="e">
        <f>VLOOKUP($A23,aVDZ!$A$2:$N$192,14,FALSE)*2625.5</f>
        <v>#N/A</v>
      </c>
      <c r="G23" t="e">
        <f>VLOOKUP($A23,aVDZ!$A$2:$N$192,15,FALSE)*2625.5</f>
        <v>#N/A</v>
      </c>
      <c r="H23" t="e">
        <f>VLOOKUP($A23,aVDZ!$A$2:$N$192,16,FALSE)*2625.5</f>
        <v>#N/A</v>
      </c>
    </row>
    <row r="24" spans="1:8" x14ac:dyDescent="0.2">
      <c r="A24" t="s">
        <v>195</v>
      </c>
      <c r="B24">
        <f>VLOOKUP($A24,'CCSD(T)-CBS'!$A$2:$N$192,2,FALSE)</f>
        <v>0</v>
      </c>
      <c r="C24" t="e">
        <f>VLOOKUP($A24,aVDZ!$A$2:$N$192,11,FALSE)*2625.5</f>
        <v>#N/A</v>
      </c>
      <c r="D24" t="e">
        <f>VLOOKUP($A24,aVDZ!$A$2:$N$192,12,FALSE)*2625.5</f>
        <v>#N/A</v>
      </c>
      <c r="E24" t="e">
        <f>VLOOKUP($A24,aVDZ!$A$2:$N$192,13,FALSE)*2625.5</f>
        <v>#N/A</v>
      </c>
      <c r="F24" t="e">
        <f>VLOOKUP($A24,aVDZ!$A$2:$N$192,14,FALSE)*2625.5</f>
        <v>#N/A</v>
      </c>
      <c r="G24" t="e">
        <f>VLOOKUP($A24,aVDZ!$A$2:$N$192,15,FALSE)*2625.5</f>
        <v>#N/A</v>
      </c>
      <c r="H24" t="e">
        <f>VLOOKUP($A24,aVDZ!$A$2:$N$192,16,FALSE)*2625.5</f>
        <v>#N/A</v>
      </c>
    </row>
    <row r="25" spans="1:8" x14ac:dyDescent="0.2">
      <c r="A25" t="s">
        <v>196</v>
      </c>
      <c r="B25">
        <f>VLOOKUP($A25,'CCSD(T)-CBS'!$A$2:$N$192,2,FALSE)</f>
        <v>0</v>
      </c>
      <c r="C25" t="e">
        <f>VLOOKUP($A25,aVDZ!$A$2:$N$192,11,FALSE)*2625.5</f>
        <v>#N/A</v>
      </c>
      <c r="D25" t="e">
        <f>VLOOKUP($A25,aVDZ!$A$2:$N$192,12,FALSE)*2625.5</f>
        <v>#N/A</v>
      </c>
      <c r="E25" t="e">
        <f>VLOOKUP($A25,aVDZ!$A$2:$N$192,13,FALSE)*2625.5</f>
        <v>#N/A</v>
      </c>
      <c r="F25" t="e">
        <f>VLOOKUP($A25,aVDZ!$A$2:$N$192,14,FALSE)*2625.5</f>
        <v>#N/A</v>
      </c>
      <c r="G25" t="e">
        <f>VLOOKUP($A25,aVDZ!$A$2:$N$192,15,FALSE)*2625.5</f>
        <v>#N/A</v>
      </c>
      <c r="H25" t="e">
        <f>VLOOKUP($A25,aVDZ!$A$2:$N$192,16,FALSE)*2625.5</f>
        <v>#N/A</v>
      </c>
    </row>
    <row r="26" spans="1:8" x14ac:dyDescent="0.2">
      <c r="A26" t="s">
        <v>197</v>
      </c>
      <c r="B26">
        <f>VLOOKUP($A26,'CCSD(T)-CBS'!$A$2:$N$192,2,FALSE)</f>
        <v>0</v>
      </c>
      <c r="C26" t="e">
        <f>VLOOKUP($A26,aVDZ!$A$2:$N$192,11,FALSE)*2625.5</f>
        <v>#N/A</v>
      </c>
      <c r="D26" t="e">
        <f>VLOOKUP($A26,aVDZ!$A$2:$N$192,12,FALSE)*2625.5</f>
        <v>#N/A</v>
      </c>
      <c r="E26" t="e">
        <f>VLOOKUP($A26,aVDZ!$A$2:$N$192,13,FALSE)*2625.5</f>
        <v>#N/A</v>
      </c>
      <c r="F26" t="e">
        <f>VLOOKUP($A26,aVDZ!$A$2:$N$192,14,FALSE)*2625.5</f>
        <v>#N/A</v>
      </c>
      <c r="G26" t="e">
        <f>VLOOKUP($A26,aVDZ!$A$2:$N$192,15,FALSE)*2625.5</f>
        <v>#N/A</v>
      </c>
      <c r="H26" t="e">
        <f>VLOOKUP($A26,aVDZ!$A$2:$N$192,16,FALSE)*2625.5</f>
        <v>#N/A</v>
      </c>
    </row>
    <row r="27" spans="1:8" x14ac:dyDescent="0.2">
      <c r="A27" t="s">
        <v>198</v>
      </c>
      <c r="B27">
        <f>VLOOKUP($A27,'CCSD(T)-CBS'!$A$2:$N$192,2,FALSE)</f>
        <v>0</v>
      </c>
      <c r="C27" t="e">
        <f>VLOOKUP($A27,aVDZ!$A$2:$N$192,11,FALSE)*2625.5</f>
        <v>#N/A</v>
      </c>
      <c r="D27" t="e">
        <f>VLOOKUP($A27,aVDZ!$A$2:$N$192,12,FALSE)*2625.5</f>
        <v>#N/A</v>
      </c>
      <c r="E27" t="e">
        <f>VLOOKUP($A27,aVDZ!$A$2:$N$192,13,FALSE)*2625.5</f>
        <v>#N/A</v>
      </c>
      <c r="F27" t="e">
        <f>VLOOKUP($A27,aVDZ!$A$2:$N$192,14,FALSE)*2625.5</f>
        <v>#N/A</v>
      </c>
      <c r="G27" t="e">
        <f>VLOOKUP($A27,aVDZ!$A$2:$N$192,15,FALSE)*2625.5</f>
        <v>#N/A</v>
      </c>
      <c r="H27" t="e">
        <f>VLOOKUP($A27,aVDZ!$A$2:$N$192,16,FALSE)*2625.5</f>
        <v>#N/A</v>
      </c>
    </row>
    <row r="28" spans="1:8" x14ac:dyDescent="0.2">
      <c r="A28" t="s">
        <v>199</v>
      </c>
      <c r="B28">
        <f>VLOOKUP($A28,'CCSD(T)-CBS'!$A$2:$N$192,2,FALSE)</f>
        <v>0</v>
      </c>
      <c r="C28" t="e">
        <f>VLOOKUP($A28,aVDZ!$A$2:$N$192,11,FALSE)*2625.5</f>
        <v>#N/A</v>
      </c>
      <c r="D28" t="e">
        <f>VLOOKUP($A28,aVDZ!$A$2:$N$192,12,FALSE)*2625.5</f>
        <v>#N/A</v>
      </c>
      <c r="E28" t="e">
        <f>VLOOKUP($A28,aVDZ!$A$2:$N$192,13,FALSE)*2625.5</f>
        <v>#N/A</v>
      </c>
      <c r="F28" t="e">
        <f>VLOOKUP($A28,aVDZ!$A$2:$N$192,14,FALSE)*2625.5</f>
        <v>#N/A</v>
      </c>
      <c r="G28" t="e">
        <f>VLOOKUP($A28,aVDZ!$A$2:$N$192,15,FALSE)*2625.5</f>
        <v>#N/A</v>
      </c>
      <c r="H28" t="e">
        <f>VLOOKUP($A28,aVDZ!$A$2:$N$192,16,FALSE)*2625.5</f>
        <v>#N/A</v>
      </c>
    </row>
    <row r="29" spans="1:8" x14ac:dyDescent="0.2">
      <c r="A29" t="s">
        <v>200</v>
      </c>
      <c r="B29">
        <f>VLOOKUP($A29,'CCSD(T)-CBS'!$A$2:$N$192,2,FALSE)</f>
        <v>0</v>
      </c>
      <c r="C29" t="e">
        <f>VLOOKUP($A29,aVDZ!$A$2:$N$192,11,FALSE)*2625.5</f>
        <v>#N/A</v>
      </c>
      <c r="D29" t="e">
        <f>VLOOKUP($A29,aVDZ!$A$2:$N$192,12,FALSE)*2625.5</f>
        <v>#N/A</v>
      </c>
      <c r="E29" t="e">
        <f>VLOOKUP($A29,aVDZ!$A$2:$N$192,13,FALSE)*2625.5</f>
        <v>#N/A</v>
      </c>
      <c r="F29" t="e">
        <f>VLOOKUP($A29,aVDZ!$A$2:$N$192,14,FALSE)*2625.5</f>
        <v>#N/A</v>
      </c>
      <c r="G29" t="e">
        <f>VLOOKUP($A29,aVDZ!$A$2:$N$192,15,FALSE)*2625.5</f>
        <v>#N/A</v>
      </c>
      <c r="H29" t="e">
        <f>VLOOKUP($A29,aVDZ!$A$2:$N$192,16,FALSE)*2625.5</f>
        <v>#N/A</v>
      </c>
    </row>
    <row r="30" spans="1:8" x14ac:dyDescent="0.2">
      <c r="A30" t="s">
        <v>201</v>
      </c>
      <c r="B30">
        <f>VLOOKUP($A30,'CCSD(T)-CBS'!$A$2:$N$192,2,FALSE)</f>
        <v>0</v>
      </c>
      <c r="C30" t="e">
        <f>VLOOKUP($A30,aVDZ!$A$2:$N$192,11,FALSE)*2625.5</f>
        <v>#N/A</v>
      </c>
      <c r="D30" t="e">
        <f>VLOOKUP($A30,aVDZ!$A$2:$N$192,12,FALSE)*2625.5</f>
        <v>#N/A</v>
      </c>
      <c r="E30" t="e">
        <f>VLOOKUP($A30,aVDZ!$A$2:$N$192,13,FALSE)*2625.5</f>
        <v>#N/A</v>
      </c>
      <c r="F30" t="e">
        <f>VLOOKUP($A30,aVDZ!$A$2:$N$192,14,FALSE)*2625.5</f>
        <v>#N/A</v>
      </c>
      <c r="G30" t="e">
        <f>VLOOKUP($A30,aVDZ!$A$2:$N$192,15,FALSE)*2625.5</f>
        <v>#N/A</v>
      </c>
      <c r="H30" t="e">
        <f>VLOOKUP($A30,aVDZ!$A$2:$N$192,16,FALSE)*2625.5</f>
        <v>#N/A</v>
      </c>
    </row>
    <row r="31" spans="1:8" x14ac:dyDescent="0.2">
      <c r="A31" t="s">
        <v>202</v>
      </c>
      <c r="B31">
        <f>VLOOKUP($A31,'CCSD(T)-CBS'!$A$2:$N$192,2,FALSE)</f>
        <v>0</v>
      </c>
      <c r="C31" t="e">
        <f>VLOOKUP($A31,aVDZ!$A$2:$N$192,11,FALSE)*2625.5</f>
        <v>#N/A</v>
      </c>
      <c r="D31" t="e">
        <f>VLOOKUP($A31,aVDZ!$A$2:$N$192,12,FALSE)*2625.5</f>
        <v>#N/A</v>
      </c>
      <c r="E31" t="e">
        <f>VLOOKUP($A31,aVDZ!$A$2:$N$192,13,FALSE)*2625.5</f>
        <v>#N/A</v>
      </c>
      <c r="F31" t="e">
        <f>VLOOKUP($A31,aVDZ!$A$2:$N$192,14,FALSE)*2625.5</f>
        <v>#N/A</v>
      </c>
      <c r="G31" t="e">
        <f>VLOOKUP($A31,aVDZ!$A$2:$N$192,15,FALSE)*2625.5</f>
        <v>#N/A</v>
      </c>
      <c r="H31" t="e">
        <f>VLOOKUP($A31,aVDZ!$A$2:$N$192,16,FALSE)*2625.5</f>
        <v>#N/A</v>
      </c>
    </row>
    <row r="32" spans="1:8" x14ac:dyDescent="0.2">
      <c r="A32" t="s">
        <v>203</v>
      </c>
      <c r="B32">
        <f>VLOOKUP($A32,'CCSD(T)-CBS'!$A$2:$N$192,2,FALSE)</f>
        <v>0</v>
      </c>
      <c r="C32" t="e">
        <f>VLOOKUP($A32,aVDZ!$A$2:$N$192,11,FALSE)*2625.5</f>
        <v>#N/A</v>
      </c>
      <c r="D32" t="e">
        <f>VLOOKUP($A32,aVDZ!$A$2:$N$192,12,FALSE)*2625.5</f>
        <v>#N/A</v>
      </c>
      <c r="E32" t="e">
        <f>VLOOKUP($A32,aVDZ!$A$2:$N$192,13,FALSE)*2625.5</f>
        <v>#N/A</v>
      </c>
      <c r="F32" t="e">
        <f>VLOOKUP($A32,aVDZ!$A$2:$N$192,14,FALSE)*2625.5</f>
        <v>#N/A</v>
      </c>
      <c r="G32" t="e">
        <f>VLOOKUP($A32,aVDZ!$A$2:$N$192,15,FALSE)*2625.5</f>
        <v>#N/A</v>
      </c>
      <c r="H32" t="e">
        <f>VLOOKUP($A32,aVDZ!$A$2:$N$192,16,FALSE)*2625.5</f>
        <v>#N/A</v>
      </c>
    </row>
    <row r="33" spans="1:8" x14ac:dyDescent="0.2">
      <c r="A33" t="s">
        <v>204</v>
      </c>
      <c r="B33">
        <f>VLOOKUP($A33,'CCSD(T)-CBS'!$A$2:$N$192,2,FALSE)</f>
        <v>0</v>
      </c>
      <c r="C33" t="e">
        <f>VLOOKUP($A33,aVDZ!$A$2:$N$192,11,FALSE)*2625.5</f>
        <v>#N/A</v>
      </c>
      <c r="D33" t="e">
        <f>VLOOKUP($A33,aVDZ!$A$2:$N$192,12,FALSE)*2625.5</f>
        <v>#N/A</v>
      </c>
      <c r="E33" t="e">
        <f>VLOOKUP($A33,aVDZ!$A$2:$N$192,13,FALSE)*2625.5</f>
        <v>#N/A</v>
      </c>
      <c r="F33" t="e">
        <f>VLOOKUP($A33,aVDZ!$A$2:$N$192,14,FALSE)*2625.5</f>
        <v>#N/A</v>
      </c>
      <c r="G33" t="e">
        <f>VLOOKUP($A33,aVDZ!$A$2:$N$192,15,FALSE)*2625.5</f>
        <v>#N/A</v>
      </c>
      <c r="H33" t="e">
        <f>VLOOKUP($A33,aVDZ!$A$2:$N$192,16,FALSE)*2625.5</f>
        <v>#N/A</v>
      </c>
    </row>
    <row r="34" spans="1:8" x14ac:dyDescent="0.2">
      <c r="A34" t="s">
        <v>205</v>
      </c>
      <c r="B34">
        <f>VLOOKUP($A34,'CCSD(T)-CBS'!$A$2:$N$192,2,FALSE)</f>
        <v>0</v>
      </c>
      <c r="C34" t="e">
        <f>VLOOKUP($A34,aVDZ!$A$2:$N$192,11,FALSE)*2625.5</f>
        <v>#N/A</v>
      </c>
      <c r="D34" t="e">
        <f>VLOOKUP($A34,aVDZ!$A$2:$N$192,12,FALSE)*2625.5</f>
        <v>#N/A</v>
      </c>
      <c r="E34" t="e">
        <f>VLOOKUP($A34,aVDZ!$A$2:$N$192,13,FALSE)*2625.5</f>
        <v>#N/A</v>
      </c>
      <c r="F34" t="e">
        <f>VLOOKUP($A34,aVDZ!$A$2:$N$192,14,FALSE)*2625.5</f>
        <v>#N/A</v>
      </c>
      <c r="G34" t="e">
        <f>VLOOKUP($A34,aVDZ!$A$2:$N$192,15,FALSE)*2625.5</f>
        <v>#N/A</v>
      </c>
      <c r="H34" t="e">
        <f>VLOOKUP($A34,aVDZ!$A$2:$N$192,16,FALSE)*2625.5</f>
        <v>#N/A</v>
      </c>
    </row>
    <row r="35" spans="1:8" x14ac:dyDescent="0.2">
      <c r="A35" t="s">
        <v>206</v>
      </c>
      <c r="B35">
        <f>VLOOKUP($A35,'CCSD(T)-CBS'!$A$2:$N$192,2,FALSE)</f>
        <v>0</v>
      </c>
      <c r="C35" t="e">
        <f>VLOOKUP($A35,aVDZ!$A$2:$N$192,11,FALSE)*2625.5</f>
        <v>#N/A</v>
      </c>
      <c r="D35" t="e">
        <f>VLOOKUP($A35,aVDZ!$A$2:$N$192,12,FALSE)*2625.5</f>
        <v>#N/A</v>
      </c>
      <c r="E35" t="e">
        <f>VLOOKUP($A35,aVDZ!$A$2:$N$192,13,FALSE)*2625.5</f>
        <v>#N/A</v>
      </c>
      <c r="F35" t="e">
        <f>VLOOKUP($A35,aVDZ!$A$2:$N$192,14,FALSE)*2625.5</f>
        <v>#N/A</v>
      </c>
      <c r="G35" t="e">
        <f>VLOOKUP($A35,aVDZ!$A$2:$N$192,15,FALSE)*2625.5</f>
        <v>#N/A</v>
      </c>
      <c r="H35" t="e">
        <f>VLOOKUP($A35,aVDZ!$A$2:$N$192,16,FALSE)*2625.5</f>
        <v>#N/A</v>
      </c>
    </row>
    <row r="36" spans="1:8" x14ac:dyDescent="0.2">
      <c r="A36" t="s">
        <v>207</v>
      </c>
      <c r="B36">
        <f>VLOOKUP($A36,'CCSD(T)-CBS'!$A$2:$N$192,2,FALSE)</f>
        <v>0</v>
      </c>
      <c r="C36" t="e">
        <f>VLOOKUP($A36,aVDZ!$A$2:$N$192,11,FALSE)*2625.5</f>
        <v>#N/A</v>
      </c>
      <c r="D36" t="e">
        <f>VLOOKUP($A36,aVDZ!$A$2:$N$192,12,FALSE)*2625.5</f>
        <v>#N/A</v>
      </c>
      <c r="E36" t="e">
        <f>VLOOKUP($A36,aVDZ!$A$2:$N$192,13,FALSE)*2625.5</f>
        <v>#N/A</v>
      </c>
      <c r="F36" t="e">
        <f>VLOOKUP($A36,aVDZ!$A$2:$N$192,14,FALSE)*2625.5</f>
        <v>#N/A</v>
      </c>
      <c r="G36" t="e">
        <f>VLOOKUP($A36,aVDZ!$A$2:$N$192,15,FALSE)*2625.5</f>
        <v>#N/A</v>
      </c>
      <c r="H36" t="e">
        <f>VLOOKUP($A36,aVDZ!$A$2:$N$192,16,FALSE)*2625.5</f>
        <v>#N/A</v>
      </c>
    </row>
    <row r="37" spans="1:8" x14ac:dyDescent="0.2">
      <c r="A37" t="s">
        <v>27</v>
      </c>
      <c r="B37">
        <f>VLOOKUP($A37,'CCSD(T)-CBS'!$A$2:$N$192,2,FALSE)</f>
        <v>0</v>
      </c>
      <c r="C37" t="e">
        <f>VLOOKUP($A37,aVDZ!$A$2:$N$192,11,FALSE)*2625.5</f>
        <v>#N/A</v>
      </c>
      <c r="D37" t="e">
        <f>VLOOKUP($A37,aVDZ!$A$2:$N$192,12,FALSE)*2625.5</f>
        <v>#N/A</v>
      </c>
      <c r="E37" t="e">
        <f>VLOOKUP($A37,aVDZ!$A$2:$N$192,13,FALSE)*2625.5</f>
        <v>#N/A</v>
      </c>
      <c r="F37" t="e">
        <f>VLOOKUP($A37,aVDZ!$A$2:$N$192,14,FALSE)*2625.5</f>
        <v>#N/A</v>
      </c>
      <c r="G37" t="e">
        <f>VLOOKUP($A37,aVDZ!$A$2:$N$192,15,FALSE)*2625.5</f>
        <v>#N/A</v>
      </c>
      <c r="H37" t="e">
        <f>VLOOKUP($A37,aVDZ!$A$2:$N$192,16,FALSE)*2625.5</f>
        <v>#N/A</v>
      </c>
    </row>
    <row r="38" spans="1:8" x14ac:dyDescent="0.2">
      <c r="A38" t="s">
        <v>28</v>
      </c>
      <c r="B38">
        <f>VLOOKUP($A38,'CCSD(T)-CBS'!$A$2:$N$192,2,FALSE)</f>
        <v>0</v>
      </c>
      <c r="C38" t="e">
        <f>VLOOKUP($A38,aVDZ!$A$2:$N$192,11,FALSE)*2625.5</f>
        <v>#N/A</v>
      </c>
      <c r="D38" t="e">
        <f>VLOOKUP($A38,aVDZ!$A$2:$N$192,12,FALSE)*2625.5</f>
        <v>#N/A</v>
      </c>
      <c r="E38" t="e">
        <f>VLOOKUP($A38,aVDZ!$A$2:$N$192,13,FALSE)*2625.5</f>
        <v>#N/A</v>
      </c>
      <c r="F38" t="e">
        <f>VLOOKUP($A38,aVDZ!$A$2:$N$192,14,FALSE)*2625.5</f>
        <v>#N/A</v>
      </c>
      <c r="G38" t="e">
        <f>VLOOKUP($A38,aVDZ!$A$2:$N$192,15,FALSE)*2625.5</f>
        <v>#N/A</v>
      </c>
      <c r="H38" t="e">
        <f>VLOOKUP($A38,aVDZ!$A$2:$N$192,16,FALSE)*2625.5</f>
        <v>#N/A</v>
      </c>
    </row>
    <row r="39" spans="1:8" x14ac:dyDescent="0.2">
      <c r="A39" t="s">
        <v>29</v>
      </c>
      <c r="B39">
        <f>VLOOKUP($A39,'CCSD(T)-CBS'!$A$2:$N$192,2,FALSE)</f>
        <v>0</v>
      </c>
      <c r="C39" t="e">
        <f>VLOOKUP($A39,aVDZ!$A$2:$N$192,11,FALSE)*2625.5</f>
        <v>#N/A</v>
      </c>
      <c r="D39" t="e">
        <f>VLOOKUP($A39,aVDZ!$A$2:$N$192,12,FALSE)*2625.5</f>
        <v>#N/A</v>
      </c>
      <c r="E39" t="e">
        <f>VLOOKUP($A39,aVDZ!$A$2:$N$192,13,FALSE)*2625.5</f>
        <v>#N/A</v>
      </c>
      <c r="F39" t="e">
        <f>VLOOKUP($A39,aVDZ!$A$2:$N$192,14,FALSE)*2625.5</f>
        <v>#N/A</v>
      </c>
      <c r="G39" t="e">
        <f>VLOOKUP($A39,aVDZ!$A$2:$N$192,15,FALSE)*2625.5</f>
        <v>#N/A</v>
      </c>
      <c r="H39" t="e">
        <f>VLOOKUP($A39,aVDZ!$A$2:$N$192,16,FALSE)*2625.5</f>
        <v>#N/A</v>
      </c>
    </row>
    <row r="40" spans="1:8" x14ac:dyDescent="0.2">
      <c r="A40" t="s">
        <v>30</v>
      </c>
      <c r="B40">
        <f>VLOOKUP($A40,'CCSD(T)-CBS'!$A$2:$N$192,2,FALSE)</f>
        <v>0</v>
      </c>
      <c r="C40" t="e">
        <f>VLOOKUP($A40,aVDZ!$A$2:$N$192,11,FALSE)*2625.5</f>
        <v>#N/A</v>
      </c>
      <c r="D40" t="e">
        <f>VLOOKUP($A40,aVDZ!$A$2:$N$192,12,FALSE)*2625.5</f>
        <v>#N/A</v>
      </c>
      <c r="E40" t="e">
        <f>VLOOKUP($A40,aVDZ!$A$2:$N$192,13,FALSE)*2625.5</f>
        <v>#N/A</v>
      </c>
      <c r="F40" t="e">
        <f>VLOOKUP($A40,aVDZ!$A$2:$N$192,14,FALSE)*2625.5</f>
        <v>#N/A</v>
      </c>
      <c r="G40" t="e">
        <f>VLOOKUP($A40,aVDZ!$A$2:$N$192,15,FALSE)*2625.5</f>
        <v>#N/A</v>
      </c>
      <c r="H40" t="e">
        <f>VLOOKUP($A40,aVDZ!$A$2:$N$192,16,FALSE)*2625.5</f>
        <v>#N/A</v>
      </c>
    </row>
    <row r="41" spans="1:8" x14ac:dyDescent="0.2">
      <c r="A41" t="s">
        <v>208</v>
      </c>
      <c r="B41">
        <f>VLOOKUP($A41,'CCSD(T)-CBS'!$A$2:$N$192,2,FALSE)</f>
        <v>0</v>
      </c>
      <c r="C41" t="e">
        <f>VLOOKUP($A41,aVDZ!$A$2:$N$192,11,FALSE)*2625.5</f>
        <v>#N/A</v>
      </c>
      <c r="D41" t="e">
        <f>VLOOKUP($A41,aVDZ!$A$2:$N$192,12,FALSE)*2625.5</f>
        <v>#N/A</v>
      </c>
      <c r="E41" t="e">
        <f>VLOOKUP($A41,aVDZ!$A$2:$N$192,13,FALSE)*2625.5</f>
        <v>#N/A</v>
      </c>
      <c r="F41" t="e">
        <f>VLOOKUP($A41,aVDZ!$A$2:$N$192,14,FALSE)*2625.5</f>
        <v>#N/A</v>
      </c>
      <c r="G41" t="e">
        <f>VLOOKUP($A41,aVDZ!$A$2:$N$192,15,FALSE)*2625.5</f>
        <v>#N/A</v>
      </c>
      <c r="H41" t="e">
        <f>VLOOKUP($A41,aVDZ!$A$2:$N$192,16,FALSE)*2625.5</f>
        <v>#N/A</v>
      </c>
    </row>
    <row r="42" spans="1:8" x14ac:dyDescent="0.2">
      <c r="A42" t="s">
        <v>209</v>
      </c>
      <c r="B42">
        <f>VLOOKUP($A42,'CCSD(T)-CBS'!$A$2:$N$192,2,FALSE)</f>
        <v>0</v>
      </c>
      <c r="C42" t="e">
        <f>VLOOKUP($A42,aVDZ!$A$2:$N$192,11,FALSE)*2625.5</f>
        <v>#N/A</v>
      </c>
      <c r="D42" t="e">
        <f>VLOOKUP($A42,aVDZ!$A$2:$N$192,12,FALSE)*2625.5</f>
        <v>#N/A</v>
      </c>
      <c r="E42" t="e">
        <f>VLOOKUP($A42,aVDZ!$A$2:$N$192,13,FALSE)*2625.5</f>
        <v>#N/A</v>
      </c>
      <c r="F42" t="e">
        <f>VLOOKUP($A42,aVDZ!$A$2:$N$192,14,FALSE)*2625.5</f>
        <v>#N/A</v>
      </c>
      <c r="G42" t="e">
        <f>VLOOKUP($A42,aVDZ!$A$2:$N$192,15,FALSE)*2625.5</f>
        <v>#N/A</v>
      </c>
      <c r="H42" t="e">
        <f>VLOOKUP($A42,aVDZ!$A$2:$N$192,16,FALSE)*2625.5</f>
        <v>#N/A</v>
      </c>
    </row>
    <row r="43" spans="1:8" x14ac:dyDescent="0.2">
      <c r="A43" t="s">
        <v>210</v>
      </c>
      <c r="B43">
        <f>VLOOKUP($A43,'CCSD(T)-CBS'!$A$2:$N$192,2,FALSE)</f>
        <v>0</v>
      </c>
      <c r="C43" t="e">
        <f>VLOOKUP($A43,aVDZ!$A$2:$N$192,11,FALSE)*2625.5</f>
        <v>#N/A</v>
      </c>
      <c r="D43" t="e">
        <f>VLOOKUP($A43,aVDZ!$A$2:$N$192,12,FALSE)*2625.5</f>
        <v>#N/A</v>
      </c>
      <c r="E43" t="e">
        <f>VLOOKUP($A43,aVDZ!$A$2:$N$192,13,FALSE)*2625.5</f>
        <v>#N/A</v>
      </c>
      <c r="F43" t="e">
        <f>VLOOKUP($A43,aVDZ!$A$2:$N$192,14,FALSE)*2625.5</f>
        <v>#N/A</v>
      </c>
      <c r="G43" t="e">
        <f>VLOOKUP($A43,aVDZ!$A$2:$N$192,15,FALSE)*2625.5</f>
        <v>#N/A</v>
      </c>
      <c r="H43" t="e">
        <f>VLOOKUP($A43,aVDZ!$A$2:$N$192,16,FALSE)*2625.5</f>
        <v>#N/A</v>
      </c>
    </row>
    <row r="44" spans="1:8" x14ac:dyDescent="0.2">
      <c r="A44" t="s">
        <v>211</v>
      </c>
      <c r="B44">
        <f>VLOOKUP($A44,'CCSD(T)-CBS'!$A$2:$N$192,2,FALSE)</f>
        <v>0</v>
      </c>
      <c r="C44" t="e">
        <f>VLOOKUP($A44,aVDZ!$A$2:$N$192,11,FALSE)*2625.5</f>
        <v>#N/A</v>
      </c>
      <c r="D44" t="e">
        <f>VLOOKUP($A44,aVDZ!$A$2:$N$192,12,FALSE)*2625.5</f>
        <v>#N/A</v>
      </c>
      <c r="E44" t="e">
        <f>VLOOKUP($A44,aVDZ!$A$2:$N$192,13,FALSE)*2625.5</f>
        <v>#N/A</v>
      </c>
      <c r="F44" t="e">
        <f>VLOOKUP($A44,aVDZ!$A$2:$N$192,14,FALSE)*2625.5</f>
        <v>#N/A</v>
      </c>
      <c r="G44" t="e">
        <f>VLOOKUP($A44,aVDZ!$A$2:$N$192,15,FALSE)*2625.5</f>
        <v>#N/A</v>
      </c>
      <c r="H44" t="e">
        <f>VLOOKUP($A44,aVDZ!$A$2:$N$192,16,FALSE)*2625.5</f>
        <v>#N/A</v>
      </c>
    </row>
    <row r="45" spans="1:8" x14ac:dyDescent="0.2">
      <c r="A45" t="s">
        <v>212</v>
      </c>
      <c r="B45">
        <f>VLOOKUP($A45,'CCSD(T)-CBS'!$A$2:$N$192,2,FALSE)</f>
        <v>0</v>
      </c>
      <c r="C45" t="e">
        <f>VLOOKUP($A45,aVDZ!$A$2:$N$192,11,FALSE)*2625.5</f>
        <v>#N/A</v>
      </c>
      <c r="D45" t="e">
        <f>VLOOKUP($A45,aVDZ!$A$2:$N$192,12,FALSE)*2625.5</f>
        <v>#N/A</v>
      </c>
      <c r="E45" t="e">
        <f>VLOOKUP($A45,aVDZ!$A$2:$N$192,13,FALSE)*2625.5</f>
        <v>#N/A</v>
      </c>
      <c r="F45" t="e">
        <f>VLOOKUP($A45,aVDZ!$A$2:$N$192,14,FALSE)*2625.5</f>
        <v>#N/A</v>
      </c>
      <c r="G45" t="e">
        <f>VLOOKUP($A45,aVDZ!$A$2:$N$192,15,FALSE)*2625.5</f>
        <v>#N/A</v>
      </c>
      <c r="H45" t="e">
        <f>VLOOKUP($A45,aVDZ!$A$2:$N$192,16,FALSE)*2625.5</f>
        <v>#N/A</v>
      </c>
    </row>
    <row r="46" spans="1:8" x14ac:dyDescent="0.2">
      <c r="A46" t="s">
        <v>213</v>
      </c>
      <c r="B46">
        <f>VLOOKUP($A46,'CCSD(T)-CBS'!$A$2:$N$192,2,FALSE)</f>
        <v>0</v>
      </c>
      <c r="C46" t="e">
        <f>VLOOKUP($A46,aVDZ!$A$2:$N$192,11,FALSE)*2625.5</f>
        <v>#N/A</v>
      </c>
      <c r="D46" t="e">
        <f>VLOOKUP($A46,aVDZ!$A$2:$N$192,12,FALSE)*2625.5</f>
        <v>#N/A</v>
      </c>
      <c r="E46" t="e">
        <f>VLOOKUP($A46,aVDZ!$A$2:$N$192,13,FALSE)*2625.5</f>
        <v>#N/A</v>
      </c>
      <c r="F46" t="e">
        <f>VLOOKUP($A46,aVDZ!$A$2:$N$192,14,FALSE)*2625.5</f>
        <v>#N/A</v>
      </c>
      <c r="G46" t="e">
        <f>VLOOKUP($A46,aVDZ!$A$2:$N$192,15,FALSE)*2625.5</f>
        <v>#N/A</v>
      </c>
      <c r="H46" t="e">
        <f>VLOOKUP($A46,aVDZ!$A$2:$N$192,16,FALSE)*2625.5</f>
        <v>#N/A</v>
      </c>
    </row>
    <row r="47" spans="1:8" x14ac:dyDescent="0.2">
      <c r="A47" t="s">
        <v>214</v>
      </c>
      <c r="B47">
        <f>VLOOKUP($A47,'CCSD(T)-CBS'!$A$2:$N$192,2,FALSE)</f>
        <v>0</v>
      </c>
      <c r="C47" t="e">
        <f>VLOOKUP($A47,aVDZ!$A$2:$N$192,11,FALSE)*2625.5</f>
        <v>#N/A</v>
      </c>
      <c r="D47" t="e">
        <f>VLOOKUP($A47,aVDZ!$A$2:$N$192,12,FALSE)*2625.5</f>
        <v>#N/A</v>
      </c>
      <c r="E47" t="e">
        <f>VLOOKUP($A47,aVDZ!$A$2:$N$192,13,FALSE)*2625.5</f>
        <v>#N/A</v>
      </c>
      <c r="F47" t="e">
        <f>VLOOKUP($A47,aVDZ!$A$2:$N$192,14,FALSE)*2625.5</f>
        <v>#N/A</v>
      </c>
      <c r="G47" t="e">
        <f>VLOOKUP($A47,aVDZ!$A$2:$N$192,15,FALSE)*2625.5</f>
        <v>#N/A</v>
      </c>
      <c r="H47" t="e">
        <f>VLOOKUP($A47,aVDZ!$A$2:$N$192,16,FALSE)*2625.5</f>
        <v>#N/A</v>
      </c>
    </row>
    <row r="48" spans="1:8" x14ac:dyDescent="0.2">
      <c r="A48" t="s">
        <v>215</v>
      </c>
      <c r="B48">
        <f>VLOOKUP($A48,'CCSD(T)-CBS'!$A$2:$N$192,2,FALSE)</f>
        <v>0</v>
      </c>
      <c r="C48" t="e">
        <f>VLOOKUP($A48,aVDZ!$A$2:$N$192,11,FALSE)*2625.5</f>
        <v>#N/A</v>
      </c>
      <c r="D48" t="e">
        <f>VLOOKUP($A48,aVDZ!$A$2:$N$192,12,FALSE)*2625.5</f>
        <v>#N/A</v>
      </c>
      <c r="E48" t="e">
        <f>VLOOKUP($A48,aVDZ!$A$2:$N$192,13,FALSE)*2625.5</f>
        <v>#N/A</v>
      </c>
      <c r="F48" t="e">
        <f>VLOOKUP($A48,aVDZ!$A$2:$N$192,14,FALSE)*2625.5</f>
        <v>#N/A</v>
      </c>
      <c r="G48" t="e">
        <f>VLOOKUP($A48,aVDZ!$A$2:$N$192,15,FALSE)*2625.5</f>
        <v>#N/A</v>
      </c>
      <c r="H48" t="e">
        <f>VLOOKUP($A48,aVDZ!$A$2:$N$192,16,FALSE)*2625.5</f>
        <v>#N/A</v>
      </c>
    </row>
    <row r="49" spans="1:8" x14ac:dyDescent="0.2">
      <c r="A49" t="s">
        <v>216</v>
      </c>
      <c r="B49">
        <f>VLOOKUP($A49,'CCSD(T)-CBS'!$A$2:$N$192,2,FALSE)</f>
        <v>0</v>
      </c>
      <c r="C49" t="e">
        <f>VLOOKUP($A49,aVDZ!$A$2:$N$192,11,FALSE)*2625.5</f>
        <v>#N/A</v>
      </c>
      <c r="D49" t="e">
        <f>VLOOKUP($A49,aVDZ!$A$2:$N$192,12,FALSE)*2625.5</f>
        <v>#N/A</v>
      </c>
      <c r="E49" t="e">
        <f>VLOOKUP($A49,aVDZ!$A$2:$N$192,13,FALSE)*2625.5</f>
        <v>#N/A</v>
      </c>
      <c r="F49" t="e">
        <f>VLOOKUP($A49,aVDZ!$A$2:$N$192,14,FALSE)*2625.5</f>
        <v>#N/A</v>
      </c>
      <c r="G49" t="e">
        <f>VLOOKUP($A49,aVDZ!$A$2:$N$192,15,FALSE)*2625.5</f>
        <v>#N/A</v>
      </c>
      <c r="H49" t="e">
        <f>VLOOKUP($A49,aVDZ!$A$2:$N$192,16,FALSE)*2625.5</f>
        <v>#N/A</v>
      </c>
    </row>
    <row r="50" spans="1:8" x14ac:dyDescent="0.2">
      <c r="A50" t="s">
        <v>217</v>
      </c>
      <c r="B50">
        <f>VLOOKUP($A50,'CCSD(T)-CBS'!$A$2:$N$192,2,FALSE)</f>
        <v>0</v>
      </c>
      <c r="C50" t="e">
        <f>VLOOKUP($A50,aVDZ!$A$2:$N$192,11,FALSE)*2625.5</f>
        <v>#N/A</v>
      </c>
      <c r="D50" t="e">
        <f>VLOOKUP($A50,aVDZ!$A$2:$N$192,12,FALSE)*2625.5</f>
        <v>#N/A</v>
      </c>
      <c r="E50" t="e">
        <f>VLOOKUP($A50,aVDZ!$A$2:$N$192,13,FALSE)*2625.5</f>
        <v>#N/A</v>
      </c>
      <c r="F50" t="e">
        <f>VLOOKUP($A50,aVDZ!$A$2:$N$192,14,FALSE)*2625.5</f>
        <v>#N/A</v>
      </c>
      <c r="G50" t="e">
        <f>VLOOKUP($A50,aVDZ!$A$2:$N$192,15,FALSE)*2625.5</f>
        <v>#N/A</v>
      </c>
      <c r="H50" t="e">
        <f>VLOOKUP($A50,aVDZ!$A$2:$N$192,16,FALSE)*2625.5</f>
        <v>#N/A</v>
      </c>
    </row>
    <row r="51" spans="1:8" x14ac:dyDescent="0.2">
      <c r="A51" t="s">
        <v>218</v>
      </c>
      <c r="B51">
        <f>VLOOKUP($A51,'CCSD(T)-CBS'!$A$2:$N$192,2,FALSE)</f>
        <v>0</v>
      </c>
      <c r="C51" t="e">
        <f>VLOOKUP($A51,aVDZ!$A$2:$N$192,11,FALSE)*2625.5</f>
        <v>#N/A</v>
      </c>
      <c r="D51" t="e">
        <f>VLOOKUP($A51,aVDZ!$A$2:$N$192,12,FALSE)*2625.5</f>
        <v>#N/A</v>
      </c>
      <c r="E51" t="e">
        <f>VLOOKUP($A51,aVDZ!$A$2:$N$192,13,FALSE)*2625.5</f>
        <v>#N/A</v>
      </c>
      <c r="F51" t="e">
        <f>VLOOKUP($A51,aVDZ!$A$2:$N$192,14,FALSE)*2625.5</f>
        <v>#N/A</v>
      </c>
      <c r="G51" t="e">
        <f>VLOOKUP($A51,aVDZ!$A$2:$N$192,15,FALSE)*2625.5</f>
        <v>#N/A</v>
      </c>
      <c r="H51" t="e">
        <f>VLOOKUP($A51,aVDZ!$A$2:$N$192,16,FALSE)*2625.5</f>
        <v>#N/A</v>
      </c>
    </row>
    <row r="52" spans="1:8" x14ac:dyDescent="0.2">
      <c r="A52" t="s">
        <v>219</v>
      </c>
      <c r="B52">
        <f>VLOOKUP($A52,'CCSD(T)-CBS'!$A$2:$N$192,2,FALSE)</f>
        <v>0</v>
      </c>
      <c r="C52" t="e">
        <f>VLOOKUP($A52,aVDZ!$A$2:$N$192,11,FALSE)*2625.5</f>
        <v>#N/A</v>
      </c>
      <c r="D52" t="e">
        <f>VLOOKUP($A52,aVDZ!$A$2:$N$192,12,FALSE)*2625.5</f>
        <v>#N/A</v>
      </c>
      <c r="E52" t="e">
        <f>VLOOKUP($A52,aVDZ!$A$2:$N$192,13,FALSE)*2625.5</f>
        <v>#N/A</v>
      </c>
      <c r="F52" t="e">
        <f>VLOOKUP($A52,aVDZ!$A$2:$N$192,14,FALSE)*2625.5</f>
        <v>#N/A</v>
      </c>
      <c r="G52" t="e">
        <f>VLOOKUP($A52,aVDZ!$A$2:$N$192,15,FALSE)*2625.5</f>
        <v>#N/A</v>
      </c>
      <c r="H52" t="e">
        <f>VLOOKUP($A52,aVDZ!$A$2:$N$192,16,FALSE)*2625.5</f>
        <v>#N/A</v>
      </c>
    </row>
    <row r="53" spans="1:8" x14ac:dyDescent="0.2">
      <c r="A53" t="s">
        <v>220</v>
      </c>
      <c r="B53">
        <f>VLOOKUP($A53,'CCSD(T)-CBS'!$A$2:$N$192,2,FALSE)</f>
        <v>0</v>
      </c>
      <c r="C53" t="e">
        <f>VLOOKUP($A53,aVDZ!$A$2:$N$192,11,FALSE)*2625.5</f>
        <v>#N/A</v>
      </c>
      <c r="D53" t="e">
        <f>VLOOKUP($A53,aVDZ!$A$2:$N$192,12,FALSE)*2625.5</f>
        <v>#N/A</v>
      </c>
      <c r="E53" t="e">
        <f>VLOOKUP($A53,aVDZ!$A$2:$N$192,13,FALSE)*2625.5</f>
        <v>#N/A</v>
      </c>
      <c r="F53" t="e">
        <f>VLOOKUP($A53,aVDZ!$A$2:$N$192,14,FALSE)*2625.5</f>
        <v>#N/A</v>
      </c>
      <c r="G53" t="e">
        <f>VLOOKUP($A53,aVDZ!$A$2:$N$192,15,FALSE)*2625.5</f>
        <v>#N/A</v>
      </c>
      <c r="H53" t="e">
        <f>VLOOKUP($A53,aVDZ!$A$2:$N$192,16,FALSE)*2625.5</f>
        <v>#N/A</v>
      </c>
    </row>
    <row r="54" spans="1:8" x14ac:dyDescent="0.2">
      <c r="A54" t="s">
        <v>221</v>
      </c>
      <c r="B54">
        <f>VLOOKUP($A54,'CCSD(T)-CBS'!$A$2:$N$192,2,FALSE)</f>
        <v>0</v>
      </c>
      <c r="C54" t="e">
        <f>VLOOKUP($A54,aVDZ!$A$2:$N$192,11,FALSE)*2625.5</f>
        <v>#N/A</v>
      </c>
      <c r="D54" t="e">
        <f>VLOOKUP($A54,aVDZ!$A$2:$N$192,12,FALSE)*2625.5</f>
        <v>#N/A</v>
      </c>
      <c r="E54" t="e">
        <f>VLOOKUP($A54,aVDZ!$A$2:$N$192,13,FALSE)*2625.5</f>
        <v>#N/A</v>
      </c>
      <c r="F54" t="e">
        <f>VLOOKUP($A54,aVDZ!$A$2:$N$192,14,FALSE)*2625.5</f>
        <v>#N/A</v>
      </c>
      <c r="G54" t="e">
        <f>VLOOKUP($A54,aVDZ!$A$2:$N$192,15,FALSE)*2625.5</f>
        <v>#N/A</v>
      </c>
      <c r="H54" t="e">
        <f>VLOOKUP($A54,aVDZ!$A$2:$N$192,16,FALSE)*2625.5</f>
        <v>#N/A</v>
      </c>
    </row>
    <row r="55" spans="1:8" x14ac:dyDescent="0.2">
      <c r="A55" t="s">
        <v>222</v>
      </c>
      <c r="B55">
        <f>VLOOKUP($A55,'CCSD(T)-CBS'!$A$2:$N$192,2,FALSE)</f>
        <v>0</v>
      </c>
      <c r="C55" t="e">
        <f>VLOOKUP($A55,aVDZ!$A$2:$N$192,11,FALSE)*2625.5</f>
        <v>#N/A</v>
      </c>
      <c r="D55" t="e">
        <f>VLOOKUP($A55,aVDZ!$A$2:$N$192,12,FALSE)*2625.5</f>
        <v>#N/A</v>
      </c>
      <c r="E55" t="e">
        <f>VLOOKUP($A55,aVDZ!$A$2:$N$192,13,FALSE)*2625.5</f>
        <v>#N/A</v>
      </c>
      <c r="F55" t="e">
        <f>VLOOKUP($A55,aVDZ!$A$2:$N$192,14,FALSE)*2625.5</f>
        <v>#N/A</v>
      </c>
      <c r="G55" t="e">
        <f>VLOOKUP($A55,aVDZ!$A$2:$N$192,15,FALSE)*2625.5</f>
        <v>#N/A</v>
      </c>
      <c r="H55" t="e">
        <f>VLOOKUP($A55,aVDZ!$A$2:$N$192,16,FALSE)*2625.5</f>
        <v>#N/A</v>
      </c>
    </row>
    <row r="56" spans="1:8" x14ac:dyDescent="0.2">
      <c r="A56" t="s">
        <v>223</v>
      </c>
      <c r="B56">
        <f>VLOOKUP($A56,'CCSD(T)-CBS'!$A$2:$N$192,2,FALSE)</f>
        <v>0</v>
      </c>
      <c r="C56" t="e">
        <f>VLOOKUP($A56,aVDZ!$A$2:$N$192,11,FALSE)*2625.5</f>
        <v>#N/A</v>
      </c>
      <c r="D56" t="e">
        <f>VLOOKUP($A56,aVDZ!$A$2:$N$192,12,FALSE)*2625.5</f>
        <v>#N/A</v>
      </c>
      <c r="E56" t="e">
        <f>VLOOKUP($A56,aVDZ!$A$2:$N$192,13,FALSE)*2625.5</f>
        <v>#N/A</v>
      </c>
      <c r="F56" t="e">
        <f>VLOOKUP($A56,aVDZ!$A$2:$N$192,14,FALSE)*2625.5</f>
        <v>#N/A</v>
      </c>
      <c r="G56" t="e">
        <f>VLOOKUP($A56,aVDZ!$A$2:$N$192,15,FALSE)*2625.5</f>
        <v>#N/A</v>
      </c>
      <c r="H56" t="e">
        <f>VLOOKUP($A56,aVDZ!$A$2:$N$192,16,FALSE)*2625.5</f>
        <v>#N/A</v>
      </c>
    </row>
    <row r="57" spans="1:8" x14ac:dyDescent="0.2">
      <c r="A57" t="s">
        <v>224</v>
      </c>
      <c r="B57">
        <f>VLOOKUP($A57,'CCSD(T)-CBS'!$A$2:$N$192,2,FALSE)</f>
        <v>0</v>
      </c>
      <c r="C57" t="e">
        <f>VLOOKUP($A57,aVDZ!$A$2:$N$192,11,FALSE)*2625.5</f>
        <v>#N/A</v>
      </c>
      <c r="D57" t="e">
        <f>VLOOKUP($A57,aVDZ!$A$2:$N$192,12,FALSE)*2625.5</f>
        <v>#N/A</v>
      </c>
      <c r="E57" t="e">
        <f>VLOOKUP($A57,aVDZ!$A$2:$N$192,13,FALSE)*2625.5</f>
        <v>#N/A</v>
      </c>
      <c r="F57" t="e">
        <f>VLOOKUP($A57,aVDZ!$A$2:$N$192,14,FALSE)*2625.5</f>
        <v>#N/A</v>
      </c>
      <c r="G57" t="e">
        <f>VLOOKUP($A57,aVDZ!$A$2:$N$192,15,FALSE)*2625.5</f>
        <v>#N/A</v>
      </c>
      <c r="H57" t="e">
        <f>VLOOKUP($A57,aVDZ!$A$2:$N$192,16,FALSE)*2625.5</f>
        <v>#N/A</v>
      </c>
    </row>
    <row r="58" spans="1:8" x14ac:dyDescent="0.2">
      <c r="A58" t="s">
        <v>225</v>
      </c>
      <c r="B58">
        <f>VLOOKUP($A58,'CCSD(T)-CBS'!$A$2:$N$192,2,FALSE)</f>
        <v>0</v>
      </c>
      <c r="C58" t="e">
        <f>VLOOKUP($A58,aVDZ!$A$2:$N$192,11,FALSE)*2625.5</f>
        <v>#N/A</v>
      </c>
      <c r="D58" t="e">
        <f>VLOOKUP($A58,aVDZ!$A$2:$N$192,12,FALSE)*2625.5</f>
        <v>#N/A</v>
      </c>
      <c r="E58" t="e">
        <f>VLOOKUP($A58,aVDZ!$A$2:$N$192,13,FALSE)*2625.5</f>
        <v>#N/A</v>
      </c>
      <c r="F58" t="e">
        <f>VLOOKUP($A58,aVDZ!$A$2:$N$192,14,FALSE)*2625.5</f>
        <v>#N/A</v>
      </c>
      <c r="G58" t="e">
        <f>VLOOKUP($A58,aVDZ!$A$2:$N$192,15,FALSE)*2625.5</f>
        <v>#N/A</v>
      </c>
      <c r="H58" t="e">
        <f>VLOOKUP($A58,aVDZ!$A$2:$N$192,16,FALSE)*2625.5</f>
        <v>#N/A</v>
      </c>
    </row>
    <row r="59" spans="1:8" x14ac:dyDescent="0.2">
      <c r="A59" t="s">
        <v>226</v>
      </c>
      <c r="B59">
        <f>VLOOKUP($A59,'CCSD(T)-CBS'!$A$2:$N$192,2,FALSE)</f>
        <v>0</v>
      </c>
      <c r="C59" t="e">
        <f>VLOOKUP($A59,aVDZ!$A$2:$N$192,11,FALSE)*2625.5</f>
        <v>#N/A</v>
      </c>
      <c r="D59" t="e">
        <f>VLOOKUP($A59,aVDZ!$A$2:$N$192,12,FALSE)*2625.5</f>
        <v>#N/A</v>
      </c>
      <c r="E59" t="e">
        <f>VLOOKUP($A59,aVDZ!$A$2:$N$192,13,FALSE)*2625.5</f>
        <v>#N/A</v>
      </c>
      <c r="F59" t="e">
        <f>VLOOKUP($A59,aVDZ!$A$2:$N$192,14,FALSE)*2625.5</f>
        <v>#N/A</v>
      </c>
      <c r="G59" t="e">
        <f>VLOOKUP($A59,aVDZ!$A$2:$N$192,15,FALSE)*2625.5</f>
        <v>#N/A</v>
      </c>
      <c r="H59" t="e">
        <f>VLOOKUP($A59,aVDZ!$A$2:$N$192,16,FALSE)*2625.5</f>
        <v>#N/A</v>
      </c>
    </row>
    <row r="60" spans="1:8" x14ac:dyDescent="0.2">
      <c r="A60" t="s">
        <v>227</v>
      </c>
      <c r="B60">
        <f>VLOOKUP($A60,'CCSD(T)-CBS'!$A$2:$N$192,2,FALSE)</f>
        <v>0</v>
      </c>
      <c r="C60" t="e">
        <f>VLOOKUP($A60,aVDZ!$A$2:$N$192,11,FALSE)*2625.5</f>
        <v>#N/A</v>
      </c>
      <c r="D60" t="e">
        <f>VLOOKUP($A60,aVDZ!$A$2:$N$192,12,FALSE)*2625.5</f>
        <v>#N/A</v>
      </c>
      <c r="E60" t="e">
        <f>VLOOKUP($A60,aVDZ!$A$2:$N$192,13,FALSE)*2625.5</f>
        <v>#N/A</v>
      </c>
      <c r="F60" t="e">
        <f>VLOOKUP($A60,aVDZ!$A$2:$N$192,14,FALSE)*2625.5</f>
        <v>#N/A</v>
      </c>
      <c r="G60" t="e">
        <f>VLOOKUP($A60,aVDZ!$A$2:$N$192,15,FALSE)*2625.5</f>
        <v>#N/A</v>
      </c>
      <c r="H60" t="e">
        <f>VLOOKUP($A60,aVDZ!$A$2:$N$192,16,FALSE)*2625.5</f>
        <v>#N/A</v>
      </c>
    </row>
    <row r="61" spans="1:8" x14ac:dyDescent="0.2">
      <c r="A61" t="s">
        <v>228</v>
      </c>
      <c r="B61">
        <f>VLOOKUP($A61,'CCSD(T)-CBS'!$A$2:$N$192,2,FALSE)</f>
        <v>0</v>
      </c>
      <c r="C61" t="e">
        <f>VLOOKUP($A61,aVDZ!$A$2:$N$192,11,FALSE)*2625.5</f>
        <v>#N/A</v>
      </c>
      <c r="D61" t="e">
        <f>VLOOKUP($A61,aVDZ!$A$2:$N$192,12,FALSE)*2625.5</f>
        <v>#N/A</v>
      </c>
      <c r="E61" t="e">
        <f>VLOOKUP($A61,aVDZ!$A$2:$N$192,13,FALSE)*2625.5</f>
        <v>#N/A</v>
      </c>
      <c r="F61" t="e">
        <f>VLOOKUP($A61,aVDZ!$A$2:$N$192,14,FALSE)*2625.5</f>
        <v>#N/A</v>
      </c>
      <c r="G61" t="e">
        <f>VLOOKUP($A61,aVDZ!$A$2:$N$192,15,FALSE)*2625.5</f>
        <v>#N/A</v>
      </c>
      <c r="H61" t="e">
        <f>VLOOKUP($A61,aVDZ!$A$2:$N$192,16,FALSE)*2625.5</f>
        <v>#N/A</v>
      </c>
    </row>
    <row r="62" spans="1:8" x14ac:dyDescent="0.2">
      <c r="A62" t="s">
        <v>229</v>
      </c>
      <c r="B62">
        <f>VLOOKUP($A62,'CCSD(T)-CBS'!$A$2:$N$192,2,FALSE)</f>
        <v>0</v>
      </c>
      <c r="C62" t="e">
        <f>VLOOKUP($A62,aVDZ!$A$2:$N$192,11,FALSE)*2625.5</f>
        <v>#N/A</v>
      </c>
      <c r="D62" t="e">
        <f>VLOOKUP($A62,aVDZ!$A$2:$N$192,12,FALSE)*2625.5</f>
        <v>#N/A</v>
      </c>
      <c r="E62" t="e">
        <f>VLOOKUP($A62,aVDZ!$A$2:$N$192,13,FALSE)*2625.5</f>
        <v>#N/A</v>
      </c>
      <c r="F62" t="e">
        <f>VLOOKUP($A62,aVDZ!$A$2:$N$192,14,FALSE)*2625.5</f>
        <v>#N/A</v>
      </c>
      <c r="G62" t="e">
        <f>VLOOKUP($A62,aVDZ!$A$2:$N$192,15,FALSE)*2625.5</f>
        <v>#N/A</v>
      </c>
      <c r="H62" t="e">
        <f>VLOOKUP($A62,aVDZ!$A$2:$N$192,16,FALSE)*2625.5</f>
        <v>#N/A</v>
      </c>
    </row>
    <row r="63" spans="1:8" x14ac:dyDescent="0.2">
      <c r="A63" t="s">
        <v>230</v>
      </c>
      <c r="B63">
        <f>VLOOKUP($A63,'CCSD(T)-CBS'!$A$2:$N$192,2,FALSE)</f>
        <v>0</v>
      </c>
      <c r="C63" t="e">
        <f>VLOOKUP($A63,aVDZ!$A$2:$N$192,11,FALSE)*2625.5</f>
        <v>#N/A</v>
      </c>
      <c r="D63" t="e">
        <f>VLOOKUP($A63,aVDZ!$A$2:$N$192,12,FALSE)*2625.5</f>
        <v>#N/A</v>
      </c>
      <c r="E63" t="e">
        <f>VLOOKUP($A63,aVDZ!$A$2:$N$192,13,FALSE)*2625.5</f>
        <v>#N/A</v>
      </c>
      <c r="F63" t="e">
        <f>VLOOKUP($A63,aVDZ!$A$2:$N$192,14,FALSE)*2625.5</f>
        <v>#N/A</v>
      </c>
      <c r="G63" t="e">
        <f>VLOOKUP($A63,aVDZ!$A$2:$N$192,15,FALSE)*2625.5</f>
        <v>#N/A</v>
      </c>
      <c r="H63" t="e">
        <f>VLOOKUP($A63,aVDZ!$A$2:$N$192,16,FALSE)*2625.5</f>
        <v>#N/A</v>
      </c>
    </row>
    <row r="64" spans="1:8" x14ac:dyDescent="0.2">
      <c r="A64" t="s">
        <v>31</v>
      </c>
      <c r="B64">
        <f>VLOOKUP($A64,'CCSD(T)-CBS'!$A$2:$N$192,2,FALSE)</f>
        <v>0</v>
      </c>
      <c r="C64" t="e">
        <f>VLOOKUP($A64,aVDZ!$A$2:$N$192,11,FALSE)*2625.5</f>
        <v>#N/A</v>
      </c>
      <c r="D64" t="e">
        <f>VLOOKUP($A64,aVDZ!$A$2:$N$192,12,FALSE)*2625.5</f>
        <v>#N/A</v>
      </c>
      <c r="E64" t="e">
        <f>VLOOKUP($A64,aVDZ!$A$2:$N$192,13,FALSE)*2625.5</f>
        <v>#N/A</v>
      </c>
      <c r="F64" t="e">
        <f>VLOOKUP($A64,aVDZ!$A$2:$N$192,14,FALSE)*2625.5</f>
        <v>#N/A</v>
      </c>
      <c r="G64" t="e">
        <f>VLOOKUP($A64,aVDZ!$A$2:$N$192,15,FALSE)*2625.5</f>
        <v>#N/A</v>
      </c>
      <c r="H64" t="e">
        <f>VLOOKUP($A64,aVDZ!$A$2:$N$192,16,FALSE)*2625.5</f>
        <v>#N/A</v>
      </c>
    </row>
    <row r="65" spans="1:8" x14ac:dyDescent="0.2">
      <c r="A65" t="s">
        <v>32</v>
      </c>
      <c r="B65">
        <f>VLOOKUP($A65,'CCSD(T)-CBS'!$A$2:$N$192,2,FALSE)</f>
        <v>0</v>
      </c>
      <c r="C65" t="e">
        <f>VLOOKUP($A65,aVDZ!$A$2:$N$192,11,FALSE)*2625.5</f>
        <v>#N/A</v>
      </c>
      <c r="D65" t="e">
        <f>VLOOKUP($A65,aVDZ!$A$2:$N$192,12,FALSE)*2625.5</f>
        <v>#N/A</v>
      </c>
      <c r="E65" t="e">
        <f>VLOOKUP($A65,aVDZ!$A$2:$N$192,13,FALSE)*2625.5</f>
        <v>#N/A</v>
      </c>
      <c r="F65" t="e">
        <f>VLOOKUP($A65,aVDZ!$A$2:$N$192,14,FALSE)*2625.5</f>
        <v>#N/A</v>
      </c>
      <c r="G65" t="e">
        <f>VLOOKUP($A65,aVDZ!$A$2:$N$192,15,FALSE)*2625.5</f>
        <v>#N/A</v>
      </c>
      <c r="H65" t="e">
        <f>VLOOKUP($A65,aVDZ!$A$2:$N$192,16,FALSE)*2625.5</f>
        <v>#N/A</v>
      </c>
    </row>
    <row r="66" spans="1:8" x14ac:dyDescent="0.2">
      <c r="A66" t="s">
        <v>33</v>
      </c>
      <c r="B66">
        <f>VLOOKUP($A66,'CCSD(T)-CBS'!$A$2:$N$192,2,FALSE)</f>
        <v>0</v>
      </c>
      <c r="C66" t="e">
        <f>VLOOKUP($A66,aVDZ!$A$2:$N$192,11,FALSE)*2625.5</f>
        <v>#N/A</v>
      </c>
      <c r="D66" t="e">
        <f>VLOOKUP($A66,aVDZ!$A$2:$N$192,12,FALSE)*2625.5</f>
        <v>#N/A</v>
      </c>
      <c r="E66" t="e">
        <f>VLOOKUP($A66,aVDZ!$A$2:$N$192,13,FALSE)*2625.5</f>
        <v>#N/A</v>
      </c>
      <c r="F66" t="e">
        <f>VLOOKUP($A66,aVDZ!$A$2:$N$192,14,FALSE)*2625.5</f>
        <v>#N/A</v>
      </c>
      <c r="G66" t="e">
        <f>VLOOKUP($A66,aVDZ!$A$2:$N$192,15,FALSE)*2625.5</f>
        <v>#N/A</v>
      </c>
      <c r="H66" t="e">
        <f>VLOOKUP($A66,aVDZ!$A$2:$N$192,16,FALSE)*2625.5</f>
        <v>#N/A</v>
      </c>
    </row>
    <row r="67" spans="1:8" x14ac:dyDescent="0.2">
      <c r="A67" t="s">
        <v>231</v>
      </c>
      <c r="B67">
        <f>VLOOKUP($A67,'CCSD(T)-CBS'!$A$2:$N$192,2,FALSE)</f>
        <v>0</v>
      </c>
      <c r="C67" t="e">
        <f>VLOOKUP($A67,aVDZ!$A$2:$N$192,11,FALSE)*2625.5</f>
        <v>#N/A</v>
      </c>
      <c r="D67" t="e">
        <f>VLOOKUP($A67,aVDZ!$A$2:$N$192,12,FALSE)*2625.5</f>
        <v>#N/A</v>
      </c>
      <c r="E67" t="e">
        <f>VLOOKUP($A67,aVDZ!$A$2:$N$192,13,FALSE)*2625.5</f>
        <v>#N/A</v>
      </c>
      <c r="F67" t="e">
        <f>VLOOKUP($A67,aVDZ!$A$2:$N$192,14,FALSE)*2625.5</f>
        <v>#N/A</v>
      </c>
      <c r="G67" t="e">
        <f>VLOOKUP($A67,aVDZ!$A$2:$N$192,15,FALSE)*2625.5</f>
        <v>#N/A</v>
      </c>
      <c r="H67" t="e">
        <f>VLOOKUP($A67,aVDZ!$A$2:$N$192,16,FALSE)*2625.5</f>
        <v>#N/A</v>
      </c>
    </row>
    <row r="68" spans="1:8" x14ac:dyDescent="0.2">
      <c r="A68" t="s">
        <v>232</v>
      </c>
      <c r="B68">
        <f>VLOOKUP($A68,'CCSD(T)-CBS'!$A$2:$N$192,2,FALSE)</f>
        <v>0</v>
      </c>
      <c r="C68" t="e">
        <f>VLOOKUP($A68,aVDZ!$A$2:$N$192,11,FALSE)*2625.5</f>
        <v>#N/A</v>
      </c>
      <c r="D68" t="e">
        <f>VLOOKUP($A68,aVDZ!$A$2:$N$192,12,FALSE)*2625.5</f>
        <v>#N/A</v>
      </c>
      <c r="E68" t="e">
        <f>VLOOKUP($A68,aVDZ!$A$2:$N$192,13,FALSE)*2625.5</f>
        <v>#N/A</v>
      </c>
      <c r="F68" t="e">
        <f>VLOOKUP($A68,aVDZ!$A$2:$N$192,14,FALSE)*2625.5</f>
        <v>#N/A</v>
      </c>
      <c r="G68" t="e">
        <f>VLOOKUP($A68,aVDZ!$A$2:$N$192,15,FALSE)*2625.5</f>
        <v>#N/A</v>
      </c>
      <c r="H68" t="e">
        <f>VLOOKUP($A68,aVDZ!$A$2:$N$192,16,FALSE)*2625.5</f>
        <v>#N/A</v>
      </c>
    </row>
    <row r="69" spans="1:8" x14ac:dyDescent="0.2">
      <c r="A69" t="s">
        <v>233</v>
      </c>
      <c r="B69">
        <f>VLOOKUP($A69,'CCSD(T)-CBS'!$A$2:$N$192,2,FALSE)</f>
        <v>0</v>
      </c>
      <c r="C69" t="e">
        <f>VLOOKUP($A69,aVDZ!$A$2:$N$192,11,FALSE)*2625.5</f>
        <v>#N/A</v>
      </c>
      <c r="D69" t="e">
        <f>VLOOKUP($A69,aVDZ!$A$2:$N$192,12,FALSE)*2625.5</f>
        <v>#N/A</v>
      </c>
      <c r="E69" t="e">
        <f>VLOOKUP($A69,aVDZ!$A$2:$N$192,13,FALSE)*2625.5</f>
        <v>#N/A</v>
      </c>
      <c r="F69" t="e">
        <f>VLOOKUP($A69,aVDZ!$A$2:$N$192,14,FALSE)*2625.5</f>
        <v>#N/A</v>
      </c>
      <c r="G69" t="e">
        <f>VLOOKUP($A69,aVDZ!$A$2:$N$192,15,FALSE)*2625.5</f>
        <v>#N/A</v>
      </c>
      <c r="H69" t="e">
        <f>VLOOKUP($A69,aVDZ!$A$2:$N$192,16,FALSE)*2625.5</f>
        <v>#N/A</v>
      </c>
    </row>
    <row r="70" spans="1:8" x14ac:dyDescent="0.2">
      <c r="A70" t="s">
        <v>234</v>
      </c>
      <c r="B70">
        <f>VLOOKUP($A70,'CCSD(T)-CBS'!$A$2:$N$192,2,FALSE)</f>
        <v>0</v>
      </c>
      <c r="C70" t="e">
        <f>VLOOKUP($A70,aVDZ!$A$2:$N$192,11,FALSE)*2625.5</f>
        <v>#N/A</v>
      </c>
      <c r="D70" t="e">
        <f>VLOOKUP($A70,aVDZ!$A$2:$N$192,12,FALSE)*2625.5</f>
        <v>#N/A</v>
      </c>
      <c r="E70" t="e">
        <f>VLOOKUP($A70,aVDZ!$A$2:$N$192,13,FALSE)*2625.5</f>
        <v>#N/A</v>
      </c>
      <c r="F70" t="e">
        <f>VLOOKUP($A70,aVDZ!$A$2:$N$192,14,FALSE)*2625.5</f>
        <v>#N/A</v>
      </c>
      <c r="G70" t="e">
        <f>VLOOKUP($A70,aVDZ!$A$2:$N$192,15,FALSE)*2625.5</f>
        <v>#N/A</v>
      </c>
      <c r="H70" t="e">
        <f>VLOOKUP($A70,aVDZ!$A$2:$N$192,16,FALSE)*2625.5</f>
        <v>#N/A</v>
      </c>
    </row>
    <row r="71" spans="1:8" x14ac:dyDescent="0.2">
      <c r="A71" t="s">
        <v>235</v>
      </c>
      <c r="B71">
        <f>VLOOKUP($A71,'CCSD(T)-CBS'!$A$2:$N$192,2,FALSE)</f>
        <v>0</v>
      </c>
      <c r="C71" t="e">
        <f>VLOOKUP($A71,aVDZ!$A$2:$N$192,11,FALSE)*2625.5</f>
        <v>#N/A</v>
      </c>
      <c r="D71" t="e">
        <f>VLOOKUP($A71,aVDZ!$A$2:$N$192,12,FALSE)*2625.5</f>
        <v>#N/A</v>
      </c>
      <c r="E71" t="e">
        <f>VLOOKUP($A71,aVDZ!$A$2:$N$192,13,FALSE)*2625.5</f>
        <v>#N/A</v>
      </c>
      <c r="F71" t="e">
        <f>VLOOKUP($A71,aVDZ!$A$2:$N$192,14,FALSE)*2625.5</f>
        <v>#N/A</v>
      </c>
      <c r="G71" t="e">
        <f>VLOOKUP($A71,aVDZ!$A$2:$N$192,15,FALSE)*2625.5</f>
        <v>#N/A</v>
      </c>
      <c r="H71" t="e">
        <f>VLOOKUP($A71,aVDZ!$A$2:$N$192,16,FALSE)*2625.5</f>
        <v>#N/A</v>
      </c>
    </row>
    <row r="72" spans="1:8" x14ac:dyDescent="0.2">
      <c r="A72" t="s">
        <v>236</v>
      </c>
      <c r="B72">
        <f>VLOOKUP($A72,'CCSD(T)-CBS'!$A$2:$N$192,2,FALSE)</f>
        <v>0</v>
      </c>
      <c r="C72" t="e">
        <f>VLOOKUP($A72,aVDZ!$A$2:$N$192,11,FALSE)*2625.5</f>
        <v>#N/A</v>
      </c>
      <c r="D72" t="e">
        <f>VLOOKUP($A72,aVDZ!$A$2:$N$192,12,FALSE)*2625.5</f>
        <v>#N/A</v>
      </c>
      <c r="E72" t="e">
        <f>VLOOKUP($A72,aVDZ!$A$2:$N$192,13,FALSE)*2625.5</f>
        <v>#N/A</v>
      </c>
      <c r="F72" t="e">
        <f>VLOOKUP($A72,aVDZ!$A$2:$N$192,14,FALSE)*2625.5</f>
        <v>#N/A</v>
      </c>
      <c r="G72" t="e">
        <f>VLOOKUP($A72,aVDZ!$A$2:$N$192,15,FALSE)*2625.5</f>
        <v>#N/A</v>
      </c>
      <c r="H72" t="e">
        <f>VLOOKUP($A72,aVDZ!$A$2:$N$192,16,FALSE)*2625.5</f>
        <v>#N/A</v>
      </c>
    </row>
    <row r="73" spans="1:8" x14ac:dyDescent="0.2">
      <c r="A73" t="s">
        <v>237</v>
      </c>
      <c r="B73">
        <f>VLOOKUP($A73,'CCSD(T)-CBS'!$A$2:$N$192,2,FALSE)</f>
        <v>0</v>
      </c>
      <c r="C73" t="e">
        <f>VLOOKUP($A73,aVDZ!$A$2:$N$192,11,FALSE)*2625.5</f>
        <v>#N/A</v>
      </c>
      <c r="D73" t="e">
        <f>VLOOKUP($A73,aVDZ!$A$2:$N$192,12,FALSE)*2625.5</f>
        <v>#N/A</v>
      </c>
      <c r="E73" t="e">
        <f>VLOOKUP($A73,aVDZ!$A$2:$N$192,13,FALSE)*2625.5</f>
        <v>#N/A</v>
      </c>
      <c r="F73" t="e">
        <f>VLOOKUP($A73,aVDZ!$A$2:$N$192,14,FALSE)*2625.5</f>
        <v>#N/A</v>
      </c>
      <c r="G73" t="e">
        <f>VLOOKUP($A73,aVDZ!$A$2:$N$192,15,FALSE)*2625.5</f>
        <v>#N/A</v>
      </c>
      <c r="H73" t="e">
        <f>VLOOKUP($A73,aVDZ!$A$2:$N$192,16,FALSE)*2625.5</f>
        <v>#N/A</v>
      </c>
    </row>
    <row r="74" spans="1:8" x14ac:dyDescent="0.2">
      <c r="A74" t="s">
        <v>238</v>
      </c>
      <c r="B74">
        <f>VLOOKUP($A74,'CCSD(T)-CBS'!$A$2:$N$192,2,FALSE)</f>
        <v>0</v>
      </c>
      <c r="C74" t="e">
        <f>VLOOKUP($A74,aVDZ!$A$2:$N$192,11,FALSE)*2625.5</f>
        <v>#N/A</v>
      </c>
      <c r="D74" t="e">
        <f>VLOOKUP($A74,aVDZ!$A$2:$N$192,12,FALSE)*2625.5</f>
        <v>#N/A</v>
      </c>
      <c r="E74" t="e">
        <f>VLOOKUP($A74,aVDZ!$A$2:$N$192,13,FALSE)*2625.5</f>
        <v>#N/A</v>
      </c>
      <c r="F74" t="e">
        <f>VLOOKUP($A74,aVDZ!$A$2:$N$192,14,FALSE)*2625.5</f>
        <v>#N/A</v>
      </c>
      <c r="G74" t="e">
        <f>VLOOKUP($A74,aVDZ!$A$2:$N$192,15,FALSE)*2625.5</f>
        <v>#N/A</v>
      </c>
      <c r="H74" t="e">
        <f>VLOOKUP($A74,aVDZ!$A$2:$N$192,16,FALSE)*2625.5</f>
        <v>#N/A</v>
      </c>
    </row>
    <row r="75" spans="1:8" x14ac:dyDescent="0.2">
      <c r="A75" t="s">
        <v>239</v>
      </c>
      <c r="B75">
        <f>VLOOKUP($A75,'CCSD(T)-CBS'!$A$2:$N$192,2,FALSE)</f>
        <v>0</v>
      </c>
      <c r="C75" t="e">
        <f>VLOOKUP($A75,aVDZ!$A$2:$N$192,11,FALSE)*2625.5</f>
        <v>#N/A</v>
      </c>
      <c r="D75" t="e">
        <f>VLOOKUP($A75,aVDZ!$A$2:$N$192,12,FALSE)*2625.5</f>
        <v>#N/A</v>
      </c>
      <c r="E75" t="e">
        <f>VLOOKUP($A75,aVDZ!$A$2:$N$192,13,FALSE)*2625.5</f>
        <v>#N/A</v>
      </c>
      <c r="F75" t="e">
        <f>VLOOKUP($A75,aVDZ!$A$2:$N$192,14,FALSE)*2625.5</f>
        <v>#N/A</v>
      </c>
      <c r="G75" t="e">
        <f>VLOOKUP($A75,aVDZ!$A$2:$N$192,15,FALSE)*2625.5</f>
        <v>#N/A</v>
      </c>
      <c r="H75" t="e">
        <f>VLOOKUP($A75,aVDZ!$A$2:$N$192,16,FALSE)*2625.5</f>
        <v>#N/A</v>
      </c>
    </row>
    <row r="76" spans="1:8" x14ac:dyDescent="0.2">
      <c r="A76" t="s">
        <v>240</v>
      </c>
      <c r="B76">
        <f>VLOOKUP($A76,'CCSD(T)-CBS'!$A$2:$N$192,2,FALSE)</f>
        <v>0</v>
      </c>
      <c r="C76" t="e">
        <f>VLOOKUP($A76,aVDZ!$A$2:$N$192,11,FALSE)*2625.5</f>
        <v>#N/A</v>
      </c>
      <c r="D76" t="e">
        <f>VLOOKUP($A76,aVDZ!$A$2:$N$192,12,FALSE)*2625.5</f>
        <v>#N/A</v>
      </c>
      <c r="E76" t="e">
        <f>VLOOKUP($A76,aVDZ!$A$2:$N$192,13,FALSE)*2625.5</f>
        <v>#N/A</v>
      </c>
      <c r="F76" t="e">
        <f>VLOOKUP($A76,aVDZ!$A$2:$N$192,14,FALSE)*2625.5</f>
        <v>#N/A</v>
      </c>
      <c r="G76" t="e">
        <f>VLOOKUP($A76,aVDZ!$A$2:$N$192,15,FALSE)*2625.5</f>
        <v>#N/A</v>
      </c>
      <c r="H76" t="e">
        <f>VLOOKUP($A76,aVDZ!$A$2:$N$192,16,FALSE)*2625.5</f>
        <v>#N/A</v>
      </c>
    </row>
    <row r="77" spans="1:8" x14ac:dyDescent="0.2">
      <c r="A77" t="s">
        <v>241</v>
      </c>
      <c r="B77">
        <f>VLOOKUP($A77,'CCSD(T)-CBS'!$A$2:$N$192,2,FALSE)</f>
        <v>0</v>
      </c>
      <c r="C77" t="e">
        <f>VLOOKUP($A77,aVDZ!$A$2:$N$192,11,FALSE)*2625.5</f>
        <v>#N/A</v>
      </c>
      <c r="D77" t="e">
        <f>VLOOKUP($A77,aVDZ!$A$2:$N$192,12,FALSE)*2625.5</f>
        <v>#N/A</v>
      </c>
      <c r="E77" t="e">
        <f>VLOOKUP($A77,aVDZ!$A$2:$N$192,13,FALSE)*2625.5</f>
        <v>#N/A</v>
      </c>
      <c r="F77" t="e">
        <f>VLOOKUP($A77,aVDZ!$A$2:$N$192,14,FALSE)*2625.5</f>
        <v>#N/A</v>
      </c>
      <c r="G77" t="e">
        <f>VLOOKUP($A77,aVDZ!$A$2:$N$192,15,FALSE)*2625.5</f>
        <v>#N/A</v>
      </c>
      <c r="H77" t="e">
        <f>VLOOKUP($A77,aVDZ!$A$2:$N$192,16,FALSE)*2625.5</f>
        <v>#N/A</v>
      </c>
    </row>
    <row r="78" spans="1:8" x14ac:dyDescent="0.2">
      <c r="A78" t="s">
        <v>242</v>
      </c>
      <c r="B78">
        <f>VLOOKUP($A78,'CCSD(T)-CBS'!$A$2:$N$192,2,FALSE)</f>
        <v>0</v>
      </c>
      <c r="C78" t="e">
        <f>VLOOKUP($A78,aVDZ!$A$2:$N$192,11,FALSE)*2625.5</f>
        <v>#N/A</v>
      </c>
      <c r="D78" t="e">
        <f>VLOOKUP($A78,aVDZ!$A$2:$N$192,12,FALSE)*2625.5</f>
        <v>#N/A</v>
      </c>
      <c r="E78" t="e">
        <f>VLOOKUP($A78,aVDZ!$A$2:$N$192,13,FALSE)*2625.5</f>
        <v>#N/A</v>
      </c>
      <c r="F78" t="e">
        <f>VLOOKUP($A78,aVDZ!$A$2:$N$192,14,FALSE)*2625.5</f>
        <v>#N/A</v>
      </c>
      <c r="G78" t="e">
        <f>VLOOKUP($A78,aVDZ!$A$2:$N$192,15,FALSE)*2625.5</f>
        <v>#N/A</v>
      </c>
      <c r="H78" t="e">
        <f>VLOOKUP($A78,aVDZ!$A$2:$N$192,16,FALSE)*2625.5</f>
        <v>#N/A</v>
      </c>
    </row>
    <row r="79" spans="1:8" x14ac:dyDescent="0.2">
      <c r="A79" t="s">
        <v>243</v>
      </c>
      <c r="B79">
        <f>VLOOKUP($A79,'CCSD(T)-CBS'!$A$2:$N$192,2,FALSE)</f>
        <v>0</v>
      </c>
      <c r="C79" t="e">
        <f>VLOOKUP($A79,aVDZ!$A$2:$N$192,11,FALSE)*2625.5</f>
        <v>#N/A</v>
      </c>
      <c r="D79" t="e">
        <f>VLOOKUP($A79,aVDZ!$A$2:$N$192,12,FALSE)*2625.5</f>
        <v>#N/A</v>
      </c>
      <c r="E79" t="e">
        <f>VLOOKUP($A79,aVDZ!$A$2:$N$192,13,FALSE)*2625.5</f>
        <v>#N/A</v>
      </c>
      <c r="F79" t="e">
        <f>VLOOKUP($A79,aVDZ!$A$2:$N$192,14,FALSE)*2625.5</f>
        <v>#N/A</v>
      </c>
      <c r="G79" t="e">
        <f>VLOOKUP($A79,aVDZ!$A$2:$N$192,15,FALSE)*2625.5</f>
        <v>#N/A</v>
      </c>
      <c r="H79" t="e">
        <f>VLOOKUP($A79,aVDZ!$A$2:$N$192,16,FALSE)*2625.5</f>
        <v>#N/A</v>
      </c>
    </row>
    <row r="80" spans="1:8" x14ac:dyDescent="0.2">
      <c r="A80" t="s">
        <v>85</v>
      </c>
      <c r="B80">
        <f>VLOOKUP($A80,'CCSD(T)-CBS'!$A$2:$N$192,2,FALSE)</f>
        <v>0</v>
      </c>
      <c r="C80" t="e">
        <f>VLOOKUP($A80,aVDZ!$A$2:$N$192,11,FALSE)*2625.5</f>
        <v>#N/A</v>
      </c>
      <c r="D80" t="e">
        <f>VLOOKUP($A80,aVDZ!$A$2:$N$192,12,FALSE)*2625.5</f>
        <v>#N/A</v>
      </c>
      <c r="E80" t="e">
        <f>VLOOKUP($A80,aVDZ!$A$2:$N$192,13,FALSE)*2625.5</f>
        <v>#N/A</v>
      </c>
      <c r="F80" t="e">
        <f>VLOOKUP($A80,aVDZ!$A$2:$N$192,14,FALSE)*2625.5</f>
        <v>#N/A</v>
      </c>
      <c r="G80" t="e">
        <f>VLOOKUP($A80,aVDZ!$A$2:$N$192,15,FALSE)*2625.5</f>
        <v>#N/A</v>
      </c>
      <c r="H80" t="e">
        <f>VLOOKUP($A80,aVDZ!$A$2:$N$192,16,FALSE)*2625.5</f>
        <v>#N/A</v>
      </c>
    </row>
    <row r="81" spans="1:8" x14ac:dyDescent="0.2">
      <c r="A81" t="s">
        <v>86</v>
      </c>
      <c r="B81">
        <f>VLOOKUP($A81,'CCSD(T)-CBS'!$A$2:$N$192,2,FALSE)</f>
        <v>0</v>
      </c>
      <c r="C81" t="e">
        <f>VLOOKUP($A81,aVDZ!$A$2:$N$192,11,FALSE)*2625.5</f>
        <v>#N/A</v>
      </c>
      <c r="D81" t="e">
        <f>VLOOKUP($A81,aVDZ!$A$2:$N$192,12,FALSE)*2625.5</f>
        <v>#N/A</v>
      </c>
      <c r="E81" t="e">
        <f>VLOOKUP($A81,aVDZ!$A$2:$N$192,13,FALSE)*2625.5</f>
        <v>#N/A</v>
      </c>
      <c r="F81" t="e">
        <f>VLOOKUP($A81,aVDZ!$A$2:$N$192,14,FALSE)*2625.5</f>
        <v>#N/A</v>
      </c>
      <c r="G81" t="e">
        <f>VLOOKUP($A81,aVDZ!$A$2:$N$192,15,FALSE)*2625.5</f>
        <v>#N/A</v>
      </c>
      <c r="H81" t="e">
        <f>VLOOKUP($A81,aVDZ!$A$2:$N$192,16,FALSE)*2625.5</f>
        <v>#N/A</v>
      </c>
    </row>
    <row r="82" spans="1:8" x14ac:dyDescent="0.2">
      <c r="A82" t="s">
        <v>87</v>
      </c>
      <c r="B82">
        <f>VLOOKUP($A82,'CCSD(T)-CBS'!$A$2:$N$192,2,FALSE)</f>
        <v>0</v>
      </c>
      <c r="C82" t="e">
        <f>VLOOKUP($A82,aVDZ!$A$2:$N$192,11,FALSE)*2625.5</f>
        <v>#N/A</v>
      </c>
      <c r="D82" t="e">
        <f>VLOOKUP($A82,aVDZ!$A$2:$N$192,12,FALSE)*2625.5</f>
        <v>#N/A</v>
      </c>
      <c r="E82" t="e">
        <f>VLOOKUP($A82,aVDZ!$A$2:$N$192,13,FALSE)*2625.5</f>
        <v>#N/A</v>
      </c>
      <c r="F82" t="e">
        <f>VLOOKUP($A82,aVDZ!$A$2:$N$192,14,FALSE)*2625.5</f>
        <v>#N/A</v>
      </c>
      <c r="G82" t="e">
        <f>VLOOKUP($A82,aVDZ!$A$2:$N$192,15,FALSE)*2625.5</f>
        <v>#N/A</v>
      </c>
      <c r="H82" t="e">
        <f>VLOOKUP($A82,aVDZ!$A$2:$N$192,16,FALSE)*2625.5</f>
        <v>#N/A</v>
      </c>
    </row>
    <row r="83" spans="1:8" x14ac:dyDescent="0.2">
      <c r="A83" t="s">
        <v>88</v>
      </c>
      <c r="B83">
        <f>VLOOKUP($A83,'CCSD(T)-CBS'!$A$2:$N$192,2,FALSE)</f>
        <v>0</v>
      </c>
      <c r="C83" t="e">
        <f>VLOOKUP($A83,aVDZ!$A$2:$N$192,11,FALSE)*2625.5</f>
        <v>#N/A</v>
      </c>
      <c r="D83" t="e">
        <f>VLOOKUP($A83,aVDZ!$A$2:$N$192,12,FALSE)*2625.5</f>
        <v>#N/A</v>
      </c>
      <c r="E83" t="e">
        <f>VLOOKUP($A83,aVDZ!$A$2:$N$192,13,FALSE)*2625.5</f>
        <v>#N/A</v>
      </c>
      <c r="F83" t="e">
        <f>VLOOKUP($A83,aVDZ!$A$2:$N$192,14,FALSE)*2625.5</f>
        <v>#N/A</v>
      </c>
      <c r="G83" t="e">
        <f>VLOOKUP($A83,aVDZ!$A$2:$N$192,15,FALSE)*2625.5</f>
        <v>#N/A</v>
      </c>
      <c r="H83" t="e">
        <f>VLOOKUP($A83,aVDZ!$A$2:$N$192,16,FALSE)*2625.5</f>
        <v>#N/A</v>
      </c>
    </row>
    <row r="84" spans="1:8" x14ac:dyDescent="0.2">
      <c r="A84" t="s">
        <v>89</v>
      </c>
      <c r="B84">
        <f>VLOOKUP($A84,'CCSD(T)-CBS'!$A$2:$N$192,2,FALSE)</f>
        <v>0</v>
      </c>
      <c r="C84" t="e">
        <f>VLOOKUP($A84,aVDZ!$A$2:$N$192,11,FALSE)*2625.5</f>
        <v>#N/A</v>
      </c>
      <c r="D84" t="e">
        <f>VLOOKUP($A84,aVDZ!$A$2:$N$192,12,FALSE)*2625.5</f>
        <v>#N/A</v>
      </c>
      <c r="E84" t="e">
        <f>VLOOKUP($A84,aVDZ!$A$2:$N$192,13,FALSE)*2625.5</f>
        <v>#N/A</v>
      </c>
      <c r="F84" t="e">
        <f>VLOOKUP($A84,aVDZ!$A$2:$N$192,14,FALSE)*2625.5</f>
        <v>#N/A</v>
      </c>
      <c r="G84" t="e">
        <f>VLOOKUP($A84,aVDZ!$A$2:$N$192,15,FALSE)*2625.5</f>
        <v>#N/A</v>
      </c>
      <c r="H84" t="e">
        <f>VLOOKUP($A84,aVDZ!$A$2:$N$192,16,FALSE)*2625.5</f>
        <v>#N/A</v>
      </c>
    </row>
    <row r="85" spans="1:8" x14ac:dyDescent="0.2">
      <c r="A85" t="s">
        <v>90</v>
      </c>
      <c r="B85">
        <f>VLOOKUP($A85,'CCSD(T)-CBS'!$A$2:$N$192,2,FALSE)</f>
        <v>0</v>
      </c>
      <c r="C85" t="e">
        <f>VLOOKUP($A85,aVDZ!$A$2:$N$192,11,FALSE)*2625.5</f>
        <v>#N/A</v>
      </c>
      <c r="D85" t="e">
        <f>VLOOKUP($A85,aVDZ!$A$2:$N$192,12,FALSE)*2625.5</f>
        <v>#N/A</v>
      </c>
      <c r="E85" t="e">
        <f>VLOOKUP($A85,aVDZ!$A$2:$N$192,13,FALSE)*2625.5</f>
        <v>#N/A</v>
      </c>
      <c r="F85" t="e">
        <f>VLOOKUP($A85,aVDZ!$A$2:$N$192,14,FALSE)*2625.5</f>
        <v>#N/A</v>
      </c>
      <c r="G85" t="e">
        <f>VLOOKUP($A85,aVDZ!$A$2:$N$192,15,FALSE)*2625.5</f>
        <v>#N/A</v>
      </c>
      <c r="H85" t="e">
        <f>VLOOKUP($A85,aVDZ!$A$2:$N$192,16,FALSE)*2625.5</f>
        <v>#N/A</v>
      </c>
    </row>
    <row r="86" spans="1:8" x14ac:dyDescent="0.2">
      <c r="A86" t="s">
        <v>91</v>
      </c>
      <c r="B86">
        <f>VLOOKUP($A86,'CCSD(T)-CBS'!$A$2:$N$192,2,FALSE)</f>
        <v>0</v>
      </c>
      <c r="C86" t="e">
        <f>VLOOKUP($A86,aVDZ!$A$2:$N$192,11,FALSE)*2625.5</f>
        <v>#N/A</v>
      </c>
      <c r="D86" t="e">
        <f>VLOOKUP($A86,aVDZ!$A$2:$N$192,12,FALSE)*2625.5</f>
        <v>#N/A</v>
      </c>
      <c r="E86" t="e">
        <f>VLOOKUP($A86,aVDZ!$A$2:$N$192,13,FALSE)*2625.5</f>
        <v>#N/A</v>
      </c>
      <c r="F86" t="e">
        <f>VLOOKUP($A86,aVDZ!$A$2:$N$192,14,FALSE)*2625.5</f>
        <v>#N/A</v>
      </c>
      <c r="G86" t="e">
        <f>VLOOKUP($A86,aVDZ!$A$2:$N$192,15,FALSE)*2625.5</f>
        <v>#N/A</v>
      </c>
      <c r="H86" t="e">
        <f>VLOOKUP($A86,aVDZ!$A$2:$N$192,16,FALSE)*2625.5</f>
        <v>#N/A</v>
      </c>
    </row>
    <row r="87" spans="1:8" x14ac:dyDescent="0.2">
      <c r="A87" t="s">
        <v>92</v>
      </c>
      <c r="B87">
        <f>VLOOKUP($A87,'CCSD(T)-CBS'!$A$2:$N$192,2,FALSE)</f>
        <v>0</v>
      </c>
      <c r="C87" t="e">
        <f>VLOOKUP($A87,aVDZ!$A$2:$N$192,11,FALSE)*2625.5</f>
        <v>#N/A</v>
      </c>
      <c r="D87" t="e">
        <f>VLOOKUP($A87,aVDZ!$A$2:$N$192,12,FALSE)*2625.5</f>
        <v>#N/A</v>
      </c>
      <c r="E87" t="e">
        <f>VLOOKUP($A87,aVDZ!$A$2:$N$192,13,FALSE)*2625.5</f>
        <v>#N/A</v>
      </c>
      <c r="F87" t="e">
        <f>VLOOKUP($A87,aVDZ!$A$2:$N$192,14,FALSE)*2625.5</f>
        <v>#N/A</v>
      </c>
      <c r="G87" t="e">
        <f>VLOOKUP($A87,aVDZ!$A$2:$N$192,15,FALSE)*2625.5</f>
        <v>#N/A</v>
      </c>
      <c r="H87" t="e">
        <f>VLOOKUP($A87,aVDZ!$A$2:$N$192,16,FALSE)*2625.5</f>
        <v>#N/A</v>
      </c>
    </row>
    <row r="88" spans="1:8" x14ac:dyDescent="0.2">
      <c r="A88" t="s">
        <v>93</v>
      </c>
      <c r="B88">
        <f>VLOOKUP($A88,'CCSD(T)-CBS'!$A$2:$N$192,2,FALSE)</f>
        <v>0</v>
      </c>
      <c r="C88" t="e">
        <f>VLOOKUP($A88,aVDZ!$A$2:$N$192,11,FALSE)*2625.5</f>
        <v>#N/A</v>
      </c>
      <c r="D88" t="e">
        <f>VLOOKUP($A88,aVDZ!$A$2:$N$192,12,FALSE)*2625.5</f>
        <v>#N/A</v>
      </c>
      <c r="E88" t="e">
        <f>VLOOKUP($A88,aVDZ!$A$2:$N$192,13,FALSE)*2625.5</f>
        <v>#N/A</v>
      </c>
      <c r="F88" t="e">
        <f>VLOOKUP($A88,aVDZ!$A$2:$N$192,14,FALSE)*2625.5</f>
        <v>#N/A</v>
      </c>
      <c r="G88" t="e">
        <f>VLOOKUP($A88,aVDZ!$A$2:$N$192,15,FALSE)*2625.5</f>
        <v>#N/A</v>
      </c>
      <c r="H88" t="e">
        <f>VLOOKUP($A88,aVDZ!$A$2:$N$192,16,FALSE)*2625.5</f>
        <v>#N/A</v>
      </c>
    </row>
    <row r="89" spans="1:8" x14ac:dyDescent="0.2">
      <c r="A89" t="s">
        <v>94</v>
      </c>
      <c r="B89">
        <f>VLOOKUP($A89,'CCSD(T)-CBS'!$A$2:$N$192,2,FALSE)</f>
        <v>0</v>
      </c>
      <c r="C89" t="e">
        <f>VLOOKUP($A89,aVDZ!$A$2:$N$192,11,FALSE)*2625.5</f>
        <v>#N/A</v>
      </c>
      <c r="D89" t="e">
        <f>VLOOKUP($A89,aVDZ!$A$2:$N$192,12,FALSE)*2625.5</f>
        <v>#N/A</v>
      </c>
      <c r="E89" t="e">
        <f>VLOOKUP($A89,aVDZ!$A$2:$N$192,13,FALSE)*2625.5</f>
        <v>#N/A</v>
      </c>
      <c r="F89" t="e">
        <f>VLOOKUP($A89,aVDZ!$A$2:$N$192,14,FALSE)*2625.5</f>
        <v>#N/A</v>
      </c>
      <c r="G89" t="e">
        <f>VLOOKUP($A89,aVDZ!$A$2:$N$192,15,FALSE)*2625.5</f>
        <v>#N/A</v>
      </c>
      <c r="H89" t="e">
        <f>VLOOKUP($A89,aVDZ!$A$2:$N$192,16,FALSE)*2625.5</f>
        <v>#N/A</v>
      </c>
    </row>
    <row r="90" spans="1:8" x14ac:dyDescent="0.2">
      <c r="A90" t="s">
        <v>95</v>
      </c>
      <c r="B90">
        <f>VLOOKUP($A90,'CCSD(T)-CBS'!$A$2:$N$192,2,FALSE)</f>
        <v>0</v>
      </c>
      <c r="C90" t="e">
        <f>VLOOKUP($A90,aVDZ!$A$2:$N$192,11,FALSE)*2625.5</f>
        <v>#N/A</v>
      </c>
      <c r="D90" t="e">
        <f>VLOOKUP($A90,aVDZ!$A$2:$N$192,12,FALSE)*2625.5</f>
        <v>#N/A</v>
      </c>
      <c r="E90" t="e">
        <f>VLOOKUP($A90,aVDZ!$A$2:$N$192,13,FALSE)*2625.5</f>
        <v>#N/A</v>
      </c>
      <c r="F90" t="e">
        <f>VLOOKUP($A90,aVDZ!$A$2:$N$192,14,FALSE)*2625.5</f>
        <v>#N/A</v>
      </c>
      <c r="G90" t="e">
        <f>VLOOKUP($A90,aVDZ!$A$2:$N$192,15,FALSE)*2625.5</f>
        <v>#N/A</v>
      </c>
      <c r="H90" t="e">
        <f>VLOOKUP($A90,aVDZ!$A$2:$N$192,16,FALSE)*2625.5</f>
        <v>#N/A</v>
      </c>
    </row>
    <row r="91" spans="1:8" x14ac:dyDescent="0.2">
      <c r="A91" t="s">
        <v>96</v>
      </c>
      <c r="B91">
        <f>VLOOKUP($A91,'CCSD(T)-CBS'!$A$2:$N$192,2,FALSE)</f>
        <v>0</v>
      </c>
      <c r="C91" t="e">
        <f>VLOOKUP($A91,aVDZ!$A$2:$N$192,11,FALSE)*2625.5</f>
        <v>#N/A</v>
      </c>
      <c r="D91" t="e">
        <f>VLOOKUP($A91,aVDZ!$A$2:$N$192,12,FALSE)*2625.5</f>
        <v>#N/A</v>
      </c>
      <c r="E91" t="e">
        <f>VLOOKUP($A91,aVDZ!$A$2:$N$192,13,FALSE)*2625.5</f>
        <v>#N/A</v>
      </c>
      <c r="F91" t="e">
        <f>VLOOKUP($A91,aVDZ!$A$2:$N$192,14,FALSE)*2625.5</f>
        <v>#N/A</v>
      </c>
      <c r="G91" t="e">
        <f>VLOOKUP($A91,aVDZ!$A$2:$N$192,15,FALSE)*2625.5</f>
        <v>#N/A</v>
      </c>
      <c r="H91" t="e">
        <f>VLOOKUP($A91,aVDZ!$A$2:$N$192,16,FALSE)*2625.5</f>
        <v>#N/A</v>
      </c>
    </row>
    <row r="92" spans="1:8" x14ac:dyDescent="0.2">
      <c r="A92" t="s">
        <v>34</v>
      </c>
      <c r="B92">
        <f>VLOOKUP($A92,'CCSD(T)-CBS'!$A$2:$N$192,2,FALSE)</f>
        <v>0</v>
      </c>
      <c r="C92" t="e">
        <f>VLOOKUP($A92,aVDZ!$A$2:$N$192,11,FALSE)*2625.5</f>
        <v>#N/A</v>
      </c>
      <c r="D92" t="e">
        <f>VLOOKUP($A92,aVDZ!$A$2:$N$192,12,FALSE)*2625.5</f>
        <v>#N/A</v>
      </c>
      <c r="E92" t="e">
        <f>VLOOKUP($A92,aVDZ!$A$2:$N$192,13,FALSE)*2625.5</f>
        <v>#N/A</v>
      </c>
      <c r="F92" t="e">
        <f>VLOOKUP($A92,aVDZ!$A$2:$N$192,14,FALSE)*2625.5</f>
        <v>#N/A</v>
      </c>
      <c r="G92" t="e">
        <f>VLOOKUP($A92,aVDZ!$A$2:$N$192,15,FALSE)*2625.5</f>
        <v>#N/A</v>
      </c>
      <c r="H92" t="e">
        <f>VLOOKUP($A92,aVDZ!$A$2:$N$192,16,FALSE)*2625.5</f>
        <v>#N/A</v>
      </c>
    </row>
    <row r="93" spans="1:8" x14ac:dyDescent="0.2">
      <c r="A93" t="s">
        <v>35</v>
      </c>
      <c r="B93">
        <f>VLOOKUP($A93,'CCSD(T)-CBS'!$A$2:$N$192,2,FALSE)</f>
        <v>0</v>
      </c>
      <c r="C93" t="e">
        <f>VLOOKUP($A93,aVDZ!$A$2:$N$192,11,FALSE)*2625.5</f>
        <v>#N/A</v>
      </c>
      <c r="D93" t="e">
        <f>VLOOKUP($A93,aVDZ!$A$2:$N$192,12,FALSE)*2625.5</f>
        <v>#N/A</v>
      </c>
      <c r="E93" t="e">
        <f>VLOOKUP($A93,aVDZ!$A$2:$N$192,13,FALSE)*2625.5</f>
        <v>#N/A</v>
      </c>
      <c r="F93" t="e">
        <f>VLOOKUP($A93,aVDZ!$A$2:$N$192,14,FALSE)*2625.5</f>
        <v>#N/A</v>
      </c>
      <c r="G93" t="e">
        <f>VLOOKUP($A93,aVDZ!$A$2:$N$192,15,FALSE)*2625.5</f>
        <v>#N/A</v>
      </c>
      <c r="H93" t="e">
        <f>VLOOKUP($A93,aVDZ!$A$2:$N$192,16,FALSE)*2625.5</f>
        <v>#N/A</v>
      </c>
    </row>
    <row r="94" spans="1:8" x14ac:dyDescent="0.2">
      <c r="A94" t="s">
        <v>36</v>
      </c>
      <c r="B94">
        <f>VLOOKUP($A94,'CCSD(T)-CBS'!$A$2:$N$192,2,FALSE)</f>
        <v>0</v>
      </c>
      <c r="C94" t="e">
        <f>VLOOKUP($A94,aVDZ!$A$2:$N$192,11,FALSE)*2625.5</f>
        <v>#N/A</v>
      </c>
      <c r="D94" t="e">
        <f>VLOOKUP($A94,aVDZ!$A$2:$N$192,12,FALSE)*2625.5</f>
        <v>#N/A</v>
      </c>
      <c r="E94" t="e">
        <f>VLOOKUP($A94,aVDZ!$A$2:$N$192,13,FALSE)*2625.5</f>
        <v>#N/A</v>
      </c>
      <c r="F94" t="e">
        <f>VLOOKUP($A94,aVDZ!$A$2:$N$192,14,FALSE)*2625.5</f>
        <v>#N/A</v>
      </c>
      <c r="G94" t="e">
        <f>VLOOKUP($A94,aVDZ!$A$2:$N$192,15,FALSE)*2625.5</f>
        <v>#N/A</v>
      </c>
      <c r="H94" t="e">
        <f>VLOOKUP($A94,aVDZ!$A$2:$N$192,16,FALSE)*2625.5</f>
        <v>#N/A</v>
      </c>
    </row>
    <row r="95" spans="1:8" x14ac:dyDescent="0.2">
      <c r="A95" t="s">
        <v>37</v>
      </c>
      <c r="B95">
        <f>VLOOKUP($A95,'CCSD(T)-CBS'!$A$2:$N$192,2,FALSE)</f>
        <v>0</v>
      </c>
      <c r="C95" t="e">
        <f>VLOOKUP($A95,aVDZ!$A$2:$N$192,11,FALSE)*2625.5</f>
        <v>#N/A</v>
      </c>
      <c r="D95" t="e">
        <f>VLOOKUP($A95,aVDZ!$A$2:$N$192,12,FALSE)*2625.5</f>
        <v>#N/A</v>
      </c>
      <c r="E95" t="e">
        <f>VLOOKUP($A95,aVDZ!$A$2:$N$192,13,FALSE)*2625.5</f>
        <v>#N/A</v>
      </c>
      <c r="F95" t="e">
        <f>VLOOKUP($A95,aVDZ!$A$2:$N$192,14,FALSE)*2625.5</f>
        <v>#N/A</v>
      </c>
      <c r="G95" t="e">
        <f>VLOOKUP($A95,aVDZ!$A$2:$N$192,15,FALSE)*2625.5</f>
        <v>#N/A</v>
      </c>
      <c r="H95" t="e">
        <f>VLOOKUP($A95,aVDZ!$A$2:$N$192,16,FALSE)*2625.5</f>
        <v>#N/A</v>
      </c>
    </row>
    <row r="96" spans="1:8" x14ac:dyDescent="0.2">
      <c r="A96" t="s">
        <v>97</v>
      </c>
      <c r="B96">
        <f>VLOOKUP($A96,'CCSD(T)-CBS'!$A$2:$N$192,2,FALSE)</f>
        <v>0</v>
      </c>
      <c r="C96" t="e">
        <f>VLOOKUP($A96,aVDZ!$A$2:$N$192,11,FALSE)*2625.5</f>
        <v>#N/A</v>
      </c>
      <c r="D96" t="e">
        <f>VLOOKUP($A96,aVDZ!$A$2:$N$192,12,FALSE)*2625.5</f>
        <v>#N/A</v>
      </c>
      <c r="E96" t="e">
        <f>VLOOKUP($A96,aVDZ!$A$2:$N$192,13,FALSE)*2625.5</f>
        <v>#N/A</v>
      </c>
      <c r="F96" t="e">
        <f>VLOOKUP($A96,aVDZ!$A$2:$N$192,14,FALSE)*2625.5</f>
        <v>#N/A</v>
      </c>
      <c r="G96" t="e">
        <f>VLOOKUP($A96,aVDZ!$A$2:$N$192,15,FALSE)*2625.5</f>
        <v>#N/A</v>
      </c>
      <c r="H96" t="e">
        <f>VLOOKUP($A96,aVDZ!$A$2:$N$192,16,FALSE)*2625.5</f>
        <v>#N/A</v>
      </c>
    </row>
    <row r="97" spans="1:8" x14ac:dyDescent="0.2">
      <c r="A97" t="s">
        <v>98</v>
      </c>
      <c r="B97">
        <f>VLOOKUP($A97,'CCSD(T)-CBS'!$A$2:$N$192,2,FALSE)</f>
        <v>0</v>
      </c>
      <c r="C97" t="e">
        <f>VLOOKUP($A97,aVDZ!$A$2:$N$192,11,FALSE)*2625.5</f>
        <v>#N/A</v>
      </c>
      <c r="D97" t="e">
        <f>VLOOKUP($A97,aVDZ!$A$2:$N$192,12,FALSE)*2625.5</f>
        <v>#N/A</v>
      </c>
      <c r="E97" t="e">
        <f>VLOOKUP($A97,aVDZ!$A$2:$N$192,13,FALSE)*2625.5</f>
        <v>#N/A</v>
      </c>
      <c r="F97" t="e">
        <f>VLOOKUP($A97,aVDZ!$A$2:$N$192,14,FALSE)*2625.5</f>
        <v>#N/A</v>
      </c>
      <c r="G97" t="e">
        <f>VLOOKUP($A97,aVDZ!$A$2:$N$192,15,FALSE)*2625.5</f>
        <v>#N/A</v>
      </c>
      <c r="H97" t="e">
        <f>VLOOKUP($A97,aVDZ!$A$2:$N$192,16,FALSE)*2625.5</f>
        <v>#N/A</v>
      </c>
    </row>
    <row r="98" spans="1:8" x14ac:dyDescent="0.2">
      <c r="A98" t="s">
        <v>99</v>
      </c>
      <c r="B98">
        <f>VLOOKUP($A98,'CCSD(T)-CBS'!$A$2:$N$192,2,FALSE)</f>
        <v>0</v>
      </c>
      <c r="C98" t="e">
        <f>VLOOKUP($A98,aVDZ!$A$2:$N$192,11,FALSE)*2625.5</f>
        <v>#N/A</v>
      </c>
      <c r="D98" t="e">
        <f>VLOOKUP($A98,aVDZ!$A$2:$N$192,12,FALSE)*2625.5</f>
        <v>#N/A</v>
      </c>
      <c r="E98" t="e">
        <f>VLOOKUP($A98,aVDZ!$A$2:$N$192,13,FALSE)*2625.5</f>
        <v>#N/A</v>
      </c>
      <c r="F98" t="e">
        <f>VLOOKUP($A98,aVDZ!$A$2:$N$192,14,FALSE)*2625.5</f>
        <v>#N/A</v>
      </c>
      <c r="G98" t="e">
        <f>VLOOKUP($A98,aVDZ!$A$2:$N$192,15,FALSE)*2625.5</f>
        <v>#N/A</v>
      </c>
      <c r="H98" t="e">
        <f>VLOOKUP($A98,aVDZ!$A$2:$N$192,16,FALSE)*2625.5</f>
        <v>#N/A</v>
      </c>
    </row>
    <row r="99" spans="1:8" x14ac:dyDescent="0.2">
      <c r="A99" t="s">
        <v>100</v>
      </c>
      <c r="B99">
        <f>VLOOKUP($A99,'CCSD(T)-CBS'!$A$2:$N$192,2,FALSE)</f>
        <v>0</v>
      </c>
      <c r="C99" t="e">
        <f>VLOOKUP($A99,aVDZ!$A$2:$N$192,11,FALSE)*2625.5</f>
        <v>#N/A</v>
      </c>
      <c r="D99" t="e">
        <f>VLOOKUP($A99,aVDZ!$A$2:$N$192,12,FALSE)*2625.5</f>
        <v>#N/A</v>
      </c>
      <c r="E99" t="e">
        <f>VLOOKUP($A99,aVDZ!$A$2:$N$192,13,FALSE)*2625.5</f>
        <v>#N/A</v>
      </c>
      <c r="F99" t="e">
        <f>VLOOKUP($A99,aVDZ!$A$2:$N$192,14,FALSE)*2625.5</f>
        <v>#N/A</v>
      </c>
      <c r="G99" t="e">
        <f>VLOOKUP($A99,aVDZ!$A$2:$N$192,15,FALSE)*2625.5</f>
        <v>#N/A</v>
      </c>
      <c r="H99" t="e">
        <f>VLOOKUP($A99,aVDZ!$A$2:$N$192,16,FALSE)*2625.5</f>
        <v>#N/A</v>
      </c>
    </row>
    <row r="100" spans="1:8" x14ac:dyDescent="0.2">
      <c r="A100" t="s">
        <v>101</v>
      </c>
      <c r="B100">
        <f>VLOOKUP($A100,'CCSD(T)-CBS'!$A$2:$N$192,2,FALSE)</f>
        <v>0</v>
      </c>
      <c r="C100" t="e">
        <f>VLOOKUP($A100,aVDZ!$A$2:$N$192,11,FALSE)*2625.5</f>
        <v>#N/A</v>
      </c>
      <c r="D100" t="e">
        <f>VLOOKUP($A100,aVDZ!$A$2:$N$192,12,FALSE)*2625.5</f>
        <v>#N/A</v>
      </c>
      <c r="E100" t="e">
        <f>VLOOKUP($A100,aVDZ!$A$2:$N$192,13,FALSE)*2625.5</f>
        <v>#N/A</v>
      </c>
      <c r="F100" t="e">
        <f>VLOOKUP($A100,aVDZ!$A$2:$N$192,14,FALSE)*2625.5</f>
        <v>#N/A</v>
      </c>
      <c r="G100" t="e">
        <f>VLOOKUP($A100,aVDZ!$A$2:$N$192,15,FALSE)*2625.5</f>
        <v>#N/A</v>
      </c>
      <c r="H100" t="e">
        <f>VLOOKUP($A100,aVDZ!$A$2:$N$192,16,FALSE)*2625.5</f>
        <v>#N/A</v>
      </c>
    </row>
    <row r="101" spans="1:8" x14ac:dyDescent="0.2">
      <c r="A101" t="s">
        <v>102</v>
      </c>
      <c r="B101">
        <f>VLOOKUP($A101,'CCSD(T)-CBS'!$A$2:$N$192,2,FALSE)</f>
        <v>0</v>
      </c>
      <c r="C101" t="e">
        <f>VLOOKUP($A101,aVDZ!$A$2:$N$192,11,FALSE)*2625.5</f>
        <v>#N/A</v>
      </c>
      <c r="D101" t="e">
        <f>VLOOKUP($A101,aVDZ!$A$2:$N$192,12,FALSE)*2625.5</f>
        <v>#N/A</v>
      </c>
      <c r="E101" t="e">
        <f>VLOOKUP($A101,aVDZ!$A$2:$N$192,13,FALSE)*2625.5</f>
        <v>#N/A</v>
      </c>
      <c r="F101" t="e">
        <f>VLOOKUP($A101,aVDZ!$A$2:$N$192,14,FALSE)*2625.5</f>
        <v>#N/A</v>
      </c>
      <c r="G101" t="e">
        <f>VLOOKUP($A101,aVDZ!$A$2:$N$192,15,FALSE)*2625.5</f>
        <v>#N/A</v>
      </c>
      <c r="H101" t="e">
        <f>VLOOKUP($A101,aVDZ!$A$2:$N$192,16,FALSE)*2625.5</f>
        <v>#N/A</v>
      </c>
    </row>
    <row r="102" spans="1:8" x14ac:dyDescent="0.2">
      <c r="A102" t="s">
        <v>103</v>
      </c>
      <c r="B102">
        <f>VLOOKUP($A102,'CCSD(T)-CBS'!$A$2:$N$192,2,FALSE)</f>
        <v>0</v>
      </c>
      <c r="C102" t="e">
        <f>VLOOKUP($A102,aVDZ!$A$2:$N$192,11,FALSE)*2625.5</f>
        <v>#N/A</v>
      </c>
      <c r="D102" t="e">
        <f>VLOOKUP($A102,aVDZ!$A$2:$N$192,12,FALSE)*2625.5</f>
        <v>#N/A</v>
      </c>
      <c r="E102" t="e">
        <f>VLOOKUP($A102,aVDZ!$A$2:$N$192,13,FALSE)*2625.5</f>
        <v>#N/A</v>
      </c>
      <c r="F102" t="e">
        <f>VLOOKUP($A102,aVDZ!$A$2:$N$192,14,FALSE)*2625.5</f>
        <v>#N/A</v>
      </c>
      <c r="G102" t="e">
        <f>VLOOKUP($A102,aVDZ!$A$2:$N$192,15,FALSE)*2625.5</f>
        <v>#N/A</v>
      </c>
      <c r="H102" t="e">
        <f>VLOOKUP($A102,aVDZ!$A$2:$N$192,16,FALSE)*2625.5</f>
        <v>#N/A</v>
      </c>
    </row>
    <row r="103" spans="1:8" x14ac:dyDescent="0.2">
      <c r="A103" t="s">
        <v>104</v>
      </c>
      <c r="B103">
        <f>VLOOKUP($A103,'CCSD(T)-CBS'!$A$2:$N$192,2,FALSE)</f>
        <v>0</v>
      </c>
      <c r="C103" t="e">
        <f>VLOOKUP($A103,aVDZ!$A$2:$N$192,11,FALSE)*2625.5</f>
        <v>#N/A</v>
      </c>
      <c r="D103" t="e">
        <f>VLOOKUP($A103,aVDZ!$A$2:$N$192,12,FALSE)*2625.5</f>
        <v>#N/A</v>
      </c>
      <c r="E103" t="e">
        <f>VLOOKUP($A103,aVDZ!$A$2:$N$192,13,FALSE)*2625.5</f>
        <v>#N/A</v>
      </c>
      <c r="F103" t="e">
        <f>VLOOKUP($A103,aVDZ!$A$2:$N$192,14,FALSE)*2625.5</f>
        <v>#N/A</v>
      </c>
      <c r="G103" t="e">
        <f>VLOOKUP($A103,aVDZ!$A$2:$N$192,15,FALSE)*2625.5</f>
        <v>#N/A</v>
      </c>
      <c r="H103" t="e">
        <f>VLOOKUP($A103,aVDZ!$A$2:$N$192,16,FALSE)*2625.5</f>
        <v>#N/A</v>
      </c>
    </row>
    <row r="104" spans="1:8" x14ac:dyDescent="0.2">
      <c r="A104" t="s">
        <v>105</v>
      </c>
      <c r="B104">
        <f>VLOOKUP($A104,'CCSD(T)-CBS'!$A$2:$N$192,2,FALSE)</f>
        <v>0</v>
      </c>
      <c r="C104" t="e">
        <f>VLOOKUP($A104,aVDZ!$A$2:$N$192,11,FALSE)*2625.5</f>
        <v>#N/A</v>
      </c>
      <c r="D104" t="e">
        <f>VLOOKUP($A104,aVDZ!$A$2:$N$192,12,FALSE)*2625.5</f>
        <v>#N/A</v>
      </c>
      <c r="E104" t="e">
        <f>VLOOKUP($A104,aVDZ!$A$2:$N$192,13,FALSE)*2625.5</f>
        <v>#N/A</v>
      </c>
      <c r="F104" t="e">
        <f>VLOOKUP($A104,aVDZ!$A$2:$N$192,14,FALSE)*2625.5</f>
        <v>#N/A</v>
      </c>
      <c r="G104" t="e">
        <f>VLOOKUP($A104,aVDZ!$A$2:$N$192,15,FALSE)*2625.5</f>
        <v>#N/A</v>
      </c>
      <c r="H104" t="e">
        <f>VLOOKUP($A104,aVDZ!$A$2:$N$192,16,FALSE)*2625.5</f>
        <v>#N/A</v>
      </c>
    </row>
    <row r="105" spans="1:8" x14ac:dyDescent="0.2">
      <c r="A105" t="s">
        <v>106</v>
      </c>
      <c r="B105">
        <f>VLOOKUP($A105,'CCSD(T)-CBS'!$A$2:$N$192,2,FALSE)</f>
        <v>0</v>
      </c>
      <c r="C105" t="e">
        <f>VLOOKUP($A105,aVDZ!$A$2:$N$192,11,FALSE)*2625.5</f>
        <v>#N/A</v>
      </c>
      <c r="D105" t="e">
        <f>VLOOKUP($A105,aVDZ!$A$2:$N$192,12,FALSE)*2625.5</f>
        <v>#N/A</v>
      </c>
      <c r="E105" t="e">
        <f>VLOOKUP($A105,aVDZ!$A$2:$N$192,13,FALSE)*2625.5</f>
        <v>#N/A</v>
      </c>
      <c r="F105" t="e">
        <f>VLOOKUP($A105,aVDZ!$A$2:$N$192,14,FALSE)*2625.5</f>
        <v>#N/A</v>
      </c>
      <c r="G105" t="e">
        <f>VLOOKUP($A105,aVDZ!$A$2:$N$192,15,FALSE)*2625.5</f>
        <v>#N/A</v>
      </c>
      <c r="H105" t="e">
        <f>VLOOKUP($A105,aVDZ!$A$2:$N$192,16,FALSE)*2625.5</f>
        <v>#N/A</v>
      </c>
    </row>
    <row r="106" spans="1:8" x14ac:dyDescent="0.2">
      <c r="A106" t="s">
        <v>107</v>
      </c>
      <c r="B106">
        <f>VLOOKUP($A106,'CCSD(T)-CBS'!$A$2:$N$192,2,FALSE)</f>
        <v>0</v>
      </c>
      <c r="C106" t="e">
        <f>VLOOKUP($A106,aVDZ!$A$2:$N$192,11,FALSE)*2625.5</f>
        <v>#N/A</v>
      </c>
      <c r="D106" t="e">
        <f>VLOOKUP($A106,aVDZ!$A$2:$N$192,12,FALSE)*2625.5</f>
        <v>#N/A</v>
      </c>
      <c r="E106" t="e">
        <f>VLOOKUP($A106,aVDZ!$A$2:$N$192,13,FALSE)*2625.5</f>
        <v>#N/A</v>
      </c>
      <c r="F106" t="e">
        <f>VLOOKUP($A106,aVDZ!$A$2:$N$192,14,FALSE)*2625.5</f>
        <v>#N/A</v>
      </c>
      <c r="G106" t="e">
        <f>VLOOKUP($A106,aVDZ!$A$2:$N$192,15,FALSE)*2625.5</f>
        <v>#N/A</v>
      </c>
      <c r="H106" t="e">
        <f>VLOOKUP($A106,aVDZ!$A$2:$N$192,16,FALSE)*2625.5</f>
        <v>#N/A</v>
      </c>
    </row>
    <row r="107" spans="1:8" x14ac:dyDescent="0.2">
      <c r="A107" t="s">
        <v>108</v>
      </c>
      <c r="B107">
        <f>VLOOKUP($A107,'CCSD(T)-CBS'!$A$2:$N$192,2,FALSE)</f>
        <v>0</v>
      </c>
      <c r="C107" t="e">
        <f>VLOOKUP($A107,aVDZ!$A$2:$N$192,11,FALSE)*2625.5</f>
        <v>#N/A</v>
      </c>
      <c r="D107" t="e">
        <f>VLOOKUP($A107,aVDZ!$A$2:$N$192,12,FALSE)*2625.5</f>
        <v>#N/A</v>
      </c>
      <c r="E107" t="e">
        <f>VLOOKUP($A107,aVDZ!$A$2:$N$192,13,FALSE)*2625.5</f>
        <v>#N/A</v>
      </c>
      <c r="F107" t="e">
        <f>VLOOKUP($A107,aVDZ!$A$2:$N$192,14,FALSE)*2625.5</f>
        <v>#N/A</v>
      </c>
      <c r="G107" t="e">
        <f>VLOOKUP($A107,aVDZ!$A$2:$N$192,15,FALSE)*2625.5</f>
        <v>#N/A</v>
      </c>
      <c r="H107" t="e">
        <f>VLOOKUP($A107,aVDZ!$A$2:$N$192,16,FALSE)*2625.5</f>
        <v>#N/A</v>
      </c>
    </row>
    <row r="108" spans="1:8" x14ac:dyDescent="0.2">
      <c r="A108" t="s">
        <v>109</v>
      </c>
      <c r="B108">
        <f>VLOOKUP($A108,'CCSD(T)-CBS'!$A$2:$N$192,2,FALSE)</f>
        <v>0</v>
      </c>
      <c r="C108" t="e">
        <f>VLOOKUP($A108,aVDZ!$A$2:$N$192,11,FALSE)*2625.5</f>
        <v>#N/A</v>
      </c>
      <c r="D108" t="e">
        <f>VLOOKUP($A108,aVDZ!$A$2:$N$192,12,FALSE)*2625.5</f>
        <v>#N/A</v>
      </c>
      <c r="E108" t="e">
        <f>VLOOKUP($A108,aVDZ!$A$2:$N$192,13,FALSE)*2625.5</f>
        <v>#N/A</v>
      </c>
      <c r="F108" t="e">
        <f>VLOOKUP($A108,aVDZ!$A$2:$N$192,14,FALSE)*2625.5</f>
        <v>#N/A</v>
      </c>
      <c r="G108" t="e">
        <f>VLOOKUP($A108,aVDZ!$A$2:$N$192,15,FALSE)*2625.5</f>
        <v>#N/A</v>
      </c>
      <c r="H108" t="e">
        <f>VLOOKUP($A108,aVDZ!$A$2:$N$192,16,FALSE)*2625.5</f>
        <v>#N/A</v>
      </c>
    </row>
    <row r="109" spans="1:8" x14ac:dyDescent="0.2">
      <c r="A109" t="s">
        <v>110</v>
      </c>
      <c r="B109">
        <f>VLOOKUP($A109,'CCSD(T)-CBS'!$A$2:$N$192,2,FALSE)</f>
        <v>0</v>
      </c>
      <c r="C109" t="e">
        <f>VLOOKUP($A109,aVDZ!$A$2:$N$192,11,FALSE)*2625.5</f>
        <v>#N/A</v>
      </c>
      <c r="D109" t="e">
        <f>VLOOKUP($A109,aVDZ!$A$2:$N$192,12,FALSE)*2625.5</f>
        <v>#N/A</v>
      </c>
      <c r="E109" t="e">
        <f>VLOOKUP($A109,aVDZ!$A$2:$N$192,13,FALSE)*2625.5</f>
        <v>#N/A</v>
      </c>
      <c r="F109" t="e">
        <f>VLOOKUP($A109,aVDZ!$A$2:$N$192,14,FALSE)*2625.5</f>
        <v>#N/A</v>
      </c>
      <c r="G109" t="e">
        <f>VLOOKUP($A109,aVDZ!$A$2:$N$192,15,FALSE)*2625.5</f>
        <v>#N/A</v>
      </c>
      <c r="H109" t="e">
        <f>VLOOKUP($A109,aVDZ!$A$2:$N$192,16,FALSE)*2625.5</f>
        <v>#N/A</v>
      </c>
    </row>
    <row r="110" spans="1:8" x14ac:dyDescent="0.2">
      <c r="A110" t="s">
        <v>111</v>
      </c>
      <c r="B110">
        <f>VLOOKUP($A110,'CCSD(T)-CBS'!$A$2:$N$192,2,FALSE)</f>
        <v>0</v>
      </c>
      <c r="C110" t="e">
        <f>VLOOKUP($A110,aVDZ!$A$2:$N$192,11,FALSE)*2625.5</f>
        <v>#N/A</v>
      </c>
      <c r="D110" t="e">
        <f>VLOOKUP($A110,aVDZ!$A$2:$N$192,12,FALSE)*2625.5</f>
        <v>#N/A</v>
      </c>
      <c r="E110" t="e">
        <f>VLOOKUP($A110,aVDZ!$A$2:$N$192,13,FALSE)*2625.5</f>
        <v>#N/A</v>
      </c>
      <c r="F110" t="e">
        <f>VLOOKUP($A110,aVDZ!$A$2:$N$192,14,FALSE)*2625.5</f>
        <v>#N/A</v>
      </c>
      <c r="G110" t="e">
        <f>VLOOKUP($A110,aVDZ!$A$2:$N$192,15,FALSE)*2625.5</f>
        <v>#N/A</v>
      </c>
      <c r="H110" t="e">
        <f>VLOOKUP($A110,aVDZ!$A$2:$N$192,16,FALSE)*2625.5</f>
        <v>#N/A</v>
      </c>
    </row>
    <row r="111" spans="1:8" x14ac:dyDescent="0.2">
      <c r="A111" t="s">
        <v>112</v>
      </c>
      <c r="B111">
        <f>VLOOKUP($A111,'CCSD(T)-CBS'!$A$2:$N$192,2,FALSE)</f>
        <v>0</v>
      </c>
      <c r="C111" t="e">
        <f>VLOOKUP($A111,aVDZ!$A$2:$N$192,11,FALSE)*2625.5</f>
        <v>#N/A</v>
      </c>
      <c r="D111" t="e">
        <f>VLOOKUP($A111,aVDZ!$A$2:$N$192,12,FALSE)*2625.5</f>
        <v>#N/A</v>
      </c>
      <c r="E111" t="e">
        <f>VLOOKUP($A111,aVDZ!$A$2:$N$192,13,FALSE)*2625.5</f>
        <v>#N/A</v>
      </c>
      <c r="F111" t="e">
        <f>VLOOKUP($A111,aVDZ!$A$2:$N$192,14,FALSE)*2625.5</f>
        <v>#N/A</v>
      </c>
      <c r="G111" t="e">
        <f>VLOOKUP($A111,aVDZ!$A$2:$N$192,15,FALSE)*2625.5</f>
        <v>#N/A</v>
      </c>
      <c r="H111" t="e">
        <f>VLOOKUP($A111,aVDZ!$A$2:$N$192,16,FALSE)*2625.5</f>
        <v>#N/A</v>
      </c>
    </row>
    <row r="112" spans="1:8" x14ac:dyDescent="0.2">
      <c r="A112" t="s">
        <v>113</v>
      </c>
      <c r="B112">
        <f>VLOOKUP($A112,'CCSD(T)-CBS'!$A$2:$N$192,2,FALSE)</f>
        <v>0</v>
      </c>
      <c r="C112" t="e">
        <f>VLOOKUP($A112,aVDZ!$A$2:$N$192,11,FALSE)*2625.5</f>
        <v>#N/A</v>
      </c>
      <c r="D112" t="e">
        <f>VLOOKUP($A112,aVDZ!$A$2:$N$192,12,FALSE)*2625.5</f>
        <v>#N/A</v>
      </c>
      <c r="E112" t="e">
        <f>VLOOKUP($A112,aVDZ!$A$2:$N$192,13,FALSE)*2625.5</f>
        <v>#N/A</v>
      </c>
      <c r="F112" t="e">
        <f>VLOOKUP($A112,aVDZ!$A$2:$N$192,14,FALSE)*2625.5</f>
        <v>#N/A</v>
      </c>
      <c r="G112" t="e">
        <f>VLOOKUP($A112,aVDZ!$A$2:$N$192,15,FALSE)*2625.5</f>
        <v>#N/A</v>
      </c>
      <c r="H112" t="e">
        <f>VLOOKUP($A112,aVDZ!$A$2:$N$192,16,FALSE)*2625.5</f>
        <v>#N/A</v>
      </c>
    </row>
    <row r="113" spans="1:8" x14ac:dyDescent="0.2">
      <c r="A113" t="s">
        <v>114</v>
      </c>
      <c r="B113">
        <f>VLOOKUP($A113,'CCSD(T)-CBS'!$A$2:$N$192,2,FALSE)</f>
        <v>0</v>
      </c>
      <c r="C113" t="e">
        <f>VLOOKUP($A113,aVDZ!$A$2:$N$192,11,FALSE)*2625.5</f>
        <v>#N/A</v>
      </c>
      <c r="D113" t="e">
        <f>VLOOKUP($A113,aVDZ!$A$2:$N$192,12,FALSE)*2625.5</f>
        <v>#N/A</v>
      </c>
      <c r="E113" t="e">
        <f>VLOOKUP($A113,aVDZ!$A$2:$N$192,13,FALSE)*2625.5</f>
        <v>#N/A</v>
      </c>
      <c r="F113" t="e">
        <f>VLOOKUP($A113,aVDZ!$A$2:$N$192,14,FALSE)*2625.5</f>
        <v>#N/A</v>
      </c>
      <c r="G113" t="e">
        <f>VLOOKUP($A113,aVDZ!$A$2:$N$192,15,FALSE)*2625.5</f>
        <v>#N/A</v>
      </c>
      <c r="H113" t="e">
        <f>VLOOKUP($A113,aVDZ!$A$2:$N$192,16,FALSE)*2625.5</f>
        <v>#N/A</v>
      </c>
    </row>
    <row r="114" spans="1:8" x14ac:dyDescent="0.2">
      <c r="A114" t="s">
        <v>115</v>
      </c>
      <c r="B114">
        <f>VLOOKUP($A114,'CCSD(T)-CBS'!$A$2:$N$192,2,FALSE)</f>
        <v>0</v>
      </c>
      <c r="C114" t="e">
        <f>VLOOKUP($A114,aVDZ!$A$2:$N$192,11,FALSE)*2625.5</f>
        <v>#N/A</v>
      </c>
      <c r="D114" t="e">
        <f>VLOOKUP($A114,aVDZ!$A$2:$N$192,12,FALSE)*2625.5</f>
        <v>#N/A</v>
      </c>
      <c r="E114" t="e">
        <f>VLOOKUP($A114,aVDZ!$A$2:$N$192,13,FALSE)*2625.5</f>
        <v>#N/A</v>
      </c>
      <c r="F114" t="e">
        <f>VLOOKUP($A114,aVDZ!$A$2:$N$192,14,FALSE)*2625.5</f>
        <v>#N/A</v>
      </c>
      <c r="G114" t="e">
        <f>VLOOKUP($A114,aVDZ!$A$2:$N$192,15,FALSE)*2625.5</f>
        <v>#N/A</v>
      </c>
      <c r="H114" t="e">
        <f>VLOOKUP($A114,aVDZ!$A$2:$N$192,16,FALSE)*2625.5</f>
        <v>#N/A</v>
      </c>
    </row>
    <row r="115" spans="1:8" x14ac:dyDescent="0.2">
      <c r="A115" t="s">
        <v>116</v>
      </c>
      <c r="B115">
        <f>VLOOKUP($A115,'CCSD(T)-CBS'!$A$2:$N$192,2,FALSE)</f>
        <v>0</v>
      </c>
      <c r="C115" t="e">
        <f>VLOOKUP($A115,aVDZ!$A$2:$N$192,11,FALSE)*2625.5</f>
        <v>#N/A</v>
      </c>
      <c r="D115" t="e">
        <f>VLOOKUP($A115,aVDZ!$A$2:$N$192,12,FALSE)*2625.5</f>
        <v>#N/A</v>
      </c>
      <c r="E115" t="e">
        <f>VLOOKUP($A115,aVDZ!$A$2:$N$192,13,FALSE)*2625.5</f>
        <v>#N/A</v>
      </c>
      <c r="F115" t="e">
        <f>VLOOKUP($A115,aVDZ!$A$2:$N$192,14,FALSE)*2625.5</f>
        <v>#N/A</v>
      </c>
      <c r="G115" t="e">
        <f>VLOOKUP($A115,aVDZ!$A$2:$N$192,15,FALSE)*2625.5</f>
        <v>#N/A</v>
      </c>
      <c r="H115" t="e">
        <f>VLOOKUP($A115,aVDZ!$A$2:$N$192,16,FALSE)*2625.5</f>
        <v>#N/A</v>
      </c>
    </row>
    <row r="116" spans="1:8" x14ac:dyDescent="0.2">
      <c r="A116" t="s">
        <v>117</v>
      </c>
      <c r="B116">
        <f>VLOOKUP($A116,'CCSD(T)-CBS'!$A$2:$N$192,2,FALSE)</f>
        <v>0</v>
      </c>
      <c r="C116" t="e">
        <f>VLOOKUP($A116,aVDZ!$A$2:$N$192,11,FALSE)*2625.5</f>
        <v>#N/A</v>
      </c>
      <c r="D116" t="e">
        <f>VLOOKUP($A116,aVDZ!$A$2:$N$192,12,FALSE)*2625.5</f>
        <v>#N/A</v>
      </c>
      <c r="E116" t="e">
        <f>VLOOKUP($A116,aVDZ!$A$2:$N$192,13,FALSE)*2625.5</f>
        <v>#N/A</v>
      </c>
      <c r="F116" t="e">
        <f>VLOOKUP($A116,aVDZ!$A$2:$N$192,14,FALSE)*2625.5</f>
        <v>#N/A</v>
      </c>
      <c r="G116" t="e">
        <f>VLOOKUP($A116,aVDZ!$A$2:$N$192,15,FALSE)*2625.5</f>
        <v>#N/A</v>
      </c>
      <c r="H116" t="e">
        <f>VLOOKUP($A116,aVDZ!$A$2:$N$192,16,FALSE)*2625.5</f>
        <v>#N/A</v>
      </c>
    </row>
    <row r="117" spans="1:8" x14ac:dyDescent="0.2">
      <c r="A117" t="s">
        <v>118</v>
      </c>
      <c r="B117">
        <f>VLOOKUP($A117,'CCSD(T)-CBS'!$A$2:$N$192,2,FALSE)</f>
        <v>0</v>
      </c>
      <c r="C117" t="e">
        <f>VLOOKUP($A117,aVDZ!$A$2:$N$192,11,FALSE)*2625.5</f>
        <v>#N/A</v>
      </c>
      <c r="D117" t="e">
        <f>VLOOKUP($A117,aVDZ!$A$2:$N$192,12,FALSE)*2625.5</f>
        <v>#N/A</v>
      </c>
      <c r="E117" t="e">
        <f>VLOOKUP($A117,aVDZ!$A$2:$N$192,13,FALSE)*2625.5</f>
        <v>#N/A</v>
      </c>
      <c r="F117" t="e">
        <f>VLOOKUP($A117,aVDZ!$A$2:$N$192,14,FALSE)*2625.5</f>
        <v>#N/A</v>
      </c>
      <c r="G117" t="e">
        <f>VLOOKUP($A117,aVDZ!$A$2:$N$192,15,FALSE)*2625.5</f>
        <v>#N/A</v>
      </c>
      <c r="H117" t="e">
        <f>VLOOKUP($A117,aVDZ!$A$2:$N$192,16,FALSE)*2625.5</f>
        <v>#N/A</v>
      </c>
    </row>
    <row r="118" spans="1:8" x14ac:dyDescent="0.2">
      <c r="A118" t="s">
        <v>119</v>
      </c>
      <c r="B118">
        <f>VLOOKUP($A118,'CCSD(T)-CBS'!$A$2:$N$192,2,FALSE)</f>
        <v>0</v>
      </c>
      <c r="C118" t="e">
        <f>VLOOKUP($A118,aVDZ!$A$2:$N$192,11,FALSE)*2625.5</f>
        <v>#N/A</v>
      </c>
      <c r="D118" t="e">
        <f>VLOOKUP($A118,aVDZ!$A$2:$N$192,12,FALSE)*2625.5</f>
        <v>#N/A</v>
      </c>
      <c r="E118" t="e">
        <f>VLOOKUP($A118,aVDZ!$A$2:$N$192,13,FALSE)*2625.5</f>
        <v>#N/A</v>
      </c>
      <c r="F118" t="e">
        <f>VLOOKUP($A118,aVDZ!$A$2:$N$192,14,FALSE)*2625.5</f>
        <v>#N/A</v>
      </c>
      <c r="G118" t="e">
        <f>VLOOKUP($A118,aVDZ!$A$2:$N$192,15,FALSE)*2625.5</f>
        <v>#N/A</v>
      </c>
      <c r="H118" t="e">
        <f>VLOOKUP($A118,aVDZ!$A$2:$N$192,16,FALSE)*2625.5</f>
        <v>#N/A</v>
      </c>
    </row>
    <row r="119" spans="1:8" x14ac:dyDescent="0.2">
      <c r="A119" t="s">
        <v>38</v>
      </c>
      <c r="B119">
        <f>VLOOKUP($A119,'CCSD(T)-CBS'!$A$2:$N$192,2,FALSE)</f>
        <v>0</v>
      </c>
      <c r="C119" t="e">
        <f>VLOOKUP($A119,aVDZ!$A$2:$N$192,11,FALSE)*2625.5</f>
        <v>#N/A</v>
      </c>
      <c r="D119" t="e">
        <f>VLOOKUP($A119,aVDZ!$A$2:$N$192,12,FALSE)*2625.5</f>
        <v>#N/A</v>
      </c>
      <c r="E119" t="e">
        <f>VLOOKUP($A119,aVDZ!$A$2:$N$192,13,FALSE)*2625.5</f>
        <v>#N/A</v>
      </c>
      <c r="F119" t="e">
        <f>VLOOKUP($A119,aVDZ!$A$2:$N$192,14,FALSE)*2625.5</f>
        <v>#N/A</v>
      </c>
      <c r="G119" t="e">
        <f>VLOOKUP($A119,aVDZ!$A$2:$N$192,15,FALSE)*2625.5</f>
        <v>#N/A</v>
      </c>
      <c r="H119" t="e">
        <f>VLOOKUP($A119,aVDZ!$A$2:$N$192,16,FALSE)*2625.5</f>
        <v>#N/A</v>
      </c>
    </row>
    <row r="120" spans="1:8" x14ac:dyDescent="0.2">
      <c r="A120" t="s">
        <v>39</v>
      </c>
      <c r="B120">
        <f>VLOOKUP($A120,'CCSD(T)-CBS'!$A$2:$N$192,2,FALSE)</f>
        <v>0</v>
      </c>
      <c r="C120" t="e">
        <f>VLOOKUP($A120,aVDZ!$A$2:$N$192,11,FALSE)*2625.5</f>
        <v>#N/A</v>
      </c>
      <c r="D120" t="e">
        <f>VLOOKUP($A120,aVDZ!$A$2:$N$192,12,FALSE)*2625.5</f>
        <v>#N/A</v>
      </c>
      <c r="E120" t="e">
        <f>VLOOKUP($A120,aVDZ!$A$2:$N$192,13,FALSE)*2625.5</f>
        <v>#N/A</v>
      </c>
      <c r="F120" t="e">
        <f>VLOOKUP($A120,aVDZ!$A$2:$N$192,14,FALSE)*2625.5</f>
        <v>#N/A</v>
      </c>
      <c r="G120" t="e">
        <f>VLOOKUP($A120,aVDZ!$A$2:$N$192,15,FALSE)*2625.5</f>
        <v>#N/A</v>
      </c>
      <c r="H120" t="e">
        <f>VLOOKUP($A120,aVDZ!$A$2:$N$192,16,FALSE)*2625.5</f>
        <v>#N/A</v>
      </c>
    </row>
    <row r="121" spans="1:8" x14ac:dyDescent="0.2">
      <c r="A121" t="s">
        <v>40</v>
      </c>
      <c r="B121">
        <f>VLOOKUP($A121,'CCSD(T)-CBS'!$A$2:$N$192,2,FALSE)</f>
        <v>0</v>
      </c>
      <c r="C121" t="e">
        <f>VLOOKUP($A121,aVDZ!$A$2:$N$192,11,FALSE)*2625.5</f>
        <v>#N/A</v>
      </c>
      <c r="D121" t="e">
        <f>VLOOKUP($A121,aVDZ!$A$2:$N$192,12,FALSE)*2625.5</f>
        <v>#N/A</v>
      </c>
      <c r="E121" t="e">
        <f>VLOOKUP($A121,aVDZ!$A$2:$N$192,13,FALSE)*2625.5</f>
        <v>#N/A</v>
      </c>
      <c r="F121" t="e">
        <f>VLOOKUP($A121,aVDZ!$A$2:$N$192,14,FALSE)*2625.5</f>
        <v>#N/A</v>
      </c>
      <c r="G121" t="e">
        <f>VLOOKUP($A121,aVDZ!$A$2:$N$192,15,FALSE)*2625.5</f>
        <v>#N/A</v>
      </c>
      <c r="H121" t="e">
        <f>VLOOKUP($A121,aVDZ!$A$2:$N$192,16,FALSE)*2625.5</f>
        <v>#N/A</v>
      </c>
    </row>
    <row r="122" spans="1:8" x14ac:dyDescent="0.2">
      <c r="A122" t="s">
        <v>120</v>
      </c>
      <c r="B122">
        <f>VLOOKUP($A122,'CCSD(T)-CBS'!$A$2:$N$192,2,FALSE)</f>
        <v>0</v>
      </c>
      <c r="C122" t="e">
        <f>VLOOKUP($A122,aVDZ!$A$2:$N$192,11,FALSE)*2625.5</f>
        <v>#N/A</v>
      </c>
      <c r="D122" t="e">
        <f>VLOOKUP($A122,aVDZ!$A$2:$N$192,12,FALSE)*2625.5</f>
        <v>#N/A</v>
      </c>
      <c r="E122" t="e">
        <f>VLOOKUP($A122,aVDZ!$A$2:$N$192,13,FALSE)*2625.5</f>
        <v>#N/A</v>
      </c>
      <c r="F122" t="e">
        <f>VLOOKUP($A122,aVDZ!$A$2:$N$192,14,FALSE)*2625.5</f>
        <v>#N/A</v>
      </c>
      <c r="G122" t="e">
        <f>VLOOKUP($A122,aVDZ!$A$2:$N$192,15,FALSE)*2625.5</f>
        <v>#N/A</v>
      </c>
      <c r="H122" t="e">
        <f>VLOOKUP($A122,aVDZ!$A$2:$N$192,16,FALSE)*2625.5</f>
        <v>#N/A</v>
      </c>
    </row>
    <row r="123" spans="1:8" x14ac:dyDescent="0.2">
      <c r="A123" t="s">
        <v>121</v>
      </c>
      <c r="B123">
        <f>VLOOKUP($A123,'CCSD(T)-CBS'!$A$2:$N$192,2,FALSE)</f>
        <v>0</v>
      </c>
      <c r="C123" t="e">
        <f>VLOOKUP($A123,aVDZ!$A$2:$N$192,11,FALSE)*2625.5</f>
        <v>#N/A</v>
      </c>
      <c r="D123" t="e">
        <f>VLOOKUP($A123,aVDZ!$A$2:$N$192,12,FALSE)*2625.5</f>
        <v>#N/A</v>
      </c>
      <c r="E123" t="e">
        <f>VLOOKUP($A123,aVDZ!$A$2:$N$192,13,FALSE)*2625.5</f>
        <v>#N/A</v>
      </c>
      <c r="F123" t="e">
        <f>VLOOKUP($A123,aVDZ!$A$2:$N$192,14,FALSE)*2625.5</f>
        <v>#N/A</v>
      </c>
      <c r="G123" t="e">
        <f>VLOOKUP($A123,aVDZ!$A$2:$N$192,15,FALSE)*2625.5</f>
        <v>#N/A</v>
      </c>
      <c r="H123" t="e">
        <f>VLOOKUP($A123,aVDZ!$A$2:$N$192,16,FALSE)*2625.5</f>
        <v>#N/A</v>
      </c>
    </row>
    <row r="124" spans="1:8" x14ac:dyDescent="0.2">
      <c r="A124" t="s">
        <v>122</v>
      </c>
      <c r="B124">
        <f>VLOOKUP($A124,'CCSD(T)-CBS'!$A$2:$N$192,2,FALSE)</f>
        <v>0</v>
      </c>
      <c r="C124" t="e">
        <f>VLOOKUP($A124,aVDZ!$A$2:$N$192,11,FALSE)*2625.5</f>
        <v>#N/A</v>
      </c>
      <c r="D124" t="e">
        <f>VLOOKUP($A124,aVDZ!$A$2:$N$192,12,FALSE)*2625.5</f>
        <v>#N/A</v>
      </c>
      <c r="E124" t="e">
        <f>VLOOKUP($A124,aVDZ!$A$2:$N$192,13,FALSE)*2625.5</f>
        <v>#N/A</v>
      </c>
      <c r="F124" t="e">
        <f>VLOOKUP($A124,aVDZ!$A$2:$N$192,14,FALSE)*2625.5</f>
        <v>#N/A</v>
      </c>
      <c r="G124" t="e">
        <f>VLOOKUP($A124,aVDZ!$A$2:$N$192,15,FALSE)*2625.5</f>
        <v>#N/A</v>
      </c>
      <c r="H124" t="e">
        <f>VLOOKUP($A124,aVDZ!$A$2:$N$192,16,FALSE)*2625.5</f>
        <v>#N/A</v>
      </c>
    </row>
    <row r="125" spans="1:8" x14ac:dyDescent="0.2">
      <c r="A125" t="s">
        <v>123</v>
      </c>
      <c r="B125">
        <f>VLOOKUP($A125,'CCSD(T)-CBS'!$A$2:$N$192,2,FALSE)</f>
        <v>0</v>
      </c>
      <c r="C125" t="e">
        <f>VLOOKUP($A125,aVDZ!$A$2:$N$192,11,FALSE)*2625.5</f>
        <v>#N/A</v>
      </c>
      <c r="D125" t="e">
        <f>VLOOKUP($A125,aVDZ!$A$2:$N$192,12,FALSE)*2625.5</f>
        <v>#N/A</v>
      </c>
      <c r="E125" t="e">
        <f>VLOOKUP($A125,aVDZ!$A$2:$N$192,13,FALSE)*2625.5</f>
        <v>#N/A</v>
      </c>
      <c r="F125" t="e">
        <f>VLOOKUP($A125,aVDZ!$A$2:$N$192,14,FALSE)*2625.5</f>
        <v>#N/A</v>
      </c>
      <c r="G125" t="e">
        <f>VLOOKUP($A125,aVDZ!$A$2:$N$192,15,FALSE)*2625.5</f>
        <v>#N/A</v>
      </c>
      <c r="H125" t="e">
        <f>VLOOKUP($A125,aVDZ!$A$2:$N$192,16,FALSE)*2625.5</f>
        <v>#N/A</v>
      </c>
    </row>
    <row r="126" spans="1:8" x14ac:dyDescent="0.2">
      <c r="A126" t="s">
        <v>124</v>
      </c>
      <c r="B126">
        <f>VLOOKUP($A126,'CCSD(T)-CBS'!$A$2:$N$192,2,FALSE)</f>
        <v>0</v>
      </c>
      <c r="C126" t="e">
        <f>VLOOKUP($A126,aVDZ!$A$2:$N$192,11,FALSE)*2625.5</f>
        <v>#N/A</v>
      </c>
      <c r="D126" t="e">
        <f>VLOOKUP($A126,aVDZ!$A$2:$N$192,12,FALSE)*2625.5</f>
        <v>#N/A</v>
      </c>
      <c r="E126" t="e">
        <f>VLOOKUP($A126,aVDZ!$A$2:$N$192,13,FALSE)*2625.5</f>
        <v>#N/A</v>
      </c>
      <c r="F126" t="e">
        <f>VLOOKUP($A126,aVDZ!$A$2:$N$192,14,FALSE)*2625.5</f>
        <v>#N/A</v>
      </c>
      <c r="G126" t="e">
        <f>VLOOKUP($A126,aVDZ!$A$2:$N$192,15,FALSE)*2625.5</f>
        <v>#N/A</v>
      </c>
      <c r="H126" t="e">
        <f>VLOOKUP($A126,aVDZ!$A$2:$N$192,16,FALSE)*2625.5</f>
        <v>#N/A</v>
      </c>
    </row>
    <row r="127" spans="1:8" x14ac:dyDescent="0.2">
      <c r="A127" t="s">
        <v>125</v>
      </c>
      <c r="B127">
        <f>VLOOKUP($A127,'CCSD(T)-CBS'!$A$2:$N$192,2,FALSE)</f>
        <v>0</v>
      </c>
      <c r="C127" t="e">
        <f>VLOOKUP($A127,aVDZ!$A$2:$N$192,11,FALSE)*2625.5</f>
        <v>#N/A</v>
      </c>
      <c r="D127" t="e">
        <f>VLOOKUP($A127,aVDZ!$A$2:$N$192,12,FALSE)*2625.5</f>
        <v>#N/A</v>
      </c>
      <c r="E127" t="e">
        <f>VLOOKUP($A127,aVDZ!$A$2:$N$192,13,FALSE)*2625.5</f>
        <v>#N/A</v>
      </c>
      <c r="F127" t="e">
        <f>VLOOKUP($A127,aVDZ!$A$2:$N$192,14,FALSE)*2625.5</f>
        <v>#N/A</v>
      </c>
      <c r="G127" t="e">
        <f>VLOOKUP($A127,aVDZ!$A$2:$N$192,15,FALSE)*2625.5</f>
        <v>#N/A</v>
      </c>
      <c r="H127" t="e">
        <f>VLOOKUP($A127,aVDZ!$A$2:$N$192,16,FALSE)*2625.5</f>
        <v>#N/A</v>
      </c>
    </row>
    <row r="128" spans="1:8" x14ac:dyDescent="0.2">
      <c r="A128" t="s">
        <v>126</v>
      </c>
      <c r="B128">
        <f>VLOOKUP($A128,'CCSD(T)-CBS'!$A$2:$N$192,2,FALSE)</f>
        <v>0</v>
      </c>
      <c r="C128" t="e">
        <f>VLOOKUP($A128,aVDZ!$A$2:$N$192,11,FALSE)*2625.5</f>
        <v>#N/A</v>
      </c>
      <c r="D128" t="e">
        <f>VLOOKUP($A128,aVDZ!$A$2:$N$192,12,FALSE)*2625.5</f>
        <v>#N/A</v>
      </c>
      <c r="E128" t="e">
        <f>VLOOKUP($A128,aVDZ!$A$2:$N$192,13,FALSE)*2625.5</f>
        <v>#N/A</v>
      </c>
      <c r="F128" t="e">
        <f>VLOOKUP($A128,aVDZ!$A$2:$N$192,14,FALSE)*2625.5</f>
        <v>#N/A</v>
      </c>
      <c r="G128" t="e">
        <f>VLOOKUP($A128,aVDZ!$A$2:$N$192,15,FALSE)*2625.5</f>
        <v>#N/A</v>
      </c>
      <c r="H128" t="e">
        <f>VLOOKUP($A128,aVDZ!$A$2:$N$192,16,FALSE)*2625.5</f>
        <v>#N/A</v>
      </c>
    </row>
    <row r="129" spans="1:8" x14ac:dyDescent="0.2">
      <c r="A129" t="s">
        <v>127</v>
      </c>
      <c r="B129">
        <f>VLOOKUP($A129,'CCSD(T)-CBS'!$A$2:$N$192,2,FALSE)</f>
        <v>0</v>
      </c>
      <c r="C129" t="e">
        <f>VLOOKUP($A129,aVDZ!$A$2:$N$192,11,FALSE)*2625.5</f>
        <v>#N/A</v>
      </c>
      <c r="D129" t="e">
        <f>VLOOKUP($A129,aVDZ!$A$2:$N$192,12,FALSE)*2625.5</f>
        <v>#N/A</v>
      </c>
      <c r="E129" t="e">
        <f>VLOOKUP($A129,aVDZ!$A$2:$N$192,13,FALSE)*2625.5</f>
        <v>#N/A</v>
      </c>
      <c r="F129" t="e">
        <f>VLOOKUP($A129,aVDZ!$A$2:$N$192,14,FALSE)*2625.5</f>
        <v>#N/A</v>
      </c>
      <c r="G129" t="e">
        <f>VLOOKUP($A129,aVDZ!$A$2:$N$192,15,FALSE)*2625.5</f>
        <v>#N/A</v>
      </c>
      <c r="H129" t="e">
        <f>VLOOKUP($A129,aVDZ!$A$2:$N$192,16,FALSE)*2625.5</f>
        <v>#N/A</v>
      </c>
    </row>
    <row r="130" spans="1:8" x14ac:dyDescent="0.2">
      <c r="A130" t="s">
        <v>128</v>
      </c>
      <c r="B130">
        <f>VLOOKUP($A130,'CCSD(T)-CBS'!$A$2:$N$192,2,FALSE)</f>
        <v>0</v>
      </c>
      <c r="C130" t="e">
        <f>VLOOKUP($A130,aVDZ!$A$2:$N$192,11,FALSE)*2625.5</f>
        <v>#N/A</v>
      </c>
      <c r="D130" t="e">
        <f>VLOOKUP($A130,aVDZ!$A$2:$N$192,12,FALSE)*2625.5</f>
        <v>#N/A</v>
      </c>
      <c r="E130" t="e">
        <f>VLOOKUP($A130,aVDZ!$A$2:$N$192,13,FALSE)*2625.5</f>
        <v>#N/A</v>
      </c>
      <c r="F130" t="e">
        <f>VLOOKUP($A130,aVDZ!$A$2:$N$192,14,FALSE)*2625.5</f>
        <v>#N/A</v>
      </c>
      <c r="G130" t="e">
        <f>VLOOKUP($A130,aVDZ!$A$2:$N$192,15,FALSE)*2625.5</f>
        <v>#N/A</v>
      </c>
      <c r="H130" t="e">
        <f>VLOOKUP($A130,aVDZ!$A$2:$N$192,16,FALSE)*2625.5</f>
        <v>#N/A</v>
      </c>
    </row>
    <row r="131" spans="1:8" x14ac:dyDescent="0.2">
      <c r="A131" t="s">
        <v>129</v>
      </c>
      <c r="B131">
        <f>VLOOKUP($A131,'CCSD(T)-CBS'!$A$2:$N$192,2,FALSE)</f>
        <v>0</v>
      </c>
      <c r="C131" t="e">
        <f>VLOOKUP($A131,aVDZ!$A$2:$N$192,11,FALSE)*2625.5</f>
        <v>#N/A</v>
      </c>
      <c r="D131" t="e">
        <f>VLOOKUP($A131,aVDZ!$A$2:$N$192,12,FALSE)*2625.5</f>
        <v>#N/A</v>
      </c>
      <c r="E131" t="e">
        <f>VLOOKUP($A131,aVDZ!$A$2:$N$192,13,FALSE)*2625.5</f>
        <v>#N/A</v>
      </c>
      <c r="F131" t="e">
        <f>VLOOKUP($A131,aVDZ!$A$2:$N$192,14,FALSE)*2625.5</f>
        <v>#N/A</v>
      </c>
      <c r="G131" t="e">
        <f>VLOOKUP($A131,aVDZ!$A$2:$N$192,15,FALSE)*2625.5</f>
        <v>#N/A</v>
      </c>
      <c r="H131" t="e">
        <f>VLOOKUP($A131,aVDZ!$A$2:$N$192,16,FALSE)*2625.5</f>
        <v>#N/A</v>
      </c>
    </row>
    <row r="132" spans="1:8" x14ac:dyDescent="0.2">
      <c r="A132" t="s">
        <v>130</v>
      </c>
      <c r="B132">
        <f>VLOOKUP($A132,'CCSD(T)-CBS'!$A$2:$N$192,2,FALSE)</f>
        <v>0</v>
      </c>
      <c r="C132" t="e">
        <f>VLOOKUP($A132,aVDZ!$A$2:$N$192,11,FALSE)*2625.5</f>
        <v>#N/A</v>
      </c>
      <c r="D132" t="e">
        <f>VLOOKUP($A132,aVDZ!$A$2:$N$192,12,FALSE)*2625.5</f>
        <v>#N/A</v>
      </c>
      <c r="E132" t="e">
        <f>VLOOKUP($A132,aVDZ!$A$2:$N$192,13,FALSE)*2625.5</f>
        <v>#N/A</v>
      </c>
      <c r="F132" t="e">
        <f>VLOOKUP($A132,aVDZ!$A$2:$N$192,14,FALSE)*2625.5</f>
        <v>#N/A</v>
      </c>
      <c r="G132" t="e">
        <f>VLOOKUP($A132,aVDZ!$A$2:$N$192,15,FALSE)*2625.5</f>
        <v>#N/A</v>
      </c>
      <c r="H132" t="e">
        <f>VLOOKUP($A132,aVDZ!$A$2:$N$192,16,FALSE)*2625.5</f>
        <v>#N/A</v>
      </c>
    </row>
    <row r="133" spans="1:8" x14ac:dyDescent="0.2">
      <c r="A133" t="s">
        <v>131</v>
      </c>
      <c r="B133">
        <f>VLOOKUP($A133,'CCSD(T)-CBS'!$A$2:$N$192,2,FALSE)</f>
        <v>0</v>
      </c>
      <c r="C133" t="e">
        <f>VLOOKUP($A133,aVDZ!$A$2:$N$192,11,FALSE)*2625.5</f>
        <v>#N/A</v>
      </c>
      <c r="D133" t="e">
        <f>VLOOKUP($A133,aVDZ!$A$2:$N$192,12,FALSE)*2625.5</f>
        <v>#N/A</v>
      </c>
      <c r="E133" t="e">
        <f>VLOOKUP($A133,aVDZ!$A$2:$N$192,13,FALSE)*2625.5</f>
        <v>#N/A</v>
      </c>
      <c r="F133" t="e">
        <f>VLOOKUP($A133,aVDZ!$A$2:$N$192,14,FALSE)*2625.5</f>
        <v>#N/A</v>
      </c>
      <c r="G133" t="e">
        <f>VLOOKUP($A133,aVDZ!$A$2:$N$192,15,FALSE)*2625.5</f>
        <v>#N/A</v>
      </c>
      <c r="H133" t="e">
        <f>VLOOKUP($A133,aVDZ!$A$2:$N$192,16,FALSE)*2625.5</f>
        <v>#N/A</v>
      </c>
    </row>
    <row r="134" spans="1:8" x14ac:dyDescent="0.2">
      <c r="A134" t="s">
        <v>132</v>
      </c>
      <c r="B134">
        <f>VLOOKUP($A134,'CCSD(T)-CBS'!$A$2:$N$192,2,FALSE)</f>
        <v>0</v>
      </c>
      <c r="C134" t="e">
        <f>VLOOKUP($A134,aVDZ!$A$2:$N$192,11,FALSE)*2625.5</f>
        <v>#N/A</v>
      </c>
      <c r="D134" t="e">
        <f>VLOOKUP($A134,aVDZ!$A$2:$N$192,12,FALSE)*2625.5</f>
        <v>#N/A</v>
      </c>
      <c r="E134" t="e">
        <f>VLOOKUP($A134,aVDZ!$A$2:$N$192,13,FALSE)*2625.5</f>
        <v>#N/A</v>
      </c>
      <c r="F134" t="e">
        <f>VLOOKUP($A134,aVDZ!$A$2:$N$192,14,FALSE)*2625.5</f>
        <v>#N/A</v>
      </c>
      <c r="G134" t="e">
        <f>VLOOKUP($A134,aVDZ!$A$2:$N$192,15,FALSE)*2625.5</f>
        <v>#N/A</v>
      </c>
      <c r="H134" t="e">
        <f>VLOOKUP($A134,aVDZ!$A$2:$N$192,16,FALSE)*2625.5</f>
        <v>#N/A</v>
      </c>
    </row>
    <row r="135" spans="1:8" x14ac:dyDescent="0.2">
      <c r="A135" t="s">
        <v>133</v>
      </c>
      <c r="B135">
        <f>VLOOKUP($A135,'CCSD(T)-CBS'!$A$2:$N$192,2,FALSE)</f>
        <v>0</v>
      </c>
      <c r="C135" t="e">
        <f>VLOOKUP($A135,aVDZ!$A$2:$N$192,11,FALSE)*2625.5</f>
        <v>#N/A</v>
      </c>
      <c r="D135" t="e">
        <f>VLOOKUP($A135,aVDZ!$A$2:$N$192,12,FALSE)*2625.5</f>
        <v>#N/A</v>
      </c>
      <c r="E135" t="e">
        <f>VLOOKUP($A135,aVDZ!$A$2:$N$192,13,FALSE)*2625.5</f>
        <v>#N/A</v>
      </c>
      <c r="F135" t="e">
        <f>VLOOKUP($A135,aVDZ!$A$2:$N$192,14,FALSE)*2625.5</f>
        <v>#N/A</v>
      </c>
      <c r="G135" t="e">
        <f>VLOOKUP($A135,aVDZ!$A$2:$N$192,15,FALSE)*2625.5</f>
        <v>#N/A</v>
      </c>
      <c r="H135" t="e">
        <f>VLOOKUP($A135,aVDZ!$A$2:$N$192,16,FALSE)*2625.5</f>
        <v>#N/A</v>
      </c>
    </row>
    <row r="136" spans="1:8" x14ac:dyDescent="0.2">
      <c r="A136" t="s">
        <v>134</v>
      </c>
      <c r="B136">
        <f>VLOOKUP($A136,'CCSD(T)-CBS'!$A$2:$N$192,2,FALSE)</f>
        <v>0</v>
      </c>
      <c r="C136" t="e">
        <f>VLOOKUP($A136,aVDZ!$A$2:$N$192,11,FALSE)*2625.5</f>
        <v>#N/A</v>
      </c>
      <c r="D136" t="e">
        <f>VLOOKUP($A136,aVDZ!$A$2:$N$192,12,FALSE)*2625.5</f>
        <v>#N/A</v>
      </c>
      <c r="E136" t="e">
        <f>VLOOKUP($A136,aVDZ!$A$2:$N$192,13,FALSE)*2625.5</f>
        <v>#N/A</v>
      </c>
      <c r="F136" t="e">
        <f>VLOOKUP($A136,aVDZ!$A$2:$N$192,14,FALSE)*2625.5</f>
        <v>#N/A</v>
      </c>
      <c r="G136" t="e">
        <f>VLOOKUP($A136,aVDZ!$A$2:$N$192,15,FALSE)*2625.5</f>
        <v>#N/A</v>
      </c>
      <c r="H136" t="e">
        <f>VLOOKUP($A136,aVDZ!$A$2:$N$192,16,FALSE)*2625.5</f>
        <v>#N/A</v>
      </c>
    </row>
    <row r="137" spans="1:8" x14ac:dyDescent="0.2">
      <c r="A137" t="s">
        <v>135</v>
      </c>
      <c r="B137">
        <f>VLOOKUP($A137,'CCSD(T)-CBS'!$A$2:$N$192,2,FALSE)</f>
        <v>0</v>
      </c>
      <c r="C137" t="e">
        <f>VLOOKUP($A137,aVDZ!$A$2:$N$192,11,FALSE)*2625.5</f>
        <v>#N/A</v>
      </c>
      <c r="D137" t="e">
        <f>VLOOKUP($A137,aVDZ!$A$2:$N$192,12,FALSE)*2625.5</f>
        <v>#N/A</v>
      </c>
      <c r="E137" t="e">
        <f>VLOOKUP($A137,aVDZ!$A$2:$N$192,13,FALSE)*2625.5</f>
        <v>#N/A</v>
      </c>
      <c r="F137" t="e">
        <f>VLOOKUP($A137,aVDZ!$A$2:$N$192,14,FALSE)*2625.5</f>
        <v>#N/A</v>
      </c>
      <c r="G137" t="e">
        <f>VLOOKUP($A137,aVDZ!$A$2:$N$192,15,FALSE)*2625.5</f>
        <v>#N/A</v>
      </c>
      <c r="H137" t="e">
        <f>VLOOKUP($A137,aVDZ!$A$2:$N$192,16,FALSE)*2625.5</f>
        <v>#N/A</v>
      </c>
    </row>
    <row r="138" spans="1:8" x14ac:dyDescent="0.2">
      <c r="A138" t="s">
        <v>136</v>
      </c>
      <c r="B138">
        <f>VLOOKUP($A138,'CCSD(T)-CBS'!$A$2:$N$192,2,FALSE)</f>
        <v>0</v>
      </c>
      <c r="C138" t="e">
        <f>VLOOKUP($A138,aVDZ!$A$2:$N$192,11,FALSE)*2625.5</f>
        <v>#N/A</v>
      </c>
      <c r="D138" t="e">
        <f>VLOOKUP($A138,aVDZ!$A$2:$N$192,12,FALSE)*2625.5</f>
        <v>#N/A</v>
      </c>
      <c r="E138" t="e">
        <f>VLOOKUP($A138,aVDZ!$A$2:$N$192,13,FALSE)*2625.5</f>
        <v>#N/A</v>
      </c>
      <c r="F138" t="e">
        <f>VLOOKUP($A138,aVDZ!$A$2:$N$192,14,FALSE)*2625.5</f>
        <v>#N/A</v>
      </c>
      <c r="G138" t="e">
        <f>VLOOKUP($A138,aVDZ!$A$2:$N$192,15,FALSE)*2625.5</f>
        <v>#N/A</v>
      </c>
      <c r="H138" t="e">
        <f>VLOOKUP($A138,aVDZ!$A$2:$N$192,16,FALSE)*2625.5</f>
        <v>#N/A</v>
      </c>
    </row>
    <row r="139" spans="1:8" x14ac:dyDescent="0.2">
      <c r="A139" t="s">
        <v>137</v>
      </c>
      <c r="B139">
        <f>VLOOKUP($A139,'CCSD(T)-CBS'!$A$2:$N$192,2,FALSE)</f>
        <v>0</v>
      </c>
      <c r="C139" t="e">
        <f>VLOOKUP($A139,aVDZ!$A$2:$N$192,11,FALSE)*2625.5</f>
        <v>#N/A</v>
      </c>
      <c r="D139" t="e">
        <f>VLOOKUP($A139,aVDZ!$A$2:$N$192,12,FALSE)*2625.5</f>
        <v>#N/A</v>
      </c>
      <c r="E139" t="e">
        <f>VLOOKUP($A139,aVDZ!$A$2:$N$192,13,FALSE)*2625.5</f>
        <v>#N/A</v>
      </c>
      <c r="F139" t="e">
        <f>VLOOKUP($A139,aVDZ!$A$2:$N$192,14,FALSE)*2625.5</f>
        <v>#N/A</v>
      </c>
      <c r="G139" t="e">
        <f>VLOOKUP($A139,aVDZ!$A$2:$N$192,15,FALSE)*2625.5</f>
        <v>#N/A</v>
      </c>
      <c r="H139" t="e">
        <f>VLOOKUP($A139,aVDZ!$A$2:$N$192,16,FALSE)*2625.5</f>
        <v>#N/A</v>
      </c>
    </row>
    <row r="140" spans="1:8" x14ac:dyDescent="0.2">
      <c r="A140" t="s">
        <v>138</v>
      </c>
      <c r="B140">
        <f>VLOOKUP($A140,'CCSD(T)-CBS'!$A$2:$N$192,2,FALSE)</f>
        <v>0</v>
      </c>
      <c r="C140" t="e">
        <f>VLOOKUP($A140,aVDZ!$A$2:$N$192,11,FALSE)*2625.5</f>
        <v>#N/A</v>
      </c>
      <c r="D140" t="e">
        <f>VLOOKUP($A140,aVDZ!$A$2:$N$192,12,FALSE)*2625.5</f>
        <v>#N/A</v>
      </c>
      <c r="E140" t="e">
        <f>VLOOKUP($A140,aVDZ!$A$2:$N$192,13,FALSE)*2625.5</f>
        <v>#N/A</v>
      </c>
      <c r="F140" t="e">
        <f>VLOOKUP($A140,aVDZ!$A$2:$N$192,14,FALSE)*2625.5</f>
        <v>#N/A</v>
      </c>
      <c r="G140" t="e">
        <f>VLOOKUP($A140,aVDZ!$A$2:$N$192,15,FALSE)*2625.5</f>
        <v>#N/A</v>
      </c>
      <c r="H140" t="e">
        <f>VLOOKUP($A140,aVDZ!$A$2:$N$192,16,FALSE)*2625.5</f>
        <v>#N/A</v>
      </c>
    </row>
    <row r="141" spans="1:8" x14ac:dyDescent="0.2">
      <c r="A141" t="s">
        <v>139</v>
      </c>
      <c r="B141">
        <f>VLOOKUP($A141,'CCSD(T)-CBS'!$A$2:$N$192,2,FALSE)</f>
        <v>0</v>
      </c>
      <c r="C141" t="e">
        <f>VLOOKUP($A141,aVDZ!$A$2:$N$192,11,FALSE)*2625.5</f>
        <v>#N/A</v>
      </c>
      <c r="D141" t="e">
        <f>VLOOKUP($A141,aVDZ!$A$2:$N$192,12,FALSE)*2625.5</f>
        <v>#N/A</v>
      </c>
      <c r="E141" t="e">
        <f>VLOOKUP($A141,aVDZ!$A$2:$N$192,13,FALSE)*2625.5</f>
        <v>#N/A</v>
      </c>
      <c r="F141" t="e">
        <f>VLOOKUP($A141,aVDZ!$A$2:$N$192,14,FALSE)*2625.5</f>
        <v>#N/A</v>
      </c>
      <c r="G141" t="e">
        <f>VLOOKUP($A141,aVDZ!$A$2:$N$192,15,FALSE)*2625.5</f>
        <v>#N/A</v>
      </c>
      <c r="H141" t="e">
        <f>VLOOKUP($A141,aVDZ!$A$2:$N$192,16,FALSE)*2625.5</f>
        <v>#N/A</v>
      </c>
    </row>
    <row r="142" spans="1:8" x14ac:dyDescent="0.2">
      <c r="A142" t="s">
        <v>140</v>
      </c>
      <c r="B142">
        <f>VLOOKUP($A142,'CCSD(T)-CBS'!$A$2:$N$192,2,FALSE)</f>
        <v>0</v>
      </c>
      <c r="C142" t="e">
        <f>VLOOKUP($A142,aVDZ!$A$2:$N$192,11,FALSE)*2625.5</f>
        <v>#N/A</v>
      </c>
      <c r="D142" t="e">
        <f>VLOOKUP($A142,aVDZ!$A$2:$N$192,12,FALSE)*2625.5</f>
        <v>#N/A</v>
      </c>
      <c r="E142" t="e">
        <f>VLOOKUP($A142,aVDZ!$A$2:$N$192,13,FALSE)*2625.5</f>
        <v>#N/A</v>
      </c>
      <c r="F142" t="e">
        <f>VLOOKUP($A142,aVDZ!$A$2:$N$192,14,FALSE)*2625.5</f>
        <v>#N/A</v>
      </c>
      <c r="G142" t="e">
        <f>VLOOKUP($A142,aVDZ!$A$2:$N$192,15,FALSE)*2625.5</f>
        <v>#N/A</v>
      </c>
      <c r="H142" t="e">
        <f>VLOOKUP($A142,aVDZ!$A$2:$N$192,16,FALSE)*2625.5</f>
        <v>#N/A</v>
      </c>
    </row>
    <row r="143" spans="1:8" x14ac:dyDescent="0.2">
      <c r="A143" t="s">
        <v>141</v>
      </c>
      <c r="B143">
        <f>VLOOKUP($A143,'CCSD(T)-CBS'!$A$2:$N$192,2,FALSE)</f>
        <v>0</v>
      </c>
      <c r="C143" t="e">
        <f>VLOOKUP($A143,aVDZ!$A$2:$N$192,11,FALSE)*2625.5</f>
        <v>#N/A</v>
      </c>
      <c r="D143" t="e">
        <f>VLOOKUP($A143,aVDZ!$A$2:$N$192,12,FALSE)*2625.5</f>
        <v>#N/A</v>
      </c>
      <c r="E143" t="e">
        <f>VLOOKUP($A143,aVDZ!$A$2:$N$192,13,FALSE)*2625.5</f>
        <v>#N/A</v>
      </c>
      <c r="F143" t="e">
        <f>VLOOKUP($A143,aVDZ!$A$2:$N$192,14,FALSE)*2625.5</f>
        <v>#N/A</v>
      </c>
      <c r="G143" t="e">
        <f>VLOOKUP($A143,aVDZ!$A$2:$N$192,15,FALSE)*2625.5</f>
        <v>#N/A</v>
      </c>
      <c r="H143" t="e">
        <f>VLOOKUP($A143,aVDZ!$A$2:$N$192,16,FALSE)*2625.5</f>
        <v>#N/A</v>
      </c>
    </row>
    <row r="144" spans="1:8" x14ac:dyDescent="0.2">
      <c r="A144" t="s">
        <v>142</v>
      </c>
      <c r="B144">
        <f>VLOOKUP($A144,'CCSD(T)-CBS'!$A$2:$N$192,2,FALSE)</f>
        <v>0</v>
      </c>
      <c r="C144" t="e">
        <f>VLOOKUP($A144,aVDZ!$A$2:$N$192,11,FALSE)*2625.5</f>
        <v>#N/A</v>
      </c>
      <c r="D144" t="e">
        <f>VLOOKUP($A144,aVDZ!$A$2:$N$192,12,FALSE)*2625.5</f>
        <v>#N/A</v>
      </c>
      <c r="E144" t="e">
        <f>VLOOKUP($A144,aVDZ!$A$2:$N$192,13,FALSE)*2625.5</f>
        <v>#N/A</v>
      </c>
      <c r="F144" t="e">
        <f>VLOOKUP($A144,aVDZ!$A$2:$N$192,14,FALSE)*2625.5</f>
        <v>#N/A</v>
      </c>
      <c r="G144" t="e">
        <f>VLOOKUP($A144,aVDZ!$A$2:$N$192,15,FALSE)*2625.5</f>
        <v>#N/A</v>
      </c>
      <c r="H144" t="e">
        <f>VLOOKUP($A144,aVDZ!$A$2:$N$192,16,FALSE)*2625.5</f>
        <v>#N/A</v>
      </c>
    </row>
    <row r="145" spans="1:8" x14ac:dyDescent="0.2">
      <c r="A145" t="s">
        <v>143</v>
      </c>
      <c r="B145">
        <f>VLOOKUP($A145,'CCSD(T)-CBS'!$A$2:$N$192,2,FALSE)</f>
        <v>0</v>
      </c>
      <c r="C145" t="e">
        <f>VLOOKUP($A145,aVDZ!$A$2:$N$192,11,FALSE)*2625.5</f>
        <v>#N/A</v>
      </c>
      <c r="D145" t="e">
        <f>VLOOKUP($A145,aVDZ!$A$2:$N$192,12,FALSE)*2625.5</f>
        <v>#N/A</v>
      </c>
      <c r="E145" t="e">
        <f>VLOOKUP($A145,aVDZ!$A$2:$N$192,13,FALSE)*2625.5</f>
        <v>#N/A</v>
      </c>
      <c r="F145" t="e">
        <f>VLOOKUP($A145,aVDZ!$A$2:$N$192,14,FALSE)*2625.5</f>
        <v>#N/A</v>
      </c>
      <c r="G145" t="e">
        <f>VLOOKUP($A145,aVDZ!$A$2:$N$192,15,FALSE)*2625.5</f>
        <v>#N/A</v>
      </c>
      <c r="H145" t="e">
        <f>VLOOKUP($A145,aVDZ!$A$2:$N$192,16,FALSE)*2625.5</f>
        <v>#N/A</v>
      </c>
    </row>
    <row r="146" spans="1:8" x14ac:dyDescent="0.2">
      <c r="A146" t="s">
        <v>144</v>
      </c>
      <c r="B146">
        <f>VLOOKUP($A146,'CCSD(T)-CBS'!$A$2:$N$192,2,FALSE)</f>
        <v>0</v>
      </c>
      <c r="C146" t="e">
        <f>VLOOKUP($A146,aVDZ!$A$2:$N$192,11,FALSE)*2625.5</f>
        <v>#N/A</v>
      </c>
      <c r="D146" t="e">
        <f>VLOOKUP($A146,aVDZ!$A$2:$N$192,12,FALSE)*2625.5</f>
        <v>#N/A</v>
      </c>
      <c r="E146" t="e">
        <f>VLOOKUP($A146,aVDZ!$A$2:$N$192,13,FALSE)*2625.5</f>
        <v>#N/A</v>
      </c>
      <c r="F146" t="e">
        <f>VLOOKUP($A146,aVDZ!$A$2:$N$192,14,FALSE)*2625.5</f>
        <v>#N/A</v>
      </c>
      <c r="G146" t="e">
        <f>VLOOKUP($A146,aVDZ!$A$2:$N$192,15,FALSE)*2625.5</f>
        <v>#N/A</v>
      </c>
      <c r="H146" t="e">
        <f>VLOOKUP($A146,aVDZ!$A$2:$N$192,16,FALSE)*2625.5</f>
        <v>#N/A</v>
      </c>
    </row>
    <row r="147" spans="1:8" x14ac:dyDescent="0.2">
      <c r="A147" t="s">
        <v>41</v>
      </c>
      <c r="B147">
        <f>VLOOKUP($A147,'CCSD(T)-CBS'!$A$2:$N$192,2,FALSE)</f>
        <v>0</v>
      </c>
      <c r="C147" t="e">
        <f>VLOOKUP($A147,aVDZ!$A$2:$N$192,11,FALSE)*2625.5</f>
        <v>#N/A</v>
      </c>
      <c r="D147" t="e">
        <f>VLOOKUP($A147,aVDZ!$A$2:$N$192,12,FALSE)*2625.5</f>
        <v>#N/A</v>
      </c>
      <c r="E147" t="e">
        <f>VLOOKUP($A147,aVDZ!$A$2:$N$192,13,FALSE)*2625.5</f>
        <v>#N/A</v>
      </c>
      <c r="F147" t="e">
        <f>VLOOKUP($A147,aVDZ!$A$2:$N$192,14,FALSE)*2625.5</f>
        <v>#N/A</v>
      </c>
      <c r="G147" t="e">
        <f>VLOOKUP($A147,aVDZ!$A$2:$N$192,15,FALSE)*2625.5</f>
        <v>#N/A</v>
      </c>
      <c r="H147" t="e">
        <f>VLOOKUP($A147,aVDZ!$A$2:$N$192,16,FALSE)*2625.5</f>
        <v>#N/A</v>
      </c>
    </row>
    <row r="148" spans="1:8" x14ac:dyDescent="0.2">
      <c r="A148" t="s">
        <v>42</v>
      </c>
      <c r="B148">
        <f>VLOOKUP($A148,'CCSD(T)-CBS'!$A$2:$N$192,2,FALSE)</f>
        <v>0</v>
      </c>
      <c r="C148" t="e">
        <f>VLOOKUP($A148,aVDZ!$A$2:$N$192,11,FALSE)*2625.5</f>
        <v>#N/A</v>
      </c>
      <c r="D148" t="e">
        <f>VLOOKUP($A148,aVDZ!$A$2:$N$192,12,FALSE)*2625.5</f>
        <v>#N/A</v>
      </c>
      <c r="E148" t="e">
        <f>VLOOKUP($A148,aVDZ!$A$2:$N$192,13,FALSE)*2625.5</f>
        <v>#N/A</v>
      </c>
      <c r="F148" t="e">
        <f>VLOOKUP($A148,aVDZ!$A$2:$N$192,14,FALSE)*2625.5</f>
        <v>#N/A</v>
      </c>
      <c r="G148" t="e">
        <f>VLOOKUP($A148,aVDZ!$A$2:$N$192,15,FALSE)*2625.5</f>
        <v>#N/A</v>
      </c>
      <c r="H148" t="e">
        <f>VLOOKUP($A148,aVDZ!$A$2:$N$192,16,FALSE)*2625.5</f>
        <v>#N/A</v>
      </c>
    </row>
    <row r="149" spans="1:8" x14ac:dyDescent="0.2">
      <c r="A149" t="s">
        <v>43</v>
      </c>
      <c r="B149">
        <f>VLOOKUP($A149,'CCSD(T)-CBS'!$A$2:$N$192,2,FALSE)</f>
        <v>0</v>
      </c>
      <c r="C149" t="e">
        <f>VLOOKUP($A149,aVDZ!$A$2:$N$192,11,FALSE)*2625.5</f>
        <v>#N/A</v>
      </c>
      <c r="D149" t="e">
        <f>VLOOKUP($A149,aVDZ!$A$2:$N$192,12,FALSE)*2625.5</f>
        <v>#N/A</v>
      </c>
      <c r="E149" t="e">
        <f>VLOOKUP($A149,aVDZ!$A$2:$N$192,13,FALSE)*2625.5</f>
        <v>#N/A</v>
      </c>
      <c r="F149" t="e">
        <f>VLOOKUP($A149,aVDZ!$A$2:$N$192,14,FALSE)*2625.5</f>
        <v>#N/A</v>
      </c>
      <c r="G149" t="e">
        <f>VLOOKUP($A149,aVDZ!$A$2:$N$192,15,FALSE)*2625.5</f>
        <v>#N/A</v>
      </c>
      <c r="H149" t="e">
        <f>VLOOKUP($A149,aVDZ!$A$2:$N$192,16,FALSE)*2625.5</f>
        <v>#N/A</v>
      </c>
    </row>
    <row r="150" spans="1:8" x14ac:dyDescent="0.2">
      <c r="A150" t="s">
        <v>44</v>
      </c>
      <c r="B150">
        <f>VLOOKUP($A150,'CCSD(T)-CBS'!$A$2:$N$192,2,FALSE)</f>
        <v>0</v>
      </c>
      <c r="C150" t="e">
        <f>VLOOKUP($A150,aVDZ!$A$2:$N$192,11,FALSE)*2625.5</f>
        <v>#N/A</v>
      </c>
      <c r="D150" t="e">
        <f>VLOOKUP($A150,aVDZ!$A$2:$N$192,12,FALSE)*2625.5</f>
        <v>#N/A</v>
      </c>
      <c r="E150" t="e">
        <f>VLOOKUP($A150,aVDZ!$A$2:$N$192,13,FALSE)*2625.5</f>
        <v>#N/A</v>
      </c>
      <c r="F150" t="e">
        <f>VLOOKUP($A150,aVDZ!$A$2:$N$192,14,FALSE)*2625.5</f>
        <v>#N/A</v>
      </c>
      <c r="G150" t="e">
        <f>VLOOKUP($A150,aVDZ!$A$2:$N$192,15,FALSE)*2625.5</f>
        <v>#N/A</v>
      </c>
      <c r="H150" t="e">
        <f>VLOOKUP($A150,aVDZ!$A$2:$N$192,16,FALSE)*2625.5</f>
        <v>#N/A</v>
      </c>
    </row>
    <row r="151" spans="1:8" x14ac:dyDescent="0.2">
      <c r="A151" t="s">
        <v>145</v>
      </c>
      <c r="B151">
        <f>VLOOKUP($A151,'CCSD(T)-CBS'!$A$2:$N$192,2,FALSE)</f>
        <v>0</v>
      </c>
      <c r="C151" t="e">
        <f>VLOOKUP($A151,aVDZ!$A$2:$N$192,11,FALSE)*2625.5</f>
        <v>#N/A</v>
      </c>
      <c r="D151" t="e">
        <f>VLOOKUP($A151,aVDZ!$A$2:$N$192,12,FALSE)*2625.5</f>
        <v>#N/A</v>
      </c>
      <c r="E151" t="e">
        <f>VLOOKUP($A151,aVDZ!$A$2:$N$192,13,FALSE)*2625.5</f>
        <v>#N/A</v>
      </c>
      <c r="F151" t="e">
        <f>VLOOKUP($A151,aVDZ!$A$2:$N$192,14,FALSE)*2625.5</f>
        <v>#N/A</v>
      </c>
      <c r="G151" t="e">
        <f>VLOOKUP($A151,aVDZ!$A$2:$N$192,15,FALSE)*2625.5</f>
        <v>#N/A</v>
      </c>
      <c r="H151" t="e">
        <f>VLOOKUP($A151,aVDZ!$A$2:$N$192,16,FALSE)*2625.5</f>
        <v>#N/A</v>
      </c>
    </row>
    <row r="152" spans="1:8" x14ac:dyDescent="0.2">
      <c r="A152" t="s">
        <v>146</v>
      </c>
      <c r="B152">
        <f>VLOOKUP($A152,'CCSD(T)-CBS'!$A$2:$N$192,2,FALSE)</f>
        <v>0</v>
      </c>
      <c r="C152" t="e">
        <f>VLOOKUP($A152,aVDZ!$A$2:$N$192,11,FALSE)*2625.5</f>
        <v>#N/A</v>
      </c>
      <c r="D152" t="e">
        <f>VLOOKUP($A152,aVDZ!$A$2:$N$192,12,FALSE)*2625.5</f>
        <v>#N/A</v>
      </c>
      <c r="E152" t="e">
        <f>VLOOKUP($A152,aVDZ!$A$2:$N$192,13,FALSE)*2625.5</f>
        <v>#N/A</v>
      </c>
      <c r="F152" t="e">
        <f>VLOOKUP($A152,aVDZ!$A$2:$N$192,14,FALSE)*2625.5</f>
        <v>#N/A</v>
      </c>
      <c r="G152" t="e">
        <f>VLOOKUP($A152,aVDZ!$A$2:$N$192,15,FALSE)*2625.5</f>
        <v>#N/A</v>
      </c>
      <c r="H152" t="e">
        <f>VLOOKUP($A152,aVDZ!$A$2:$N$192,16,FALSE)*2625.5</f>
        <v>#N/A</v>
      </c>
    </row>
    <row r="153" spans="1:8" x14ac:dyDescent="0.2">
      <c r="A153" t="s">
        <v>147</v>
      </c>
      <c r="B153">
        <f>VLOOKUP($A153,'CCSD(T)-CBS'!$A$2:$N$192,2,FALSE)</f>
        <v>0</v>
      </c>
      <c r="C153" t="e">
        <f>VLOOKUP($A153,aVDZ!$A$2:$N$192,11,FALSE)*2625.5</f>
        <v>#N/A</v>
      </c>
      <c r="D153" t="e">
        <f>VLOOKUP($A153,aVDZ!$A$2:$N$192,12,FALSE)*2625.5</f>
        <v>#N/A</v>
      </c>
      <c r="E153" t="e">
        <f>VLOOKUP($A153,aVDZ!$A$2:$N$192,13,FALSE)*2625.5</f>
        <v>#N/A</v>
      </c>
      <c r="F153" t="e">
        <f>VLOOKUP($A153,aVDZ!$A$2:$N$192,14,FALSE)*2625.5</f>
        <v>#N/A</v>
      </c>
      <c r="G153" t="e">
        <f>VLOOKUP($A153,aVDZ!$A$2:$N$192,15,FALSE)*2625.5</f>
        <v>#N/A</v>
      </c>
      <c r="H153" t="e">
        <f>VLOOKUP($A153,aVDZ!$A$2:$N$192,16,FALSE)*2625.5</f>
        <v>#N/A</v>
      </c>
    </row>
    <row r="154" spans="1:8" x14ac:dyDescent="0.2">
      <c r="A154" t="s">
        <v>148</v>
      </c>
      <c r="B154">
        <f>VLOOKUP($A154,'CCSD(T)-CBS'!$A$2:$N$192,2,FALSE)</f>
        <v>0</v>
      </c>
      <c r="C154" t="e">
        <f>VLOOKUP($A154,aVDZ!$A$2:$N$192,11,FALSE)*2625.5</f>
        <v>#N/A</v>
      </c>
      <c r="D154" t="e">
        <f>VLOOKUP($A154,aVDZ!$A$2:$N$192,12,FALSE)*2625.5</f>
        <v>#N/A</v>
      </c>
      <c r="E154" t="e">
        <f>VLOOKUP($A154,aVDZ!$A$2:$N$192,13,FALSE)*2625.5</f>
        <v>#N/A</v>
      </c>
      <c r="F154" t="e">
        <f>VLOOKUP($A154,aVDZ!$A$2:$N$192,14,FALSE)*2625.5</f>
        <v>#N/A</v>
      </c>
      <c r="G154" t="e">
        <f>VLOOKUP($A154,aVDZ!$A$2:$N$192,15,FALSE)*2625.5</f>
        <v>#N/A</v>
      </c>
      <c r="H154" t="e">
        <f>VLOOKUP($A154,aVDZ!$A$2:$N$192,16,FALSE)*2625.5</f>
        <v>#N/A</v>
      </c>
    </row>
    <row r="155" spans="1:8" x14ac:dyDescent="0.2">
      <c r="A155" t="s">
        <v>149</v>
      </c>
      <c r="B155">
        <f>VLOOKUP($A155,'CCSD(T)-CBS'!$A$2:$N$192,2,FALSE)</f>
        <v>0</v>
      </c>
      <c r="C155" t="e">
        <f>VLOOKUP($A155,aVDZ!$A$2:$N$192,11,FALSE)*2625.5</f>
        <v>#N/A</v>
      </c>
      <c r="D155" t="e">
        <f>VLOOKUP($A155,aVDZ!$A$2:$N$192,12,FALSE)*2625.5</f>
        <v>#N/A</v>
      </c>
      <c r="E155" t="e">
        <f>VLOOKUP($A155,aVDZ!$A$2:$N$192,13,FALSE)*2625.5</f>
        <v>#N/A</v>
      </c>
      <c r="F155" t="e">
        <f>VLOOKUP($A155,aVDZ!$A$2:$N$192,14,FALSE)*2625.5</f>
        <v>#N/A</v>
      </c>
      <c r="G155" t="e">
        <f>VLOOKUP($A155,aVDZ!$A$2:$N$192,15,FALSE)*2625.5</f>
        <v>#N/A</v>
      </c>
      <c r="H155" t="e">
        <f>VLOOKUP($A155,aVDZ!$A$2:$N$192,16,FALSE)*2625.5</f>
        <v>#N/A</v>
      </c>
    </row>
    <row r="156" spans="1:8" x14ac:dyDescent="0.2">
      <c r="A156" t="s">
        <v>150</v>
      </c>
      <c r="B156">
        <f>VLOOKUP($A156,'CCSD(T)-CBS'!$A$2:$N$192,2,FALSE)</f>
        <v>0</v>
      </c>
      <c r="C156" t="e">
        <f>VLOOKUP($A156,aVDZ!$A$2:$N$192,11,FALSE)*2625.5</f>
        <v>#N/A</v>
      </c>
      <c r="D156" t="e">
        <f>VLOOKUP($A156,aVDZ!$A$2:$N$192,12,FALSE)*2625.5</f>
        <v>#N/A</v>
      </c>
      <c r="E156" t="e">
        <f>VLOOKUP($A156,aVDZ!$A$2:$N$192,13,FALSE)*2625.5</f>
        <v>#N/A</v>
      </c>
      <c r="F156" t="e">
        <f>VLOOKUP($A156,aVDZ!$A$2:$N$192,14,FALSE)*2625.5</f>
        <v>#N/A</v>
      </c>
      <c r="G156" t="e">
        <f>VLOOKUP($A156,aVDZ!$A$2:$N$192,15,FALSE)*2625.5</f>
        <v>#N/A</v>
      </c>
      <c r="H156" t="e">
        <f>VLOOKUP($A156,aVDZ!$A$2:$N$192,16,FALSE)*2625.5</f>
        <v>#N/A</v>
      </c>
    </row>
    <row r="157" spans="1:8" x14ac:dyDescent="0.2">
      <c r="A157" t="s">
        <v>151</v>
      </c>
      <c r="B157">
        <f>VLOOKUP($A157,'CCSD(T)-CBS'!$A$2:$N$192,2,FALSE)</f>
        <v>0</v>
      </c>
      <c r="C157" t="e">
        <f>VLOOKUP($A157,aVDZ!$A$2:$N$192,11,FALSE)*2625.5</f>
        <v>#N/A</v>
      </c>
      <c r="D157" t="e">
        <f>VLOOKUP($A157,aVDZ!$A$2:$N$192,12,FALSE)*2625.5</f>
        <v>#N/A</v>
      </c>
      <c r="E157" t="e">
        <f>VLOOKUP($A157,aVDZ!$A$2:$N$192,13,FALSE)*2625.5</f>
        <v>#N/A</v>
      </c>
      <c r="F157" t="e">
        <f>VLOOKUP($A157,aVDZ!$A$2:$N$192,14,FALSE)*2625.5</f>
        <v>#N/A</v>
      </c>
      <c r="G157" t="e">
        <f>VLOOKUP($A157,aVDZ!$A$2:$N$192,15,FALSE)*2625.5</f>
        <v>#N/A</v>
      </c>
      <c r="H157" t="e">
        <f>VLOOKUP($A157,aVDZ!$A$2:$N$192,16,FALSE)*2625.5</f>
        <v>#N/A</v>
      </c>
    </row>
    <row r="158" spans="1:8" x14ac:dyDescent="0.2">
      <c r="A158" t="s">
        <v>152</v>
      </c>
      <c r="B158">
        <f>VLOOKUP($A158,'CCSD(T)-CBS'!$A$2:$N$192,2,FALSE)</f>
        <v>0</v>
      </c>
      <c r="C158" t="e">
        <f>VLOOKUP($A158,aVDZ!$A$2:$N$192,11,FALSE)*2625.5</f>
        <v>#N/A</v>
      </c>
      <c r="D158" t="e">
        <f>VLOOKUP($A158,aVDZ!$A$2:$N$192,12,FALSE)*2625.5</f>
        <v>#N/A</v>
      </c>
      <c r="E158" t="e">
        <f>VLOOKUP($A158,aVDZ!$A$2:$N$192,13,FALSE)*2625.5</f>
        <v>#N/A</v>
      </c>
      <c r="F158" t="e">
        <f>VLOOKUP($A158,aVDZ!$A$2:$N$192,14,FALSE)*2625.5</f>
        <v>#N/A</v>
      </c>
      <c r="G158" t="e">
        <f>VLOOKUP($A158,aVDZ!$A$2:$N$192,15,FALSE)*2625.5</f>
        <v>#N/A</v>
      </c>
      <c r="H158" t="e">
        <f>VLOOKUP($A158,aVDZ!$A$2:$N$192,16,FALSE)*2625.5</f>
        <v>#N/A</v>
      </c>
    </row>
    <row r="159" spans="1:8" x14ac:dyDescent="0.2">
      <c r="A159" t="s">
        <v>153</v>
      </c>
      <c r="B159">
        <f>VLOOKUP($A159,'CCSD(T)-CBS'!$A$2:$N$192,2,FALSE)</f>
        <v>0</v>
      </c>
      <c r="C159" t="e">
        <f>VLOOKUP($A159,aVDZ!$A$2:$N$192,11,FALSE)*2625.5</f>
        <v>#N/A</v>
      </c>
      <c r="D159" t="e">
        <f>VLOOKUP($A159,aVDZ!$A$2:$N$192,12,FALSE)*2625.5</f>
        <v>#N/A</v>
      </c>
      <c r="E159" t="e">
        <f>VLOOKUP($A159,aVDZ!$A$2:$N$192,13,FALSE)*2625.5</f>
        <v>#N/A</v>
      </c>
      <c r="F159" t="e">
        <f>VLOOKUP($A159,aVDZ!$A$2:$N$192,14,FALSE)*2625.5</f>
        <v>#N/A</v>
      </c>
      <c r="G159" t="e">
        <f>VLOOKUP($A159,aVDZ!$A$2:$N$192,15,FALSE)*2625.5</f>
        <v>#N/A</v>
      </c>
      <c r="H159" t="e">
        <f>VLOOKUP($A159,aVDZ!$A$2:$N$192,16,FALSE)*2625.5</f>
        <v>#N/A</v>
      </c>
    </row>
    <row r="160" spans="1:8" x14ac:dyDescent="0.2">
      <c r="A160" t="s">
        <v>154</v>
      </c>
      <c r="B160">
        <f>VLOOKUP($A160,'CCSD(T)-CBS'!$A$2:$N$192,2,FALSE)</f>
        <v>0</v>
      </c>
      <c r="C160" t="e">
        <f>VLOOKUP($A160,aVDZ!$A$2:$N$192,11,FALSE)*2625.5</f>
        <v>#N/A</v>
      </c>
      <c r="D160" t="e">
        <f>VLOOKUP($A160,aVDZ!$A$2:$N$192,12,FALSE)*2625.5</f>
        <v>#N/A</v>
      </c>
      <c r="E160" t="e">
        <f>VLOOKUP($A160,aVDZ!$A$2:$N$192,13,FALSE)*2625.5</f>
        <v>#N/A</v>
      </c>
      <c r="F160" t="e">
        <f>VLOOKUP($A160,aVDZ!$A$2:$N$192,14,FALSE)*2625.5</f>
        <v>#N/A</v>
      </c>
      <c r="G160" t="e">
        <f>VLOOKUP($A160,aVDZ!$A$2:$N$192,15,FALSE)*2625.5</f>
        <v>#N/A</v>
      </c>
      <c r="H160" t="e">
        <f>VLOOKUP($A160,aVDZ!$A$2:$N$192,16,FALSE)*2625.5</f>
        <v>#N/A</v>
      </c>
    </row>
    <row r="161" spans="1:8" x14ac:dyDescent="0.2">
      <c r="A161" t="s">
        <v>155</v>
      </c>
      <c r="B161">
        <f>VLOOKUP($A161,'CCSD(T)-CBS'!$A$2:$N$192,2,FALSE)</f>
        <v>0</v>
      </c>
      <c r="C161" t="e">
        <f>VLOOKUP($A161,aVDZ!$A$2:$N$192,11,FALSE)*2625.5</f>
        <v>#N/A</v>
      </c>
      <c r="D161" t="e">
        <f>VLOOKUP($A161,aVDZ!$A$2:$N$192,12,FALSE)*2625.5</f>
        <v>#N/A</v>
      </c>
      <c r="E161" t="e">
        <f>VLOOKUP($A161,aVDZ!$A$2:$N$192,13,FALSE)*2625.5</f>
        <v>#N/A</v>
      </c>
      <c r="F161" t="e">
        <f>VLOOKUP($A161,aVDZ!$A$2:$N$192,14,FALSE)*2625.5</f>
        <v>#N/A</v>
      </c>
      <c r="G161" t="e">
        <f>VLOOKUP($A161,aVDZ!$A$2:$N$192,15,FALSE)*2625.5</f>
        <v>#N/A</v>
      </c>
      <c r="H161" t="e">
        <f>VLOOKUP($A161,aVDZ!$A$2:$N$192,16,FALSE)*2625.5</f>
        <v>#N/A</v>
      </c>
    </row>
    <row r="162" spans="1:8" x14ac:dyDescent="0.2">
      <c r="A162" t="s">
        <v>156</v>
      </c>
      <c r="B162">
        <f>VLOOKUP($A162,'CCSD(T)-CBS'!$A$2:$N$192,2,FALSE)</f>
        <v>0</v>
      </c>
      <c r="C162" t="e">
        <f>VLOOKUP($A162,aVDZ!$A$2:$N$192,11,FALSE)*2625.5</f>
        <v>#N/A</v>
      </c>
      <c r="D162" t="e">
        <f>VLOOKUP($A162,aVDZ!$A$2:$N$192,12,FALSE)*2625.5</f>
        <v>#N/A</v>
      </c>
      <c r="E162" t="e">
        <f>VLOOKUP($A162,aVDZ!$A$2:$N$192,13,FALSE)*2625.5</f>
        <v>#N/A</v>
      </c>
      <c r="F162" t="e">
        <f>VLOOKUP($A162,aVDZ!$A$2:$N$192,14,FALSE)*2625.5</f>
        <v>#N/A</v>
      </c>
      <c r="G162" t="e">
        <f>VLOOKUP($A162,aVDZ!$A$2:$N$192,15,FALSE)*2625.5</f>
        <v>#N/A</v>
      </c>
      <c r="H162" t="e">
        <f>VLOOKUP($A162,aVDZ!$A$2:$N$192,16,FALSE)*2625.5</f>
        <v>#N/A</v>
      </c>
    </row>
    <row r="163" spans="1:8" x14ac:dyDescent="0.2">
      <c r="A163" t="s">
        <v>157</v>
      </c>
      <c r="B163">
        <f>VLOOKUP($A163,'CCSD(T)-CBS'!$A$2:$N$192,2,FALSE)</f>
        <v>0</v>
      </c>
      <c r="C163" t="e">
        <f>VLOOKUP($A163,aVDZ!$A$2:$N$192,11,FALSE)*2625.5</f>
        <v>#N/A</v>
      </c>
      <c r="D163" t="e">
        <f>VLOOKUP($A163,aVDZ!$A$2:$N$192,12,FALSE)*2625.5</f>
        <v>#N/A</v>
      </c>
      <c r="E163" t="e">
        <f>VLOOKUP($A163,aVDZ!$A$2:$N$192,13,FALSE)*2625.5</f>
        <v>#N/A</v>
      </c>
      <c r="F163" t="e">
        <f>VLOOKUP($A163,aVDZ!$A$2:$N$192,14,FALSE)*2625.5</f>
        <v>#N/A</v>
      </c>
      <c r="G163" t="e">
        <f>VLOOKUP($A163,aVDZ!$A$2:$N$192,15,FALSE)*2625.5</f>
        <v>#N/A</v>
      </c>
      <c r="H163" t="e">
        <f>VLOOKUP($A163,aVDZ!$A$2:$N$192,16,FALSE)*2625.5</f>
        <v>#N/A</v>
      </c>
    </row>
    <row r="164" spans="1:8" x14ac:dyDescent="0.2">
      <c r="A164" t="s">
        <v>158</v>
      </c>
      <c r="B164">
        <f>VLOOKUP($A164,'CCSD(T)-CBS'!$A$2:$N$192,2,FALSE)</f>
        <v>0</v>
      </c>
      <c r="C164" t="e">
        <f>VLOOKUP($A164,aVDZ!$A$2:$N$192,11,FALSE)*2625.5</f>
        <v>#N/A</v>
      </c>
      <c r="D164" t="e">
        <f>VLOOKUP($A164,aVDZ!$A$2:$N$192,12,FALSE)*2625.5</f>
        <v>#N/A</v>
      </c>
      <c r="E164" t="e">
        <f>VLOOKUP($A164,aVDZ!$A$2:$N$192,13,FALSE)*2625.5</f>
        <v>#N/A</v>
      </c>
      <c r="F164" t="e">
        <f>VLOOKUP($A164,aVDZ!$A$2:$N$192,14,FALSE)*2625.5</f>
        <v>#N/A</v>
      </c>
      <c r="G164" t="e">
        <f>VLOOKUP($A164,aVDZ!$A$2:$N$192,15,FALSE)*2625.5</f>
        <v>#N/A</v>
      </c>
      <c r="H164" t="e">
        <f>VLOOKUP($A164,aVDZ!$A$2:$N$192,16,FALSE)*2625.5</f>
        <v>#N/A</v>
      </c>
    </row>
    <row r="165" spans="1:8" x14ac:dyDescent="0.2">
      <c r="A165" t="s">
        <v>159</v>
      </c>
      <c r="B165">
        <f>VLOOKUP($A165,'CCSD(T)-CBS'!$A$2:$N$192,2,FALSE)</f>
        <v>0</v>
      </c>
      <c r="C165" t="e">
        <f>VLOOKUP($A165,aVDZ!$A$2:$N$192,11,FALSE)*2625.5</f>
        <v>#N/A</v>
      </c>
      <c r="D165" t="e">
        <f>VLOOKUP($A165,aVDZ!$A$2:$N$192,12,FALSE)*2625.5</f>
        <v>#N/A</v>
      </c>
      <c r="E165" t="e">
        <f>VLOOKUP($A165,aVDZ!$A$2:$N$192,13,FALSE)*2625.5</f>
        <v>#N/A</v>
      </c>
      <c r="F165" t="e">
        <f>VLOOKUP($A165,aVDZ!$A$2:$N$192,14,FALSE)*2625.5</f>
        <v>#N/A</v>
      </c>
      <c r="G165" t="e">
        <f>VLOOKUP($A165,aVDZ!$A$2:$N$192,15,FALSE)*2625.5</f>
        <v>#N/A</v>
      </c>
      <c r="H165" t="e">
        <f>VLOOKUP($A165,aVDZ!$A$2:$N$192,16,FALSE)*2625.5</f>
        <v>#N/A</v>
      </c>
    </row>
    <row r="166" spans="1:8" x14ac:dyDescent="0.2">
      <c r="A166" t="s">
        <v>160</v>
      </c>
      <c r="B166">
        <f>VLOOKUP($A166,'CCSD(T)-CBS'!$A$2:$N$192,2,FALSE)</f>
        <v>0</v>
      </c>
      <c r="C166" t="e">
        <f>VLOOKUP($A166,aVDZ!$A$2:$N$192,11,FALSE)*2625.5</f>
        <v>#N/A</v>
      </c>
      <c r="D166" t="e">
        <f>VLOOKUP($A166,aVDZ!$A$2:$N$192,12,FALSE)*2625.5</f>
        <v>#N/A</v>
      </c>
      <c r="E166" t="e">
        <f>VLOOKUP($A166,aVDZ!$A$2:$N$192,13,FALSE)*2625.5</f>
        <v>#N/A</v>
      </c>
      <c r="F166" t="e">
        <f>VLOOKUP($A166,aVDZ!$A$2:$N$192,14,FALSE)*2625.5</f>
        <v>#N/A</v>
      </c>
      <c r="G166" t="e">
        <f>VLOOKUP($A166,aVDZ!$A$2:$N$192,15,FALSE)*2625.5</f>
        <v>#N/A</v>
      </c>
      <c r="H166" t="e">
        <f>VLOOKUP($A166,aVDZ!$A$2:$N$192,16,FALSE)*2625.5</f>
        <v>#N/A</v>
      </c>
    </row>
    <row r="167" spans="1:8" x14ac:dyDescent="0.2">
      <c r="A167" t="s">
        <v>45</v>
      </c>
      <c r="B167">
        <f>VLOOKUP($A167,'CCSD(T)-CBS'!$A$2:$N$192,2,FALSE)</f>
        <v>0</v>
      </c>
      <c r="C167" t="e">
        <f>VLOOKUP($A167,aVDZ!$A$2:$N$192,11,FALSE)*2625.5</f>
        <v>#N/A</v>
      </c>
      <c r="D167" t="e">
        <f>VLOOKUP($A167,aVDZ!$A$2:$N$192,12,FALSE)*2625.5</f>
        <v>#N/A</v>
      </c>
      <c r="E167" t="e">
        <f>VLOOKUP($A167,aVDZ!$A$2:$N$192,13,FALSE)*2625.5</f>
        <v>#N/A</v>
      </c>
      <c r="F167" t="e">
        <f>VLOOKUP($A167,aVDZ!$A$2:$N$192,14,FALSE)*2625.5</f>
        <v>#N/A</v>
      </c>
      <c r="G167" t="e">
        <f>VLOOKUP($A167,aVDZ!$A$2:$N$192,15,FALSE)*2625.5</f>
        <v>#N/A</v>
      </c>
      <c r="H167" t="e">
        <f>VLOOKUP($A167,aVDZ!$A$2:$N$192,16,FALSE)*2625.5</f>
        <v>#N/A</v>
      </c>
    </row>
    <row r="168" spans="1:8" x14ac:dyDescent="0.2">
      <c r="A168" t="s">
        <v>46</v>
      </c>
      <c r="B168">
        <f>VLOOKUP($A168,'CCSD(T)-CBS'!$A$2:$N$192,2,FALSE)</f>
        <v>0</v>
      </c>
      <c r="C168" t="e">
        <f>VLOOKUP($A168,aVDZ!$A$2:$N$192,11,FALSE)*2625.5</f>
        <v>#N/A</v>
      </c>
      <c r="D168" t="e">
        <f>VLOOKUP($A168,aVDZ!$A$2:$N$192,12,FALSE)*2625.5</f>
        <v>#N/A</v>
      </c>
      <c r="E168" t="e">
        <f>VLOOKUP($A168,aVDZ!$A$2:$N$192,13,FALSE)*2625.5</f>
        <v>#N/A</v>
      </c>
      <c r="F168" t="e">
        <f>VLOOKUP($A168,aVDZ!$A$2:$N$192,14,FALSE)*2625.5</f>
        <v>#N/A</v>
      </c>
      <c r="G168" t="e">
        <f>VLOOKUP($A168,aVDZ!$A$2:$N$192,15,FALSE)*2625.5</f>
        <v>#N/A</v>
      </c>
      <c r="H168" t="e">
        <f>VLOOKUP($A168,aVDZ!$A$2:$N$192,16,FALSE)*2625.5</f>
        <v>#N/A</v>
      </c>
    </row>
    <row r="169" spans="1:8" x14ac:dyDescent="0.2">
      <c r="A169" t="s">
        <v>47</v>
      </c>
      <c r="B169">
        <f>VLOOKUP($A169,'CCSD(T)-CBS'!$A$2:$N$192,2,FALSE)</f>
        <v>0</v>
      </c>
      <c r="C169" t="e">
        <f>VLOOKUP($A169,aVDZ!$A$2:$N$192,11,FALSE)*2625.5</f>
        <v>#N/A</v>
      </c>
      <c r="D169" t="e">
        <f>VLOOKUP($A169,aVDZ!$A$2:$N$192,12,FALSE)*2625.5</f>
        <v>#N/A</v>
      </c>
      <c r="E169" t="e">
        <f>VLOOKUP($A169,aVDZ!$A$2:$N$192,13,FALSE)*2625.5</f>
        <v>#N/A</v>
      </c>
      <c r="F169" t="e">
        <f>VLOOKUP($A169,aVDZ!$A$2:$N$192,14,FALSE)*2625.5</f>
        <v>#N/A</v>
      </c>
      <c r="G169" t="e">
        <f>VLOOKUP($A169,aVDZ!$A$2:$N$192,15,FALSE)*2625.5</f>
        <v>#N/A</v>
      </c>
      <c r="H169" t="e">
        <f>VLOOKUP($A169,aVDZ!$A$2:$N$192,16,FALSE)*2625.5</f>
        <v>#N/A</v>
      </c>
    </row>
    <row r="170" spans="1:8" x14ac:dyDescent="0.2">
      <c r="A170" t="s">
        <v>0</v>
      </c>
      <c r="B170">
        <f>VLOOKUP($A170,'CCSD(T)-CBS'!$A$2:$N$192,2,FALSE)</f>
        <v>0</v>
      </c>
      <c r="C170" t="e">
        <f>VLOOKUP($A170,aVDZ!$A$2:$N$192,11,FALSE)*2625.5</f>
        <v>#N/A</v>
      </c>
      <c r="D170" t="e">
        <f>VLOOKUP($A170,aVDZ!$A$2:$N$192,12,FALSE)*2625.5</f>
        <v>#N/A</v>
      </c>
      <c r="E170" t="e">
        <f>VLOOKUP($A170,aVDZ!$A$2:$N$192,13,FALSE)*2625.5</f>
        <v>#N/A</v>
      </c>
      <c r="F170" t="e">
        <f>VLOOKUP($A170,aVDZ!$A$2:$N$192,14,FALSE)*2625.5</f>
        <v>#N/A</v>
      </c>
      <c r="G170" t="e">
        <f>VLOOKUP($A170,aVDZ!$A$2:$N$192,15,FALSE)*2625.5</f>
        <v>#N/A</v>
      </c>
      <c r="H170" t="e">
        <f>VLOOKUP($A170,aVDZ!$A$2:$N$192,16,FALSE)*2625.5</f>
        <v>#N/A</v>
      </c>
    </row>
    <row r="171" spans="1:8" x14ac:dyDescent="0.2">
      <c r="A171" t="s">
        <v>1</v>
      </c>
      <c r="B171">
        <f>VLOOKUP($A171,'CCSD(T)-CBS'!$A$2:$N$192,2,FALSE)</f>
        <v>0</v>
      </c>
      <c r="C171" t="e">
        <f>VLOOKUP($A171,aVDZ!$A$2:$N$192,11,FALSE)*2625.5</f>
        <v>#N/A</v>
      </c>
      <c r="D171" t="e">
        <f>VLOOKUP($A171,aVDZ!$A$2:$N$192,12,FALSE)*2625.5</f>
        <v>#N/A</v>
      </c>
      <c r="E171" t="e">
        <f>VLOOKUP($A171,aVDZ!$A$2:$N$192,13,FALSE)*2625.5</f>
        <v>#N/A</v>
      </c>
      <c r="F171" t="e">
        <f>VLOOKUP($A171,aVDZ!$A$2:$N$192,14,FALSE)*2625.5</f>
        <v>#N/A</v>
      </c>
      <c r="G171" t="e">
        <f>VLOOKUP($A171,aVDZ!$A$2:$N$192,15,FALSE)*2625.5</f>
        <v>#N/A</v>
      </c>
      <c r="H171" t="e">
        <f>VLOOKUP($A171,aVDZ!$A$2:$N$192,16,FALSE)*2625.5</f>
        <v>#N/A</v>
      </c>
    </row>
    <row r="172" spans="1:8" x14ac:dyDescent="0.2">
      <c r="A172" t="s">
        <v>2</v>
      </c>
      <c r="B172">
        <f>VLOOKUP($A172,'CCSD(T)-CBS'!$A$2:$N$192,2,FALSE)</f>
        <v>0</v>
      </c>
      <c r="C172" t="e">
        <f>VLOOKUP($A172,aVDZ!$A$2:$N$192,11,FALSE)*2625.5</f>
        <v>#N/A</v>
      </c>
      <c r="D172" t="e">
        <f>VLOOKUP($A172,aVDZ!$A$2:$N$192,12,FALSE)*2625.5</f>
        <v>#N/A</v>
      </c>
      <c r="E172" t="e">
        <f>VLOOKUP($A172,aVDZ!$A$2:$N$192,13,FALSE)*2625.5</f>
        <v>#N/A</v>
      </c>
      <c r="F172" t="e">
        <f>VLOOKUP($A172,aVDZ!$A$2:$N$192,14,FALSE)*2625.5</f>
        <v>#N/A</v>
      </c>
      <c r="G172" t="e">
        <f>VLOOKUP($A172,aVDZ!$A$2:$N$192,15,FALSE)*2625.5</f>
        <v>#N/A</v>
      </c>
      <c r="H172" t="e">
        <f>VLOOKUP($A172,aVDZ!$A$2:$N$192,16,FALSE)*2625.5</f>
        <v>#N/A</v>
      </c>
    </row>
    <row r="173" spans="1:8" x14ac:dyDescent="0.2">
      <c r="A173" t="s">
        <v>3</v>
      </c>
      <c r="B173">
        <f>VLOOKUP($A173,'CCSD(T)-CBS'!$A$2:$N$192,2,FALSE)</f>
        <v>0</v>
      </c>
      <c r="C173" t="e">
        <f>VLOOKUP($A173,aVDZ!$A$2:$N$192,11,FALSE)*2625.5</f>
        <v>#N/A</v>
      </c>
      <c r="D173" t="e">
        <f>VLOOKUP($A173,aVDZ!$A$2:$N$192,12,FALSE)*2625.5</f>
        <v>#N/A</v>
      </c>
      <c r="E173" t="e">
        <f>VLOOKUP($A173,aVDZ!$A$2:$N$192,13,FALSE)*2625.5</f>
        <v>#N/A</v>
      </c>
      <c r="F173" t="e">
        <f>VLOOKUP($A173,aVDZ!$A$2:$N$192,14,FALSE)*2625.5</f>
        <v>#N/A</v>
      </c>
      <c r="G173" t="e">
        <f>VLOOKUP($A173,aVDZ!$A$2:$N$192,15,FALSE)*2625.5</f>
        <v>#N/A</v>
      </c>
      <c r="H173" t="e">
        <f>VLOOKUP($A173,aVDZ!$A$2:$N$192,16,FALSE)*2625.5</f>
        <v>#N/A</v>
      </c>
    </row>
    <row r="174" spans="1:8" x14ac:dyDescent="0.2">
      <c r="A174" t="s">
        <v>4</v>
      </c>
      <c r="B174">
        <f>VLOOKUP($A174,'CCSD(T)-CBS'!$A$2:$N$192,2,FALSE)</f>
        <v>0</v>
      </c>
      <c r="C174" t="e">
        <f>VLOOKUP($A174,aVDZ!$A$2:$N$192,11,FALSE)*2625.5</f>
        <v>#N/A</v>
      </c>
      <c r="D174" t="e">
        <f>VLOOKUP($A174,aVDZ!$A$2:$N$192,12,FALSE)*2625.5</f>
        <v>#N/A</v>
      </c>
      <c r="E174" t="e">
        <f>VLOOKUP($A174,aVDZ!$A$2:$N$192,13,FALSE)*2625.5</f>
        <v>#N/A</v>
      </c>
      <c r="F174" t="e">
        <f>VLOOKUP($A174,aVDZ!$A$2:$N$192,14,FALSE)*2625.5</f>
        <v>#N/A</v>
      </c>
      <c r="G174" t="e">
        <f>VLOOKUP($A174,aVDZ!$A$2:$N$192,15,FALSE)*2625.5</f>
        <v>#N/A</v>
      </c>
      <c r="H174" t="e">
        <f>VLOOKUP($A174,aVDZ!$A$2:$N$192,16,FALSE)*2625.5</f>
        <v>#N/A</v>
      </c>
    </row>
    <row r="175" spans="1:8" x14ac:dyDescent="0.2">
      <c r="A175" t="s">
        <v>5</v>
      </c>
      <c r="B175">
        <f>VLOOKUP($A175,'CCSD(T)-CBS'!$A$2:$N$192,2,FALSE)</f>
        <v>0</v>
      </c>
      <c r="C175" t="e">
        <f>VLOOKUP($A175,aVDZ!$A$2:$N$192,11,FALSE)*2625.5</f>
        <v>#N/A</v>
      </c>
      <c r="D175" t="e">
        <f>VLOOKUP($A175,aVDZ!$A$2:$N$192,12,FALSE)*2625.5</f>
        <v>#N/A</v>
      </c>
      <c r="E175" t="e">
        <f>VLOOKUP($A175,aVDZ!$A$2:$N$192,13,FALSE)*2625.5</f>
        <v>#N/A</v>
      </c>
      <c r="F175" t="e">
        <f>VLOOKUP($A175,aVDZ!$A$2:$N$192,14,FALSE)*2625.5</f>
        <v>#N/A</v>
      </c>
      <c r="G175" t="e">
        <f>VLOOKUP($A175,aVDZ!$A$2:$N$192,15,FALSE)*2625.5</f>
        <v>#N/A</v>
      </c>
      <c r="H175" t="e">
        <f>VLOOKUP($A175,aVDZ!$A$2:$N$192,16,FALSE)*2625.5</f>
        <v>#N/A</v>
      </c>
    </row>
    <row r="176" spans="1:8" x14ac:dyDescent="0.2">
      <c r="A176" t="s">
        <v>6</v>
      </c>
      <c r="B176">
        <f>VLOOKUP($A176,'CCSD(T)-CBS'!$A$2:$N$192,2,FALSE)</f>
        <v>0</v>
      </c>
      <c r="C176" t="e">
        <f>VLOOKUP($A176,aVDZ!$A$2:$N$192,11,FALSE)*2625.5</f>
        <v>#N/A</v>
      </c>
      <c r="D176" t="e">
        <f>VLOOKUP($A176,aVDZ!$A$2:$N$192,12,FALSE)*2625.5</f>
        <v>#N/A</v>
      </c>
      <c r="E176" t="e">
        <f>VLOOKUP($A176,aVDZ!$A$2:$N$192,13,FALSE)*2625.5</f>
        <v>#N/A</v>
      </c>
      <c r="F176" t="e">
        <f>VLOOKUP($A176,aVDZ!$A$2:$N$192,14,FALSE)*2625.5</f>
        <v>#N/A</v>
      </c>
      <c r="G176" t="e">
        <f>VLOOKUP($A176,aVDZ!$A$2:$N$192,15,FALSE)*2625.5</f>
        <v>#N/A</v>
      </c>
      <c r="H176" t="e">
        <f>VLOOKUP($A176,aVDZ!$A$2:$N$192,16,FALSE)*2625.5</f>
        <v>#N/A</v>
      </c>
    </row>
    <row r="177" spans="1:8" x14ac:dyDescent="0.2">
      <c r="A177" t="s">
        <v>7</v>
      </c>
      <c r="B177">
        <f>VLOOKUP($A177,'CCSD(T)-CBS'!$A$2:$N$192,2,FALSE)</f>
        <v>0</v>
      </c>
      <c r="C177" t="e">
        <f>VLOOKUP($A177,aVDZ!$A$2:$N$192,11,FALSE)*2625.5</f>
        <v>#N/A</v>
      </c>
      <c r="D177" t="e">
        <f>VLOOKUP($A177,aVDZ!$A$2:$N$192,12,FALSE)*2625.5</f>
        <v>#N/A</v>
      </c>
      <c r="E177" t="e">
        <f>VLOOKUP($A177,aVDZ!$A$2:$N$192,13,FALSE)*2625.5</f>
        <v>#N/A</v>
      </c>
      <c r="F177" t="e">
        <f>VLOOKUP($A177,aVDZ!$A$2:$N$192,14,FALSE)*2625.5</f>
        <v>#N/A</v>
      </c>
      <c r="G177" t="e">
        <f>VLOOKUP($A177,aVDZ!$A$2:$N$192,15,FALSE)*2625.5</f>
        <v>#N/A</v>
      </c>
      <c r="H177" t="e">
        <f>VLOOKUP($A177,aVDZ!$A$2:$N$192,16,FALSE)*2625.5</f>
        <v>#N/A</v>
      </c>
    </row>
    <row r="178" spans="1:8" x14ac:dyDescent="0.2">
      <c r="A178" t="s">
        <v>8</v>
      </c>
      <c r="B178">
        <f>VLOOKUP($A178,'CCSD(T)-CBS'!$A$2:$N$192,2,FALSE)</f>
        <v>0</v>
      </c>
      <c r="C178" t="e">
        <f>VLOOKUP($A178,aVDZ!$A$2:$N$192,11,FALSE)*2625.5</f>
        <v>#N/A</v>
      </c>
      <c r="D178" t="e">
        <f>VLOOKUP($A178,aVDZ!$A$2:$N$192,12,FALSE)*2625.5</f>
        <v>#N/A</v>
      </c>
      <c r="E178" t="e">
        <f>VLOOKUP($A178,aVDZ!$A$2:$N$192,13,FALSE)*2625.5</f>
        <v>#N/A</v>
      </c>
      <c r="F178" t="e">
        <f>VLOOKUP($A178,aVDZ!$A$2:$N$192,14,FALSE)*2625.5</f>
        <v>#N/A</v>
      </c>
      <c r="G178" t="e">
        <f>VLOOKUP($A178,aVDZ!$A$2:$N$192,15,FALSE)*2625.5</f>
        <v>#N/A</v>
      </c>
      <c r="H178" t="e">
        <f>VLOOKUP($A178,aVDZ!$A$2:$N$192,16,FALSE)*2625.5</f>
        <v>#N/A</v>
      </c>
    </row>
    <row r="179" spans="1:8" x14ac:dyDescent="0.2">
      <c r="A179" t="s">
        <v>9</v>
      </c>
      <c r="B179">
        <f>VLOOKUP($A179,'CCSD(T)-CBS'!$A$2:$N$192,2,FALSE)</f>
        <v>0</v>
      </c>
      <c r="C179" t="e">
        <f>VLOOKUP($A179,aVDZ!$A$2:$N$192,11,FALSE)*2625.5</f>
        <v>#N/A</v>
      </c>
      <c r="D179" t="e">
        <f>VLOOKUP($A179,aVDZ!$A$2:$N$192,12,FALSE)*2625.5</f>
        <v>#N/A</v>
      </c>
      <c r="E179" t="e">
        <f>VLOOKUP($A179,aVDZ!$A$2:$N$192,13,FALSE)*2625.5</f>
        <v>#N/A</v>
      </c>
      <c r="F179" t="e">
        <f>VLOOKUP($A179,aVDZ!$A$2:$N$192,14,FALSE)*2625.5</f>
        <v>#N/A</v>
      </c>
      <c r="G179" t="e">
        <f>VLOOKUP($A179,aVDZ!$A$2:$N$192,15,FALSE)*2625.5</f>
        <v>#N/A</v>
      </c>
      <c r="H179" t="e">
        <f>VLOOKUP($A179,aVDZ!$A$2:$N$192,16,FALSE)*2625.5</f>
        <v>#N/A</v>
      </c>
    </row>
    <row r="180" spans="1:8" x14ac:dyDescent="0.2">
      <c r="A180" t="s">
        <v>10</v>
      </c>
      <c r="B180">
        <f>VLOOKUP($A180,'CCSD(T)-CBS'!$A$2:$N$192,2,FALSE)</f>
        <v>0</v>
      </c>
      <c r="C180" t="e">
        <f>VLOOKUP($A180,aVDZ!$A$2:$N$192,11,FALSE)*2625.5</f>
        <v>#N/A</v>
      </c>
      <c r="D180" t="e">
        <f>VLOOKUP($A180,aVDZ!$A$2:$N$192,12,FALSE)*2625.5</f>
        <v>#N/A</v>
      </c>
      <c r="E180" t="e">
        <f>VLOOKUP($A180,aVDZ!$A$2:$N$192,13,FALSE)*2625.5</f>
        <v>#N/A</v>
      </c>
      <c r="F180" t="e">
        <f>VLOOKUP($A180,aVDZ!$A$2:$N$192,14,FALSE)*2625.5</f>
        <v>#N/A</v>
      </c>
      <c r="G180" t="e">
        <f>VLOOKUP($A180,aVDZ!$A$2:$N$192,15,FALSE)*2625.5</f>
        <v>#N/A</v>
      </c>
      <c r="H180" t="e">
        <f>VLOOKUP($A180,aVDZ!$A$2:$N$192,16,FALSE)*2625.5</f>
        <v>#N/A</v>
      </c>
    </row>
    <row r="181" spans="1:8" x14ac:dyDescent="0.2">
      <c r="A181" t="s">
        <v>11</v>
      </c>
      <c r="B181">
        <f>VLOOKUP($A181,'CCSD(T)-CBS'!$A$2:$N$192,2,FALSE)</f>
        <v>0</v>
      </c>
      <c r="C181" t="e">
        <f>VLOOKUP($A181,aVDZ!$A$2:$N$192,11,FALSE)*2625.5</f>
        <v>#N/A</v>
      </c>
      <c r="D181" t="e">
        <f>VLOOKUP($A181,aVDZ!$A$2:$N$192,12,FALSE)*2625.5</f>
        <v>#N/A</v>
      </c>
      <c r="E181" t="e">
        <f>VLOOKUP($A181,aVDZ!$A$2:$N$192,13,FALSE)*2625.5</f>
        <v>#N/A</v>
      </c>
      <c r="F181" t="e">
        <f>VLOOKUP($A181,aVDZ!$A$2:$N$192,14,FALSE)*2625.5</f>
        <v>#N/A</v>
      </c>
      <c r="G181" t="e">
        <f>VLOOKUP($A181,aVDZ!$A$2:$N$192,15,FALSE)*2625.5</f>
        <v>#N/A</v>
      </c>
      <c r="H181" t="e">
        <f>VLOOKUP($A181,aVDZ!$A$2:$N$192,16,FALSE)*2625.5</f>
        <v>#N/A</v>
      </c>
    </row>
    <row r="182" spans="1:8" x14ac:dyDescent="0.2">
      <c r="A182" t="s">
        <v>12</v>
      </c>
      <c r="B182">
        <f>VLOOKUP($A182,'CCSD(T)-CBS'!$A$2:$N$192,2,FALSE)</f>
        <v>0</v>
      </c>
      <c r="C182" t="e">
        <f>VLOOKUP($A182,aVDZ!$A$2:$N$192,11,FALSE)*2625.5</f>
        <v>#N/A</v>
      </c>
      <c r="D182" t="e">
        <f>VLOOKUP($A182,aVDZ!$A$2:$N$192,12,FALSE)*2625.5</f>
        <v>#N/A</v>
      </c>
      <c r="E182" t="e">
        <f>VLOOKUP($A182,aVDZ!$A$2:$N$192,13,FALSE)*2625.5</f>
        <v>#N/A</v>
      </c>
      <c r="F182" t="e">
        <f>VLOOKUP($A182,aVDZ!$A$2:$N$192,14,FALSE)*2625.5</f>
        <v>#N/A</v>
      </c>
      <c r="G182" t="e">
        <f>VLOOKUP($A182,aVDZ!$A$2:$N$192,15,FALSE)*2625.5</f>
        <v>#N/A</v>
      </c>
      <c r="H182" t="e">
        <f>VLOOKUP($A182,aVDZ!$A$2:$N$192,16,FALSE)*2625.5</f>
        <v>#N/A</v>
      </c>
    </row>
    <row r="183" spans="1:8" x14ac:dyDescent="0.2">
      <c r="A183" t="s">
        <v>13</v>
      </c>
      <c r="B183">
        <f>VLOOKUP($A183,'CCSD(T)-CBS'!$A$2:$N$192,2,FALSE)</f>
        <v>0</v>
      </c>
      <c r="C183" t="e">
        <f>VLOOKUP($A183,aVDZ!$A$2:$N$192,11,FALSE)*2625.5</f>
        <v>#N/A</v>
      </c>
      <c r="D183" t="e">
        <f>VLOOKUP($A183,aVDZ!$A$2:$N$192,12,FALSE)*2625.5</f>
        <v>#N/A</v>
      </c>
      <c r="E183" t="e">
        <f>VLOOKUP($A183,aVDZ!$A$2:$N$192,13,FALSE)*2625.5</f>
        <v>#N/A</v>
      </c>
      <c r="F183" t="e">
        <f>VLOOKUP($A183,aVDZ!$A$2:$N$192,14,FALSE)*2625.5</f>
        <v>#N/A</v>
      </c>
      <c r="G183" t="e">
        <f>VLOOKUP($A183,aVDZ!$A$2:$N$192,15,FALSE)*2625.5</f>
        <v>#N/A</v>
      </c>
      <c r="H183" t="e">
        <f>VLOOKUP($A183,aVDZ!$A$2:$N$192,16,FALSE)*2625.5</f>
        <v>#N/A</v>
      </c>
    </row>
    <row r="184" spans="1:8" x14ac:dyDescent="0.2">
      <c r="A184" t="s">
        <v>14</v>
      </c>
      <c r="B184">
        <f>VLOOKUP($A184,'CCSD(T)-CBS'!$A$2:$N$192,2,FALSE)</f>
        <v>0</v>
      </c>
      <c r="C184" t="e">
        <f>VLOOKUP($A184,aVDZ!$A$2:$N$192,11,FALSE)*2625.5</f>
        <v>#N/A</v>
      </c>
      <c r="D184" t="e">
        <f>VLOOKUP($A184,aVDZ!$A$2:$N$192,12,FALSE)*2625.5</f>
        <v>#N/A</v>
      </c>
      <c r="E184" t="e">
        <f>VLOOKUP($A184,aVDZ!$A$2:$N$192,13,FALSE)*2625.5</f>
        <v>#N/A</v>
      </c>
      <c r="F184" t="e">
        <f>VLOOKUP($A184,aVDZ!$A$2:$N$192,14,FALSE)*2625.5</f>
        <v>#N/A</v>
      </c>
      <c r="G184" t="e">
        <f>VLOOKUP($A184,aVDZ!$A$2:$N$192,15,FALSE)*2625.5</f>
        <v>#N/A</v>
      </c>
      <c r="H184" t="e">
        <f>VLOOKUP($A184,aVDZ!$A$2:$N$192,16,FALSE)*2625.5</f>
        <v>#N/A</v>
      </c>
    </row>
    <row r="185" spans="1:8" x14ac:dyDescent="0.2">
      <c r="A185" t="s">
        <v>15</v>
      </c>
      <c r="B185">
        <f>VLOOKUP($A185,'CCSD(T)-CBS'!$A$2:$N$192,2,FALSE)</f>
        <v>0</v>
      </c>
      <c r="C185" t="e">
        <f>VLOOKUP($A185,aVDZ!$A$2:$N$192,11,FALSE)*2625.5</f>
        <v>#N/A</v>
      </c>
      <c r="D185" t="e">
        <f>VLOOKUP($A185,aVDZ!$A$2:$N$192,12,FALSE)*2625.5</f>
        <v>#N/A</v>
      </c>
      <c r="E185" t="e">
        <f>VLOOKUP($A185,aVDZ!$A$2:$N$192,13,FALSE)*2625.5</f>
        <v>#N/A</v>
      </c>
      <c r="F185" t="e">
        <f>VLOOKUP($A185,aVDZ!$A$2:$N$192,14,FALSE)*2625.5</f>
        <v>#N/A</v>
      </c>
      <c r="G185" t="e">
        <f>VLOOKUP($A185,aVDZ!$A$2:$N$192,15,FALSE)*2625.5</f>
        <v>#N/A</v>
      </c>
      <c r="H185" t="e">
        <f>VLOOKUP($A185,aVDZ!$A$2:$N$192,16,FALSE)*2625.5</f>
        <v>#N/A</v>
      </c>
    </row>
    <row r="186" spans="1:8" x14ac:dyDescent="0.2">
      <c r="A186" t="s">
        <v>16</v>
      </c>
      <c r="B186">
        <f>VLOOKUP($A186,'CCSD(T)-CBS'!$A$2:$N$192,2,FALSE)</f>
        <v>0</v>
      </c>
      <c r="C186" t="e">
        <f>VLOOKUP($A186,aVDZ!$A$2:$N$192,11,FALSE)*2625.5</f>
        <v>#N/A</v>
      </c>
      <c r="D186" t="e">
        <f>VLOOKUP($A186,aVDZ!$A$2:$N$192,12,FALSE)*2625.5</f>
        <v>#N/A</v>
      </c>
      <c r="E186" t="e">
        <f>VLOOKUP($A186,aVDZ!$A$2:$N$192,13,FALSE)*2625.5</f>
        <v>#N/A</v>
      </c>
      <c r="F186" t="e">
        <f>VLOOKUP($A186,aVDZ!$A$2:$N$192,14,FALSE)*2625.5</f>
        <v>#N/A</v>
      </c>
      <c r="G186" t="e">
        <f>VLOOKUP($A186,aVDZ!$A$2:$N$192,15,FALSE)*2625.5</f>
        <v>#N/A</v>
      </c>
      <c r="H186" t="e">
        <f>VLOOKUP($A186,aVDZ!$A$2:$N$192,16,FALSE)*2625.5</f>
        <v>#N/A</v>
      </c>
    </row>
    <row r="187" spans="1:8" x14ac:dyDescent="0.2">
      <c r="A187" t="s">
        <v>17</v>
      </c>
      <c r="B187">
        <f>VLOOKUP($A187,'CCSD(T)-CBS'!$A$2:$N$192,2,FALSE)</f>
        <v>0</v>
      </c>
      <c r="C187" t="e">
        <f>VLOOKUP($A187,aVDZ!$A$2:$N$192,11,FALSE)*2625.5</f>
        <v>#N/A</v>
      </c>
      <c r="D187" t="e">
        <f>VLOOKUP($A187,aVDZ!$A$2:$N$192,12,FALSE)*2625.5</f>
        <v>#N/A</v>
      </c>
      <c r="E187" t="e">
        <f>VLOOKUP($A187,aVDZ!$A$2:$N$192,13,FALSE)*2625.5</f>
        <v>#N/A</v>
      </c>
      <c r="F187" t="e">
        <f>VLOOKUP($A187,aVDZ!$A$2:$N$192,14,FALSE)*2625.5</f>
        <v>#N/A</v>
      </c>
      <c r="G187" t="e">
        <f>VLOOKUP($A187,aVDZ!$A$2:$N$192,15,FALSE)*2625.5</f>
        <v>#N/A</v>
      </c>
      <c r="H187" t="e">
        <f>VLOOKUP($A187,aVDZ!$A$2:$N$192,16,FALSE)*2625.5</f>
        <v>#N/A</v>
      </c>
    </row>
    <row r="188" spans="1:8" x14ac:dyDescent="0.2">
      <c r="A188" t="s">
        <v>18</v>
      </c>
      <c r="B188">
        <f>VLOOKUP($A188,'CCSD(T)-CBS'!$A$2:$N$192,2,FALSE)</f>
        <v>0</v>
      </c>
      <c r="C188" t="e">
        <f>VLOOKUP($A188,aVDZ!$A$2:$N$192,11,FALSE)*2625.5</f>
        <v>#N/A</v>
      </c>
      <c r="D188" t="e">
        <f>VLOOKUP($A188,aVDZ!$A$2:$N$192,12,FALSE)*2625.5</f>
        <v>#N/A</v>
      </c>
      <c r="E188" t="e">
        <f>VLOOKUP($A188,aVDZ!$A$2:$N$192,13,FALSE)*2625.5</f>
        <v>#N/A</v>
      </c>
      <c r="F188" t="e">
        <f>VLOOKUP($A188,aVDZ!$A$2:$N$192,14,FALSE)*2625.5</f>
        <v>#N/A</v>
      </c>
      <c r="G188" t="e">
        <f>VLOOKUP($A188,aVDZ!$A$2:$N$192,15,FALSE)*2625.5</f>
        <v>#N/A</v>
      </c>
      <c r="H188" t="e">
        <f>VLOOKUP($A188,aVDZ!$A$2:$N$192,16,FALSE)*2625.5</f>
        <v>#N/A</v>
      </c>
    </row>
    <row r="189" spans="1:8" x14ac:dyDescent="0.2">
      <c r="A189" t="s">
        <v>19</v>
      </c>
      <c r="B189">
        <f>VLOOKUP($A189,'CCSD(T)-CBS'!$A$2:$N$192,2,FALSE)</f>
        <v>0</v>
      </c>
      <c r="C189" t="e">
        <f>VLOOKUP($A189,aVDZ!$A$2:$N$192,11,FALSE)*2625.5</f>
        <v>#N/A</v>
      </c>
      <c r="D189" t="e">
        <f>VLOOKUP($A189,aVDZ!$A$2:$N$192,12,FALSE)*2625.5</f>
        <v>#N/A</v>
      </c>
      <c r="E189" t="e">
        <f>VLOOKUP($A189,aVDZ!$A$2:$N$192,13,FALSE)*2625.5</f>
        <v>#N/A</v>
      </c>
      <c r="F189" t="e">
        <f>VLOOKUP($A189,aVDZ!$A$2:$N$192,14,FALSE)*2625.5</f>
        <v>#N/A</v>
      </c>
      <c r="G189" t="e">
        <f>VLOOKUP($A189,aVDZ!$A$2:$N$192,15,FALSE)*2625.5</f>
        <v>#N/A</v>
      </c>
      <c r="H189" t="e">
        <f>VLOOKUP($A189,aVDZ!$A$2:$N$192,16,FALSE)*2625.5</f>
        <v>#N/A</v>
      </c>
    </row>
    <row r="190" spans="1:8" x14ac:dyDescent="0.2">
      <c r="A190" t="s">
        <v>20</v>
      </c>
      <c r="B190">
        <f>VLOOKUP($A190,'CCSD(T)-CBS'!$A$2:$N$192,2,FALSE)</f>
        <v>0</v>
      </c>
      <c r="C190" t="e">
        <f>VLOOKUP($A190,aVDZ!$A$2:$N$192,11,FALSE)*2625.5</f>
        <v>#N/A</v>
      </c>
      <c r="D190" t="e">
        <f>VLOOKUP($A190,aVDZ!$A$2:$N$192,12,FALSE)*2625.5</f>
        <v>#N/A</v>
      </c>
      <c r="E190" t="e">
        <f>VLOOKUP($A190,aVDZ!$A$2:$N$192,13,FALSE)*2625.5</f>
        <v>#N/A</v>
      </c>
      <c r="F190" t="e">
        <f>VLOOKUP($A190,aVDZ!$A$2:$N$192,14,FALSE)*2625.5</f>
        <v>#N/A</v>
      </c>
      <c r="G190" t="e">
        <f>VLOOKUP($A190,aVDZ!$A$2:$N$192,15,FALSE)*2625.5</f>
        <v>#N/A</v>
      </c>
      <c r="H190" t="e">
        <f>VLOOKUP($A190,aVDZ!$A$2:$N$192,16,FALSE)*2625.5</f>
        <v>#N/A</v>
      </c>
    </row>
    <row r="191" spans="1:8" x14ac:dyDescent="0.2">
      <c r="A191" t="s">
        <v>21</v>
      </c>
      <c r="B191">
        <f>VLOOKUP($A191,'CCSD(T)-CBS'!$A$2:$N$192,2,FALSE)</f>
        <v>0</v>
      </c>
      <c r="C191" t="e">
        <f>VLOOKUP($A191,aVDZ!$A$2:$N$192,11,FALSE)*2625.5</f>
        <v>#N/A</v>
      </c>
      <c r="D191" t="e">
        <f>VLOOKUP($A191,aVDZ!$A$2:$N$192,12,FALSE)*2625.5</f>
        <v>#N/A</v>
      </c>
      <c r="E191" t="e">
        <f>VLOOKUP($A191,aVDZ!$A$2:$N$192,13,FALSE)*2625.5</f>
        <v>#N/A</v>
      </c>
      <c r="F191" t="e">
        <f>VLOOKUP($A191,aVDZ!$A$2:$N$192,14,FALSE)*2625.5</f>
        <v>#N/A</v>
      </c>
      <c r="G191" t="e">
        <f>VLOOKUP($A191,aVDZ!$A$2:$N$192,15,FALSE)*2625.5</f>
        <v>#N/A</v>
      </c>
      <c r="H191" t="e">
        <f>VLOOKUP($A191,aVDZ!$A$2:$N$192,16,FALSE)*2625.5</f>
        <v>#N/A</v>
      </c>
    </row>
    <row r="192" spans="1:8" x14ac:dyDescent="0.2">
      <c r="A192" t="s">
        <v>22</v>
      </c>
      <c r="B192">
        <f>VLOOKUP($A192,'CCSD(T)-CBS'!$A$2:$N$192,2,FALSE)</f>
        <v>0</v>
      </c>
      <c r="C192" t="e">
        <f>VLOOKUP($A192,aVDZ!$A$2:$N$192,11,FALSE)*2625.5</f>
        <v>#N/A</v>
      </c>
      <c r="D192" t="e">
        <f>VLOOKUP($A192,aVDZ!$A$2:$N$192,12,FALSE)*2625.5</f>
        <v>#N/A</v>
      </c>
      <c r="E192" t="e">
        <f>VLOOKUP($A192,aVDZ!$A$2:$N$192,13,FALSE)*2625.5</f>
        <v>#N/A</v>
      </c>
      <c r="F192" t="e">
        <f>VLOOKUP($A192,aVDZ!$A$2:$N$192,14,FALSE)*2625.5</f>
        <v>#N/A</v>
      </c>
      <c r="G192" t="e">
        <f>VLOOKUP($A192,aVDZ!$A$2:$N$192,15,FALSE)*2625.5</f>
        <v>#N/A</v>
      </c>
      <c r="H192" t="e">
        <f>VLOOKUP($A192,aVDZ!$A$2:$N$192,16,FALSE)*2625.5</f>
        <v>#N/A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2" sqref="B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 t="e">
        <f>VLOOKUP($A2,VTZ!$A$2:$N$192,11,FALSE)*2625.5</f>
        <v>#N/A</v>
      </c>
      <c r="D2" t="e">
        <f>VLOOKUP($A2,VTZ!$A$2:$N$192,12,FALSE)*2625.5</f>
        <v>#N/A</v>
      </c>
      <c r="E2" t="e">
        <f>VLOOKUP($A2,VTZ!$A$2:$N$192,13,FALSE)*2625.5</f>
        <v>#N/A</v>
      </c>
      <c r="F2" t="e">
        <f>VLOOKUP($A2,VTZ!$A$2:$N$192,14,FALSE)*2625.5</f>
        <v>#N/A</v>
      </c>
      <c r="G2" t="e">
        <f>VLOOKUP($A2,VTZ!$A$2:$N$192,15,FALSE)*2625.5</f>
        <v>#N/A</v>
      </c>
      <c r="H2" t="e">
        <f>VLOOKUP($A2,VTZ!$A$2:$N$192,16,FALSE)*2625.5</f>
        <v>#N/A</v>
      </c>
    </row>
    <row r="3" spans="1:8" x14ac:dyDescent="0.2">
      <c r="A3" t="s">
        <v>23</v>
      </c>
      <c r="B3">
        <f>VLOOKUP($A3,'CCSD(T)-CBS'!$A$2:$N$192,2,FALSE)</f>
        <v>0</v>
      </c>
      <c r="C3" t="e">
        <f>VLOOKUP($A3,VTZ!$A$2:$N$192,11,FALSE)*2625.5</f>
        <v>#N/A</v>
      </c>
      <c r="D3" t="e">
        <f>VLOOKUP($A3,VTZ!$A$2:$N$192,12,FALSE)*2625.5</f>
        <v>#N/A</v>
      </c>
      <c r="E3" t="e">
        <f>VLOOKUP($A3,VTZ!$A$2:$N$192,13,FALSE)*2625.5</f>
        <v>#N/A</v>
      </c>
      <c r="F3" t="e">
        <f>VLOOKUP($A3,VTZ!$A$2:$N$192,14,FALSE)*2625.5</f>
        <v>#N/A</v>
      </c>
      <c r="G3" t="e">
        <f>VLOOKUP($A3,VTZ!$A$2:$N$192,15,FALSE)*2625.5</f>
        <v>#N/A</v>
      </c>
      <c r="H3" t="e">
        <f>VLOOKUP($A3,VTZ!$A$2:$N$192,16,FALSE)*2625.5</f>
        <v>#N/A</v>
      </c>
    </row>
    <row r="4" spans="1:8" x14ac:dyDescent="0.2">
      <c r="A4" t="s">
        <v>24</v>
      </c>
      <c r="B4">
        <f>VLOOKUP($A4,'CCSD(T)-CBS'!$A$2:$N$192,2,FALSE)</f>
        <v>0</v>
      </c>
      <c r="C4" t="e">
        <f>VLOOKUP($A4,VTZ!$A$2:$N$192,11,FALSE)*2625.5</f>
        <v>#N/A</v>
      </c>
      <c r="D4" t="e">
        <f>VLOOKUP($A4,VTZ!$A$2:$N$192,12,FALSE)*2625.5</f>
        <v>#N/A</v>
      </c>
      <c r="E4" t="e">
        <f>VLOOKUP($A4,VTZ!$A$2:$N$192,13,FALSE)*2625.5</f>
        <v>#N/A</v>
      </c>
      <c r="F4" t="e">
        <f>VLOOKUP($A4,VTZ!$A$2:$N$192,14,FALSE)*2625.5</f>
        <v>#N/A</v>
      </c>
      <c r="G4" t="e">
        <f>VLOOKUP($A4,VTZ!$A$2:$N$192,15,FALSE)*2625.5</f>
        <v>#N/A</v>
      </c>
      <c r="H4" t="e">
        <f>VLOOKUP($A4,VTZ!$A$2:$N$192,16,FALSE)*2625.5</f>
        <v>#N/A</v>
      </c>
    </row>
    <row r="5" spans="1:8" x14ac:dyDescent="0.2">
      <c r="A5" t="s">
        <v>178</v>
      </c>
      <c r="B5">
        <f>VLOOKUP($A5,'CCSD(T)-CBS'!$A$2:$N$192,2,FALSE)</f>
        <v>0</v>
      </c>
      <c r="C5" t="e">
        <f>VLOOKUP($A5,VTZ!$A$2:$N$192,11,FALSE)*2625.5</f>
        <v>#N/A</v>
      </c>
      <c r="D5" t="e">
        <f>VLOOKUP($A5,VTZ!$A$2:$N$192,12,FALSE)*2625.5</f>
        <v>#N/A</v>
      </c>
      <c r="E5" t="e">
        <f>VLOOKUP($A5,VTZ!$A$2:$N$192,13,FALSE)*2625.5</f>
        <v>#N/A</v>
      </c>
      <c r="F5" t="e">
        <f>VLOOKUP($A5,VTZ!$A$2:$N$192,14,FALSE)*2625.5</f>
        <v>#N/A</v>
      </c>
      <c r="G5" t="e">
        <f>VLOOKUP($A5,VTZ!$A$2:$N$192,15,FALSE)*2625.5</f>
        <v>#N/A</v>
      </c>
      <c r="H5" t="e">
        <f>VLOOKUP($A5,VTZ!$A$2:$N$192,16,FALSE)*2625.5</f>
        <v>#N/A</v>
      </c>
    </row>
    <row r="6" spans="1:8" x14ac:dyDescent="0.2">
      <c r="A6" t="s">
        <v>179</v>
      </c>
      <c r="B6">
        <f>VLOOKUP($A6,'CCSD(T)-CBS'!$A$2:$N$192,2,FALSE)</f>
        <v>0</v>
      </c>
      <c r="C6" t="e">
        <f>VLOOKUP($A6,VTZ!$A$2:$N$192,11,FALSE)*2625.5</f>
        <v>#N/A</v>
      </c>
      <c r="D6" t="e">
        <f>VLOOKUP($A6,VTZ!$A$2:$N$192,12,FALSE)*2625.5</f>
        <v>#N/A</v>
      </c>
      <c r="E6" t="e">
        <f>VLOOKUP($A6,VTZ!$A$2:$N$192,13,FALSE)*2625.5</f>
        <v>#N/A</v>
      </c>
      <c r="F6" t="e">
        <f>VLOOKUP($A6,VTZ!$A$2:$N$192,14,FALSE)*2625.5</f>
        <v>#N/A</v>
      </c>
      <c r="G6" t="e">
        <f>VLOOKUP($A6,VTZ!$A$2:$N$192,15,FALSE)*2625.5</f>
        <v>#N/A</v>
      </c>
      <c r="H6" t="e">
        <f>VLOOKUP($A6,VTZ!$A$2:$N$192,16,FALSE)*2625.5</f>
        <v>#N/A</v>
      </c>
    </row>
    <row r="7" spans="1:8" x14ac:dyDescent="0.2">
      <c r="A7" t="s">
        <v>180</v>
      </c>
      <c r="B7">
        <f>VLOOKUP($A7,'CCSD(T)-CBS'!$A$2:$N$192,2,FALSE)</f>
        <v>0</v>
      </c>
      <c r="C7" t="e">
        <f>VLOOKUP($A7,VTZ!$A$2:$N$192,11,FALSE)*2625.5</f>
        <v>#N/A</v>
      </c>
      <c r="D7" t="e">
        <f>VLOOKUP($A7,VTZ!$A$2:$N$192,12,FALSE)*2625.5</f>
        <v>#N/A</v>
      </c>
      <c r="E7" t="e">
        <f>VLOOKUP($A7,VTZ!$A$2:$N$192,13,FALSE)*2625.5</f>
        <v>#N/A</v>
      </c>
      <c r="F7" t="e">
        <f>VLOOKUP($A7,VTZ!$A$2:$N$192,14,FALSE)*2625.5</f>
        <v>#N/A</v>
      </c>
      <c r="G7" t="e">
        <f>VLOOKUP($A7,VTZ!$A$2:$N$192,15,FALSE)*2625.5</f>
        <v>#N/A</v>
      </c>
      <c r="H7" t="e">
        <f>VLOOKUP($A7,VTZ!$A$2:$N$192,16,FALSE)*2625.5</f>
        <v>#N/A</v>
      </c>
    </row>
    <row r="8" spans="1:8" x14ac:dyDescent="0.2">
      <c r="A8" t="s">
        <v>181</v>
      </c>
      <c r="B8">
        <f>VLOOKUP($A8,'CCSD(T)-CBS'!$A$2:$N$192,2,FALSE)</f>
        <v>0</v>
      </c>
      <c r="C8" t="e">
        <f>VLOOKUP($A8,VTZ!$A$2:$N$192,11,FALSE)*2625.5</f>
        <v>#N/A</v>
      </c>
      <c r="D8" t="e">
        <f>VLOOKUP($A8,VTZ!$A$2:$N$192,12,FALSE)*2625.5</f>
        <v>#N/A</v>
      </c>
      <c r="E8" t="e">
        <f>VLOOKUP($A8,VTZ!$A$2:$N$192,13,FALSE)*2625.5</f>
        <v>#N/A</v>
      </c>
      <c r="F8" t="e">
        <f>VLOOKUP($A8,VTZ!$A$2:$N$192,14,FALSE)*2625.5</f>
        <v>#N/A</v>
      </c>
      <c r="G8" t="e">
        <f>VLOOKUP($A8,VTZ!$A$2:$N$192,15,FALSE)*2625.5</f>
        <v>#N/A</v>
      </c>
      <c r="H8" t="e">
        <f>VLOOKUP($A8,VTZ!$A$2:$N$192,16,FALSE)*2625.5</f>
        <v>#N/A</v>
      </c>
    </row>
    <row r="9" spans="1:8" x14ac:dyDescent="0.2">
      <c r="A9" t="s">
        <v>182</v>
      </c>
      <c r="B9">
        <f>VLOOKUP($A9,'CCSD(T)-CBS'!$A$2:$N$192,2,FALSE)</f>
        <v>0</v>
      </c>
      <c r="C9" t="e">
        <f>VLOOKUP($A9,VTZ!$A$2:$N$192,11,FALSE)*2625.5</f>
        <v>#N/A</v>
      </c>
      <c r="D9" t="e">
        <f>VLOOKUP($A9,VTZ!$A$2:$N$192,12,FALSE)*2625.5</f>
        <v>#N/A</v>
      </c>
      <c r="E9" t="e">
        <f>VLOOKUP($A9,VTZ!$A$2:$N$192,13,FALSE)*2625.5</f>
        <v>#N/A</v>
      </c>
      <c r="F9" t="e">
        <f>VLOOKUP($A9,VTZ!$A$2:$N$192,14,FALSE)*2625.5</f>
        <v>#N/A</v>
      </c>
      <c r="G9" t="e">
        <f>VLOOKUP($A9,VTZ!$A$2:$N$192,15,FALSE)*2625.5</f>
        <v>#N/A</v>
      </c>
      <c r="H9" t="e">
        <f>VLOOKUP($A9,VTZ!$A$2:$N$192,16,FALSE)*2625.5</f>
        <v>#N/A</v>
      </c>
    </row>
    <row r="10" spans="1:8" x14ac:dyDescent="0.2">
      <c r="A10" t="s">
        <v>183</v>
      </c>
      <c r="B10">
        <f>VLOOKUP($A10,'CCSD(T)-CBS'!$A$2:$N$192,2,FALSE)</f>
        <v>0</v>
      </c>
      <c r="C10" t="e">
        <f>VLOOKUP($A10,VTZ!$A$2:$N$192,11,FALSE)*2625.5</f>
        <v>#N/A</v>
      </c>
      <c r="D10" t="e">
        <f>VLOOKUP($A10,VTZ!$A$2:$N$192,12,FALSE)*2625.5</f>
        <v>#N/A</v>
      </c>
      <c r="E10" t="e">
        <f>VLOOKUP($A10,VTZ!$A$2:$N$192,13,FALSE)*2625.5</f>
        <v>#N/A</v>
      </c>
      <c r="F10" t="e">
        <f>VLOOKUP($A10,VTZ!$A$2:$N$192,14,FALSE)*2625.5</f>
        <v>#N/A</v>
      </c>
      <c r="G10" t="e">
        <f>VLOOKUP($A10,VTZ!$A$2:$N$192,15,FALSE)*2625.5</f>
        <v>#N/A</v>
      </c>
      <c r="H10" t="e">
        <f>VLOOKUP($A10,VTZ!$A$2:$N$192,16,FALSE)*2625.5</f>
        <v>#N/A</v>
      </c>
    </row>
    <row r="11" spans="1:8" x14ac:dyDescent="0.2">
      <c r="A11" t="s">
        <v>184</v>
      </c>
      <c r="B11">
        <f>VLOOKUP($A11,'CCSD(T)-CBS'!$A$2:$N$192,2,FALSE)</f>
        <v>0</v>
      </c>
      <c r="C11" t="e">
        <f>VLOOKUP($A11,VTZ!$A$2:$N$192,11,FALSE)*2625.5</f>
        <v>#N/A</v>
      </c>
      <c r="D11" t="e">
        <f>VLOOKUP($A11,VTZ!$A$2:$N$192,12,FALSE)*2625.5</f>
        <v>#N/A</v>
      </c>
      <c r="E11" t="e">
        <f>VLOOKUP($A11,VTZ!$A$2:$N$192,13,FALSE)*2625.5</f>
        <v>#N/A</v>
      </c>
      <c r="F11" t="e">
        <f>VLOOKUP($A11,VTZ!$A$2:$N$192,14,FALSE)*2625.5</f>
        <v>#N/A</v>
      </c>
      <c r="G11" t="e">
        <f>VLOOKUP($A11,VTZ!$A$2:$N$192,15,FALSE)*2625.5</f>
        <v>#N/A</v>
      </c>
      <c r="H11" t="e">
        <f>VLOOKUP($A11,VTZ!$A$2:$N$192,16,FALSE)*2625.5</f>
        <v>#N/A</v>
      </c>
    </row>
    <row r="12" spans="1:8" x14ac:dyDescent="0.2">
      <c r="A12" t="s">
        <v>185</v>
      </c>
      <c r="B12">
        <f>VLOOKUP($A12,'CCSD(T)-CBS'!$A$2:$N$192,2,FALSE)</f>
        <v>0</v>
      </c>
      <c r="C12" t="e">
        <f>VLOOKUP($A12,VTZ!$A$2:$N$192,11,FALSE)*2625.5</f>
        <v>#N/A</v>
      </c>
      <c r="D12" t="e">
        <f>VLOOKUP($A12,VTZ!$A$2:$N$192,12,FALSE)*2625.5</f>
        <v>#N/A</v>
      </c>
      <c r="E12" t="e">
        <f>VLOOKUP($A12,VTZ!$A$2:$N$192,13,FALSE)*2625.5</f>
        <v>#N/A</v>
      </c>
      <c r="F12" t="e">
        <f>VLOOKUP($A12,VTZ!$A$2:$N$192,14,FALSE)*2625.5</f>
        <v>#N/A</v>
      </c>
      <c r="G12" t="e">
        <f>VLOOKUP($A12,VTZ!$A$2:$N$192,15,FALSE)*2625.5</f>
        <v>#N/A</v>
      </c>
      <c r="H12" t="e">
        <f>VLOOKUP($A12,VTZ!$A$2:$N$192,16,FALSE)*2625.5</f>
        <v>#N/A</v>
      </c>
    </row>
    <row r="13" spans="1:8" x14ac:dyDescent="0.2">
      <c r="A13" t="s">
        <v>186</v>
      </c>
      <c r="B13">
        <f>VLOOKUP($A13,'CCSD(T)-CBS'!$A$2:$N$192,2,FALSE)</f>
        <v>0</v>
      </c>
      <c r="C13" t="e">
        <f>VLOOKUP($A13,VTZ!$A$2:$N$192,11,FALSE)*2625.5</f>
        <v>#N/A</v>
      </c>
      <c r="D13" t="e">
        <f>VLOOKUP($A13,VTZ!$A$2:$N$192,12,FALSE)*2625.5</f>
        <v>#N/A</v>
      </c>
      <c r="E13" t="e">
        <f>VLOOKUP($A13,VTZ!$A$2:$N$192,13,FALSE)*2625.5</f>
        <v>#N/A</v>
      </c>
      <c r="F13" t="e">
        <f>VLOOKUP($A13,VTZ!$A$2:$N$192,14,FALSE)*2625.5</f>
        <v>#N/A</v>
      </c>
      <c r="G13" t="e">
        <f>VLOOKUP($A13,VTZ!$A$2:$N$192,15,FALSE)*2625.5</f>
        <v>#N/A</v>
      </c>
      <c r="H13" t="e">
        <f>VLOOKUP($A13,VTZ!$A$2:$N$192,16,FALSE)*2625.5</f>
        <v>#N/A</v>
      </c>
    </row>
    <row r="14" spans="1:8" x14ac:dyDescent="0.2">
      <c r="A14" t="s">
        <v>187</v>
      </c>
      <c r="B14">
        <f>VLOOKUP($A14,'CCSD(T)-CBS'!$A$2:$N$192,2,FALSE)</f>
        <v>0</v>
      </c>
      <c r="C14" t="e">
        <f>VLOOKUP($A14,VTZ!$A$2:$N$192,11,FALSE)*2625.5</f>
        <v>#N/A</v>
      </c>
      <c r="D14" t="e">
        <f>VLOOKUP($A14,VTZ!$A$2:$N$192,12,FALSE)*2625.5</f>
        <v>#N/A</v>
      </c>
      <c r="E14" t="e">
        <f>VLOOKUP($A14,VTZ!$A$2:$N$192,13,FALSE)*2625.5</f>
        <v>#N/A</v>
      </c>
      <c r="F14" t="e">
        <f>VLOOKUP($A14,VTZ!$A$2:$N$192,14,FALSE)*2625.5</f>
        <v>#N/A</v>
      </c>
      <c r="G14" t="e">
        <f>VLOOKUP($A14,VTZ!$A$2:$N$192,15,FALSE)*2625.5</f>
        <v>#N/A</v>
      </c>
      <c r="H14" t="e">
        <f>VLOOKUP($A14,VTZ!$A$2:$N$192,16,FALSE)*2625.5</f>
        <v>#N/A</v>
      </c>
    </row>
    <row r="15" spans="1:8" x14ac:dyDescent="0.2">
      <c r="A15" t="s">
        <v>188</v>
      </c>
      <c r="B15">
        <f>VLOOKUP($A15,'CCSD(T)-CBS'!$A$2:$N$192,2,FALSE)</f>
        <v>0</v>
      </c>
      <c r="C15" t="e">
        <f>VLOOKUP($A15,VTZ!$A$2:$N$192,11,FALSE)*2625.5</f>
        <v>#N/A</v>
      </c>
      <c r="D15" t="e">
        <f>VLOOKUP($A15,VTZ!$A$2:$N$192,12,FALSE)*2625.5</f>
        <v>#N/A</v>
      </c>
      <c r="E15" t="e">
        <f>VLOOKUP($A15,VTZ!$A$2:$N$192,13,FALSE)*2625.5</f>
        <v>#N/A</v>
      </c>
      <c r="F15" t="e">
        <f>VLOOKUP($A15,VTZ!$A$2:$N$192,14,FALSE)*2625.5</f>
        <v>#N/A</v>
      </c>
      <c r="G15" t="e">
        <f>VLOOKUP($A15,VTZ!$A$2:$N$192,15,FALSE)*2625.5</f>
        <v>#N/A</v>
      </c>
      <c r="H15" t="e">
        <f>VLOOKUP($A15,VTZ!$A$2:$N$192,16,FALSE)*2625.5</f>
        <v>#N/A</v>
      </c>
    </row>
    <row r="16" spans="1:8" x14ac:dyDescent="0.2">
      <c r="A16" t="s">
        <v>189</v>
      </c>
      <c r="B16">
        <f>VLOOKUP($A16,'CCSD(T)-CBS'!$A$2:$N$192,2,FALSE)</f>
        <v>0</v>
      </c>
      <c r="C16" t="e">
        <f>VLOOKUP($A16,VTZ!$A$2:$N$192,11,FALSE)*2625.5</f>
        <v>#N/A</v>
      </c>
      <c r="D16" t="e">
        <f>VLOOKUP($A16,VTZ!$A$2:$N$192,12,FALSE)*2625.5</f>
        <v>#N/A</v>
      </c>
      <c r="E16" t="e">
        <f>VLOOKUP($A16,VTZ!$A$2:$N$192,13,FALSE)*2625.5</f>
        <v>#N/A</v>
      </c>
      <c r="F16" t="e">
        <f>VLOOKUP($A16,VTZ!$A$2:$N$192,14,FALSE)*2625.5</f>
        <v>#N/A</v>
      </c>
      <c r="G16" t="e">
        <f>VLOOKUP($A16,VTZ!$A$2:$N$192,15,FALSE)*2625.5</f>
        <v>#N/A</v>
      </c>
      <c r="H16" t="e">
        <f>VLOOKUP($A16,VTZ!$A$2:$N$192,16,FALSE)*2625.5</f>
        <v>#N/A</v>
      </c>
    </row>
    <row r="17" spans="1:8" x14ac:dyDescent="0.2">
      <c r="A17" t="s">
        <v>25</v>
      </c>
      <c r="B17">
        <f>VLOOKUP($A17,'CCSD(T)-CBS'!$A$2:$N$192,2,FALSE)</f>
        <v>0</v>
      </c>
      <c r="C17" t="e">
        <f>VLOOKUP($A17,VTZ!$A$2:$N$192,11,FALSE)*2625.5</f>
        <v>#N/A</v>
      </c>
      <c r="D17" t="e">
        <f>VLOOKUP($A17,VTZ!$A$2:$N$192,12,FALSE)*2625.5</f>
        <v>#N/A</v>
      </c>
      <c r="E17" t="e">
        <f>VLOOKUP($A17,VTZ!$A$2:$N$192,13,FALSE)*2625.5</f>
        <v>#N/A</v>
      </c>
      <c r="F17" t="e">
        <f>VLOOKUP($A17,VTZ!$A$2:$N$192,14,FALSE)*2625.5</f>
        <v>#N/A</v>
      </c>
      <c r="G17" t="e">
        <f>VLOOKUP($A17,VTZ!$A$2:$N$192,15,FALSE)*2625.5</f>
        <v>#N/A</v>
      </c>
      <c r="H17" t="e">
        <f>VLOOKUP($A17,VTZ!$A$2:$N$192,16,FALSE)*2625.5</f>
        <v>#N/A</v>
      </c>
    </row>
    <row r="18" spans="1:8" x14ac:dyDescent="0.2">
      <c r="A18" t="s">
        <v>26</v>
      </c>
      <c r="B18">
        <f>VLOOKUP($A18,'CCSD(T)-CBS'!$A$2:$N$192,2,FALSE)</f>
        <v>0</v>
      </c>
      <c r="C18" t="e">
        <f>VLOOKUP($A18,VTZ!$A$2:$N$192,11,FALSE)*2625.5</f>
        <v>#N/A</v>
      </c>
      <c r="D18" t="e">
        <f>VLOOKUP($A18,VTZ!$A$2:$N$192,12,FALSE)*2625.5</f>
        <v>#N/A</v>
      </c>
      <c r="E18" t="e">
        <f>VLOOKUP($A18,VTZ!$A$2:$N$192,13,FALSE)*2625.5</f>
        <v>#N/A</v>
      </c>
      <c r="F18" t="e">
        <f>VLOOKUP($A18,VTZ!$A$2:$N$192,14,FALSE)*2625.5</f>
        <v>#N/A</v>
      </c>
      <c r="G18" t="e">
        <f>VLOOKUP($A18,VTZ!$A$2:$N$192,15,FALSE)*2625.5</f>
        <v>#N/A</v>
      </c>
      <c r="H18" t="e">
        <f>VLOOKUP($A18,VTZ!$A$2:$N$192,16,FALSE)*2625.5</f>
        <v>#N/A</v>
      </c>
    </row>
    <row r="19" spans="1:8" x14ac:dyDescent="0.2">
      <c r="A19" t="s">
        <v>190</v>
      </c>
      <c r="B19">
        <f>VLOOKUP($A19,'CCSD(T)-CBS'!$A$2:$N$192,2,FALSE)</f>
        <v>0</v>
      </c>
      <c r="C19" t="e">
        <f>VLOOKUP($A19,VTZ!$A$2:$N$192,11,FALSE)*2625.5</f>
        <v>#N/A</v>
      </c>
      <c r="D19" t="e">
        <f>VLOOKUP($A19,VTZ!$A$2:$N$192,12,FALSE)*2625.5</f>
        <v>#N/A</v>
      </c>
      <c r="E19" t="e">
        <f>VLOOKUP($A19,VTZ!$A$2:$N$192,13,FALSE)*2625.5</f>
        <v>#N/A</v>
      </c>
      <c r="F19" t="e">
        <f>VLOOKUP($A19,VTZ!$A$2:$N$192,14,FALSE)*2625.5</f>
        <v>#N/A</v>
      </c>
      <c r="G19" t="e">
        <f>VLOOKUP($A19,VTZ!$A$2:$N$192,15,FALSE)*2625.5</f>
        <v>#N/A</v>
      </c>
      <c r="H19" t="e">
        <f>VLOOKUP($A19,VTZ!$A$2:$N$192,16,FALSE)*2625.5</f>
        <v>#N/A</v>
      </c>
    </row>
    <row r="20" spans="1:8" x14ac:dyDescent="0.2">
      <c r="A20" t="s">
        <v>191</v>
      </c>
      <c r="B20">
        <f>VLOOKUP($A20,'CCSD(T)-CBS'!$A$2:$N$192,2,FALSE)</f>
        <v>0</v>
      </c>
      <c r="C20" t="e">
        <f>VLOOKUP($A20,VTZ!$A$2:$N$192,11,FALSE)*2625.5</f>
        <v>#N/A</v>
      </c>
      <c r="D20" t="e">
        <f>VLOOKUP($A20,VTZ!$A$2:$N$192,12,FALSE)*2625.5</f>
        <v>#N/A</v>
      </c>
      <c r="E20" t="e">
        <f>VLOOKUP($A20,VTZ!$A$2:$N$192,13,FALSE)*2625.5</f>
        <v>#N/A</v>
      </c>
      <c r="F20" t="e">
        <f>VLOOKUP($A20,VTZ!$A$2:$N$192,14,FALSE)*2625.5</f>
        <v>#N/A</v>
      </c>
      <c r="G20" t="e">
        <f>VLOOKUP($A20,VTZ!$A$2:$N$192,15,FALSE)*2625.5</f>
        <v>#N/A</v>
      </c>
      <c r="H20" t="e">
        <f>VLOOKUP($A20,VTZ!$A$2:$N$192,16,FALSE)*2625.5</f>
        <v>#N/A</v>
      </c>
    </row>
    <row r="21" spans="1:8" x14ac:dyDescent="0.2">
      <c r="A21" t="s">
        <v>192</v>
      </c>
      <c r="B21">
        <f>VLOOKUP($A21,'CCSD(T)-CBS'!$A$2:$N$192,2,FALSE)</f>
        <v>0</v>
      </c>
      <c r="C21" t="e">
        <f>VLOOKUP($A21,VTZ!$A$2:$N$192,11,FALSE)*2625.5</f>
        <v>#N/A</v>
      </c>
      <c r="D21" t="e">
        <f>VLOOKUP($A21,VTZ!$A$2:$N$192,12,FALSE)*2625.5</f>
        <v>#N/A</v>
      </c>
      <c r="E21" t="e">
        <f>VLOOKUP($A21,VTZ!$A$2:$N$192,13,FALSE)*2625.5</f>
        <v>#N/A</v>
      </c>
      <c r="F21" t="e">
        <f>VLOOKUP($A21,VTZ!$A$2:$N$192,14,FALSE)*2625.5</f>
        <v>#N/A</v>
      </c>
      <c r="G21" t="e">
        <f>VLOOKUP($A21,VTZ!$A$2:$N$192,15,FALSE)*2625.5</f>
        <v>#N/A</v>
      </c>
      <c r="H21" t="e">
        <f>VLOOKUP($A21,VTZ!$A$2:$N$192,16,FALSE)*2625.5</f>
        <v>#N/A</v>
      </c>
    </row>
    <row r="22" spans="1:8" x14ac:dyDescent="0.2">
      <c r="A22" t="s">
        <v>193</v>
      </c>
      <c r="B22">
        <f>VLOOKUP($A22,'CCSD(T)-CBS'!$A$2:$N$192,2,FALSE)</f>
        <v>0</v>
      </c>
      <c r="C22" t="e">
        <f>VLOOKUP($A22,VTZ!$A$2:$N$192,11,FALSE)*2625.5</f>
        <v>#N/A</v>
      </c>
      <c r="D22" t="e">
        <f>VLOOKUP($A22,VTZ!$A$2:$N$192,12,FALSE)*2625.5</f>
        <v>#N/A</v>
      </c>
      <c r="E22" t="e">
        <f>VLOOKUP($A22,VTZ!$A$2:$N$192,13,FALSE)*2625.5</f>
        <v>#N/A</v>
      </c>
      <c r="F22" t="e">
        <f>VLOOKUP($A22,VTZ!$A$2:$N$192,14,FALSE)*2625.5</f>
        <v>#N/A</v>
      </c>
      <c r="G22" t="e">
        <f>VLOOKUP($A22,VTZ!$A$2:$N$192,15,FALSE)*2625.5</f>
        <v>#N/A</v>
      </c>
      <c r="H22" t="e">
        <f>VLOOKUP($A22,VTZ!$A$2:$N$192,16,FALSE)*2625.5</f>
        <v>#N/A</v>
      </c>
    </row>
    <row r="23" spans="1:8" x14ac:dyDescent="0.2">
      <c r="A23" t="s">
        <v>194</v>
      </c>
      <c r="B23">
        <f>VLOOKUP($A23,'CCSD(T)-CBS'!$A$2:$N$192,2,FALSE)</f>
        <v>0</v>
      </c>
      <c r="C23" t="e">
        <f>VLOOKUP($A23,VTZ!$A$2:$N$192,11,FALSE)*2625.5</f>
        <v>#N/A</v>
      </c>
      <c r="D23" t="e">
        <f>VLOOKUP($A23,VTZ!$A$2:$N$192,12,FALSE)*2625.5</f>
        <v>#N/A</v>
      </c>
      <c r="E23" t="e">
        <f>VLOOKUP($A23,VTZ!$A$2:$N$192,13,FALSE)*2625.5</f>
        <v>#N/A</v>
      </c>
      <c r="F23" t="e">
        <f>VLOOKUP($A23,VTZ!$A$2:$N$192,14,FALSE)*2625.5</f>
        <v>#N/A</v>
      </c>
      <c r="G23" t="e">
        <f>VLOOKUP($A23,VTZ!$A$2:$N$192,15,FALSE)*2625.5</f>
        <v>#N/A</v>
      </c>
      <c r="H23" t="e">
        <f>VLOOKUP($A23,VTZ!$A$2:$N$192,16,FALSE)*2625.5</f>
        <v>#N/A</v>
      </c>
    </row>
    <row r="24" spans="1:8" x14ac:dyDescent="0.2">
      <c r="A24" t="s">
        <v>195</v>
      </c>
      <c r="B24">
        <f>VLOOKUP($A24,'CCSD(T)-CBS'!$A$2:$N$192,2,FALSE)</f>
        <v>0</v>
      </c>
      <c r="C24" t="e">
        <f>VLOOKUP($A24,VTZ!$A$2:$N$192,11,FALSE)*2625.5</f>
        <v>#N/A</v>
      </c>
      <c r="D24" t="e">
        <f>VLOOKUP($A24,VTZ!$A$2:$N$192,12,FALSE)*2625.5</f>
        <v>#N/A</v>
      </c>
      <c r="E24" t="e">
        <f>VLOOKUP($A24,VTZ!$A$2:$N$192,13,FALSE)*2625.5</f>
        <v>#N/A</v>
      </c>
      <c r="F24" t="e">
        <f>VLOOKUP($A24,VTZ!$A$2:$N$192,14,FALSE)*2625.5</f>
        <v>#N/A</v>
      </c>
      <c r="G24" t="e">
        <f>VLOOKUP($A24,VTZ!$A$2:$N$192,15,FALSE)*2625.5</f>
        <v>#N/A</v>
      </c>
      <c r="H24" t="e">
        <f>VLOOKUP($A24,VTZ!$A$2:$N$192,16,FALSE)*2625.5</f>
        <v>#N/A</v>
      </c>
    </row>
    <row r="25" spans="1:8" x14ac:dyDescent="0.2">
      <c r="A25" t="s">
        <v>196</v>
      </c>
      <c r="B25">
        <f>VLOOKUP($A25,'CCSD(T)-CBS'!$A$2:$N$192,2,FALSE)</f>
        <v>0</v>
      </c>
      <c r="C25" t="e">
        <f>VLOOKUP($A25,VTZ!$A$2:$N$192,11,FALSE)*2625.5</f>
        <v>#N/A</v>
      </c>
      <c r="D25" t="e">
        <f>VLOOKUP($A25,VTZ!$A$2:$N$192,12,FALSE)*2625.5</f>
        <v>#N/A</v>
      </c>
      <c r="E25" t="e">
        <f>VLOOKUP($A25,VTZ!$A$2:$N$192,13,FALSE)*2625.5</f>
        <v>#N/A</v>
      </c>
      <c r="F25" t="e">
        <f>VLOOKUP($A25,VTZ!$A$2:$N$192,14,FALSE)*2625.5</f>
        <v>#N/A</v>
      </c>
      <c r="G25" t="e">
        <f>VLOOKUP($A25,VTZ!$A$2:$N$192,15,FALSE)*2625.5</f>
        <v>#N/A</v>
      </c>
      <c r="H25" t="e">
        <f>VLOOKUP($A25,VTZ!$A$2:$N$192,16,FALSE)*2625.5</f>
        <v>#N/A</v>
      </c>
    </row>
    <row r="26" spans="1:8" x14ac:dyDescent="0.2">
      <c r="A26" t="s">
        <v>197</v>
      </c>
      <c r="B26">
        <f>VLOOKUP($A26,'CCSD(T)-CBS'!$A$2:$N$192,2,FALSE)</f>
        <v>0</v>
      </c>
      <c r="C26" t="e">
        <f>VLOOKUP($A26,VTZ!$A$2:$N$192,11,FALSE)*2625.5</f>
        <v>#N/A</v>
      </c>
      <c r="D26" t="e">
        <f>VLOOKUP($A26,VTZ!$A$2:$N$192,12,FALSE)*2625.5</f>
        <v>#N/A</v>
      </c>
      <c r="E26" t="e">
        <f>VLOOKUP($A26,VTZ!$A$2:$N$192,13,FALSE)*2625.5</f>
        <v>#N/A</v>
      </c>
      <c r="F26" t="e">
        <f>VLOOKUP($A26,VTZ!$A$2:$N$192,14,FALSE)*2625.5</f>
        <v>#N/A</v>
      </c>
      <c r="G26" t="e">
        <f>VLOOKUP($A26,VTZ!$A$2:$N$192,15,FALSE)*2625.5</f>
        <v>#N/A</v>
      </c>
      <c r="H26" t="e">
        <f>VLOOKUP($A26,VTZ!$A$2:$N$192,16,FALSE)*2625.5</f>
        <v>#N/A</v>
      </c>
    </row>
    <row r="27" spans="1:8" x14ac:dyDescent="0.2">
      <c r="A27" t="s">
        <v>198</v>
      </c>
      <c r="B27">
        <f>VLOOKUP($A27,'CCSD(T)-CBS'!$A$2:$N$192,2,FALSE)</f>
        <v>0</v>
      </c>
      <c r="C27" t="e">
        <f>VLOOKUP($A27,VTZ!$A$2:$N$192,11,FALSE)*2625.5</f>
        <v>#N/A</v>
      </c>
      <c r="D27" t="e">
        <f>VLOOKUP($A27,VTZ!$A$2:$N$192,12,FALSE)*2625.5</f>
        <v>#N/A</v>
      </c>
      <c r="E27" t="e">
        <f>VLOOKUP($A27,VTZ!$A$2:$N$192,13,FALSE)*2625.5</f>
        <v>#N/A</v>
      </c>
      <c r="F27" t="e">
        <f>VLOOKUP($A27,VTZ!$A$2:$N$192,14,FALSE)*2625.5</f>
        <v>#N/A</v>
      </c>
      <c r="G27" t="e">
        <f>VLOOKUP($A27,VTZ!$A$2:$N$192,15,FALSE)*2625.5</f>
        <v>#N/A</v>
      </c>
      <c r="H27" t="e">
        <f>VLOOKUP($A27,VTZ!$A$2:$N$192,16,FALSE)*2625.5</f>
        <v>#N/A</v>
      </c>
    </row>
    <row r="28" spans="1:8" x14ac:dyDescent="0.2">
      <c r="A28" t="s">
        <v>199</v>
      </c>
      <c r="B28">
        <f>VLOOKUP($A28,'CCSD(T)-CBS'!$A$2:$N$192,2,FALSE)</f>
        <v>0</v>
      </c>
      <c r="C28" t="e">
        <f>VLOOKUP($A28,VTZ!$A$2:$N$192,11,FALSE)*2625.5</f>
        <v>#N/A</v>
      </c>
      <c r="D28" t="e">
        <f>VLOOKUP($A28,VTZ!$A$2:$N$192,12,FALSE)*2625.5</f>
        <v>#N/A</v>
      </c>
      <c r="E28" t="e">
        <f>VLOOKUP($A28,VTZ!$A$2:$N$192,13,FALSE)*2625.5</f>
        <v>#N/A</v>
      </c>
      <c r="F28" t="e">
        <f>VLOOKUP($A28,VTZ!$A$2:$N$192,14,FALSE)*2625.5</f>
        <v>#N/A</v>
      </c>
      <c r="G28" t="e">
        <f>VLOOKUP($A28,VTZ!$A$2:$N$192,15,FALSE)*2625.5</f>
        <v>#N/A</v>
      </c>
      <c r="H28" t="e">
        <f>VLOOKUP($A28,VTZ!$A$2:$N$192,16,FALSE)*2625.5</f>
        <v>#N/A</v>
      </c>
    </row>
    <row r="29" spans="1:8" x14ac:dyDescent="0.2">
      <c r="A29" t="s">
        <v>200</v>
      </c>
      <c r="B29">
        <f>VLOOKUP($A29,'CCSD(T)-CBS'!$A$2:$N$192,2,FALSE)</f>
        <v>0</v>
      </c>
      <c r="C29" t="e">
        <f>VLOOKUP($A29,VTZ!$A$2:$N$192,11,FALSE)*2625.5</f>
        <v>#N/A</v>
      </c>
      <c r="D29" t="e">
        <f>VLOOKUP($A29,VTZ!$A$2:$N$192,12,FALSE)*2625.5</f>
        <v>#N/A</v>
      </c>
      <c r="E29" t="e">
        <f>VLOOKUP($A29,VTZ!$A$2:$N$192,13,FALSE)*2625.5</f>
        <v>#N/A</v>
      </c>
      <c r="F29" t="e">
        <f>VLOOKUP($A29,VTZ!$A$2:$N$192,14,FALSE)*2625.5</f>
        <v>#N/A</v>
      </c>
      <c r="G29" t="e">
        <f>VLOOKUP($A29,VTZ!$A$2:$N$192,15,FALSE)*2625.5</f>
        <v>#N/A</v>
      </c>
      <c r="H29" t="e">
        <f>VLOOKUP($A29,VTZ!$A$2:$N$192,16,FALSE)*2625.5</f>
        <v>#N/A</v>
      </c>
    </row>
    <row r="30" spans="1:8" x14ac:dyDescent="0.2">
      <c r="A30" t="s">
        <v>201</v>
      </c>
      <c r="B30">
        <f>VLOOKUP($A30,'CCSD(T)-CBS'!$A$2:$N$192,2,FALSE)</f>
        <v>0</v>
      </c>
      <c r="C30" t="e">
        <f>VLOOKUP($A30,VTZ!$A$2:$N$192,11,FALSE)*2625.5</f>
        <v>#N/A</v>
      </c>
      <c r="D30" t="e">
        <f>VLOOKUP($A30,VTZ!$A$2:$N$192,12,FALSE)*2625.5</f>
        <v>#N/A</v>
      </c>
      <c r="E30" t="e">
        <f>VLOOKUP($A30,VTZ!$A$2:$N$192,13,FALSE)*2625.5</f>
        <v>#N/A</v>
      </c>
      <c r="F30" t="e">
        <f>VLOOKUP($A30,VTZ!$A$2:$N$192,14,FALSE)*2625.5</f>
        <v>#N/A</v>
      </c>
      <c r="G30" t="e">
        <f>VLOOKUP($A30,VTZ!$A$2:$N$192,15,FALSE)*2625.5</f>
        <v>#N/A</v>
      </c>
      <c r="H30" t="e">
        <f>VLOOKUP($A30,VTZ!$A$2:$N$192,16,FALSE)*2625.5</f>
        <v>#N/A</v>
      </c>
    </row>
    <row r="31" spans="1:8" x14ac:dyDescent="0.2">
      <c r="A31" t="s">
        <v>202</v>
      </c>
      <c r="B31">
        <f>VLOOKUP($A31,'CCSD(T)-CBS'!$A$2:$N$192,2,FALSE)</f>
        <v>0</v>
      </c>
      <c r="C31" t="e">
        <f>VLOOKUP($A31,VTZ!$A$2:$N$192,11,FALSE)*2625.5</f>
        <v>#N/A</v>
      </c>
      <c r="D31" t="e">
        <f>VLOOKUP($A31,VTZ!$A$2:$N$192,12,FALSE)*2625.5</f>
        <v>#N/A</v>
      </c>
      <c r="E31" t="e">
        <f>VLOOKUP($A31,VTZ!$A$2:$N$192,13,FALSE)*2625.5</f>
        <v>#N/A</v>
      </c>
      <c r="F31" t="e">
        <f>VLOOKUP($A31,VTZ!$A$2:$N$192,14,FALSE)*2625.5</f>
        <v>#N/A</v>
      </c>
      <c r="G31" t="e">
        <f>VLOOKUP($A31,VTZ!$A$2:$N$192,15,FALSE)*2625.5</f>
        <v>#N/A</v>
      </c>
      <c r="H31" t="e">
        <f>VLOOKUP($A31,VTZ!$A$2:$N$192,16,FALSE)*2625.5</f>
        <v>#N/A</v>
      </c>
    </row>
    <row r="32" spans="1:8" x14ac:dyDescent="0.2">
      <c r="A32" t="s">
        <v>203</v>
      </c>
      <c r="B32">
        <f>VLOOKUP($A32,'CCSD(T)-CBS'!$A$2:$N$192,2,FALSE)</f>
        <v>0</v>
      </c>
      <c r="C32" t="e">
        <f>VLOOKUP($A32,VTZ!$A$2:$N$192,11,FALSE)*2625.5</f>
        <v>#N/A</v>
      </c>
      <c r="D32" t="e">
        <f>VLOOKUP($A32,VTZ!$A$2:$N$192,12,FALSE)*2625.5</f>
        <v>#N/A</v>
      </c>
      <c r="E32" t="e">
        <f>VLOOKUP($A32,VTZ!$A$2:$N$192,13,FALSE)*2625.5</f>
        <v>#N/A</v>
      </c>
      <c r="F32" t="e">
        <f>VLOOKUP($A32,VTZ!$A$2:$N$192,14,FALSE)*2625.5</f>
        <v>#N/A</v>
      </c>
      <c r="G32" t="e">
        <f>VLOOKUP($A32,VTZ!$A$2:$N$192,15,FALSE)*2625.5</f>
        <v>#N/A</v>
      </c>
      <c r="H32" t="e">
        <f>VLOOKUP($A32,VTZ!$A$2:$N$192,16,FALSE)*2625.5</f>
        <v>#N/A</v>
      </c>
    </row>
    <row r="33" spans="1:8" x14ac:dyDescent="0.2">
      <c r="A33" t="s">
        <v>204</v>
      </c>
      <c r="B33">
        <f>VLOOKUP($A33,'CCSD(T)-CBS'!$A$2:$N$192,2,FALSE)</f>
        <v>0</v>
      </c>
      <c r="C33" t="e">
        <f>VLOOKUP($A33,VTZ!$A$2:$N$192,11,FALSE)*2625.5</f>
        <v>#N/A</v>
      </c>
      <c r="D33" t="e">
        <f>VLOOKUP($A33,VTZ!$A$2:$N$192,12,FALSE)*2625.5</f>
        <v>#N/A</v>
      </c>
      <c r="E33" t="e">
        <f>VLOOKUP($A33,VTZ!$A$2:$N$192,13,FALSE)*2625.5</f>
        <v>#N/A</v>
      </c>
      <c r="F33" t="e">
        <f>VLOOKUP($A33,VTZ!$A$2:$N$192,14,FALSE)*2625.5</f>
        <v>#N/A</v>
      </c>
      <c r="G33" t="e">
        <f>VLOOKUP($A33,VTZ!$A$2:$N$192,15,FALSE)*2625.5</f>
        <v>#N/A</v>
      </c>
      <c r="H33" t="e">
        <f>VLOOKUP($A33,VTZ!$A$2:$N$192,16,FALSE)*2625.5</f>
        <v>#N/A</v>
      </c>
    </row>
    <row r="34" spans="1:8" x14ac:dyDescent="0.2">
      <c r="A34" t="s">
        <v>205</v>
      </c>
      <c r="B34">
        <f>VLOOKUP($A34,'CCSD(T)-CBS'!$A$2:$N$192,2,FALSE)</f>
        <v>0</v>
      </c>
      <c r="C34" t="e">
        <f>VLOOKUP($A34,VTZ!$A$2:$N$192,11,FALSE)*2625.5</f>
        <v>#N/A</v>
      </c>
      <c r="D34" t="e">
        <f>VLOOKUP($A34,VTZ!$A$2:$N$192,12,FALSE)*2625.5</f>
        <v>#N/A</v>
      </c>
      <c r="E34" t="e">
        <f>VLOOKUP($A34,VTZ!$A$2:$N$192,13,FALSE)*2625.5</f>
        <v>#N/A</v>
      </c>
      <c r="F34" t="e">
        <f>VLOOKUP($A34,VTZ!$A$2:$N$192,14,FALSE)*2625.5</f>
        <v>#N/A</v>
      </c>
      <c r="G34" t="e">
        <f>VLOOKUP($A34,VTZ!$A$2:$N$192,15,FALSE)*2625.5</f>
        <v>#N/A</v>
      </c>
      <c r="H34" t="e">
        <f>VLOOKUP($A34,VTZ!$A$2:$N$192,16,FALSE)*2625.5</f>
        <v>#N/A</v>
      </c>
    </row>
    <row r="35" spans="1:8" x14ac:dyDescent="0.2">
      <c r="A35" t="s">
        <v>206</v>
      </c>
      <c r="B35">
        <f>VLOOKUP($A35,'CCSD(T)-CBS'!$A$2:$N$192,2,FALSE)</f>
        <v>0</v>
      </c>
      <c r="C35" t="e">
        <f>VLOOKUP($A35,VTZ!$A$2:$N$192,11,FALSE)*2625.5</f>
        <v>#N/A</v>
      </c>
      <c r="D35" t="e">
        <f>VLOOKUP($A35,VTZ!$A$2:$N$192,12,FALSE)*2625.5</f>
        <v>#N/A</v>
      </c>
      <c r="E35" t="e">
        <f>VLOOKUP($A35,VTZ!$A$2:$N$192,13,FALSE)*2625.5</f>
        <v>#N/A</v>
      </c>
      <c r="F35" t="e">
        <f>VLOOKUP($A35,VTZ!$A$2:$N$192,14,FALSE)*2625.5</f>
        <v>#N/A</v>
      </c>
      <c r="G35" t="e">
        <f>VLOOKUP($A35,VTZ!$A$2:$N$192,15,FALSE)*2625.5</f>
        <v>#N/A</v>
      </c>
      <c r="H35" t="e">
        <f>VLOOKUP($A35,VTZ!$A$2:$N$192,16,FALSE)*2625.5</f>
        <v>#N/A</v>
      </c>
    </row>
    <row r="36" spans="1:8" x14ac:dyDescent="0.2">
      <c r="A36" t="s">
        <v>207</v>
      </c>
      <c r="B36">
        <f>VLOOKUP($A36,'CCSD(T)-CBS'!$A$2:$N$192,2,FALSE)</f>
        <v>0</v>
      </c>
      <c r="C36" t="e">
        <f>VLOOKUP($A36,VTZ!$A$2:$N$192,11,FALSE)*2625.5</f>
        <v>#N/A</v>
      </c>
      <c r="D36" t="e">
        <f>VLOOKUP($A36,VTZ!$A$2:$N$192,12,FALSE)*2625.5</f>
        <v>#N/A</v>
      </c>
      <c r="E36" t="e">
        <f>VLOOKUP($A36,VTZ!$A$2:$N$192,13,FALSE)*2625.5</f>
        <v>#N/A</v>
      </c>
      <c r="F36" t="e">
        <f>VLOOKUP($A36,VTZ!$A$2:$N$192,14,FALSE)*2625.5</f>
        <v>#N/A</v>
      </c>
      <c r="G36" t="e">
        <f>VLOOKUP($A36,VTZ!$A$2:$N$192,15,FALSE)*2625.5</f>
        <v>#N/A</v>
      </c>
      <c r="H36" t="e">
        <f>VLOOKUP($A36,VTZ!$A$2:$N$192,16,FALSE)*2625.5</f>
        <v>#N/A</v>
      </c>
    </row>
    <row r="37" spans="1:8" x14ac:dyDescent="0.2">
      <c r="A37" t="s">
        <v>27</v>
      </c>
      <c r="B37">
        <f>VLOOKUP($A37,'CCSD(T)-CBS'!$A$2:$N$192,2,FALSE)</f>
        <v>0</v>
      </c>
      <c r="C37" t="e">
        <f>VLOOKUP($A37,VTZ!$A$2:$N$192,11,FALSE)*2625.5</f>
        <v>#N/A</v>
      </c>
      <c r="D37" t="e">
        <f>VLOOKUP($A37,VTZ!$A$2:$N$192,12,FALSE)*2625.5</f>
        <v>#N/A</v>
      </c>
      <c r="E37" t="e">
        <f>VLOOKUP($A37,VTZ!$A$2:$N$192,13,FALSE)*2625.5</f>
        <v>#N/A</v>
      </c>
      <c r="F37" t="e">
        <f>VLOOKUP($A37,VTZ!$A$2:$N$192,14,FALSE)*2625.5</f>
        <v>#N/A</v>
      </c>
      <c r="G37" t="e">
        <f>VLOOKUP($A37,VTZ!$A$2:$N$192,15,FALSE)*2625.5</f>
        <v>#N/A</v>
      </c>
      <c r="H37" t="e">
        <f>VLOOKUP($A37,VTZ!$A$2:$N$192,16,FALSE)*2625.5</f>
        <v>#N/A</v>
      </c>
    </row>
    <row r="38" spans="1:8" x14ac:dyDescent="0.2">
      <c r="A38" t="s">
        <v>28</v>
      </c>
      <c r="B38">
        <f>VLOOKUP($A38,'CCSD(T)-CBS'!$A$2:$N$192,2,FALSE)</f>
        <v>0</v>
      </c>
      <c r="C38" t="e">
        <f>VLOOKUP($A38,VTZ!$A$2:$N$192,11,FALSE)*2625.5</f>
        <v>#N/A</v>
      </c>
      <c r="D38" t="e">
        <f>VLOOKUP($A38,VTZ!$A$2:$N$192,12,FALSE)*2625.5</f>
        <v>#N/A</v>
      </c>
      <c r="E38" t="e">
        <f>VLOOKUP($A38,VTZ!$A$2:$N$192,13,FALSE)*2625.5</f>
        <v>#N/A</v>
      </c>
      <c r="F38" t="e">
        <f>VLOOKUP($A38,VTZ!$A$2:$N$192,14,FALSE)*2625.5</f>
        <v>#N/A</v>
      </c>
      <c r="G38" t="e">
        <f>VLOOKUP($A38,VTZ!$A$2:$N$192,15,FALSE)*2625.5</f>
        <v>#N/A</v>
      </c>
      <c r="H38" t="e">
        <f>VLOOKUP($A38,VTZ!$A$2:$N$192,16,FALSE)*2625.5</f>
        <v>#N/A</v>
      </c>
    </row>
    <row r="39" spans="1:8" x14ac:dyDescent="0.2">
      <c r="A39" t="s">
        <v>29</v>
      </c>
      <c r="B39">
        <f>VLOOKUP($A39,'CCSD(T)-CBS'!$A$2:$N$192,2,FALSE)</f>
        <v>0</v>
      </c>
      <c r="C39" t="e">
        <f>VLOOKUP($A39,VTZ!$A$2:$N$192,11,FALSE)*2625.5</f>
        <v>#N/A</v>
      </c>
      <c r="D39" t="e">
        <f>VLOOKUP($A39,VTZ!$A$2:$N$192,12,FALSE)*2625.5</f>
        <v>#N/A</v>
      </c>
      <c r="E39" t="e">
        <f>VLOOKUP($A39,VTZ!$A$2:$N$192,13,FALSE)*2625.5</f>
        <v>#N/A</v>
      </c>
      <c r="F39" t="e">
        <f>VLOOKUP($A39,VTZ!$A$2:$N$192,14,FALSE)*2625.5</f>
        <v>#N/A</v>
      </c>
      <c r="G39" t="e">
        <f>VLOOKUP($A39,VTZ!$A$2:$N$192,15,FALSE)*2625.5</f>
        <v>#N/A</v>
      </c>
      <c r="H39" t="e">
        <f>VLOOKUP($A39,VTZ!$A$2:$N$192,16,FALSE)*2625.5</f>
        <v>#N/A</v>
      </c>
    </row>
    <row r="40" spans="1:8" x14ac:dyDescent="0.2">
      <c r="A40" t="s">
        <v>30</v>
      </c>
      <c r="B40">
        <f>VLOOKUP($A40,'CCSD(T)-CBS'!$A$2:$N$192,2,FALSE)</f>
        <v>0</v>
      </c>
      <c r="C40" t="e">
        <f>VLOOKUP($A40,VTZ!$A$2:$N$192,11,FALSE)*2625.5</f>
        <v>#N/A</v>
      </c>
      <c r="D40" t="e">
        <f>VLOOKUP($A40,VTZ!$A$2:$N$192,12,FALSE)*2625.5</f>
        <v>#N/A</v>
      </c>
      <c r="E40" t="e">
        <f>VLOOKUP($A40,VTZ!$A$2:$N$192,13,FALSE)*2625.5</f>
        <v>#N/A</v>
      </c>
      <c r="F40" t="e">
        <f>VLOOKUP($A40,VTZ!$A$2:$N$192,14,FALSE)*2625.5</f>
        <v>#N/A</v>
      </c>
      <c r="G40" t="e">
        <f>VLOOKUP($A40,VTZ!$A$2:$N$192,15,FALSE)*2625.5</f>
        <v>#N/A</v>
      </c>
      <c r="H40" t="e">
        <f>VLOOKUP($A40,VTZ!$A$2:$N$192,16,FALSE)*2625.5</f>
        <v>#N/A</v>
      </c>
    </row>
    <row r="41" spans="1:8" x14ac:dyDescent="0.2">
      <c r="A41" t="s">
        <v>208</v>
      </c>
      <c r="B41">
        <f>VLOOKUP($A41,'CCSD(T)-CBS'!$A$2:$N$192,2,FALSE)</f>
        <v>0</v>
      </c>
      <c r="C41" t="e">
        <f>VLOOKUP($A41,VTZ!$A$2:$N$192,11,FALSE)*2625.5</f>
        <v>#N/A</v>
      </c>
      <c r="D41" t="e">
        <f>VLOOKUP($A41,VTZ!$A$2:$N$192,12,FALSE)*2625.5</f>
        <v>#N/A</v>
      </c>
      <c r="E41" t="e">
        <f>VLOOKUP($A41,VTZ!$A$2:$N$192,13,FALSE)*2625.5</f>
        <v>#N/A</v>
      </c>
      <c r="F41" t="e">
        <f>VLOOKUP($A41,VTZ!$A$2:$N$192,14,FALSE)*2625.5</f>
        <v>#N/A</v>
      </c>
      <c r="G41" t="e">
        <f>VLOOKUP($A41,VTZ!$A$2:$N$192,15,FALSE)*2625.5</f>
        <v>#N/A</v>
      </c>
      <c r="H41" t="e">
        <f>VLOOKUP($A41,VTZ!$A$2:$N$192,16,FALSE)*2625.5</f>
        <v>#N/A</v>
      </c>
    </row>
    <row r="42" spans="1:8" x14ac:dyDescent="0.2">
      <c r="A42" t="s">
        <v>209</v>
      </c>
      <c r="B42">
        <f>VLOOKUP($A42,'CCSD(T)-CBS'!$A$2:$N$192,2,FALSE)</f>
        <v>0</v>
      </c>
      <c r="C42" t="e">
        <f>VLOOKUP($A42,VTZ!$A$2:$N$192,11,FALSE)*2625.5</f>
        <v>#N/A</v>
      </c>
      <c r="D42" t="e">
        <f>VLOOKUP($A42,VTZ!$A$2:$N$192,12,FALSE)*2625.5</f>
        <v>#N/A</v>
      </c>
      <c r="E42" t="e">
        <f>VLOOKUP($A42,VTZ!$A$2:$N$192,13,FALSE)*2625.5</f>
        <v>#N/A</v>
      </c>
      <c r="F42" t="e">
        <f>VLOOKUP($A42,VTZ!$A$2:$N$192,14,FALSE)*2625.5</f>
        <v>#N/A</v>
      </c>
      <c r="G42" t="e">
        <f>VLOOKUP($A42,VTZ!$A$2:$N$192,15,FALSE)*2625.5</f>
        <v>#N/A</v>
      </c>
      <c r="H42" t="e">
        <f>VLOOKUP($A42,VTZ!$A$2:$N$192,16,FALSE)*2625.5</f>
        <v>#N/A</v>
      </c>
    </row>
    <row r="43" spans="1:8" x14ac:dyDescent="0.2">
      <c r="A43" t="s">
        <v>210</v>
      </c>
      <c r="B43">
        <f>VLOOKUP($A43,'CCSD(T)-CBS'!$A$2:$N$192,2,FALSE)</f>
        <v>0</v>
      </c>
      <c r="C43" t="e">
        <f>VLOOKUP($A43,VTZ!$A$2:$N$192,11,FALSE)*2625.5</f>
        <v>#N/A</v>
      </c>
      <c r="D43" t="e">
        <f>VLOOKUP($A43,VTZ!$A$2:$N$192,12,FALSE)*2625.5</f>
        <v>#N/A</v>
      </c>
      <c r="E43" t="e">
        <f>VLOOKUP($A43,VTZ!$A$2:$N$192,13,FALSE)*2625.5</f>
        <v>#N/A</v>
      </c>
      <c r="F43" t="e">
        <f>VLOOKUP($A43,VTZ!$A$2:$N$192,14,FALSE)*2625.5</f>
        <v>#N/A</v>
      </c>
      <c r="G43" t="e">
        <f>VLOOKUP($A43,VTZ!$A$2:$N$192,15,FALSE)*2625.5</f>
        <v>#N/A</v>
      </c>
      <c r="H43" t="e">
        <f>VLOOKUP($A43,VTZ!$A$2:$N$192,16,FALSE)*2625.5</f>
        <v>#N/A</v>
      </c>
    </row>
    <row r="44" spans="1:8" x14ac:dyDescent="0.2">
      <c r="A44" t="s">
        <v>211</v>
      </c>
      <c r="B44">
        <f>VLOOKUP($A44,'CCSD(T)-CBS'!$A$2:$N$192,2,FALSE)</f>
        <v>0</v>
      </c>
      <c r="C44" t="e">
        <f>VLOOKUP($A44,VTZ!$A$2:$N$192,11,FALSE)*2625.5</f>
        <v>#N/A</v>
      </c>
      <c r="D44" t="e">
        <f>VLOOKUP($A44,VTZ!$A$2:$N$192,12,FALSE)*2625.5</f>
        <v>#N/A</v>
      </c>
      <c r="E44" t="e">
        <f>VLOOKUP($A44,VTZ!$A$2:$N$192,13,FALSE)*2625.5</f>
        <v>#N/A</v>
      </c>
      <c r="F44" t="e">
        <f>VLOOKUP($A44,VTZ!$A$2:$N$192,14,FALSE)*2625.5</f>
        <v>#N/A</v>
      </c>
      <c r="G44" t="e">
        <f>VLOOKUP($A44,VTZ!$A$2:$N$192,15,FALSE)*2625.5</f>
        <v>#N/A</v>
      </c>
      <c r="H44" t="e">
        <f>VLOOKUP($A44,VTZ!$A$2:$N$192,16,FALSE)*2625.5</f>
        <v>#N/A</v>
      </c>
    </row>
    <row r="45" spans="1:8" x14ac:dyDescent="0.2">
      <c r="A45" t="s">
        <v>212</v>
      </c>
      <c r="B45">
        <f>VLOOKUP($A45,'CCSD(T)-CBS'!$A$2:$N$192,2,FALSE)</f>
        <v>0</v>
      </c>
      <c r="C45" t="e">
        <f>VLOOKUP($A45,VTZ!$A$2:$N$192,11,FALSE)*2625.5</f>
        <v>#N/A</v>
      </c>
      <c r="D45" t="e">
        <f>VLOOKUP($A45,VTZ!$A$2:$N$192,12,FALSE)*2625.5</f>
        <v>#N/A</v>
      </c>
      <c r="E45" t="e">
        <f>VLOOKUP($A45,VTZ!$A$2:$N$192,13,FALSE)*2625.5</f>
        <v>#N/A</v>
      </c>
      <c r="F45" t="e">
        <f>VLOOKUP($A45,VTZ!$A$2:$N$192,14,FALSE)*2625.5</f>
        <v>#N/A</v>
      </c>
      <c r="G45" t="e">
        <f>VLOOKUP($A45,VTZ!$A$2:$N$192,15,FALSE)*2625.5</f>
        <v>#N/A</v>
      </c>
      <c r="H45" t="e">
        <f>VLOOKUP($A45,VTZ!$A$2:$N$192,16,FALSE)*2625.5</f>
        <v>#N/A</v>
      </c>
    </row>
    <row r="46" spans="1:8" x14ac:dyDescent="0.2">
      <c r="A46" t="s">
        <v>213</v>
      </c>
      <c r="B46">
        <f>VLOOKUP($A46,'CCSD(T)-CBS'!$A$2:$N$192,2,FALSE)</f>
        <v>0</v>
      </c>
      <c r="C46" t="e">
        <f>VLOOKUP($A46,VTZ!$A$2:$N$192,11,FALSE)*2625.5</f>
        <v>#N/A</v>
      </c>
      <c r="D46" t="e">
        <f>VLOOKUP($A46,VTZ!$A$2:$N$192,12,FALSE)*2625.5</f>
        <v>#N/A</v>
      </c>
      <c r="E46" t="e">
        <f>VLOOKUP($A46,VTZ!$A$2:$N$192,13,FALSE)*2625.5</f>
        <v>#N/A</v>
      </c>
      <c r="F46" t="e">
        <f>VLOOKUP($A46,VTZ!$A$2:$N$192,14,FALSE)*2625.5</f>
        <v>#N/A</v>
      </c>
      <c r="G46" t="e">
        <f>VLOOKUP($A46,VTZ!$A$2:$N$192,15,FALSE)*2625.5</f>
        <v>#N/A</v>
      </c>
      <c r="H46" t="e">
        <f>VLOOKUP($A46,VTZ!$A$2:$N$192,16,FALSE)*2625.5</f>
        <v>#N/A</v>
      </c>
    </row>
    <row r="47" spans="1:8" x14ac:dyDescent="0.2">
      <c r="A47" t="s">
        <v>214</v>
      </c>
      <c r="B47">
        <f>VLOOKUP($A47,'CCSD(T)-CBS'!$A$2:$N$192,2,FALSE)</f>
        <v>0</v>
      </c>
      <c r="C47" t="e">
        <f>VLOOKUP($A47,VTZ!$A$2:$N$192,11,FALSE)*2625.5</f>
        <v>#N/A</v>
      </c>
      <c r="D47" t="e">
        <f>VLOOKUP($A47,VTZ!$A$2:$N$192,12,FALSE)*2625.5</f>
        <v>#N/A</v>
      </c>
      <c r="E47" t="e">
        <f>VLOOKUP($A47,VTZ!$A$2:$N$192,13,FALSE)*2625.5</f>
        <v>#N/A</v>
      </c>
      <c r="F47" t="e">
        <f>VLOOKUP($A47,VTZ!$A$2:$N$192,14,FALSE)*2625.5</f>
        <v>#N/A</v>
      </c>
      <c r="G47" t="e">
        <f>VLOOKUP($A47,VTZ!$A$2:$N$192,15,FALSE)*2625.5</f>
        <v>#N/A</v>
      </c>
      <c r="H47" t="e">
        <f>VLOOKUP($A47,VTZ!$A$2:$N$192,16,FALSE)*2625.5</f>
        <v>#N/A</v>
      </c>
    </row>
    <row r="48" spans="1:8" x14ac:dyDescent="0.2">
      <c r="A48" t="s">
        <v>215</v>
      </c>
      <c r="B48">
        <f>VLOOKUP($A48,'CCSD(T)-CBS'!$A$2:$N$192,2,FALSE)</f>
        <v>0</v>
      </c>
      <c r="C48" t="e">
        <f>VLOOKUP($A48,VTZ!$A$2:$N$192,11,FALSE)*2625.5</f>
        <v>#N/A</v>
      </c>
      <c r="D48" t="e">
        <f>VLOOKUP($A48,VTZ!$A$2:$N$192,12,FALSE)*2625.5</f>
        <v>#N/A</v>
      </c>
      <c r="E48" t="e">
        <f>VLOOKUP($A48,VTZ!$A$2:$N$192,13,FALSE)*2625.5</f>
        <v>#N/A</v>
      </c>
      <c r="F48" t="e">
        <f>VLOOKUP($A48,VTZ!$A$2:$N$192,14,FALSE)*2625.5</f>
        <v>#N/A</v>
      </c>
      <c r="G48" t="e">
        <f>VLOOKUP($A48,VTZ!$A$2:$N$192,15,FALSE)*2625.5</f>
        <v>#N/A</v>
      </c>
      <c r="H48" t="e">
        <f>VLOOKUP($A48,VTZ!$A$2:$N$192,16,FALSE)*2625.5</f>
        <v>#N/A</v>
      </c>
    </row>
    <row r="49" spans="1:8" x14ac:dyDescent="0.2">
      <c r="A49" t="s">
        <v>216</v>
      </c>
      <c r="B49">
        <f>VLOOKUP($A49,'CCSD(T)-CBS'!$A$2:$N$192,2,FALSE)</f>
        <v>0</v>
      </c>
      <c r="C49" t="e">
        <f>VLOOKUP($A49,VTZ!$A$2:$N$192,11,FALSE)*2625.5</f>
        <v>#N/A</v>
      </c>
      <c r="D49" t="e">
        <f>VLOOKUP($A49,VTZ!$A$2:$N$192,12,FALSE)*2625.5</f>
        <v>#N/A</v>
      </c>
      <c r="E49" t="e">
        <f>VLOOKUP($A49,VTZ!$A$2:$N$192,13,FALSE)*2625.5</f>
        <v>#N/A</v>
      </c>
      <c r="F49" t="e">
        <f>VLOOKUP($A49,VTZ!$A$2:$N$192,14,FALSE)*2625.5</f>
        <v>#N/A</v>
      </c>
      <c r="G49" t="e">
        <f>VLOOKUP($A49,VTZ!$A$2:$N$192,15,FALSE)*2625.5</f>
        <v>#N/A</v>
      </c>
      <c r="H49" t="e">
        <f>VLOOKUP($A49,VTZ!$A$2:$N$192,16,FALSE)*2625.5</f>
        <v>#N/A</v>
      </c>
    </row>
    <row r="50" spans="1:8" x14ac:dyDescent="0.2">
      <c r="A50" t="s">
        <v>217</v>
      </c>
      <c r="B50">
        <f>VLOOKUP($A50,'CCSD(T)-CBS'!$A$2:$N$192,2,FALSE)</f>
        <v>0</v>
      </c>
      <c r="C50" t="e">
        <f>VLOOKUP($A50,VTZ!$A$2:$N$192,11,FALSE)*2625.5</f>
        <v>#N/A</v>
      </c>
      <c r="D50" t="e">
        <f>VLOOKUP($A50,VTZ!$A$2:$N$192,12,FALSE)*2625.5</f>
        <v>#N/A</v>
      </c>
      <c r="E50" t="e">
        <f>VLOOKUP($A50,VTZ!$A$2:$N$192,13,FALSE)*2625.5</f>
        <v>#N/A</v>
      </c>
      <c r="F50" t="e">
        <f>VLOOKUP($A50,VTZ!$A$2:$N$192,14,FALSE)*2625.5</f>
        <v>#N/A</v>
      </c>
      <c r="G50" t="e">
        <f>VLOOKUP($A50,VTZ!$A$2:$N$192,15,FALSE)*2625.5</f>
        <v>#N/A</v>
      </c>
      <c r="H50" t="e">
        <f>VLOOKUP($A50,VTZ!$A$2:$N$192,16,FALSE)*2625.5</f>
        <v>#N/A</v>
      </c>
    </row>
    <row r="51" spans="1:8" x14ac:dyDescent="0.2">
      <c r="A51" t="s">
        <v>218</v>
      </c>
      <c r="B51">
        <f>VLOOKUP($A51,'CCSD(T)-CBS'!$A$2:$N$192,2,FALSE)</f>
        <v>0</v>
      </c>
      <c r="C51" t="e">
        <f>VLOOKUP($A51,VTZ!$A$2:$N$192,11,FALSE)*2625.5</f>
        <v>#N/A</v>
      </c>
      <c r="D51" t="e">
        <f>VLOOKUP($A51,VTZ!$A$2:$N$192,12,FALSE)*2625.5</f>
        <v>#N/A</v>
      </c>
      <c r="E51" t="e">
        <f>VLOOKUP($A51,VTZ!$A$2:$N$192,13,FALSE)*2625.5</f>
        <v>#N/A</v>
      </c>
      <c r="F51" t="e">
        <f>VLOOKUP($A51,VTZ!$A$2:$N$192,14,FALSE)*2625.5</f>
        <v>#N/A</v>
      </c>
      <c r="G51" t="e">
        <f>VLOOKUP($A51,VTZ!$A$2:$N$192,15,FALSE)*2625.5</f>
        <v>#N/A</v>
      </c>
      <c r="H51" t="e">
        <f>VLOOKUP($A51,VTZ!$A$2:$N$192,16,FALSE)*2625.5</f>
        <v>#N/A</v>
      </c>
    </row>
    <row r="52" spans="1:8" x14ac:dyDescent="0.2">
      <c r="A52" t="s">
        <v>219</v>
      </c>
      <c r="B52">
        <f>VLOOKUP($A52,'CCSD(T)-CBS'!$A$2:$N$192,2,FALSE)</f>
        <v>0</v>
      </c>
      <c r="C52" t="e">
        <f>VLOOKUP($A52,VTZ!$A$2:$N$192,11,FALSE)*2625.5</f>
        <v>#N/A</v>
      </c>
      <c r="D52" t="e">
        <f>VLOOKUP($A52,VTZ!$A$2:$N$192,12,FALSE)*2625.5</f>
        <v>#N/A</v>
      </c>
      <c r="E52" t="e">
        <f>VLOOKUP($A52,VTZ!$A$2:$N$192,13,FALSE)*2625.5</f>
        <v>#N/A</v>
      </c>
      <c r="F52" t="e">
        <f>VLOOKUP($A52,VTZ!$A$2:$N$192,14,FALSE)*2625.5</f>
        <v>#N/A</v>
      </c>
      <c r="G52" t="e">
        <f>VLOOKUP($A52,VTZ!$A$2:$N$192,15,FALSE)*2625.5</f>
        <v>#N/A</v>
      </c>
      <c r="H52" t="e">
        <f>VLOOKUP($A52,VTZ!$A$2:$N$192,16,FALSE)*2625.5</f>
        <v>#N/A</v>
      </c>
    </row>
    <row r="53" spans="1:8" x14ac:dyDescent="0.2">
      <c r="A53" t="s">
        <v>220</v>
      </c>
      <c r="B53">
        <f>VLOOKUP($A53,'CCSD(T)-CBS'!$A$2:$N$192,2,FALSE)</f>
        <v>0</v>
      </c>
      <c r="C53" t="e">
        <f>VLOOKUP($A53,VTZ!$A$2:$N$192,11,FALSE)*2625.5</f>
        <v>#N/A</v>
      </c>
      <c r="D53" t="e">
        <f>VLOOKUP($A53,VTZ!$A$2:$N$192,12,FALSE)*2625.5</f>
        <v>#N/A</v>
      </c>
      <c r="E53" t="e">
        <f>VLOOKUP($A53,VTZ!$A$2:$N$192,13,FALSE)*2625.5</f>
        <v>#N/A</v>
      </c>
      <c r="F53" t="e">
        <f>VLOOKUP($A53,VTZ!$A$2:$N$192,14,FALSE)*2625.5</f>
        <v>#N/A</v>
      </c>
      <c r="G53" t="e">
        <f>VLOOKUP($A53,VTZ!$A$2:$N$192,15,FALSE)*2625.5</f>
        <v>#N/A</v>
      </c>
      <c r="H53" t="e">
        <f>VLOOKUP($A53,VTZ!$A$2:$N$192,16,FALSE)*2625.5</f>
        <v>#N/A</v>
      </c>
    </row>
    <row r="54" spans="1:8" x14ac:dyDescent="0.2">
      <c r="A54" t="s">
        <v>221</v>
      </c>
      <c r="B54">
        <f>VLOOKUP($A54,'CCSD(T)-CBS'!$A$2:$N$192,2,FALSE)</f>
        <v>0</v>
      </c>
      <c r="C54" t="e">
        <f>VLOOKUP($A54,VTZ!$A$2:$N$192,11,FALSE)*2625.5</f>
        <v>#N/A</v>
      </c>
      <c r="D54" t="e">
        <f>VLOOKUP($A54,VTZ!$A$2:$N$192,12,FALSE)*2625.5</f>
        <v>#N/A</v>
      </c>
      <c r="E54" t="e">
        <f>VLOOKUP($A54,VTZ!$A$2:$N$192,13,FALSE)*2625.5</f>
        <v>#N/A</v>
      </c>
      <c r="F54" t="e">
        <f>VLOOKUP($A54,VTZ!$A$2:$N$192,14,FALSE)*2625.5</f>
        <v>#N/A</v>
      </c>
      <c r="G54" t="e">
        <f>VLOOKUP($A54,VTZ!$A$2:$N$192,15,FALSE)*2625.5</f>
        <v>#N/A</v>
      </c>
      <c r="H54" t="e">
        <f>VLOOKUP($A54,VTZ!$A$2:$N$192,16,FALSE)*2625.5</f>
        <v>#N/A</v>
      </c>
    </row>
    <row r="55" spans="1:8" x14ac:dyDescent="0.2">
      <c r="A55" t="s">
        <v>222</v>
      </c>
      <c r="B55">
        <f>VLOOKUP($A55,'CCSD(T)-CBS'!$A$2:$N$192,2,FALSE)</f>
        <v>0</v>
      </c>
      <c r="C55" t="e">
        <f>VLOOKUP($A55,VTZ!$A$2:$N$192,11,FALSE)*2625.5</f>
        <v>#N/A</v>
      </c>
      <c r="D55" t="e">
        <f>VLOOKUP($A55,VTZ!$A$2:$N$192,12,FALSE)*2625.5</f>
        <v>#N/A</v>
      </c>
      <c r="E55" t="e">
        <f>VLOOKUP($A55,VTZ!$A$2:$N$192,13,FALSE)*2625.5</f>
        <v>#N/A</v>
      </c>
      <c r="F55" t="e">
        <f>VLOOKUP($A55,VTZ!$A$2:$N$192,14,FALSE)*2625.5</f>
        <v>#N/A</v>
      </c>
      <c r="G55" t="e">
        <f>VLOOKUP($A55,VTZ!$A$2:$N$192,15,FALSE)*2625.5</f>
        <v>#N/A</v>
      </c>
      <c r="H55" t="e">
        <f>VLOOKUP($A55,VTZ!$A$2:$N$192,16,FALSE)*2625.5</f>
        <v>#N/A</v>
      </c>
    </row>
    <row r="56" spans="1:8" x14ac:dyDescent="0.2">
      <c r="A56" t="s">
        <v>223</v>
      </c>
      <c r="B56">
        <f>VLOOKUP($A56,'CCSD(T)-CBS'!$A$2:$N$192,2,FALSE)</f>
        <v>0</v>
      </c>
      <c r="C56" t="e">
        <f>VLOOKUP($A56,VTZ!$A$2:$N$192,11,FALSE)*2625.5</f>
        <v>#N/A</v>
      </c>
      <c r="D56" t="e">
        <f>VLOOKUP($A56,VTZ!$A$2:$N$192,12,FALSE)*2625.5</f>
        <v>#N/A</v>
      </c>
      <c r="E56" t="e">
        <f>VLOOKUP($A56,VTZ!$A$2:$N$192,13,FALSE)*2625.5</f>
        <v>#N/A</v>
      </c>
      <c r="F56" t="e">
        <f>VLOOKUP($A56,VTZ!$A$2:$N$192,14,FALSE)*2625.5</f>
        <v>#N/A</v>
      </c>
      <c r="G56" t="e">
        <f>VLOOKUP($A56,VTZ!$A$2:$N$192,15,FALSE)*2625.5</f>
        <v>#N/A</v>
      </c>
      <c r="H56" t="e">
        <f>VLOOKUP($A56,VTZ!$A$2:$N$192,16,FALSE)*2625.5</f>
        <v>#N/A</v>
      </c>
    </row>
    <row r="57" spans="1:8" x14ac:dyDescent="0.2">
      <c r="A57" t="s">
        <v>224</v>
      </c>
      <c r="B57">
        <f>VLOOKUP($A57,'CCSD(T)-CBS'!$A$2:$N$192,2,FALSE)</f>
        <v>0</v>
      </c>
      <c r="C57" t="e">
        <f>VLOOKUP($A57,VTZ!$A$2:$N$192,11,FALSE)*2625.5</f>
        <v>#N/A</v>
      </c>
      <c r="D57" t="e">
        <f>VLOOKUP($A57,VTZ!$A$2:$N$192,12,FALSE)*2625.5</f>
        <v>#N/A</v>
      </c>
      <c r="E57" t="e">
        <f>VLOOKUP($A57,VTZ!$A$2:$N$192,13,FALSE)*2625.5</f>
        <v>#N/A</v>
      </c>
      <c r="F57" t="e">
        <f>VLOOKUP($A57,VTZ!$A$2:$N$192,14,FALSE)*2625.5</f>
        <v>#N/A</v>
      </c>
      <c r="G57" t="e">
        <f>VLOOKUP($A57,VTZ!$A$2:$N$192,15,FALSE)*2625.5</f>
        <v>#N/A</v>
      </c>
      <c r="H57" t="e">
        <f>VLOOKUP($A57,VTZ!$A$2:$N$192,16,FALSE)*2625.5</f>
        <v>#N/A</v>
      </c>
    </row>
    <row r="58" spans="1:8" x14ac:dyDescent="0.2">
      <c r="A58" t="s">
        <v>225</v>
      </c>
      <c r="B58">
        <f>VLOOKUP($A58,'CCSD(T)-CBS'!$A$2:$N$192,2,FALSE)</f>
        <v>0</v>
      </c>
      <c r="C58" t="e">
        <f>VLOOKUP($A58,VTZ!$A$2:$N$192,11,FALSE)*2625.5</f>
        <v>#N/A</v>
      </c>
      <c r="D58" t="e">
        <f>VLOOKUP($A58,VTZ!$A$2:$N$192,12,FALSE)*2625.5</f>
        <v>#N/A</v>
      </c>
      <c r="E58" t="e">
        <f>VLOOKUP($A58,VTZ!$A$2:$N$192,13,FALSE)*2625.5</f>
        <v>#N/A</v>
      </c>
      <c r="F58" t="e">
        <f>VLOOKUP($A58,VTZ!$A$2:$N$192,14,FALSE)*2625.5</f>
        <v>#N/A</v>
      </c>
      <c r="G58" t="e">
        <f>VLOOKUP($A58,VTZ!$A$2:$N$192,15,FALSE)*2625.5</f>
        <v>#N/A</v>
      </c>
      <c r="H58" t="e">
        <f>VLOOKUP($A58,VTZ!$A$2:$N$192,16,FALSE)*2625.5</f>
        <v>#N/A</v>
      </c>
    </row>
    <row r="59" spans="1:8" x14ac:dyDescent="0.2">
      <c r="A59" t="s">
        <v>226</v>
      </c>
      <c r="B59">
        <f>VLOOKUP($A59,'CCSD(T)-CBS'!$A$2:$N$192,2,FALSE)</f>
        <v>0</v>
      </c>
      <c r="C59" t="e">
        <f>VLOOKUP($A59,VTZ!$A$2:$N$192,11,FALSE)*2625.5</f>
        <v>#N/A</v>
      </c>
      <c r="D59" t="e">
        <f>VLOOKUP($A59,VTZ!$A$2:$N$192,12,FALSE)*2625.5</f>
        <v>#N/A</v>
      </c>
      <c r="E59" t="e">
        <f>VLOOKUP($A59,VTZ!$A$2:$N$192,13,FALSE)*2625.5</f>
        <v>#N/A</v>
      </c>
      <c r="F59" t="e">
        <f>VLOOKUP($A59,VTZ!$A$2:$N$192,14,FALSE)*2625.5</f>
        <v>#N/A</v>
      </c>
      <c r="G59" t="e">
        <f>VLOOKUP($A59,VTZ!$A$2:$N$192,15,FALSE)*2625.5</f>
        <v>#N/A</v>
      </c>
      <c r="H59" t="e">
        <f>VLOOKUP($A59,VTZ!$A$2:$N$192,16,FALSE)*2625.5</f>
        <v>#N/A</v>
      </c>
    </row>
    <row r="60" spans="1:8" x14ac:dyDescent="0.2">
      <c r="A60" t="s">
        <v>227</v>
      </c>
      <c r="B60">
        <f>VLOOKUP($A60,'CCSD(T)-CBS'!$A$2:$N$192,2,FALSE)</f>
        <v>0</v>
      </c>
      <c r="C60" t="e">
        <f>VLOOKUP($A60,VTZ!$A$2:$N$192,11,FALSE)*2625.5</f>
        <v>#N/A</v>
      </c>
      <c r="D60" t="e">
        <f>VLOOKUP($A60,VTZ!$A$2:$N$192,12,FALSE)*2625.5</f>
        <v>#N/A</v>
      </c>
      <c r="E60" t="e">
        <f>VLOOKUP($A60,VTZ!$A$2:$N$192,13,FALSE)*2625.5</f>
        <v>#N/A</v>
      </c>
      <c r="F60" t="e">
        <f>VLOOKUP($A60,VTZ!$A$2:$N$192,14,FALSE)*2625.5</f>
        <v>#N/A</v>
      </c>
      <c r="G60" t="e">
        <f>VLOOKUP($A60,VTZ!$A$2:$N$192,15,FALSE)*2625.5</f>
        <v>#N/A</v>
      </c>
      <c r="H60" t="e">
        <f>VLOOKUP($A60,VTZ!$A$2:$N$192,16,FALSE)*2625.5</f>
        <v>#N/A</v>
      </c>
    </row>
    <row r="61" spans="1:8" x14ac:dyDescent="0.2">
      <c r="A61" t="s">
        <v>228</v>
      </c>
      <c r="B61">
        <f>VLOOKUP($A61,'CCSD(T)-CBS'!$A$2:$N$192,2,FALSE)</f>
        <v>0</v>
      </c>
      <c r="C61" t="e">
        <f>VLOOKUP($A61,VTZ!$A$2:$N$192,11,FALSE)*2625.5</f>
        <v>#N/A</v>
      </c>
      <c r="D61" t="e">
        <f>VLOOKUP($A61,VTZ!$A$2:$N$192,12,FALSE)*2625.5</f>
        <v>#N/A</v>
      </c>
      <c r="E61" t="e">
        <f>VLOOKUP($A61,VTZ!$A$2:$N$192,13,FALSE)*2625.5</f>
        <v>#N/A</v>
      </c>
      <c r="F61" t="e">
        <f>VLOOKUP($A61,VTZ!$A$2:$N$192,14,FALSE)*2625.5</f>
        <v>#N/A</v>
      </c>
      <c r="G61" t="e">
        <f>VLOOKUP($A61,VTZ!$A$2:$N$192,15,FALSE)*2625.5</f>
        <v>#N/A</v>
      </c>
      <c r="H61" t="e">
        <f>VLOOKUP($A61,VTZ!$A$2:$N$192,16,FALSE)*2625.5</f>
        <v>#N/A</v>
      </c>
    </row>
    <row r="62" spans="1:8" x14ac:dyDescent="0.2">
      <c r="A62" t="s">
        <v>229</v>
      </c>
      <c r="B62">
        <f>VLOOKUP($A62,'CCSD(T)-CBS'!$A$2:$N$192,2,FALSE)</f>
        <v>0</v>
      </c>
      <c r="C62" t="e">
        <f>VLOOKUP($A62,VTZ!$A$2:$N$192,11,FALSE)*2625.5</f>
        <v>#N/A</v>
      </c>
      <c r="D62" t="e">
        <f>VLOOKUP($A62,VTZ!$A$2:$N$192,12,FALSE)*2625.5</f>
        <v>#N/A</v>
      </c>
      <c r="E62" t="e">
        <f>VLOOKUP($A62,VTZ!$A$2:$N$192,13,FALSE)*2625.5</f>
        <v>#N/A</v>
      </c>
      <c r="F62" t="e">
        <f>VLOOKUP($A62,VTZ!$A$2:$N$192,14,FALSE)*2625.5</f>
        <v>#N/A</v>
      </c>
      <c r="G62" t="e">
        <f>VLOOKUP($A62,VTZ!$A$2:$N$192,15,FALSE)*2625.5</f>
        <v>#N/A</v>
      </c>
      <c r="H62" t="e">
        <f>VLOOKUP($A62,VTZ!$A$2:$N$192,16,FALSE)*2625.5</f>
        <v>#N/A</v>
      </c>
    </row>
    <row r="63" spans="1:8" x14ac:dyDescent="0.2">
      <c r="A63" t="s">
        <v>230</v>
      </c>
      <c r="B63">
        <f>VLOOKUP($A63,'CCSD(T)-CBS'!$A$2:$N$192,2,FALSE)</f>
        <v>0</v>
      </c>
      <c r="C63" t="e">
        <f>VLOOKUP($A63,VTZ!$A$2:$N$192,11,FALSE)*2625.5</f>
        <v>#N/A</v>
      </c>
      <c r="D63" t="e">
        <f>VLOOKUP($A63,VTZ!$A$2:$N$192,12,FALSE)*2625.5</f>
        <v>#N/A</v>
      </c>
      <c r="E63" t="e">
        <f>VLOOKUP($A63,VTZ!$A$2:$N$192,13,FALSE)*2625.5</f>
        <v>#N/A</v>
      </c>
      <c r="F63" t="e">
        <f>VLOOKUP($A63,VTZ!$A$2:$N$192,14,FALSE)*2625.5</f>
        <v>#N/A</v>
      </c>
      <c r="G63" t="e">
        <f>VLOOKUP($A63,VTZ!$A$2:$N$192,15,FALSE)*2625.5</f>
        <v>#N/A</v>
      </c>
      <c r="H63" t="e">
        <f>VLOOKUP($A63,VTZ!$A$2:$N$192,16,FALSE)*2625.5</f>
        <v>#N/A</v>
      </c>
    </row>
    <row r="64" spans="1:8" x14ac:dyDescent="0.2">
      <c r="A64" t="s">
        <v>31</v>
      </c>
      <c r="B64">
        <f>VLOOKUP($A64,'CCSD(T)-CBS'!$A$2:$N$192,2,FALSE)</f>
        <v>0</v>
      </c>
      <c r="C64" t="e">
        <f>VLOOKUP($A64,VTZ!$A$2:$N$192,11,FALSE)*2625.5</f>
        <v>#N/A</v>
      </c>
      <c r="D64" t="e">
        <f>VLOOKUP($A64,VTZ!$A$2:$N$192,12,FALSE)*2625.5</f>
        <v>#N/A</v>
      </c>
      <c r="E64" t="e">
        <f>VLOOKUP($A64,VTZ!$A$2:$N$192,13,FALSE)*2625.5</f>
        <v>#N/A</v>
      </c>
      <c r="F64" t="e">
        <f>VLOOKUP($A64,VTZ!$A$2:$N$192,14,FALSE)*2625.5</f>
        <v>#N/A</v>
      </c>
      <c r="G64" t="e">
        <f>VLOOKUP($A64,VTZ!$A$2:$N$192,15,FALSE)*2625.5</f>
        <v>#N/A</v>
      </c>
      <c r="H64" t="e">
        <f>VLOOKUP($A64,VTZ!$A$2:$N$192,16,FALSE)*2625.5</f>
        <v>#N/A</v>
      </c>
    </row>
    <row r="65" spans="1:8" x14ac:dyDescent="0.2">
      <c r="A65" t="s">
        <v>32</v>
      </c>
      <c r="B65">
        <f>VLOOKUP($A65,'CCSD(T)-CBS'!$A$2:$N$192,2,FALSE)</f>
        <v>0</v>
      </c>
      <c r="C65" t="e">
        <f>VLOOKUP($A65,VTZ!$A$2:$N$192,11,FALSE)*2625.5</f>
        <v>#N/A</v>
      </c>
      <c r="D65" t="e">
        <f>VLOOKUP($A65,VTZ!$A$2:$N$192,12,FALSE)*2625.5</f>
        <v>#N/A</v>
      </c>
      <c r="E65" t="e">
        <f>VLOOKUP($A65,VTZ!$A$2:$N$192,13,FALSE)*2625.5</f>
        <v>#N/A</v>
      </c>
      <c r="F65" t="e">
        <f>VLOOKUP($A65,VTZ!$A$2:$N$192,14,FALSE)*2625.5</f>
        <v>#N/A</v>
      </c>
      <c r="G65" t="e">
        <f>VLOOKUP($A65,VTZ!$A$2:$N$192,15,FALSE)*2625.5</f>
        <v>#N/A</v>
      </c>
      <c r="H65" t="e">
        <f>VLOOKUP($A65,VTZ!$A$2:$N$192,16,FALSE)*2625.5</f>
        <v>#N/A</v>
      </c>
    </row>
    <row r="66" spans="1:8" x14ac:dyDescent="0.2">
      <c r="A66" t="s">
        <v>33</v>
      </c>
      <c r="B66">
        <f>VLOOKUP($A66,'CCSD(T)-CBS'!$A$2:$N$192,2,FALSE)</f>
        <v>0</v>
      </c>
      <c r="C66" t="e">
        <f>VLOOKUP($A66,VTZ!$A$2:$N$192,11,FALSE)*2625.5</f>
        <v>#N/A</v>
      </c>
      <c r="D66" t="e">
        <f>VLOOKUP($A66,VTZ!$A$2:$N$192,12,FALSE)*2625.5</f>
        <v>#N/A</v>
      </c>
      <c r="E66" t="e">
        <f>VLOOKUP($A66,VTZ!$A$2:$N$192,13,FALSE)*2625.5</f>
        <v>#N/A</v>
      </c>
      <c r="F66" t="e">
        <f>VLOOKUP($A66,VTZ!$A$2:$N$192,14,FALSE)*2625.5</f>
        <v>#N/A</v>
      </c>
      <c r="G66" t="e">
        <f>VLOOKUP($A66,VTZ!$A$2:$N$192,15,FALSE)*2625.5</f>
        <v>#N/A</v>
      </c>
      <c r="H66" t="e">
        <f>VLOOKUP($A66,VTZ!$A$2:$N$192,16,FALSE)*2625.5</f>
        <v>#N/A</v>
      </c>
    </row>
    <row r="67" spans="1:8" x14ac:dyDescent="0.2">
      <c r="A67" t="s">
        <v>231</v>
      </c>
      <c r="B67">
        <f>VLOOKUP($A67,'CCSD(T)-CBS'!$A$2:$N$192,2,FALSE)</f>
        <v>0</v>
      </c>
      <c r="C67" t="e">
        <f>VLOOKUP($A67,VTZ!$A$2:$N$192,11,FALSE)*2625.5</f>
        <v>#N/A</v>
      </c>
      <c r="D67" t="e">
        <f>VLOOKUP($A67,VTZ!$A$2:$N$192,12,FALSE)*2625.5</f>
        <v>#N/A</v>
      </c>
      <c r="E67" t="e">
        <f>VLOOKUP($A67,VTZ!$A$2:$N$192,13,FALSE)*2625.5</f>
        <v>#N/A</v>
      </c>
      <c r="F67" t="e">
        <f>VLOOKUP($A67,VTZ!$A$2:$N$192,14,FALSE)*2625.5</f>
        <v>#N/A</v>
      </c>
      <c r="G67" t="e">
        <f>VLOOKUP($A67,VTZ!$A$2:$N$192,15,FALSE)*2625.5</f>
        <v>#N/A</v>
      </c>
      <c r="H67" t="e">
        <f>VLOOKUP($A67,VTZ!$A$2:$N$192,16,FALSE)*2625.5</f>
        <v>#N/A</v>
      </c>
    </row>
    <row r="68" spans="1:8" x14ac:dyDescent="0.2">
      <c r="A68" t="s">
        <v>232</v>
      </c>
      <c r="B68">
        <f>VLOOKUP($A68,'CCSD(T)-CBS'!$A$2:$N$192,2,FALSE)</f>
        <v>0</v>
      </c>
      <c r="C68" t="e">
        <f>VLOOKUP($A68,VTZ!$A$2:$N$192,11,FALSE)*2625.5</f>
        <v>#N/A</v>
      </c>
      <c r="D68" t="e">
        <f>VLOOKUP($A68,VTZ!$A$2:$N$192,12,FALSE)*2625.5</f>
        <v>#N/A</v>
      </c>
      <c r="E68" t="e">
        <f>VLOOKUP($A68,VTZ!$A$2:$N$192,13,FALSE)*2625.5</f>
        <v>#N/A</v>
      </c>
      <c r="F68" t="e">
        <f>VLOOKUP($A68,VTZ!$A$2:$N$192,14,FALSE)*2625.5</f>
        <v>#N/A</v>
      </c>
      <c r="G68" t="e">
        <f>VLOOKUP($A68,VTZ!$A$2:$N$192,15,FALSE)*2625.5</f>
        <v>#N/A</v>
      </c>
      <c r="H68" t="e">
        <f>VLOOKUP($A68,VTZ!$A$2:$N$192,16,FALSE)*2625.5</f>
        <v>#N/A</v>
      </c>
    </row>
    <row r="69" spans="1:8" x14ac:dyDescent="0.2">
      <c r="A69" t="s">
        <v>233</v>
      </c>
      <c r="B69">
        <f>VLOOKUP($A69,'CCSD(T)-CBS'!$A$2:$N$192,2,FALSE)</f>
        <v>0</v>
      </c>
      <c r="C69" t="e">
        <f>VLOOKUP($A69,VTZ!$A$2:$N$192,11,FALSE)*2625.5</f>
        <v>#N/A</v>
      </c>
      <c r="D69" t="e">
        <f>VLOOKUP($A69,VTZ!$A$2:$N$192,12,FALSE)*2625.5</f>
        <v>#N/A</v>
      </c>
      <c r="E69" t="e">
        <f>VLOOKUP($A69,VTZ!$A$2:$N$192,13,FALSE)*2625.5</f>
        <v>#N/A</v>
      </c>
      <c r="F69" t="e">
        <f>VLOOKUP($A69,VTZ!$A$2:$N$192,14,FALSE)*2625.5</f>
        <v>#N/A</v>
      </c>
      <c r="G69" t="e">
        <f>VLOOKUP($A69,VTZ!$A$2:$N$192,15,FALSE)*2625.5</f>
        <v>#N/A</v>
      </c>
      <c r="H69" t="e">
        <f>VLOOKUP($A69,VTZ!$A$2:$N$192,16,FALSE)*2625.5</f>
        <v>#N/A</v>
      </c>
    </row>
    <row r="70" spans="1:8" x14ac:dyDescent="0.2">
      <c r="A70" t="s">
        <v>234</v>
      </c>
      <c r="B70">
        <f>VLOOKUP($A70,'CCSD(T)-CBS'!$A$2:$N$192,2,FALSE)</f>
        <v>0</v>
      </c>
      <c r="C70" t="e">
        <f>VLOOKUP($A70,VTZ!$A$2:$N$192,11,FALSE)*2625.5</f>
        <v>#N/A</v>
      </c>
      <c r="D70" t="e">
        <f>VLOOKUP($A70,VTZ!$A$2:$N$192,12,FALSE)*2625.5</f>
        <v>#N/A</v>
      </c>
      <c r="E70" t="e">
        <f>VLOOKUP($A70,VTZ!$A$2:$N$192,13,FALSE)*2625.5</f>
        <v>#N/A</v>
      </c>
      <c r="F70" t="e">
        <f>VLOOKUP($A70,VTZ!$A$2:$N$192,14,FALSE)*2625.5</f>
        <v>#N/A</v>
      </c>
      <c r="G70" t="e">
        <f>VLOOKUP($A70,VTZ!$A$2:$N$192,15,FALSE)*2625.5</f>
        <v>#N/A</v>
      </c>
      <c r="H70" t="e">
        <f>VLOOKUP($A70,VTZ!$A$2:$N$192,16,FALSE)*2625.5</f>
        <v>#N/A</v>
      </c>
    </row>
    <row r="71" spans="1:8" x14ac:dyDescent="0.2">
      <c r="A71" t="s">
        <v>235</v>
      </c>
      <c r="B71">
        <f>VLOOKUP($A71,'CCSD(T)-CBS'!$A$2:$N$192,2,FALSE)</f>
        <v>0</v>
      </c>
      <c r="C71" t="e">
        <f>VLOOKUP($A71,VTZ!$A$2:$N$192,11,FALSE)*2625.5</f>
        <v>#N/A</v>
      </c>
      <c r="D71" t="e">
        <f>VLOOKUP($A71,VTZ!$A$2:$N$192,12,FALSE)*2625.5</f>
        <v>#N/A</v>
      </c>
      <c r="E71" t="e">
        <f>VLOOKUP($A71,VTZ!$A$2:$N$192,13,FALSE)*2625.5</f>
        <v>#N/A</v>
      </c>
      <c r="F71" t="e">
        <f>VLOOKUP($A71,VTZ!$A$2:$N$192,14,FALSE)*2625.5</f>
        <v>#N/A</v>
      </c>
      <c r="G71" t="e">
        <f>VLOOKUP($A71,VTZ!$A$2:$N$192,15,FALSE)*2625.5</f>
        <v>#N/A</v>
      </c>
      <c r="H71" t="e">
        <f>VLOOKUP($A71,VTZ!$A$2:$N$192,16,FALSE)*2625.5</f>
        <v>#N/A</v>
      </c>
    </row>
    <row r="72" spans="1:8" x14ac:dyDescent="0.2">
      <c r="A72" t="s">
        <v>236</v>
      </c>
      <c r="B72">
        <f>VLOOKUP($A72,'CCSD(T)-CBS'!$A$2:$N$192,2,FALSE)</f>
        <v>0</v>
      </c>
      <c r="C72" t="e">
        <f>VLOOKUP($A72,VTZ!$A$2:$N$192,11,FALSE)*2625.5</f>
        <v>#N/A</v>
      </c>
      <c r="D72" t="e">
        <f>VLOOKUP($A72,VTZ!$A$2:$N$192,12,FALSE)*2625.5</f>
        <v>#N/A</v>
      </c>
      <c r="E72" t="e">
        <f>VLOOKUP($A72,VTZ!$A$2:$N$192,13,FALSE)*2625.5</f>
        <v>#N/A</v>
      </c>
      <c r="F72" t="e">
        <f>VLOOKUP($A72,VTZ!$A$2:$N$192,14,FALSE)*2625.5</f>
        <v>#N/A</v>
      </c>
      <c r="G72" t="e">
        <f>VLOOKUP($A72,VTZ!$A$2:$N$192,15,FALSE)*2625.5</f>
        <v>#N/A</v>
      </c>
      <c r="H72" t="e">
        <f>VLOOKUP($A72,VTZ!$A$2:$N$192,16,FALSE)*2625.5</f>
        <v>#N/A</v>
      </c>
    </row>
    <row r="73" spans="1:8" x14ac:dyDescent="0.2">
      <c r="A73" t="s">
        <v>237</v>
      </c>
      <c r="B73">
        <f>VLOOKUP($A73,'CCSD(T)-CBS'!$A$2:$N$192,2,FALSE)</f>
        <v>0</v>
      </c>
      <c r="C73" t="e">
        <f>VLOOKUP($A73,VTZ!$A$2:$N$192,11,FALSE)*2625.5</f>
        <v>#N/A</v>
      </c>
      <c r="D73" t="e">
        <f>VLOOKUP($A73,VTZ!$A$2:$N$192,12,FALSE)*2625.5</f>
        <v>#N/A</v>
      </c>
      <c r="E73" t="e">
        <f>VLOOKUP($A73,VTZ!$A$2:$N$192,13,FALSE)*2625.5</f>
        <v>#N/A</v>
      </c>
      <c r="F73" t="e">
        <f>VLOOKUP($A73,VTZ!$A$2:$N$192,14,FALSE)*2625.5</f>
        <v>#N/A</v>
      </c>
      <c r="G73" t="e">
        <f>VLOOKUP($A73,VTZ!$A$2:$N$192,15,FALSE)*2625.5</f>
        <v>#N/A</v>
      </c>
      <c r="H73" t="e">
        <f>VLOOKUP($A73,VTZ!$A$2:$N$192,16,FALSE)*2625.5</f>
        <v>#N/A</v>
      </c>
    </row>
    <row r="74" spans="1:8" x14ac:dyDescent="0.2">
      <c r="A74" t="s">
        <v>238</v>
      </c>
      <c r="B74">
        <f>VLOOKUP($A74,'CCSD(T)-CBS'!$A$2:$N$192,2,FALSE)</f>
        <v>0</v>
      </c>
      <c r="C74" t="e">
        <f>VLOOKUP($A74,VTZ!$A$2:$N$192,11,FALSE)*2625.5</f>
        <v>#N/A</v>
      </c>
      <c r="D74" t="e">
        <f>VLOOKUP($A74,VTZ!$A$2:$N$192,12,FALSE)*2625.5</f>
        <v>#N/A</v>
      </c>
      <c r="E74" t="e">
        <f>VLOOKUP($A74,VTZ!$A$2:$N$192,13,FALSE)*2625.5</f>
        <v>#N/A</v>
      </c>
      <c r="F74" t="e">
        <f>VLOOKUP($A74,VTZ!$A$2:$N$192,14,FALSE)*2625.5</f>
        <v>#N/A</v>
      </c>
      <c r="G74" t="e">
        <f>VLOOKUP($A74,VTZ!$A$2:$N$192,15,FALSE)*2625.5</f>
        <v>#N/A</v>
      </c>
      <c r="H74" t="e">
        <f>VLOOKUP($A74,VTZ!$A$2:$N$192,16,FALSE)*2625.5</f>
        <v>#N/A</v>
      </c>
    </row>
    <row r="75" spans="1:8" x14ac:dyDescent="0.2">
      <c r="A75" t="s">
        <v>239</v>
      </c>
      <c r="B75">
        <f>VLOOKUP($A75,'CCSD(T)-CBS'!$A$2:$N$192,2,FALSE)</f>
        <v>0</v>
      </c>
      <c r="C75" t="e">
        <f>VLOOKUP($A75,VTZ!$A$2:$N$192,11,FALSE)*2625.5</f>
        <v>#N/A</v>
      </c>
      <c r="D75" t="e">
        <f>VLOOKUP($A75,VTZ!$A$2:$N$192,12,FALSE)*2625.5</f>
        <v>#N/A</v>
      </c>
      <c r="E75" t="e">
        <f>VLOOKUP($A75,VTZ!$A$2:$N$192,13,FALSE)*2625.5</f>
        <v>#N/A</v>
      </c>
      <c r="F75" t="e">
        <f>VLOOKUP($A75,VTZ!$A$2:$N$192,14,FALSE)*2625.5</f>
        <v>#N/A</v>
      </c>
      <c r="G75" t="e">
        <f>VLOOKUP($A75,VTZ!$A$2:$N$192,15,FALSE)*2625.5</f>
        <v>#N/A</v>
      </c>
      <c r="H75" t="e">
        <f>VLOOKUP($A75,VTZ!$A$2:$N$192,16,FALSE)*2625.5</f>
        <v>#N/A</v>
      </c>
    </row>
    <row r="76" spans="1:8" x14ac:dyDescent="0.2">
      <c r="A76" t="s">
        <v>240</v>
      </c>
      <c r="B76">
        <f>VLOOKUP($A76,'CCSD(T)-CBS'!$A$2:$N$192,2,FALSE)</f>
        <v>0</v>
      </c>
      <c r="C76" t="e">
        <f>VLOOKUP($A76,VTZ!$A$2:$N$192,11,FALSE)*2625.5</f>
        <v>#N/A</v>
      </c>
      <c r="D76" t="e">
        <f>VLOOKUP($A76,VTZ!$A$2:$N$192,12,FALSE)*2625.5</f>
        <v>#N/A</v>
      </c>
      <c r="E76" t="e">
        <f>VLOOKUP($A76,VTZ!$A$2:$N$192,13,FALSE)*2625.5</f>
        <v>#N/A</v>
      </c>
      <c r="F76" t="e">
        <f>VLOOKUP($A76,VTZ!$A$2:$N$192,14,FALSE)*2625.5</f>
        <v>#N/A</v>
      </c>
      <c r="G76" t="e">
        <f>VLOOKUP($A76,VTZ!$A$2:$N$192,15,FALSE)*2625.5</f>
        <v>#N/A</v>
      </c>
      <c r="H76" t="e">
        <f>VLOOKUP($A76,VTZ!$A$2:$N$192,16,FALSE)*2625.5</f>
        <v>#N/A</v>
      </c>
    </row>
    <row r="77" spans="1:8" x14ac:dyDescent="0.2">
      <c r="A77" t="s">
        <v>241</v>
      </c>
      <c r="B77">
        <f>VLOOKUP($A77,'CCSD(T)-CBS'!$A$2:$N$192,2,FALSE)</f>
        <v>0</v>
      </c>
      <c r="C77" t="e">
        <f>VLOOKUP($A77,VTZ!$A$2:$N$192,11,FALSE)*2625.5</f>
        <v>#N/A</v>
      </c>
      <c r="D77" t="e">
        <f>VLOOKUP($A77,VTZ!$A$2:$N$192,12,FALSE)*2625.5</f>
        <v>#N/A</v>
      </c>
      <c r="E77" t="e">
        <f>VLOOKUP($A77,VTZ!$A$2:$N$192,13,FALSE)*2625.5</f>
        <v>#N/A</v>
      </c>
      <c r="F77" t="e">
        <f>VLOOKUP($A77,VTZ!$A$2:$N$192,14,FALSE)*2625.5</f>
        <v>#N/A</v>
      </c>
      <c r="G77" t="e">
        <f>VLOOKUP($A77,VTZ!$A$2:$N$192,15,FALSE)*2625.5</f>
        <v>#N/A</v>
      </c>
      <c r="H77" t="e">
        <f>VLOOKUP($A77,VTZ!$A$2:$N$192,16,FALSE)*2625.5</f>
        <v>#N/A</v>
      </c>
    </row>
    <row r="78" spans="1:8" x14ac:dyDescent="0.2">
      <c r="A78" t="s">
        <v>242</v>
      </c>
      <c r="B78">
        <f>VLOOKUP($A78,'CCSD(T)-CBS'!$A$2:$N$192,2,FALSE)</f>
        <v>0</v>
      </c>
      <c r="C78" t="e">
        <f>VLOOKUP($A78,VTZ!$A$2:$N$192,11,FALSE)*2625.5</f>
        <v>#N/A</v>
      </c>
      <c r="D78" t="e">
        <f>VLOOKUP($A78,VTZ!$A$2:$N$192,12,FALSE)*2625.5</f>
        <v>#N/A</v>
      </c>
      <c r="E78" t="e">
        <f>VLOOKUP($A78,VTZ!$A$2:$N$192,13,FALSE)*2625.5</f>
        <v>#N/A</v>
      </c>
      <c r="F78" t="e">
        <f>VLOOKUP($A78,VTZ!$A$2:$N$192,14,FALSE)*2625.5</f>
        <v>#N/A</v>
      </c>
      <c r="G78" t="e">
        <f>VLOOKUP($A78,VTZ!$A$2:$N$192,15,FALSE)*2625.5</f>
        <v>#N/A</v>
      </c>
      <c r="H78" t="e">
        <f>VLOOKUP($A78,VTZ!$A$2:$N$192,16,FALSE)*2625.5</f>
        <v>#N/A</v>
      </c>
    </row>
    <row r="79" spans="1:8" x14ac:dyDescent="0.2">
      <c r="A79" t="s">
        <v>243</v>
      </c>
      <c r="B79">
        <f>VLOOKUP($A79,'CCSD(T)-CBS'!$A$2:$N$192,2,FALSE)</f>
        <v>0</v>
      </c>
      <c r="C79" t="e">
        <f>VLOOKUP($A79,VTZ!$A$2:$N$192,11,FALSE)*2625.5</f>
        <v>#N/A</v>
      </c>
      <c r="D79" t="e">
        <f>VLOOKUP($A79,VTZ!$A$2:$N$192,12,FALSE)*2625.5</f>
        <v>#N/A</v>
      </c>
      <c r="E79" t="e">
        <f>VLOOKUP($A79,VTZ!$A$2:$N$192,13,FALSE)*2625.5</f>
        <v>#N/A</v>
      </c>
      <c r="F79" t="e">
        <f>VLOOKUP($A79,VTZ!$A$2:$N$192,14,FALSE)*2625.5</f>
        <v>#N/A</v>
      </c>
      <c r="G79" t="e">
        <f>VLOOKUP($A79,VTZ!$A$2:$N$192,15,FALSE)*2625.5</f>
        <v>#N/A</v>
      </c>
      <c r="H79" t="e">
        <f>VLOOKUP($A79,VTZ!$A$2:$N$192,16,FALSE)*2625.5</f>
        <v>#N/A</v>
      </c>
    </row>
    <row r="80" spans="1:8" x14ac:dyDescent="0.2">
      <c r="A80" t="s">
        <v>85</v>
      </c>
      <c r="B80">
        <f>VLOOKUP($A80,'CCSD(T)-CBS'!$A$2:$N$192,2,FALSE)</f>
        <v>0</v>
      </c>
      <c r="C80" t="e">
        <f>VLOOKUP($A80,VTZ!$A$2:$N$192,11,FALSE)*2625.5</f>
        <v>#N/A</v>
      </c>
      <c r="D80" t="e">
        <f>VLOOKUP($A80,VTZ!$A$2:$N$192,12,FALSE)*2625.5</f>
        <v>#N/A</v>
      </c>
      <c r="E80" t="e">
        <f>VLOOKUP($A80,VTZ!$A$2:$N$192,13,FALSE)*2625.5</f>
        <v>#N/A</v>
      </c>
      <c r="F80" t="e">
        <f>VLOOKUP($A80,VTZ!$A$2:$N$192,14,FALSE)*2625.5</f>
        <v>#N/A</v>
      </c>
      <c r="G80" t="e">
        <f>VLOOKUP($A80,VTZ!$A$2:$N$192,15,FALSE)*2625.5</f>
        <v>#N/A</v>
      </c>
      <c r="H80" t="e">
        <f>VLOOKUP($A80,VTZ!$A$2:$N$192,16,FALSE)*2625.5</f>
        <v>#N/A</v>
      </c>
    </row>
    <row r="81" spans="1:8" x14ac:dyDescent="0.2">
      <c r="A81" t="s">
        <v>86</v>
      </c>
      <c r="B81">
        <f>VLOOKUP($A81,'CCSD(T)-CBS'!$A$2:$N$192,2,FALSE)</f>
        <v>0</v>
      </c>
      <c r="C81" t="e">
        <f>VLOOKUP($A81,VTZ!$A$2:$N$192,11,FALSE)*2625.5</f>
        <v>#N/A</v>
      </c>
      <c r="D81" t="e">
        <f>VLOOKUP($A81,VTZ!$A$2:$N$192,12,FALSE)*2625.5</f>
        <v>#N/A</v>
      </c>
      <c r="E81" t="e">
        <f>VLOOKUP($A81,VTZ!$A$2:$N$192,13,FALSE)*2625.5</f>
        <v>#N/A</v>
      </c>
      <c r="F81" t="e">
        <f>VLOOKUP($A81,VTZ!$A$2:$N$192,14,FALSE)*2625.5</f>
        <v>#N/A</v>
      </c>
      <c r="G81" t="e">
        <f>VLOOKUP($A81,VTZ!$A$2:$N$192,15,FALSE)*2625.5</f>
        <v>#N/A</v>
      </c>
      <c r="H81" t="e">
        <f>VLOOKUP($A81,VTZ!$A$2:$N$192,16,FALSE)*2625.5</f>
        <v>#N/A</v>
      </c>
    </row>
    <row r="82" spans="1:8" x14ac:dyDescent="0.2">
      <c r="A82" t="s">
        <v>87</v>
      </c>
      <c r="B82">
        <f>VLOOKUP($A82,'CCSD(T)-CBS'!$A$2:$N$192,2,FALSE)</f>
        <v>0</v>
      </c>
      <c r="C82" t="e">
        <f>VLOOKUP($A82,VTZ!$A$2:$N$192,11,FALSE)*2625.5</f>
        <v>#N/A</v>
      </c>
      <c r="D82" t="e">
        <f>VLOOKUP($A82,VTZ!$A$2:$N$192,12,FALSE)*2625.5</f>
        <v>#N/A</v>
      </c>
      <c r="E82" t="e">
        <f>VLOOKUP($A82,VTZ!$A$2:$N$192,13,FALSE)*2625.5</f>
        <v>#N/A</v>
      </c>
      <c r="F82" t="e">
        <f>VLOOKUP($A82,VTZ!$A$2:$N$192,14,FALSE)*2625.5</f>
        <v>#N/A</v>
      </c>
      <c r="G82" t="e">
        <f>VLOOKUP($A82,VTZ!$A$2:$N$192,15,FALSE)*2625.5</f>
        <v>#N/A</v>
      </c>
      <c r="H82" t="e">
        <f>VLOOKUP($A82,VTZ!$A$2:$N$192,16,FALSE)*2625.5</f>
        <v>#N/A</v>
      </c>
    </row>
    <row r="83" spans="1:8" x14ac:dyDescent="0.2">
      <c r="A83" t="s">
        <v>88</v>
      </c>
      <c r="B83">
        <f>VLOOKUP($A83,'CCSD(T)-CBS'!$A$2:$N$192,2,FALSE)</f>
        <v>0</v>
      </c>
      <c r="C83" t="e">
        <f>VLOOKUP($A83,VTZ!$A$2:$N$192,11,FALSE)*2625.5</f>
        <v>#N/A</v>
      </c>
      <c r="D83" t="e">
        <f>VLOOKUP($A83,VTZ!$A$2:$N$192,12,FALSE)*2625.5</f>
        <v>#N/A</v>
      </c>
      <c r="E83" t="e">
        <f>VLOOKUP($A83,VTZ!$A$2:$N$192,13,FALSE)*2625.5</f>
        <v>#N/A</v>
      </c>
      <c r="F83" t="e">
        <f>VLOOKUP($A83,VTZ!$A$2:$N$192,14,FALSE)*2625.5</f>
        <v>#N/A</v>
      </c>
      <c r="G83" t="e">
        <f>VLOOKUP($A83,VTZ!$A$2:$N$192,15,FALSE)*2625.5</f>
        <v>#N/A</v>
      </c>
      <c r="H83" t="e">
        <f>VLOOKUP($A83,VTZ!$A$2:$N$192,16,FALSE)*2625.5</f>
        <v>#N/A</v>
      </c>
    </row>
    <row r="84" spans="1:8" x14ac:dyDescent="0.2">
      <c r="A84" t="s">
        <v>89</v>
      </c>
      <c r="B84">
        <f>VLOOKUP($A84,'CCSD(T)-CBS'!$A$2:$N$192,2,FALSE)</f>
        <v>0</v>
      </c>
      <c r="C84" t="e">
        <f>VLOOKUP($A84,VTZ!$A$2:$N$192,11,FALSE)*2625.5</f>
        <v>#N/A</v>
      </c>
      <c r="D84" t="e">
        <f>VLOOKUP($A84,VTZ!$A$2:$N$192,12,FALSE)*2625.5</f>
        <v>#N/A</v>
      </c>
      <c r="E84" t="e">
        <f>VLOOKUP($A84,VTZ!$A$2:$N$192,13,FALSE)*2625.5</f>
        <v>#N/A</v>
      </c>
      <c r="F84" t="e">
        <f>VLOOKUP($A84,VTZ!$A$2:$N$192,14,FALSE)*2625.5</f>
        <v>#N/A</v>
      </c>
      <c r="G84" t="e">
        <f>VLOOKUP($A84,VTZ!$A$2:$N$192,15,FALSE)*2625.5</f>
        <v>#N/A</v>
      </c>
      <c r="H84" t="e">
        <f>VLOOKUP($A84,VTZ!$A$2:$N$192,16,FALSE)*2625.5</f>
        <v>#N/A</v>
      </c>
    </row>
    <row r="85" spans="1:8" x14ac:dyDescent="0.2">
      <c r="A85" t="s">
        <v>90</v>
      </c>
      <c r="B85">
        <f>VLOOKUP($A85,'CCSD(T)-CBS'!$A$2:$N$192,2,FALSE)</f>
        <v>0</v>
      </c>
      <c r="C85" t="e">
        <f>VLOOKUP($A85,VTZ!$A$2:$N$192,11,FALSE)*2625.5</f>
        <v>#N/A</v>
      </c>
      <c r="D85" t="e">
        <f>VLOOKUP($A85,VTZ!$A$2:$N$192,12,FALSE)*2625.5</f>
        <v>#N/A</v>
      </c>
      <c r="E85" t="e">
        <f>VLOOKUP($A85,VTZ!$A$2:$N$192,13,FALSE)*2625.5</f>
        <v>#N/A</v>
      </c>
      <c r="F85" t="e">
        <f>VLOOKUP($A85,VTZ!$A$2:$N$192,14,FALSE)*2625.5</f>
        <v>#N/A</v>
      </c>
      <c r="G85" t="e">
        <f>VLOOKUP($A85,VTZ!$A$2:$N$192,15,FALSE)*2625.5</f>
        <v>#N/A</v>
      </c>
      <c r="H85" t="e">
        <f>VLOOKUP($A85,VTZ!$A$2:$N$192,16,FALSE)*2625.5</f>
        <v>#N/A</v>
      </c>
    </row>
    <row r="86" spans="1:8" x14ac:dyDescent="0.2">
      <c r="A86" t="s">
        <v>91</v>
      </c>
      <c r="B86">
        <f>VLOOKUP($A86,'CCSD(T)-CBS'!$A$2:$N$192,2,FALSE)</f>
        <v>0</v>
      </c>
      <c r="C86" t="e">
        <f>VLOOKUP($A86,VTZ!$A$2:$N$192,11,FALSE)*2625.5</f>
        <v>#N/A</v>
      </c>
      <c r="D86" t="e">
        <f>VLOOKUP($A86,VTZ!$A$2:$N$192,12,FALSE)*2625.5</f>
        <v>#N/A</v>
      </c>
      <c r="E86" t="e">
        <f>VLOOKUP($A86,VTZ!$A$2:$N$192,13,FALSE)*2625.5</f>
        <v>#N/A</v>
      </c>
      <c r="F86" t="e">
        <f>VLOOKUP($A86,VTZ!$A$2:$N$192,14,FALSE)*2625.5</f>
        <v>#N/A</v>
      </c>
      <c r="G86" t="e">
        <f>VLOOKUP($A86,VTZ!$A$2:$N$192,15,FALSE)*2625.5</f>
        <v>#N/A</v>
      </c>
      <c r="H86" t="e">
        <f>VLOOKUP($A86,VTZ!$A$2:$N$192,16,FALSE)*2625.5</f>
        <v>#N/A</v>
      </c>
    </row>
    <row r="87" spans="1:8" x14ac:dyDescent="0.2">
      <c r="A87" t="s">
        <v>92</v>
      </c>
      <c r="B87">
        <f>VLOOKUP($A87,'CCSD(T)-CBS'!$A$2:$N$192,2,FALSE)</f>
        <v>0</v>
      </c>
      <c r="C87" t="e">
        <f>VLOOKUP($A87,VTZ!$A$2:$N$192,11,FALSE)*2625.5</f>
        <v>#N/A</v>
      </c>
      <c r="D87" t="e">
        <f>VLOOKUP($A87,VTZ!$A$2:$N$192,12,FALSE)*2625.5</f>
        <v>#N/A</v>
      </c>
      <c r="E87" t="e">
        <f>VLOOKUP($A87,VTZ!$A$2:$N$192,13,FALSE)*2625.5</f>
        <v>#N/A</v>
      </c>
      <c r="F87" t="e">
        <f>VLOOKUP($A87,VTZ!$A$2:$N$192,14,FALSE)*2625.5</f>
        <v>#N/A</v>
      </c>
      <c r="G87" t="e">
        <f>VLOOKUP($A87,VTZ!$A$2:$N$192,15,FALSE)*2625.5</f>
        <v>#N/A</v>
      </c>
      <c r="H87" t="e">
        <f>VLOOKUP($A87,VTZ!$A$2:$N$192,16,FALSE)*2625.5</f>
        <v>#N/A</v>
      </c>
    </row>
    <row r="88" spans="1:8" x14ac:dyDescent="0.2">
      <c r="A88" t="s">
        <v>93</v>
      </c>
      <c r="B88">
        <f>VLOOKUP($A88,'CCSD(T)-CBS'!$A$2:$N$192,2,FALSE)</f>
        <v>0</v>
      </c>
      <c r="C88" t="e">
        <f>VLOOKUP($A88,VTZ!$A$2:$N$192,11,FALSE)*2625.5</f>
        <v>#N/A</v>
      </c>
      <c r="D88" t="e">
        <f>VLOOKUP($A88,VTZ!$A$2:$N$192,12,FALSE)*2625.5</f>
        <v>#N/A</v>
      </c>
      <c r="E88" t="e">
        <f>VLOOKUP($A88,VTZ!$A$2:$N$192,13,FALSE)*2625.5</f>
        <v>#N/A</v>
      </c>
      <c r="F88" t="e">
        <f>VLOOKUP($A88,VTZ!$A$2:$N$192,14,FALSE)*2625.5</f>
        <v>#N/A</v>
      </c>
      <c r="G88" t="e">
        <f>VLOOKUP($A88,VTZ!$A$2:$N$192,15,FALSE)*2625.5</f>
        <v>#N/A</v>
      </c>
      <c r="H88" t="e">
        <f>VLOOKUP($A88,VTZ!$A$2:$N$192,16,FALSE)*2625.5</f>
        <v>#N/A</v>
      </c>
    </row>
    <row r="89" spans="1:8" x14ac:dyDescent="0.2">
      <c r="A89" t="s">
        <v>94</v>
      </c>
      <c r="B89">
        <f>VLOOKUP($A89,'CCSD(T)-CBS'!$A$2:$N$192,2,FALSE)</f>
        <v>0</v>
      </c>
      <c r="C89" t="e">
        <f>VLOOKUP($A89,VTZ!$A$2:$N$192,11,FALSE)*2625.5</f>
        <v>#N/A</v>
      </c>
      <c r="D89" t="e">
        <f>VLOOKUP($A89,VTZ!$A$2:$N$192,12,FALSE)*2625.5</f>
        <v>#N/A</v>
      </c>
      <c r="E89" t="e">
        <f>VLOOKUP($A89,VTZ!$A$2:$N$192,13,FALSE)*2625.5</f>
        <v>#N/A</v>
      </c>
      <c r="F89" t="e">
        <f>VLOOKUP($A89,VTZ!$A$2:$N$192,14,FALSE)*2625.5</f>
        <v>#N/A</v>
      </c>
      <c r="G89" t="e">
        <f>VLOOKUP($A89,VTZ!$A$2:$N$192,15,FALSE)*2625.5</f>
        <v>#N/A</v>
      </c>
      <c r="H89" t="e">
        <f>VLOOKUP($A89,VTZ!$A$2:$N$192,16,FALSE)*2625.5</f>
        <v>#N/A</v>
      </c>
    </row>
    <row r="90" spans="1:8" x14ac:dyDescent="0.2">
      <c r="A90" t="s">
        <v>95</v>
      </c>
      <c r="B90">
        <f>VLOOKUP($A90,'CCSD(T)-CBS'!$A$2:$N$192,2,FALSE)</f>
        <v>0</v>
      </c>
      <c r="C90" t="e">
        <f>VLOOKUP($A90,VTZ!$A$2:$N$192,11,FALSE)*2625.5</f>
        <v>#N/A</v>
      </c>
      <c r="D90" t="e">
        <f>VLOOKUP($A90,VTZ!$A$2:$N$192,12,FALSE)*2625.5</f>
        <v>#N/A</v>
      </c>
      <c r="E90" t="e">
        <f>VLOOKUP($A90,VTZ!$A$2:$N$192,13,FALSE)*2625.5</f>
        <v>#N/A</v>
      </c>
      <c r="F90" t="e">
        <f>VLOOKUP($A90,VTZ!$A$2:$N$192,14,FALSE)*2625.5</f>
        <v>#N/A</v>
      </c>
      <c r="G90" t="e">
        <f>VLOOKUP($A90,VTZ!$A$2:$N$192,15,FALSE)*2625.5</f>
        <v>#N/A</v>
      </c>
      <c r="H90" t="e">
        <f>VLOOKUP($A90,VTZ!$A$2:$N$192,16,FALSE)*2625.5</f>
        <v>#N/A</v>
      </c>
    </row>
    <row r="91" spans="1:8" x14ac:dyDescent="0.2">
      <c r="A91" t="s">
        <v>96</v>
      </c>
      <c r="B91">
        <f>VLOOKUP($A91,'CCSD(T)-CBS'!$A$2:$N$192,2,FALSE)</f>
        <v>0</v>
      </c>
      <c r="C91" t="e">
        <f>VLOOKUP($A91,VTZ!$A$2:$N$192,11,FALSE)*2625.5</f>
        <v>#N/A</v>
      </c>
      <c r="D91" t="e">
        <f>VLOOKUP($A91,VTZ!$A$2:$N$192,12,FALSE)*2625.5</f>
        <v>#N/A</v>
      </c>
      <c r="E91" t="e">
        <f>VLOOKUP($A91,VTZ!$A$2:$N$192,13,FALSE)*2625.5</f>
        <v>#N/A</v>
      </c>
      <c r="F91" t="e">
        <f>VLOOKUP($A91,VTZ!$A$2:$N$192,14,FALSE)*2625.5</f>
        <v>#N/A</v>
      </c>
      <c r="G91" t="e">
        <f>VLOOKUP($A91,VTZ!$A$2:$N$192,15,FALSE)*2625.5</f>
        <v>#N/A</v>
      </c>
      <c r="H91" t="e">
        <f>VLOOKUP($A91,VTZ!$A$2:$N$192,16,FALSE)*2625.5</f>
        <v>#N/A</v>
      </c>
    </row>
    <row r="92" spans="1:8" x14ac:dyDescent="0.2">
      <c r="A92" t="s">
        <v>34</v>
      </c>
      <c r="B92">
        <f>VLOOKUP($A92,'CCSD(T)-CBS'!$A$2:$N$192,2,FALSE)</f>
        <v>0</v>
      </c>
      <c r="C92" t="e">
        <f>VLOOKUP($A92,VTZ!$A$2:$N$192,11,FALSE)*2625.5</f>
        <v>#N/A</v>
      </c>
      <c r="D92" t="e">
        <f>VLOOKUP($A92,VTZ!$A$2:$N$192,12,FALSE)*2625.5</f>
        <v>#N/A</v>
      </c>
      <c r="E92" t="e">
        <f>VLOOKUP($A92,VTZ!$A$2:$N$192,13,FALSE)*2625.5</f>
        <v>#N/A</v>
      </c>
      <c r="F92" t="e">
        <f>VLOOKUP($A92,VTZ!$A$2:$N$192,14,FALSE)*2625.5</f>
        <v>#N/A</v>
      </c>
      <c r="G92" t="e">
        <f>VLOOKUP($A92,VTZ!$A$2:$N$192,15,FALSE)*2625.5</f>
        <v>#N/A</v>
      </c>
      <c r="H92" t="e">
        <f>VLOOKUP($A92,VTZ!$A$2:$N$192,16,FALSE)*2625.5</f>
        <v>#N/A</v>
      </c>
    </row>
    <row r="93" spans="1:8" x14ac:dyDescent="0.2">
      <c r="A93" t="s">
        <v>35</v>
      </c>
      <c r="B93">
        <f>VLOOKUP($A93,'CCSD(T)-CBS'!$A$2:$N$192,2,FALSE)</f>
        <v>0</v>
      </c>
      <c r="C93" t="e">
        <f>VLOOKUP($A93,VTZ!$A$2:$N$192,11,FALSE)*2625.5</f>
        <v>#N/A</v>
      </c>
      <c r="D93" t="e">
        <f>VLOOKUP($A93,VTZ!$A$2:$N$192,12,FALSE)*2625.5</f>
        <v>#N/A</v>
      </c>
      <c r="E93" t="e">
        <f>VLOOKUP($A93,VTZ!$A$2:$N$192,13,FALSE)*2625.5</f>
        <v>#N/A</v>
      </c>
      <c r="F93" t="e">
        <f>VLOOKUP($A93,VTZ!$A$2:$N$192,14,FALSE)*2625.5</f>
        <v>#N/A</v>
      </c>
      <c r="G93" t="e">
        <f>VLOOKUP($A93,VTZ!$A$2:$N$192,15,FALSE)*2625.5</f>
        <v>#N/A</v>
      </c>
      <c r="H93" t="e">
        <f>VLOOKUP($A93,VTZ!$A$2:$N$192,16,FALSE)*2625.5</f>
        <v>#N/A</v>
      </c>
    </row>
    <row r="94" spans="1:8" x14ac:dyDescent="0.2">
      <c r="A94" t="s">
        <v>36</v>
      </c>
      <c r="B94">
        <f>VLOOKUP($A94,'CCSD(T)-CBS'!$A$2:$N$192,2,FALSE)</f>
        <v>0</v>
      </c>
      <c r="C94" t="e">
        <f>VLOOKUP($A94,VTZ!$A$2:$N$192,11,FALSE)*2625.5</f>
        <v>#N/A</v>
      </c>
      <c r="D94" t="e">
        <f>VLOOKUP($A94,VTZ!$A$2:$N$192,12,FALSE)*2625.5</f>
        <v>#N/A</v>
      </c>
      <c r="E94" t="e">
        <f>VLOOKUP($A94,VTZ!$A$2:$N$192,13,FALSE)*2625.5</f>
        <v>#N/A</v>
      </c>
      <c r="F94" t="e">
        <f>VLOOKUP($A94,VTZ!$A$2:$N$192,14,FALSE)*2625.5</f>
        <v>#N/A</v>
      </c>
      <c r="G94" t="e">
        <f>VLOOKUP($A94,VTZ!$A$2:$N$192,15,FALSE)*2625.5</f>
        <v>#N/A</v>
      </c>
      <c r="H94" t="e">
        <f>VLOOKUP($A94,VTZ!$A$2:$N$192,16,FALSE)*2625.5</f>
        <v>#N/A</v>
      </c>
    </row>
    <row r="95" spans="1:8" x14ac:dyDescent="0.2">
      <c r="A95" t="s">
        <v>37</v>
      </c>
      <c r="B95">
        <f>VLOOKUP($A95,'CCSD(T)-CBS'!$A$2:$N$192,2,FALSE)</f>
        <v>0</v>
      </c>
      <c r="C95" t="e">
        <f>VLOOKUP($A95,VTZ!$A$2:$N$192,11,FALSE)*2625.5</f>
        <v>#N/A</v>
      </c>
      <c r="D95" t="e">
        <f>VLOOKUP($A95,VTZ!$A$2:$N$192,12,FALSE)*2625.5</f>
        <v>#N/A</v>
      </c>
      <c r="E95" t="e">
        <f>VLOOKUP($A95,VTZ!$A$2:$N$192,13,FALSE)*2625.5</f>
        <v>#N/A</v>
      </c>
      <c r="F95" t="e">
        <f>VLOOKUP($A95,VTZ!$A$2:$N$192,14,FALSE)*2625.5</f>
        <v>#N/A</v>
      </c>
      <c r="G95" t="e">
        <f>VLOOKUP($A95,VTZ!$A$2:$N$192,15,FALSE)*2625.5</f>
        <v>#N/A</v>
      </c>
      <c r="H95" t="e">
        <f>VLOOKUP($A95,VTZ!$A$2:$N$192,16,FALSE)*2625.5</f>
        <v>#N/A</v>
      </c>
    </row>
    <row r="96" spans="1:8" x14ac:dyDescent="0.2">
      <c r="A96" t="s">
        <v>97</v>
      </c>
      <c r="B96">
        <f>VLOOKUP($A96,'CCSD(T)-CBS'!$A$2:$N$192,2,FALSE)</f>
        <v>0</v>
      </c>
      <c r="C96" t="e">
        <f>VLOOKUP($A96,VTZ!$A$2:$N$192,11,FALSE)*2625.5</f>
        <v>#N/A</v>
      </c>
      <c r="D96" t="e">
        <f>VLOOKUP($A96,VTZ!$A$2:$N$192,12,FALSE)*2625.5</f>
        <v>#N/A</v>
      </c>
      <c r="E96" t="e">
        <f>VLOOKUP($A96,VTZ!$A$2:$N$192,13,FALSE)*2625.5</f>
        <v>#N/A</v>
      </c>
      <c r="F96" t="e">
        <f>VLOOKUP($A96,VTZ!$A$2:$N$192,14,FALSE)*2625.5</f>
        <v>#N/A</v>
      </c>
      <c r="G96" t="e">
        <f>VLOOKUP($A96,VTZ!$A$2:$N$192,15,FALSE)*2625.5</f>
        <v>#N/A</v>
      </c>
      <c r="H96" t="e">
        <f>VLOOKUP($A96,VTZ!$A$2:$N$192,16,FALSE)*2625.5</f>
        <v>#N/A</v>
      </c>
    </row>
    <row r="97" spans="1:8" x14ac:dyDescent="0.2">
      <c r="A97" t="s">
        <v>98</v>
      </c>
      <c r="B97">
        <f>VLOOKUP($A97,'CCSD(T)-CBS'!$A$2:$N$192,2,FALSE)</f>
        <v>0</v>
      </c>
      <c r="C97" t="e">
        <f>VLOOKUP($A97,VTZ!$A$2:$N$192,11,FALSE)*2625.5</f>
        <v>#N/A</v>
      </c>
      <c r="D97" t="e">
        <f>VLOOKUP($A97,VTZ!$A$2:$N$192,12,FALSE)*2625.5</f>
        <v>#N/A</v>
      </c>
      <c r="E97" t="e">
        <f>VLOOKUP($A97,VTZ!$A$2:$N$192,13,FALSE)*2625.5</f>
        <v>#N/A</v>
      </c>
      <c r="F97" t="e">
        <f>VLOOKUP($A97,VTZ!$A$2:$N$192,14,FALSE)*2625.5</f>
        <v>#N/A</v>
      </c>
      <c r="G97" t="e">
        <f>VLOOKUP($A97,VTZ!$A$2:$N$192,15,FALSE)*2625.5</f>
        <v>#N/A</v>
      </c>
      <c r="H97" t="e">
        <f>VLOOKUP($A97,VTZ!$A$2:$N$192,16,FALSE)*2625.5</f>
        <v>#N/A</v>
      </c>
    </row>
    <row r="98" spans="1:8" x14ac:dyDescent="0.2">
      <c r="A98" t="s">
        <v>99</v>
      </c>
      <c r="B98">
        <f>VLOOKUP($A98,'CCSD(T)-CBS'!$A$2:$N$192,2,FALSE)</f>
        <v>0</v>
      </c>
      <c r="C98" t="e">
        <f>VLOOKUP($A98,VTZ!$A$2:$N$192,11,FALSE)*2625.5</f>
        <v>#N/A</v>
      </c>
      <c r="D98" t="e">
        <f>VLOOKUP($A98,VTZ!$A$2:$N$192,12,FALSE)*2625.5</f>
        <v>#N/A</v>
      </c>
      <c r="E98" t="e">
        <f>VLOOKUP($A98,VTZ!$A$2:$N$192,13,FALSE)*2625.5</f>
        <v>#N/A</v>
      </c>
      <c r="F98" t="e">
        <f>VLOOKUP($A98,VTZ!$A$2:$N$192,14,FALSE)*2625.5</f>
        <v>#N/A</v>
      </c>
      <c r="G98" t="e">
        <f>VLOOKUP($A98,VTZ!$A$2:$N$192,15,FALSE)*2625.5</f>
        <v>#N/A</v>
      </c>
      <c r="H98" t="e">
        <f>VLOOKUP($A98,VTZ!$A$2:$N$192,16,FALSE)*2625.5</f>
        <v>#N/A</v>
      </c>
    </row>
    <row r="99" spans="1:8" x14ac:dyDescent="0.2">
      <c r="A99" t="s">
        <v>100</v>
      </c>
      <c r="B99">
        <f>VLOOKUP($A99,'CCSD(T)-CBS'!$A$2:$N$192,2,FALSE)</f>
        <v>0</v>
      </c>
      <c r="C99" t="e">
        <f>VLOOKUP($A99,VTZ!$A$2:$N$192,11,FALSE)*2625.5</f>
        <v>#N/A</v>
      </c>
      <c r="D99" t="e">
        <f>VLOOKUP($A99,VTZ!$A$2:$N$192,12,FALSE)*2625.5</f>
        <v>#N/A</v>
      </c>
      <c r="E99" t="e">
        <f>VLOOKUP($A99,VTZ!$A$2:$N$192,13,FALSE)*2625.5</f>
        <v>#N/A</v>
      </c>
      <c r="F99" t="e">
        <f>VLOOKUP($A99,VTZ!$A$2:$N$192,14,FALSE)*2625.5</f>
        <v>#N/A</v>
      </c>
      <c r="G99" t="e">
        <f>VLOOKUP($A99,VTZ!$A$2:$N$192,15,FALSE)*2625.5</f>
        <v>#N/A</v>
      </c>
      <c r="H99" t="e">
        <f>VLOOKUP($A99,VTZ!$A$2:$N$192,16,FALSE)*2625.5</f>
        <v>#N/A</v>
      </c>
    </row>
    <row r="100" spans="1:8" x14ac:dyDescent="0.2">
      <c r="A100" t="s">
        <v>101</v>
      </c>
      <c r="B100">
        <f>VLOOKUP($A100,'CCSD(T)-CBS'!$A$2:$N$192,2,FALSE)</f>
        <v>0</v>
      </c>
      <c r="C100" t="e">
        <f>VLOOKUP($A100,VTZ!$A$2:$N$192,11,FALSE)*2625.5</f>
        <v>#N/A</v>
      </c>
      <c r="D100" t="e">
        <f>VLOOKUP($A100,VTZ!$A$2:$N$192,12,FALSE)*2625.5</f>
        <v>#N/A</v>
      </c>
      <c r="E100" t="e">
        <f>VLOOKUP($A100,VTZ!$A$2:$N$192,13,FALSE)*2625.5</f>
        <v>#N/A</v>
      </c>
      <c r="F100" t="e">
        <f>VLOOKUP($A100,VTZ!$A$2:$N$192,14,FALSE)*2625.5</f>
        <v>#N/A</v>
      </c>
      <c r="G100" t="e">
        <f>VLOOKUP($A100,VTZ!$A$2:$N$192,15,FALSE)*2625.5</f>
        <v>#N/A</v>
      </c>
      <c r="H100" t="e">
        <f>VLOOKUP($A100,VTZ!$A$2:$N$192,16,FALSE)*2625.5</f>
        <v>#N/A</v>
      </c>
    </row>
    <row r="101" spans="1:8" x14ac:dyDescent="0.2">
      <c r="A101" t="s">
        <v>102</v>
      </c>
      <c r="B101">
        <f>VLOOKUP($A101,'CCSD(T)-CBS'!$A$2:$N$192,2,FALSE)</f>
        <v>0</v>
      </c>
      <c r="C101" t="e">
        <f>VLOOKUP($A101,VTZ!$A$2:$N$192,11,FALSE)*2625.5</f>
        <v>#N/A</v>
      </c>
      <c r="D101" t="e">
        <f>VLOOKUP($A101,VTZ!$A$2:$N$192,12,FALSE)*2625.5</f>
        <v>#N/A</v>
      </c>
      <c r="E101" t="e">
        <f>VLOOKUP($A101,VTZ!$A$2:$N$192,13,FALSE)*2625.5</f>
        <v>#N/A</v>
      </c>
      <c r="F101" t="e">
        <f>VLOOKUP($A101,VTZ!$A$2:$N$192,14,FALSE)*2625.5</f>
        <v>#N/A</v>
      </c>
      <c r="G101" t="e">
        <f>VLOOKUP($A101,VTZ!$A$2:$N$192,15,FALSE)*2625.5</f>
        <v>#N/A</v>
      </c>
      <c r="H101" t="e">
        <f>VLOOKUP($A101,VTZ!$A$2:$N$192,16,FALSE)*2625.5</f>
        <v>#N/A</v>
      </c>
    </row>
    <row r="102" spans="1:8" x14ac:dyDescent="0.2">
      <c r="A102" t="s">
        <v>103</v>
      </c>
      <c r="B102">
        <f>VLOOKUP($A102,'CCSD(T)-CBS'!$A$2:$N$192,2,FALSE)</f>
        <v>0</v>
      </c>
      <c r="C102" t="e">
        <f>VLOOKUP($A102,VTZ!$A$2:$N$192,11,FALSE)*2625.5</f>
        <v>#N/A</v>
      </c>
      <c r="D102" t="e">
        <f>VLOOKUP($A102,VTZ!$A$2:$N$192,12,FALSE)*2625.5</f>
        <v>#N/A</v>
      </c>
      <c r="E102" t="e">
        <f>VLOOKUP($A102,VTZ!$A$2:$N$192,13,FALSE)*2625.5</f>
        <v>#N/A</v>
      </c>
      <c r="F102" t="e">
        <f>VLOOKUP($A102,VTZ!$A$2:$N$192,14,FALSE)*2625.5</f>
        <v>#N/A</v>
      </c>
      <c r="G102" t="e">
        <f>VLOOKUP($A102,VTZ!$A$2:$N$192,15,FALSE)*2625.5</f>
        <v>#N/A</v>
      </c>
      <c r="H102" t="e">
        <f>VLOOKUP($A102,VTZ!$A$2:$N$192,16,FALSE)*2625.5</f>
        <v>#N/A</v>
      </c>
    </row>
    <row r="103" spans="1:8" x14ac:dyDescent="0.2">
      <c r="A103" t="s">
        <v>104</v>
      </c>
      <c r="B103">
        <f>VLOOKUP($A103,'CCSD(T)-CBS'!$A$2:$N$192,2,FALSE)</f>
        <v>0</v>
      </c>
      <c r="C103" t="e">
        <f>VLOOKUP($A103,VTZ!$A$2:$N$192,11,FALSE)*2625.5</f>
        <v>#N/A</v>
      </c>
      <c r="D103" t="e">
        <f>VLOOKUP($A103,VTZ!$A$2:$N$192,12,FALSE)*2625.5</f>
        <v>#N/A</v>
      </c>
      <c r="E103" t="e">
        <f>VLOOKUP($A103,VTZ!$A$2:$N$192,13,FALSE)*2625.5</f>
        <v>#N/A</v>
      </c>
      <c r="F103" t="e">
        <f>VLOOKUP($A103,VTZ!$A$2:$N$192,14,FALSE)*2625.5</f>
        <v>#N/A</v>
      </c>
      <c r="G103" t="e">
        <f>VLOOKUP($A103,VTZ!$A$2:$N$192,15,FALSE)*2625.5</f>
        <v>#N/A</v>
      </c>
      <c r="H103" t="e">
        <f>VLOOKUP($A103,VTZ!$A$2:$N$192,16,FALSE)*2625.5</f>
        <v>#N/A</v>
      </c>
    </row>
    <row r="104" spans="1:8" x14ac:dyDescent="0.2">
      <c r="A104" t="s">
        <v>105</v>
      </c>
      <c r="B104">
        <f>VLOOKUP($A104,'CCSD(T)-CBS'!$A$2:$N$192,2,FALSE)</f>
        <v>0</v>
      </c>
      <c r="C104" t="e">
        <f>VLOOKUP($A104,VTZ!$A$2:$N$192,11,FALSE)*2625.5</f>
        <v>#N/A</v>
      </c>
      <c r="D104" t="e">
        <f>VLOOKUP($A104,VTZ!$A$2:$N$192,12,FALSE)*2625.5</f>
        <v>#N/A</v>
      </c>
      <c r="E104" t="e">
        <f>VLOOKUP($A104,VTZ!$A$2:$N$192,13,FALSE)*2625.5</f>
        <v>#N/A</v>
      </c>
      <c r="F104" t="e">
        <f>VLOOKUP($A104,VTZ!$A$2:$N$192,14,FALSE)*2625.5</f>
        <v>#N/A</v>
      </c>
      <c r="G104" t="e">
        <f>VLOOKUP($A104,VTZ!$A$2:$N$192,15,FALSE)*2625.5</f>
        <v>#N/A</v>
      </c>
      <c r="H104" t="e">
        <f>VLOOKUP($A104,VTZ!$A$2:$N$192,16,FALSE)*2625.5</f>
        <v>#N/A</v>
      </c>
    </row>
    <row r="105" spans="1:8" x14ac:dyDescent="0.2">
      <c r="A105" t="s">
        <v>106</v>
      </c>
      <c r="B105">
        <f>VLOOKUP($A105,'CCSD(T)-CBS'!$A$2:$N$192,2,FALSE)</f>
        <v>0</v>
      </c>
      <c r="C105" t="e">
        <f>VLOOKUP($A105,VTZ!$A$2:$N$192,11,FALSE)*2625.5</f>
        <v>#N/A</v>
      </c>
      <c r="D105" t="e">
        <f>VLOOKUP($A105,VTZ!$A$2:$N$192,12,FALSE)*2625.5</f>
        <v>#N/A</v>
      </c>
      <c r="E105" t="e">
        <f>VLOOKUP($A105,VTZ!$A$2:$N$192,13,FALSE)*2625.5</f>
        <v>#N/A</v>
      </c>
      <c r="F105" t="e">
        <f>VLOOKUP($A105,VTZ!$A$2:$N$192,14,FALSE)*2625.5</f>
        <v>#N/A</v>
      </c>
      <c r="G105" t="e">
        <f>VLOOKUP($A105,VTZ!$A$2:$N$192,15,FALSE)*2625.5</f>
        <v>#N/A</v>
      </c>
      <c r="H105" t="e">
        <f>VLOOKUP($A105,VTZ!$A$2:$N$192,16,FALSE)*2625.5</f>
        <v>#N/A</v>
      </c>
    </row>
    <row r="106" spans="1:8" x14ac:dyDescent="0.2">
      <c r="A106" t="s">
        <v>107</v>
      </c>
      <c r="B106">
        <f>VLOOKUP($A106,'CCSD(T)-CBS'!$A$2:$N$192,2,FALSE)</f>
        <v>0</v>
      </c>
      <c r="C106" t="e">
        <f>VLOOKUP($A106,VTZ!$A$2:$N$192,11,FALSE)*2625.5</f>
        <v>#N/A</v>
      </c>
      <c r="D106" t="e">
        <f>VLOOKUP($A106,VTZ!$A$2:$N$192,12,FALSE)*2625.5</f>
        <v>#N/A</v>
      </c>
      <c r="E106" t="e">
        <f>VLOOKUP($A106,VTZ!$A$2:$N$192,13,FALSE)*2625.5</f>
        <v>#N/A</v>
      </c>
      <c r="F106" t="e">
        <f>VLOOKUP($A106,VTZ!$A$2:$N$192,14,FALSE)*2625.5</f>
        <v>#N/A</v>
      </c>
      <c r="G106" t="e">
        <f>VLOOKUP($A106,VTZ!$A$2:$N$192,15,FALSE)*2625.5</f>
        <v>#N/A</v>
      </c>
      <c r="H106" t="e">
        <f>VLOOKUP($A106,VTZ!$A$2:$N$192,16,FALSE)*2625.5</f>
        <v>#N/A</v>
      </c>
    </row>
    <row r="107" spans="1:8" x14ac:dyDescent="0.2">
      <c r="A107" t="s">
        <v>108</v>
      </c>
      <c r="B107">
        <f>VLOOKUP($A107,'CCSD(T)-CBS'!$A$2:$N$192,2,FALSE)</f>
        <v>0</v>
      </c>
      <c r="C107" t="e">
        <f>VLOOKUP($A107,VTZ!$A$2:$N$192,11,FALSE)*2625.5</f>
        <v>#N/A</v>
      </c>
      <c r="D107" t="e">
        <f>VLOOKUP($A107,VTZ!$A$2:$N$192,12,FALSE)*2625.5</f>
        <v>#N/A</v>
      </c>
      <c r="E107" t="e">
        <f>VLOOKUP($A107,VTZ!$A$2:$N$192,13,FALSE)*2625.5</f>
        <v>#N/A</v>
      </c>
      <c r="F107" t="e">
        <f>VLOOKUP($A107,VTZ!$A$2:$N$192,14,FALSE)*2625.5</f>
        <v>#N/A</v>
      </c>
      <c r="G107" t="e">
        <f>VLOOKUP($A107,VTZ!$A$2:$N$192,15,FALSE)*2625.5</f>
        <v>#N/A</v>
      </c>
      <c r="H107" t="e">
        <f>VLOOKUP($A107,VTZ!$A$2:$N$192,16,FALSE)*2625.5</f>
        <v>#N/A</v>
      </c>
    </row>
    <row r="108" spans="1:8" x14ac:dyDescent="0.2">
      <c r="A108" t="s">
        <v>109</v>
      </c>
      <c r="B108">
        <f>VLOOKUP($A108,'CCSD(T)-CBS'!$A$2:$N$192,2,FALSE)</f>
        <v>0</v>
      </c>
      <c r="C108" t="e">
        <f>VLOOKUP($A108,VTZ!$A$2:$N$192,11,FALSE)*2625.5</f>
        <v>#N/A</v>
      </c>
      <c r="D108" t="e">
        <f>VLOOKUP($A108,VTZ!$A$2:$N$192,12,FALSE)*2625.5</f>
        <v>#N/A</v>
      </c>
      <c r="E108" t="e">
        <f>VLOOKUP($A108,VTZ!$A$2:$N$192,13,FALSE)*2625.5</f>
        <v>#N/A</v>
      </c>
      <c r="F108" t="e">
        <f>VLOOKUP($A108,VTZ!$A$2:$N$192,14,FALSE)*2625.5</f>
        <v>#N/A</v>
      </c>
      <c r="G108" t="e">
        <f>VLOOKUP($A108,VTZ!$A$2:$N$192,15,FALSE)*2625.5</f>
        <v>#N/A</v>
      </c>
      <c r="H108" t="e">
        <f>VLOOKUP($A108,VTZ!$A$2:$N$192,16,FALSE)*2625.5</f>
        <v>#N/A</v>
      </c>
    </row>
    <row r="109" spans="1:8" x14ac:dyDescent="0.2">
      <c r="A109" t="s">
        <v>110</v>
      </c>
      <c r="B109">
        <f>VLOOKUP($A109,'CCSD(T)-CBS'!$A$2:$N$192,2,FALSE)</f>
        <v>0</v>
      </c>
      <c r="C109" t="e">
        <f>VLOOKUP($A109,VTZ!$A$2:$N$192,11,FALSE)*2625.5</f>
        <v>#N/A</v>
      </c>
      <c r="D109" t="e">
        <f>VLOOKUP($A109,VTZ!$A$2:$N$192,12,FALSE)*2625.5</f>
        <v>#N/A</v>
      </c>
      <c r="E109" t="e">
        <f>VLOOKUP($A109,VTZ!$A$2:$N$192,13,FALSE)*2625.5</f>
        <v>#N/A</v>
      </c>
      <c r="F109" t="e">
        <f>VLOOKUP($A109,VTZ!$A$2:$N$192,14,FALSE)*2625.5</f>
        <v>#N/A</v>
      </c>
      <c r="G109" t="e">
        <f>VLOOKUP($A109,VTZ!$A$2:$N$192,15,FALSE)*2625.5</f>
        <v>#N/A</v>
      </c>
      <c r="H109" t="e">
        <f>VLOOKUP($A109,VTZ!$A$2:$N$192,16,FALSE)*2625.5</f>
        <v>#N/A</v>
      </c>
    </row>
    <row r="110" spans="1:8" x14ac:dyDescent="0.2">
      <c r="A110" t="s">
        <v>111</v>
      </c>
      <c r="B110">
        <f>VLOOKUP($A110,'CCSD(T)-CBS'!$A$2:$N$192,2,FALSE)</f>
        <v>0</v>
      </c>
      <c r="C110" t="e">
        <f>VLOOKUP($A110,VTZ!$A$2:$N$192,11,FALSE)*2625.5</f>
        <v>#N/A</v>
      </c>
      <c r="D110" t="e">
        <f>VLOOKUP($A110,VTZ!$A$2:$N$192,12,FALSE)*2625.5</f>
        <v>#N/A</v>
      </c>
      <c r="E110" t="e">
        <f>VLOOKUP($A110,VTZ!$A$2:$N$192,13,FALSE)*2625.5</f>
        <v>#N/A</v>
      </c>
      <c r="F110" t="e">
        <f>VLOOKUP($A110,VTZ!$A$2:$N$192,14,FALSE)*2625.5</f>
        <v>#N/A</v>
      </c>
      <c r="G110" t="e">
        <f>VLOOKUP($A110,VTZ!$A$2:$N$192,15,FALSE)*2625.5</f>
        <v>#N/A</v>
      </c>
      <c r="H110" t="e">
        <f>VLOOKUP($A110,VTZ!$A$2:$N$192,16,FALSE)*2625.5</f>
        <v>#N/A</v>
      </c>
    </row>
    <row r="111" spans="1:8" x14ac:dyDescent="0.2">
      <c r="A111" t="s">
        <v>112</v>
      </c>
      <c r="B111">
        <f>VLOOKUP($A111,'CCSD(T)-CBS'!$A$2:$N$192,2,FALSE)</f>
        <v>0</v>
      </c>
      <c r="C111" t="e">
        <f>VLOOKUP($A111,VTZ!$A$2:$N$192,11,FALSE)*2625.5</f>
        <v>#N/A</v>
      </c>
      <c r="D111" t="e">
        <f>VLOOKUP($A111,VTZ!$A$2:$N$192,12,FALSE)*2625.5</f>
        <v>#N/A</v>
      </c>
      <c r="E111" t="e">
        <f>VLOOKUP($A111,VTZ!$A$2:$N$192,13,FALSE)*2625.5</f>
        <v>#N/A</v>
      </c>
      <c r="F111" t="e">
        <f>VLOOKUP($A111,VTZ!$A$2:$N$192,14,FALSE)*2625.5</f>
        <v>#N/A</v>
      </c>
      <c r="G111" t="e">
        <f>VLOOKUP($A111,VTZ!$A$2:$N$192,15,FALSE)*2625.5</f>
        <v>#N/A</v>
      </c>
      <c r="H111" t="e">
        <f>VLOOKUP($A111,VTZ!$A$2:$N$192,16,FALSE)*2625.5</f>
        <v>#N/A</v>
      </c>
    </row>
    <row r="112" spans="1:8" x14ac:dyDescent="0.2">
      <c r="A112" t="s">
        <v>113</v>
      </c>
      <c r="B112">
        <f>VLOOKUP($A112,'CCSD(T)-CBS'!$A$2:$N$192,2,FALSE)</f>
        <v>0</v>
      </c>
      <c r="C112" t="e">
        <f>VLOOKUP($A112,VTZ!$A$2:$N$192,11,FALSE)*2625.5</f>
        <v>#N/A</v>
      </c>
      <c r="D112" t="e">
        <f>VLOOKUP($A112,VTZ!$A$2:$N$192,12,FALSE)*2625.5</f>
        <v>#N/A</v>
      </c>
      <c r="E112" t="e">
        <f>VLOOKUP($A112,VTZ!$A$2:$N$192,13,FALSE)*2625.5</f>
        <v>#N/A</v>
      </c>
      <c r="F112" t="e">
        <f>VLOOKUP($A112,VTZ!$A$2:$N$192,14,FALSE)*2625.5</f>
        <v>#N/A</v>
      </c>
      <c r="G112" t="e">
        <f>VLOOKUP($A112,VTZ!$A$2:$N$192,15,FALSE)*2625.5</f>
        <v>#N/A</v>
      </c>
      <c r="H112" t="e">
        <f>VLOOKUP($A112,VTZ!$A$2:$N$192,16,FALSE)*2625.5</f>
        <v>#N/A</v>
      </c>
    </row>
    <row r="113" spans="1:8" x14ac:dyDescent="0.2">
      <c r="A113" t="s">
        <v>114</v>
      </c>
      <c r="B113">
        <f>VLOOKUP($A113,'CCSD(T)-CBS'!$A$2:$N$192,2,FALSE)</f>
        <v>0</v>
      </c>
      <c r="C113" t="e">
        <f>VLOOKUP($A113,VTZ!$A$2:$N$192,11,FALSE)*2625.5</f>
        <v>#N/A</v>
      </c>
      <c r="D113" t="e">
        <f>VLOOKUP($A113,VTZ!$A$2:$N$192,12,FALSE)*2625.5</f>
        <v>#N/A</v>
      </c>
      <c r="E113" t="e">
        <f>VLOOKUP($A113,VTZ!$A$2:$N$192,13,FALSE)*2625.5</f>
        <v>#N/A</v>
      </c>
      <c r="F113" t="e">
        <f>VLOOKUP($A113,VTZ!$A$2:$N$192,14,FALSE)*2625.5</f>
        <v>#N/A</v>
      </c>
      <c r="G113" t="e">
        <f>VLOOKUP($A113,VTZ!$A$2:$N$192,15,FALSE)*2625.5</f>
        <v>#N/A</v>
      </c>
      <c r="H113" t="e">
        <f>VLOOKUP($A113,VTZ!$A$2:$N$192,16,FALSE)*2625.5</f>
        <v>#N/A</v>
      </c>
    </row>
    <row r="114" spans="1:8" x14ac:dyDescent="0.2">
      <c r="A114" t="s">
        <v>115</v>
      </c>
      <c r="B114">
        <f>VLOOKUP($A114,'CCSD(T)-CBS'!$A$2:$N$192,2,FALSE)</f>
        <v>0</v>
      </c>
      <c r="C114" t="e">
        <f>VLOOKUP($A114,VTZ!$A$2:$N$192,11,FALSE)*2625.5</f>
        <v>#N/A</v>
      </c>
      <c r="D114" t="e">
        <f>VLOOKUP($A114,VTZ!$A$2:$N$192,12,FALSE)*2625.5</f>
        <v>#N/A</v>
      </c>
      <c r="E114" t="e">
        <f>VLOOKUP($A114,VTZ!$A$2:$N$192,13,FALSE)*2625.5</f>
        <v>#N/A</v>
      </c>
      <c r="F114" t="e">
        <f>VLOOKUP($A114,VTZ!$A$2:$N$192,14,FALSE)*2625.5</f>
        <v>#N/A</v>
      </c>
      <c r="G114" t="e">
        <f>VLOOKUP($A114,VTZ!$A$2:$N$192,15,FALSE)*2625.5</f>
        <v>#N/A</v>
      </c>
      <c r="H114" t="e">
        <f>VLOOKUP($A114,VTZ!$A$2:$N$192,16,FALSE)*2625.5</f>
        <v>#N/A</v>
      </c>
    </row>
    <row r="115" spans="1:8" x14ac:dyDescent="0.2">
      <c r="A115" t="s">
        <v>116</v>
      </c>
      <c r="B115">
        <f>VLOOKUP($A115,'CCSD(T)-CBS'!$A$2:$N$192,2,FALSE)</f>
        <v>0</v>
      </c>
      <c r="C115" t="e">
        <f>VLOOKUP($A115,VTZ!$A$2:$N$192,11,FALSE)*2625.5</f>
        <v>#N/A</v>
      </c>
      <c r="D115" t="e">
        <f>VLOOKUP($A115,VTZ!$A$2:$N$192,12,FALSE)*2625.5</f>
        <v>#N/A</v>
      </c>
      <c r="E115" t="e">
        <f>VLOOKUP($A115,VTZ!$A$2:$N$192,13,FALSE)*2625.5</f>
        <v>#N/A</v>
      </c>
      <c r="F115" t="e">
        <f>VLOOKUP($A115,VTZ!$A$2:$N$192,14,FALSE)*2625.5</f>
        <v>#N/A</v>
      </c>
      <c r="G115" t="e">
        <f>VLOOKUP($A115,VTZ!$A$2:$N$192,15,FALSE)*2625.5</f>
        <v>#N/A</v>
      </c>
      <c r="H115" t="e">
        <f>VLOOKUP($A115,VTZ!$A$2:$N$192,16,FALSE)*2625.5</f>
        <v>#N/A</v>
      </c>
    </row>
    <row r="116" spans="1:8" x14ac:dyDescent="0.2">
      <c r="A116" t="s">
        <v>117</v>
      </c>
      <c r="B116">
        <f>VLOOKUP($A116,'CCSD(T)-CBS'!$A$2:$N$192,2,FALSE)</f>
        <v>0</v>
      </c>
      <c r="C116" t="e">
        <f>VLOOKUP($A116,VTZ!$A$2:$N$192,11,FALSE)*2625.5</f>
        <v>#N/A</v>
      </c>
      <c r="D116" t="e">
        <f>VLOOKUP($A116,VTZ!$A$2:$N$192,12,FALSE)*2625.5</f>
        <v>#N/A</v>
      </c>
      <c r="E116" t="e">
        <f>VLOOKUP($A116,VTZ!$A$2:$N$192,13,FALSE)*2625.5</f>
        <v>#N/A</v>
      </c>
      <c r="F116" t="e">
        <f>VLOOKUP($A116,VTZ!$A$2:$N$192,14,FALSE)*2625.5</f>
        <v>#N/A</v>
      </c>
      <c r="G116" t="e">
        <f>VLOOKUP($A116,VTZ!$A$2:$N$192,15,FALSE)*2625.5</f>
        <v>#N/A</v>
      </c>
      <c r="H116" t="e">
        <f>VLOOKUP($A116,VTZ!$A$2:$N$192,16,FALSE)*2625.5</f>
        <v>#N/A</v>
      </c>
    </row>
    <row r="117" spans="1:8" x14ac:dyDescent="0.2">
      <c r="A117" t="s">
        <v>118</v>
      </c>
      <c r="B117">
        <f>VLOOKUP($A117,'CCSD(T)-CBS'!$A$2:$N$192,2,FALSE)</f>
        <v>0</v>
      </c>
      <c r="C117" t="e">
        <f>VLOOKUP($A117,VTZ!$A$2:$N$192,11,FALSE)*2625.5</f>
        <v>#N/A</v>
      </c>
      <c r="D117" t="e">
        <f>VLOOKUP($A117,VTZ!$A$2:$N$192,12,FALSE)*2625.5</f>
        <v>#N/A</v>
      </c>
      <c r="E117" t="e">
        <f>VLOOKUP($A117,VTZ!$A$2:$N$192,13,FALSE)*2625.5</f>
        <v>#N/A</v>
      </c>
      <c r="F117" t="e">
        <f>VLOOKUP($A117,VTZ!$A$2:$N$192,14,FALSE)*2625.5</f>
        <v>#N/A</v>
      </c>
      <c r="G117" t="e">
        <f>VLOOKUP($A117,VTZ!$A$2:$N$192,15,FALSE)*2625.5</f>
        <v>#N/A</v>
      </c>
      <c r="H117" t="e">
        <f>VLOOKUP($A117,VTZ!$A$2:$N$192,16,FALSE)*2625.5</f>
        <v>#N/A</v>
      </c>
    </row>
    <row r="118" spans="1:8" x14ac:dyDescent="0.2">
      <c r="A118" t="s">
        <v>119</v>
      </c>
      <c r="B118">
        <f>VLOOKUP($A118,'CCSD(T)-CBS'!$A$2:$N$192,2,FALSE)</f>
        <v>0</v>
      </c>
      <c r="C118" t="e">
        <f>VLOOKUP($A118,VTZ!$A$2:$N$192,11,FALSE)*2625.5</f>
        <v>#N/A</v>
      </c>
      <c r="D118" t="e">
        <f>VLOOKUP($A118,VTZ!$A$2:$N$192,12,FALSE)*2625.5</f>
        <v>#N/A</v>
      </c>
      <c r="E118" t="e">
        <f>VLOOKUP($A118,VTZ!$A$2:$N$192,13,FALSE)*2625.5</f>
        <v>#N/A</v>
      </c>
      <c r="F118" t="e">
        <f>VLOOKUP($A118,VTZ!$A$2:$N$192,14,FALSE)*2625.5</f>
        <v>#N/A</v>
      </c>
      <c r="G118" t="e">
        <f>VLOOKUP($A118,VTZ!$A$2:$N$192,15,FALSE)*2625.5</f>
        <v>#N/A</v>
      </c>
      <c r="H118" t="e">
        <f>VLOOKUP($A118,VTZ!$A$2:$N$192,16,FALSE)*2625.5</f>
        <v>#N/A</v>
      </c>
    </row>
    <row r="119" spans="1:8" x14ac:dyDescent="0.2">
      <c r="A119" t="s">
        <v>38</v>
      </c>
      <c r="B119">
        <f>VLOOKUP($A119,'CCSD(T)-CBS'!$A$2:$N$192,2,FALSE)</f>
        <v>0</v>
      </c>
      <c r="C119" t="e">
        <f>VLOOKUP($A119,VTZ!$A$2:$N$192,11,FALSE)*2625.5</f>
        <v>#N/A</v>
      </c>
      <c r="D119" t="e">
        <f>VLOOKUP($A119,VTZ!$A$2:$N$192,12,FALSE)*2625.5</f>
        <v>#N/A</v>
      </c>
      <c r="E119" t="e">
        <f>VLOOKUP($A119,VTZ!$A$2:$N$192,13,FALSE)*2625.5</f>
        <v>#N/A</v>
      </c>
      <c r="F119" t="e">
        <f>VLOOKUP($A119,VTZ!$A$2:$N$192,14,FALSE)*2625.5</f>
        <v>#N/A</v>
      </c>
      <c r="G119" t="e">
        <f>VLOOKUP($A119,VTZ!$A$2:$N$192,15,FALSE)*2625.5</f>
        <v>#N/A</v>
      </c>
      <c r="H119" t="e">
        <f>VLOOKUP($A119,VTZ!$A$2:$N$192,16,FALSE)*2625.5</f>
        <v>#N/A</v>
      </c>
    </row>
    <row r="120" spans="1:8" x14ac:dyDescent="0.2">
      <c r="A120" t="s">
        <v>39</v>
      </c>
      <c r="B120">
        <f>VLOOKUP($A120,'CCSD(T)-CBS'!$A$2:$N$192,2,FALSE)</f>
        <v>0</v>
      </c>
      <c r="C120" t="e">
        <f>VLOOKUP($A120,VTZ!$A$2:$N$192,11,FALSE)*2625.5</f>
        <v>#N/A</v>
      </c>
      <c r="D120" t="e">
        <f>VLOOKUP($A120,VTZ!$A$2:$N$192,12,FALSE)*2625.5</f>
        <v>#N/A</v>
      </c>
      <c r="E120" t="e">
        <f>VLOOKUP($A120,VTZ!$A$2:$N$192,13,FALSE)*2625.5</f>
        <v>#N/A</v>
      </c>
      <c r="F120" t="e">
        <f>VLOOKUP($A120,VTZ!$A$2:$N$192,14,FALSE)*2625.5</f>
        <v>#N/A</v>
      </c>
      <c r="G120" t="e">
        <f>VLOOKUP($A120,VTZ!$A$2:$N$192,15,FALSE)*2625.5</f>
        <v>#N/A</v>
      </c>
      <c r="H120" t="e">
        <f>VLOOKUP($A120,VTZ!$A$2:$N$192,16,FALSE)*2625.5</f>
        <v>#N/A</v>
      </c>
    </row>
    <row r="121" spans="1:8" x14ac:dyDescent="0.2">
      <c r="A121" t="s">
        <v>40</v>
      </c>
      <c r="B121">
        <f>VLOOKUP($A121,'CCSD(T)-CBS'!$A$2:$N$192,2,FALSE)</f>
        <v>0</v>
      </c>
      <c r="C121" t="e">
        <f>VLOOKUP($A121,VTZ!$A$2:$N$192,11,FALSE)*2625.5</f>
        <v>#N/A</v>
      </c>
      <c r="D121" t="e">
        <f>VLOOKUP($A121,VTZ!$A$2:$N$192,12,FALSE)*2625.5</f>
        <v>#N/A</v>
      </c>
      <c r="E121" t="e">
        <f>VLOOKUP($A121,VTZ!$A$2:$N$192,13,FALSE)*2625.5</f>
        <v>#N/A</v>
      </c>
      <c r="F121" t="e">
        <f>VLOOKUP($A121,VTZ!$A$2:$N$192,14,FALSE)*2625.5</f>
        <v>#N/A</v>
      </c>
      <c r="G121" t="e">
        <f>VLOOKUP($A121,VTZ!$A$2:$N$192,15,FALSE)*2625.5</f>
        <v>#N/A</v>
      </c>
      <c r="H121" t="e">
        <f>VLOOKUP($A121,VTZ!$A$2:$N$192,16,FALSE)*2625.5</f>
        <v>#N/A</v>
      </c>
    </row>
    <row r="122" spans="1:8" x14ac:dyDescent="0.2">
      <c r="A122" t="s">
        <v>120</v>
      </c>
      <c r="B122">
        <f>VLOOKUP($A122,'CCSD(T)-CBS'!$A$2:$N$192,2,FALSE)</f>
        <v>0</v>
      </c>
      <c r="C122" t="e">
        <f>VLOOKUP($A122,VTZ!$A$2:$N$192,11,FALSE)*2625.5</f>
        <v>#N/A</v>
      </c>
      <c r="D122" t="e">
        <f>VLOOKUP($A122,VTZ!$A$2:$N$192,12,FALSE)*2625.5</f>
        <v>#N/A</v>
      </c>
      <c r="E122" t="e">
        <f>VLOOKUP($A122,VTZ!$A$2:$N$192,13,FALSE)*2625.5</f>
        <v>#N/A</v>
      </c>
      <c r="F122" t="e">
        <f>VLOOKUP($A122,VTZ!$A$2:$N$192,14,FALSE)*2625.5</f>
        <v>#N/A</v>
      </c>
      <c r="G122" t="e">
        <f>VLOOKUP($A122,VTZ!$A$2:$N$192,15,FALSE)*2625.5</f>
        <v>#N/A</v>
      </c>
      <c r="H122" t="e">
        <f>VLOOKUP($A122,VTZ!$A$2:$N$192,16,FALSE)*2625.5</f>
        <v>#N/A</v>
      </c>
    </row>
    <row r="123" spans="1:8" x14ac:dyDescent="0.2">
      <c r="A123" t="s">
        <v>121</v>
      </c>
      <c r="B123">
        <f>VLOOKUP($A123,'CCSD(T)-CBS'!$A$2:$N$192,2,FALSE)</f>
        <v>0</v>
      </c>
      <c r="C123" t="e">
        <f>VLOOKUP($A123,VTZ!$A$2:$N$192,11,FALSE)*2625.5</f>
        <v>#N/A</v>
      </c>
      <c r="D123" t="e">
        <f>VLOOKUP($A123,VTZ!$A$2:$N$192,12,FALSE)*2625.5</f>
        <v>#N/A</v>
      </c>
      <c r="E123" t="e">
        <f>VLOOKUP($A123,VTZ!$A$2:$N$192,13,FALSE)*2625.5</f>
        <v>#N/A</v>
      </c>
      <c r="F123" t="e">
        <f>VLOOKUP($A123,VTZ!$A$2:$N$192,14,FALSE)*2625.5</f>
        <v>#N/A</v>
      </c>
      <c r="G123" t="e">
        <f>VLOOKUP($A123,VTZ!$A$2:$N$192,15,FALSE)*2625.5</f>
        <v>#N/A</v>
      </c>
      <c r="H123" t="e">
        <f>VLOOKUP($A123,VTZ!$A$2:$N$192,16,FALSE)*2625.5</f>
        <v>#N/A</v>
      </c>
    </row>
    <row r="124" spans="1:8" x14ac:dyDescent="0.2">
      <c r="A124" t="s">
        <v>122</v>
      </c>
      <c r="B124">
        <f>VLOOKUP($A124,'CCSD(T)-CBS'!$A$2:$N$192,2,FALSE)</f>
        <v>0</v>
      </c>
      <c r="C124" t="e">
        <f>VLOOKUP($A124,VTZ!$A$2:$N$192,11,FALSE)*2625.5</f>
        <v>#N/A</v>
      </c>
      <c r="D124" t="e">
        <f>VLOOKUP($A124,VTZ!$A$2:$N$192,12,FALSE)*2625.5</f>
        <v>#N/A</v>
      </c>
      <c r="E124" t="e">
        <f>VLOOKUP($A124,VTZ!$A$2:$N$192,13,FALSE)*2625.5</f>
        <v>#N/A</v>
      </c>
      <c r="F124" t="e">
        <f>VLOOKUP($A124,VTZ!$A$2:$N$192,14,FALSE)*2625.5</f>
        <v>#N/A</v>
      </c>
      <c r="G124" t="e">
        <f>VLOOKUP($A124,VTZ!$A$2:$N$192,15,FALSE)*2625.5</f>
        <v>#N/A</v>
      </c>
      <c r="H124" t="e">
        <f>VLOOKUP($A124,VTZ!$A$2:$N$192,16,FALSE)*2625.5</f>
        <v>#N/A</v>
      </c>
    </row>
    <row r="125" spans="1:8" x14ac:dyDescent="0.2">
      <c r="A125" t="s">
        <v>123</v>
      </c>
      <c r="B125">
        <f>VLOOKUP($A125,'CCSD(T)-CBS'!$A$2:$N$192,2,FALSE)</f>
        <v>0</v>
      </c>
      <c r="C125" t="e">
        <f>VLOOKUP($A125,VTZ!$A$2:$N$192,11,FALSE)*2625.5</f>
        <v>#N/A</v>
      </c>
      <c r="D125" t="e">
        <f>VLOOKUP($A125,VTZ!$A$2:$N$192,12,FALSE)*2625.5</f>
        <v>#N/A</v>
      </c>
      <c r="E125" t="e">
        <f>VLOOKUP($A125,VTZ!$A$2:$N$192,13,FALSE)*2625.5</f>
        <v>#N/A</v>
      </c>
      <c r="F125" t="e">
        <f>VLOOKUP($A125,VTZ!$A$2:$N$192,14,FALSE)*2625.5</f>
        <v>#N/A</v>
      </c>
      <c r="G125" t="e">
        <f>VLOOKUP($A125,VTZ!$A$2:$N$192,15,FALSE)*2625.5</f>
        <v>#N/A</v>
      </c>
      <c r="H125" t="e">
        <f>VLOOKUP($A125,VTZ!$A$2:$N$192,16,FALSE)*2625.5</f>
        <v>#N/A</v>
      </c>
    </row>
    <row r="126" spans="1:8" x14ac:dyDescent="0.2">
      <c r="A126" t="s">
        <v>124</v>
      </c>
      <c r="B126">
        <f>VLOOKUP($A126,'CCSD(T)-CBS'!$A$2:$N$192,2,FALSE)</f>
        <v>0</v>
      </c>
      <c r="C126" t="e">
        <f>VLOOKUP($A126,VTZ!$A$2:$N$192,11,FALSE)*2625.5</f>
        <v>#N/A</v>
      </c>
      <c r="D126" t="e">
        <f>VLOOKUP($A126,VTZ!$A$2:$N$192,12,FALSE)*2625.5</f>
        <v>#N/A</v>
      </c>
      <c r="E126" t="e">
        <f>VLOOKUP($A126,VTZ!$A$2:$N$192,13,FALSE)*2625.5</f>
        <v>#N/A</v>
      </c>
      <c r="F126" t="e">
        <f>VLOOKUP($A126,VTZ!$A$2:$N$192,14,FALSE)*2625.5</f>
        <v>#N/A</v>
      </c>
      <c r="G126" t="e">
        <f>VLOOKUP($A126,VTZ!$A$2:$N$192,15,FALSE)*2625.5</f>
        <v>#N/A</v>
      </c>
      <c r="H126" t="e">
        <f>VLOOKUP($A126,VTZ!$A$2:$N$192,16,FALSE)*2625.5</f>
        <v>#N/A</v>
      </c>
    </row>
    <row r="127" spans="1:8" x14ac:dyDescent="0.2">
      <c r="A127" t="s">
        <v>125</v>
      </c>
      <c r="B127">
        <f>VLOOKUP($A127,'CCSD(T)-CBS'!$A$2:$N$192,2,FALSE)</f>
        <v>0</v>
      </c>
      <c r="C127" t="e">
        <f>VLOOKUP($A127,VTZ!$A$2:$N$192,11,FALSE)*2625.5</f>
        <v>#N/A</v>
      </c>
      <c r="D127" t="e">
        <f>VLOOKUP($A127,VTZ!$A$2:$N$192,12,FALSE)*2625.5</f>
        <v>#N/A</v>
      </c>
      <c r="E127" t="e">
        <f>VLOOKUP($A127,VTZ!$A$2:$N$192,13,FALSE)*2625.5</f>
        <v>#N/A</v>
      </c>
      <c r="F127" t="e">
        <f>VLOOKUP($A127,VTZ!$A$2:$N$192,14,FALSE)*2625.5</f>
        <v>#N/A</v>
      </c>
      <c r="G127" t="e">
        <f>VLOOKUP($A127,VTZ!$A$2:$N$192,15,FALSE)*2625.5</f>
        <v>#N/A</v>
      </c>
      <c r="H127" t="e">
        <f>VLOOKUP($A127,VTZ!$A$2:$N$192,16,FALSE)*2625.5</f>
        <v>#N/A</v>
      </c>
    </row>
    <row r="128" spans="1:8" x14ac:dyDescent="0.2">
      <c r="A128" t="s">
        <v>126</v>
      </c>
      <c r="B128">
        <f>VLOOKUP($A128,'CCSD(T)-CBS'!$A$2:$N$192,2,FALSE)</f>
        <v>0</v>
      </c>
      <c r="C128" t="e">
        <f>VLOOKUP($A128,VTZ!$A$2:$N$192,11,FALSE)*2625.5</f>
        <v>#N/A</v>
      </c>
      <c r="D128" t="e">
        <f>VLOOKUP($A128,VTZ!$A$2:$N$192,12,FALSE)*2625.5</f>
        <v>#N/A</v>
      </c>
      <c r="E128" t="e">
        <f>VLOOKUP($A128,VTZ!$A$2:$N$192,13,FALSE)*2625.5</f>
        <v>#N/A</v>
      </c>
      <c r="F128" t="e">
        <f>VLOOKUP($A128,VTZ!$A$2:$N$192,14,FALSE)*2625.5</f>
        <v>#N/A</v>
      </c>
      <c r="G128" t="e">
        <f>VLOOKUP($A128,VTZ!$A$2:$N$192,15,FALSE)*2625.5</f>
        <v>#N/A</v>
      </c>
      <c r="H128" t="e">
        <f>VLOOKUP($A128,VTZ!$A$2:$N$192,16,FALSE)*2625.5</f>
        <v>#N/A</v>
      </c>
    </row>
    <row r="129" spans="1:8" x14ac:dyDescent="0.2">
      <c r="A129" t="s">
        <v>127</v>
      </c>
      <c r="B129">
        <f>VLOOKUP($A129,'CCSD(T)-CBS'!$A$2:$N$192,2,FALSE)</f>
        <v>0</v>
      </c>
      <c r="C129" t="e">
        <f>VLOOKUP($A129,VTZ!$A$2:$N$192,11,FALSE)*2625.5</f>
        <v>#N/A</v>
      </c>
      <c r="D129" t="e">
        <f>VLOOKUP($A129,VTZ!$A$2:$N$192,12,FALSE)*2625.5</f>
        <v>#N/A</v>
      </c>
      <c r="E129" t="e">
        <f>VLOOKUP($A129,VTZ!$A$2:$N$192,13,FALSE)*2625.5</f>
        <v>#N/A</v>
      </c>
      <c r="F129" t="e">
        <f>VLOOKUP($A129,VTZ!$A$2:$N$192,14,FALSE)*2625.5</f>
        <v>#N/A</v>
      </c>
      <c r="G129" t="e">
        <f>VLOOKUP($A129,VTZ!$A$2:$N$192,15,FALSE)*2625.5</f>
        <v>#N/A</v>
      </c>
      <c r="H129" t="e">
        <f>VLOOKUP($A129,VTZ!$A$2:$N$192,16,FALSE)*2625.5</f>
        <v>#N/A</v>
      </c>
    </row>
    <row r="130" spans="1:8" x14ac:dyDescent="0.2">
      <c r="A130" t="s">
        <v>128</v>
      </c>
      <c r="B130">
        <f>VLOOKUP($A130,'CCSD(T)-CBS'!$A$2:$N$192,2,FALSE)</f>
        <v>0</v>
      </c>
      <c r="C130" t="e">
        <f>VLOOKUP($A130,VTZ!$A$2:$N$192,11,FALSE)*2625.5</f>
        <v>#N/A</v>
      </c>
      <c r="D130" t="e">
        <f>VLOOKUP($A130,VTZ!$A$2:$N$192,12,FALSE)*2625.5</f>
        <v>#N/A</v>
      </c>
      <c r="E130" t="e">
        <f>VLOOKUP($A130,VTZ!$A$2:$N$192,13,FALSE)*2625.5</f>
        <v>#N/A</v>
      </c>
      <c r="F130" t="e">
        <f>VLOOKUP($A130,VTZ!$A$2:$N$192,14,FALSE)*2625.5</f>
        <v>#N/A</v>
      </c>
      <c r="G130" t="e">
        <f>VLOOKUP($A130,VTZ!$A$2:$N$192,15,FALSE)*2625.5</f>
        <v>#N/A</v>
      </c>
      <c r="H130" t="e">
        <f>VLOOKUP($A130,VTZ!$A$2:$N$192,16,FALSE)*2625.5</f>
        <v>#N/A</v>
      </c>
    </row>
    <row r="131" spans="1:8" x14ac:dyDescent="0.2">
      <c r="A131" t="s">
        <v>129</v>
      </c>
      <c r="B131">
        <f>VLOOKUP($A131,'CCSD(T)-CBS'!$A$2:$N$192,2,FALSE)</f>
        <v>0</v>
      </c>
      <c r="C131" t="e">
        <f>VLOOKUP($A131,VTZ!$A$2:$N$192,11,FALSE)*2625.5</f>
        <v>#N/A</v>
      </c>
      <c r="D131" t="e">
        <f>VLOOKUP($A131,VTZ!$A$2:$N$192,12,FALSE)*2625.5</f>
        <v>#N/A</v>
      </c>
      <c r="E131" t="e">
        <f>VLOOKUP($A131,VTZ!$A$2:$N$192,13,FALSE)*2625.5</f>
        <v>#N/A</v>
      </c>
      <c r="F131" t="e">
        <f>VLOOKUP($A131,VTZ!$A$2:$N$192,14,FALSE)*2625.5</f>
        <v>#N/A</v>
      </c>
      <c r="G131" t="e">
        <f>VLOOKUP($A131,VTZ!$A$2:$N$192,15,FALSE)*2625.5</f>
        <v>#N/A</v>
      </c>
      <c r="H131" t="e">
        <f>VLOOKUP($A131,VTZ!$A$2:$N$192,16,FALSE)*2625.5</f>
        <v>#N/A</v>
      </c>
    </row>
    <row r="132" spans="1:8" x14ac:dyDescent="0.2">
      <c r="A132" t="s">
        <v>130</v>
      </c>
      <c r="B132">
        <f>VLOOKUP($A132,'CCSD(T)-CBS'!$A$2:$N$192,2,FALSE)</f>
        <v>0</v>
      </c>
      <c r="C132" t="e">
        <f>VLOOKUP($A132,VTZ!$A$2:$N$192,11,FALSE)*2625.5</f>
        <v>#N/A</v>
      </c>
      <c r="D132" t="e">
        <f>VLOOKUP($A132,VTZ!$A$2:$N$192,12,FALSE)*2625.5</f>
        <v>#N/A</v>
      </c>
      <c r="E132" t="e">
        <f>VLOOKUP($A132,VTZ!$A$2:$N$192,13,FALSE)*2625.5</f>
        <v>#N/A</v>
      </c>
      <c r="F132" t="e">
        <f>VLOOKUP($A132,VTZ!$A$2:$N$192,14,FALSE)*2625.5</f>
        <v>#N/A</v>
      </c>
      <c r="G132" t="e">
        <f>VLOOKUP($A132,VTZ!$A$2:$N$192,15,FALSE)*2625.5</f>
        <v>#N/A</v>
      </c>
      <c r="H132" t="e">
        <f>VLOOKUP($A132,VTZ!$A$2:$N$192,16,FALSE)*2625.5</f>
        <v>#N/A</v>
      </c>
    </row>
    <row r="133" spans="1:8" x14ac:dyDescent="0.2">
      <c r="A133" t="s">
        <v>131</v>
      </c>
      <c r="B133">
        <f>VLOOKUP($A133,'CCSD(T)-CBS'!$A$2:$N$192,2,FALSE)</f>
        <v>0</v>
      </c>
      <c r="C133" t="e">
        <f>VLOOKUP($A133,VTZ!$A$2:$N$192,11,FALSE)*2625.5</f>
        <v>#N/A</v>
      </c>
      <c r="D133" t="e">
        <f>VLOOKUP($A133,VTZ!$A$2:$N$192,12,FALSE)*2625.5</f>
        <v>#N/A</v>
      </c>
      <c r="E133" t="e">
        <f>VLOOKUP($A133,VTZ!$A$2:$N$192,13,FALSE)*2625.5</f>
        <v>#N/A</v>
      </c>
      <c r="F133" t="e">
        <f>VLOOKUP($A133,VTZ!$A$2:$N$192,14,FALSE)*2625.5</f>
        <v>#N/A</v>
      </c>
      <c r="G133" t="e">
        <f>VLOOKUP($A133,VTZ!$A$2:$N$192,15,FALSE)*2625.5</f>
        <v>#N/A</v>
      </c>
      <c r="H133" t="e">
        <f>VLOOKUP($A133,VTZ!$A$2:$N$192,16,FALSE)*2625.5</f>
        <v>#N/A</v>
      </c>
    </row>
    <row r="134" spans="1:8" x14ac:dyDescent="0.2">
      <c r="A134" t="s">
        <v>132</v>
      </c>
      <c r="B134">
        <f>VLOOKUP($A134,'CCSD(T)-CBS'!$A$2:$N$192,2,FALSE)</f>
        <v>0</v>
      </c>
      <c r="C134" t="e">
        <f>VLOOKUP($A134,VTZ!$A$2:$N$192,11,FALSE)*2625.5</f>
        <v>#N/A</v>
      </c>
      <c r="D134" t="e">
        <f>VLOOKUP($A134,VTZ!$A$2:$N$192,12,FALSE)*2625.5</f>
        <v>#N/A</v>
      </c>
      <c r="E134" t="e">
        <f>VLOOKUP($A134,VTZ!$A$2:$N$192,13,FALSE)*2625.5</f>
        <v>#N/A</v>
      </c>
      <c r="F134" t="e">
        <f>VLOOKUP($A134,VTZ!$A$2:$N$192,14,FALSE)*2625.5</f>
        <v>#N/A</v>
      </c>
      <c r="G134" t="e">
        <f>VLOOKUP($A134,VTZ!$A$2:$N$192,15,FALSE)*2625.5</f>
        <v>#N/A</v>
      </c>
      <c r="H134" t="e">
        <f>VLOOKUP($A134,VTZ!$A$2:$N$192,16,FALSE)*2625.5</f>
        <v>#N/A</v>
      </c>
    </row>
    <row r="135" spans="1:8" x14ac:dyDescent="0.2">
      <c r="A135" t="s">
        <v>133</v>
      </c>
      <c r="B135">
        <f>VLOOKUP($A135,'CCSD(T)-CBS'!$A$2:$N$192,2,FALSE)</f>
        <v>0</v>
      </c>
      <c r="C135" t="e">
        <f>VLOOKUP($A135,VTZ!$A$2:$N$192,11,FALSE)*2625.5</f>
        <v>#N/A</v>
      </c>
      <c r="D135" t="e">
        <f>VLOOKUP($A135,VTZ!$A$2:$N$192,12,FALSE)*2625.5</f>
        <v>#N/A</v>
      </c>
      <c r="E135" t="e">
        <f>VLOOKUP($A135,VTZ!$A$2:$N$192,13,FALSE)*2625.5</f>
        <v>#N/A</v>
      </c>
      <c r="F135" t="e">
        <f>VLOOKUP($A135,VTZ!$A$2:$N$192,14,FALSE)*2625.5</f>
        <v>#N/A</v>
      </c>
      <c r="G135" t="e">
        <f>VLOOKUP($A135,VTZ!$A$2:$N$192,15,FALSE)*2625.5</f>
        <v>#N/A</v>
      </c>
      <c r="H135" t="e">
        <f>VLOOKUP($A135,VTZ!$A$2:$N$192,16,FALSE)*2625.5</f>
        <v>#N/A</v>
      </c>
    </row>
    <row r="136" spans="1:8" x14ac:dyDescent="0.2">
      <c r="A136" t="s">
        <v>134</v>
      </c>
      <c r="B136">
        <f>VLOOKUP($A136,'CCSD(T)-CBS'!$A$2:$N$192,2,FALSE)</f>
        <v>0</v>
      </c>
      <c r="C136" t="e">
        <f>VLOOKUP($A136,VTZ!$A$2:$N$192,11,FALSE)*2625.5</f>
        <v>#N/A</v>
      </c>
      <c r="D136" t="e">
        <f>VLOOKUP($A136,VTZ!$A$2:$N$192,12,FALSE)*2625.5</f>
        <v>#N/A</v>
      </c>
      <c r="E136" t="e">
        <f>VLOOKUP($A136,VTZ!$A$2:$N$192,13,FALSE)*2625.5</f>
        <v>#N/A</v>
      </c>
      <c r="F136" t="e">
        <f>VLOOKUP($A136,VTZ!$A$2:$N$192,14,FALSE)*2625.5</f>
        <v>#N/A</v>
      </c>
      <c r="G136" t="e">
        <f>VLOOKUP($A136,VTZ!$A$2:$N$192,15,FALSE)*2625.5</f>
        <v>#N/A</v>
      </c>
      <c r="H136" t="e">
        <f>VLOOKUP($A136,VTZ!$A$2:$N$192,16,FALSE)*2625.5</f>
        <v>#N/A</v>
      </c>
    </row>
    <row r="137" spans="1:8" x14ac:dyDescent="0.2">
      <c r="A137" t="s">
        <v>135</v>
      </c>
      <c r="B137">
        <f>VLOOKUP($A137,'CCSD(T)-CBS'!$A$2:$N$192,2,FALSE)</f>
        <v>0</v>
      </c>
      <c r="C137" t="e">
        <f>VLOOKUP($A137,VTZ!$A$2:$N$192,11,FALSE)*2625.5</f>
        <v>#N/A</v>
      </c>
      <c r="D137" t="e">
        <f>VLOOKUP($A137,VTZ!$A$2:$N$192,12,FALSE)*2625.5</f>
        <v>#N/A</v>
      </c>
      <c r="E137" t="e">
        <f>VLOOKUP($A137,VTZ!$A$2:$N$192,13,FALSE)*2625.5</f>
        <v>#N/A</v>
      </c>
      <c r="F137" t="e">
        <f>VLOOKUP($A137,VTZ!$A$2:$N$192,14,FALSE)*2625.5</f>
        <v>#N/A</v>
      </c>
      <c r="G137" t="e">
        <f>VLOOKUP($A137,VTZ!$A$2:$N$192,15,FALSE)*2625.5</f>
        <v>#N/A</v>
      </c>
      <c r="H137" t="e">
        <f>VLOOKUP($A137,VTZ!$A$2:$N$192,16,FALSE)*2625.5</f>
        <v>#N/A</v>
      </c>
    </row>
    <row r="138" spans="1:8" x14ac:dyDescent="0.2">
      <c r="A138" t="s">
        <v>136</v>
      </c>
      <c r="B138">
        <f>VLOOKUP($A138,'CCSD(T)-CBS'!$A$2:$N$192,2,FALSE)</f>
        <v>0</v>
      </c>
      <c r="C138" t="e">
        <f>VLOOKUP($A138,VTZ!$A$2:$N$192,11,FALSE)*2625.5</f>
        <v>#N/A</v>
      </c>
      <c r="D138" t="e">
        <f>VLOOKUP($A138,VTZ!$A$2:$N$192,12,FALSE)*2625.5</f>
        <v>#N/A</v>
      </c>
      <c r="E138" t="e">
        <f>VLOOKUP($A138,VTZ!$A$2:$N$192,13,FALSE)*2625.5</f>
        <v>#N/A</v>
      </c>
      <c r="F138" t="e">
        <f>VLOOKUP($A138,VTZ!$A$2:$N$192,14,FALSE)*2625.5</f>
        <v>#N/A</v>
      </c>
      <c r="G138" t="e">
        <f>VLOOKUP($A138,VTZ!$A$2:$N$192,15,FALSE)*2625.5</f>
        <v>#N/A</v>
      </c>
      <c r="H138" t="e">
        <f>VLOOKUP($A138,VTZ!$A$2:$N$192,16,FALSE)*2625.5</f>
        <v>#N/A</v>
      </c>
    </row>
    <row r="139" spans="1:8" x14ac:dyDescent="0.2">
      <c r="A139" t="s">
        <v>137</v>
      </c>
      <c r="B139">
        <f>VLOOKUP($A139,'CCSD(T)-CBS'!$A$2:$N$192,2,FALSE)</f>
        <v>0</v>
      </c>
      <c r="C139" t="e">
        <f>VLOOKUP($A139,VTZ!$A$2:$N$192,11,FALSE)*2625.5</f>
        <v>#N/A</v>
      </c>
      <c r="D139" t="e">
        <f>VLOOKUP($A139,VTZ!$A$2:$N$192,12,FALSE)*2625.5</f>
        <v>#N/A</v>
      </c>
      <c r="E139" t="e">
        <f>VLOOKUP($A139,VTZ!$A$2:$N$192,13,FALSE)*2625.5</f>
        <v>#N/A</v>
      </c>
      <c r="F139" t="e">
        <f>VLOOKUP($A139,VTZ!$A$2:$N$192,14,FALSE)*2625.5</f>
        <v>#N/A</v>
      </c>
      <c r="G139" t="e">
        <f>VLOOKUP($A139,VTZ!$A$2:$N$192,15,FALSE)*2625.5</f>
        <v>#N/A</v>
      </c>
      <c r="H139" t="e">
        <f>VLOOKUP($A139,VTZ!$A$2:$N$192,16,FALSE)*2625.5</f>
        <v>#N/A</v>
      </c>
    </row>
    <row r="140" spans="1:8" x14ac:dyDescent="0.2">
      <c r="A140" t="s">
        <v>138</v>
      </c>
      <c r="B140">
        <f>VLOOKUP($A140,'CCSD(T)-CBS'!$A$2:$N$192,2,FALSE)</f>
        <v>0</v>
      </c>
      <c r="C140" t="e">
        <f>VLOOKUP($A140,VTZ!$A$2:$N$192,11,FALSE)*2625.5</f>
        <v>#N/A</v>
      </c>
      <c r="D140" t="e">
        <f>VLOOKUP($A140,VTZ!$A$2:$N$192,12,FALSE)*2625.5</f>
        <v>#N/A</v>
      </c>
      <c r="E140" t="e">
        <f>VLOOKUP($A140,VTZ!$A$2:$N$192,13,FALSE)*2625.5</f>
        <v>#N/A</v>
      </c>
      <c r="F140" t="e">
        <f>VLOOKUP($A140,VTZ!$A$2:$N$192,14,FALSE)*2625.5</f>
        <v>#N/A</v>
      </c>
      <c r="G140" t="e">
        <f>VLOOKUP($A140,VTZ!$A$2:$N$192,15,FALSE)*2625.5</f>
        <v>#N/A</v>
      </c>
      <c r="H140" t="e">
        <f>VLOOKUP($A140,VTZ!$A$2:$N$192,16,FALSE)*2625.5</f>
        <v>#N/A</v>
      </c>
    </row>
    <row r="141" spans="1:8" x14ac:dyDescent="0.2">
      <c r="A141" t="s">
        <v>139</v>
      </c>
      <c r="B141">
        <f>VLOOKUP($A141,'CCSD(T)-CBS'!$A$2:$N$192,2,FALSE)</f>
        <v>0</v>
      </c>
      <c r="C141" t="e">
        <f>VLOOKUP($A141,VTZ!$A$2:$N$192,11,FALSE)*2625.5</f>
        <v>#N/A</v>
      </c>
      <c r="D141" t="e">
        <f>VLOOKUP($A141,VTZ!$A$2:$N$192,12,FALSE)*2625.5</f>
        <v>#N/A</v>
      </c>
      <c r="E141" t="e">
        <f>VLOOKUP($A141,VTZ!$A$2:$N$192,13,FALSE)*2625.5</f>
        <v>#N/A</v>
      </c>
      <c r="F141" t="e">
        <f>VLOOKUP($A141,VTZ!$A$2:$N$192,14,FALSE)*2625.5</f>
        <v>#N/A</v>
      </c>
      <c r="G141" t="e">
        <f>VLOOKUP($A141,VTZ!$A$2:$N$192,15,FALSE)*2625.5</f>
        <v>#N/A</v>
      </c>
      <c r="H141" t="e">
        <f>VLOOKUP($A141,VTZ!$A$2:$N$192,16,FALSE)*2625.5</f>
        <v>#N/A</v>
      </c>
    </row>
    <row r="142" spans="1:8" x14ac:dyDescent="0.2">
      <c r="A142" t="s">
        <v>140</v>
      </c>
      <c r="B142">
        <f>VLOOKUP($A142,'CCSD(T)-CBS'!$A$2:$N$192,2,FALSE)</f>
        <v>0</v>
      </c>
      <c r="C142" t="e">
        <f>VLOOKUP($A142,VTZ!$A$2:$N$192,11,FALSE)*2625.5</f>
        <v>#N/A</v>
      </c>
      <c r="D142" t="e">
        <f>VLOOKUP($A142,VTZ!$A$2:$N$192,12,FALSE)*2625.5</f>
        <v>#N/A</v>
      </c>
      <c r="E142" t="e">
        <f>VLOOKUP($A142,VTZ!$A$2:$N$192,13,FALSE)*2625.5</f>
        <v>#N/A</v>
      </c>
      <c r="F142" t="e">
        <f>VLOOKUP($A142,VTZ!$A$2:$N$192,14,FALSE)*2625.5</f>
        <v>#N/A</v>
      </c>
      <c r="G142" t="e">
        <f>VLOOKUP($A142,VTZ!$A$2:$N$192,15,FALSE)*2625.5</f>
        <v>#N/A</v>
      </c>
      <c r="H142" t="e">
        <f>VLOOKUP($A142,VTZ!$A$2:$N$192,16,FALSE)*2625.5</f>
        <v>#N/A</v>
      </c>
    </row>
    <row r="143" spans="1:8" x14ac:dyDescent="0.2">
      <c r="A143" t="s">
        <v>141</v>
      </c>
      <c r="B143">
        <f>VLOOKUP($A143,'CCSD(T)-CBS'!$A$2:$N$192,2,FALSE)</f>
        <v>0</v>
      </c>
      <c r="C143" t="e">
        <f>VLOOKUP($A143,VTZ!$A$2:$N$192,11,FALSE)*2625.5</f>
        <v>#N/A</v>
      </c>
      <c r="D143" t="e">
        <f>VLOOKUP($A143,VTZ!$A$2:$N$192,12,FALSE)*2625.5</f>
        <v>#N/A</v>
      </c>
      <c r="E143" t="e">
        <f>VLOOKUP($A143,VTZ!$A$2:$N$192,13,FALSE)*2625.5</f>
        <v>#N/A</v>
      </c>
      <c r="F143" t="e">
        <f>VLOOKUP($A143,VTZ!$A$2:$N$192,14,FALSE)*2625.5</f>
        <v>#N/A</v>
      </c>
      <c r="G143" t="e">
        <f>VLOOKUP($A143,VTZ!$A$2:$N$192,15,FALSE)*2625.5</f>
        <v>#N/A</v>
      </c>
      <c r="H143" t="e">
        <f>VLOOKUP($A143,VTZ!$A$2:$N$192,16,FALSE)*2625.5</f>
        <v>#N/A</v>
      </c>
    </row>
    <row r="144" spans="1:8" x14ac:dyDescent="0.2">
      <c r="A144" t="s">
        <v>142</v>
      </c>
      <c r="B144">
        <f>VLOOKUP($A144,'CCSD(T)-CBS'!$A$2:$N$192,2,FALSE)</f>
        <v>0</v>
      </c>
      <c r="C144" t="e">
        <f>VLOOKUP($A144,VTZ!$A$2:$N$192,11,FALSE)*2625.5</f>
        <v>#N/A</v>
      </c>
      <c r="D144" t="e">
        <f>VLOOKUP($A144,VTZ!$A$2:$N$192,12,FALSE)*2625.5</f>
        <v>#N/A</v>
      </c>
      <c r="E144" t="e">
        <f>VLOOKUP($A144,VTZ!$A$2:$N$192,13,FALSE)*2625.5</f>
        <v>#N/A</v>
      </c>
      <c r="F144" t="e">
        <f>VLOOKUP($A144,VTZ!$A$2:$N$192,14,FALSE)*2625.5</f>
        <v>#N/A</v>
      </c>
      <c r="G144" t="e">
        <f>VLOOKUP($A144,VTZ!$A$2:$N$192,15,FALSE)*2625.5</f>
        <v>#N/A</v>
      </c>
      <c r="H144" t="e">
        <f>VLOOKUP($A144,VTZ!$A$2:$N$192,16,FALSE)*2625.5</f>
        <v>#N/A</v>
      </c>
    </row>
    <row r="145" spans="1:8" x14ac:dyDescent="0.2">
      <c r="A145" t="s">
        <v>143</v>
      </c>
      <c r="B145">
        <f>VLOOKUP($A145,'CCSD(T)-CBS'!$A$2:$N$192,2,FALSE)</f>
        <v>0</v>
      </c>
      <c r="C145" t="e">
        <f>VLOOKUP($A145,VTZ!$A$2:$N$192,11,FALSE)*2625.5</f>
        <v>#N/A</v>
      </c>
      <c r="D145" t="e">
        <f>VLOOKUP($A145,VTZ!$A$2:$N$192,12,FALSE)*2625.5</f>
        <v>#N/A</v>
      </c>
      <c r="E145" t="e">
        <f>VLOOKUP($A145,VTZ!$A$2:$N$192,13,FALSE)*2625.5</f>
        <v>#N/A</v>
      </c>
      <c r="F145" t="e">
        <f>VLOOKUP($A145,VTZ!$A$2:$N$192,14,FALSE)*2625.5</f>
        <v>#N/A</v>
      </c>
      <c r="G145" t="e">
        <f>VLOOKUP($A145,VTZ!$A$2:$N$192,15,FALSE)*2625.5</f>
        <v>#N/A</v>
      </c>
      <c r="H145" t="e">
        <f>VLOOKUP($A145,VTZ!$A$2:$N$192,16,FALSE)*2625.5</f>
        <v>#N/A</v>
      </c>
    </row>
    <row r="146" spans="1:8" x14ac:dyDescent="0.2">
      <c r="A146" t="s">
        <v>144</v>
      </c>
      <c r="B146">
        <f>VLOOKUP($A146,'CCSD(T)-CBS'!$A$2:$N$192,2,FALSE)</f>
        <v>0</v>
      </c>
      <c r="C146" t="e">
        <f>VLOOKUP($A146,VTZ!$A$2:$N$192,11,FALSE)*2625.5</f>
        <v>#N/A</v>
      </c>
      <c r="D146" t="e">
        <f>VLOOKUP($A146,VTZ!$A$2:$N$192,12,FALSE)*2625.5</f>
        <v>#N/A</v>
      </c>
      <c r="E146" t="e">
        <f>VLOOKUP($A146,VTZ!$A$2:$N$192,13,FALSE)*2625.5</f>
        <v>#N/A</v>
      </c>
      <c r="F146" t="e">
        <f>VLOOKUP($A146,VTZ!$A$2:$N$192,14,FALSE)*2625.5</f>
        <v>#N/A</v>
      </c>
      <c r="G146" t="e">
        <f>VLOOKUP($A146,VTZ!$A$2:$N$192,15,FALSE)*2625.5</f>
        <v>#N/A</v>
      </c>
      <c r="H146" t="e">
        <f>VLOOKUP($A146,VTZ!$A$2:$N$192,16,FALSE)*2625.5</f>
        <v>#N/A</v>
      </c>
    </row>
    <row r="147" spans="1:8" x14ac:dyDescent="0.2">
      <c r="A147" t="s">
        <v>41</v>
      </c>
      <c r="B147">
        <f>VLOOKUP($A147,'CCSD(T)-CBS'!$A$2:$N$192,2,FALSE)</f>
        <v>0</v>
      </c>
      <c r="C147" t="e">
        <f>VLOOKUP($A147,VTZ!$A$2:$N$192,11,FALSE)*2625.5</f>
        <v>#N/A</v>
      </c>
      <c r="D147" t="e">
        <f>VLOOKUP($A147,VTZ!$A$2:$N$192,12,FALSE)*2625.5</f>
        <v>#N/A</v>
      </c>
      <c r="E147" t="e">
        <f>VLOOKUP($A147,VTZ!$A$2:$N$192,13,FALSE)*2625.5</f>
        <v>#N/A</v>
      </c>
      <c r="F147" t="e">
        <f>VLOOKUP($A147,VTZ!$A$2:$N$192,14,FALSE)*2625.5</f>
        <v>#N/A</v>
      </c>
      <c r="G147" t="e">
        <f>VLOOKUP($A147,VTZ!$A$2:$N$192,15,FALSE)*2625.5</f>
        <v>#N/A</v>
      </c>
      <c r="H147" t="e">
        <f>VLOOKUP($A147,VTZ!$A$2:$N$192,16,FALSE)*2625.5</f>
        <v>#N/A</v>
      </c>
    </row>
    <row r="148" spans="1:8" x14ac:dyDescent="0.2">
      <c r="A148" t="s">
        <v>42</v>
      </c>
      <c r="B148">
        <f>VLOOKUP($A148,'CCSD(T)-CBS'!$A$2:$N$192,2,FALSE)</f>
        <v>0</v>
      </c>
      <c r="C148" t="e">
        <f>VLOOKUP($A148,VTZ!$A$2:$N$192,11,FALSE)*2625.5</f>
        <v>#N/A</v>
      </c>
      <c r="D148" t="e">
        <f>VLOOKUP($A148,VTZ!$A$2:$N$192,12,FALSE)*2625.5</f>
        <v>#N/A</v>
      </c>
      <c r="E148" t="e">
        <f>VLOOKUP($A148,VTZ!$A$2:$N$192,13,FALSE)*2625.5</f>
        <v>#N/A</v>
      </c>
      <c r="F148" t="e">
        <f>VLOOKUP($A148,VTZ!$A$2:$N$192,14,FALSE)*2625.5</f>
        <v>#N/A</v>
      </c>
      <c r="G148" t="e">
        <f>VLOOKUP($A148,VTZ!$A$2:$N$192,15,FALSE)*2625.5</f>
        <v>#N/A</v>
      </c>
      <c r="H148" t="e">
        <f>VLOOKUP($A148,VTZ!$A$2:$N$192,16,FALSE)*2625.5</f>
        <v>#N/A</v>
      </c>
    </row>
    <row r="149" spans="1:8" x14ac:dyDescent="0.2">
      <c r="A149" t="s">
        <v>43</v>
      </c>
      <c r="B149">
        <f>VLOOKUP($A149,'CCSD(T)-CBS'!$A$2:$N$192,2,FALSE)</f>
        <v>0</v>
      </c>
      <c r="C149" t="e">
        <f>VLOOKUP($A149,VTZ!$A$2:$N$192,11,FALSE)*2625.5</f>
        <v>#N/A</v>
      </c>
      <c r="D149" t="e">
        <f>VLOOKUP($A149,VTZ!$A$2:$N$192,12,FALSE)*2625.5</f>
        <v>#N/A</v>
      </c>
      <c r="E149" t="e">
        <f>VLOOKUP($A149,VTZ!$A$2:$N$192,13,FALSE)*2625.5</f>
        <v>#N/A</v>
      </c>
      <c r="F149" t="e">
        <f>VLOOKUP($A149,VTZ!$A$2:$N$192,14,FALSE)*2625.5</f>
        <v>#N/A</v>
      </c>
      <c r="G149" t="e">
        <f>VLOOKUP($A149,VTZ!$A$2:$N$192,15,FALSE)*2625.5</f>
        <v>#N/A</v>
      </c>
      <c r="H149" t="e">
        <f>VLOOKUP($A149,VTZ!$A$2:$N$192,16,FALSE)*2625.5</f>
        <v>#N/A</v>
      </c>
    </row>
    <row r="150" spans="1:8" x14ac:dyDescent="0.2">
      <c r="A150" t="s">
        <v>44</v>
      </c>
      <c r="B150">
        <f>VLOOKUP($A150,'CCSD(T)-CBS'!$A$2:$N$192,2,FALSE)</f>
        <v>0</v>
      </c>
      <c r="C150" t="e">
        <f>VLOOKUP($A150,VTZ!$A$2:$N$192,11,FALSE)*2625.5</f>
        <v>#N/A</v>
      </c>
      <c r="D150" t="e">
        <f>VLOOKUP($A150,VTZ!$A$2:$N$192,12,FALSE)*2625.5</f>
        <v>#N/A</v>
      </c>
      <c r="E150" t="e">
        <f>VLOOKUP($A150,VTZ!$A$2:$N$192,13,FALSE)*2625.5</f>
        <v>#N/A</v>
      </c>
      <c r="F150" t="e">
        <f>VLOOKUP($A150,VTZ!$A$2:$N$192,14,FALSE)*2625.5</f>
        <v>#N/A</v>
      </c>
      <c r="G150" t="e">
        <f>VLOOKUP($A150,VTZ!$A$2:$N$192,15,FALSE)*2625.5</f>
        <v>#N/A</v>
      </c>
      <c r="H150" t="e">
        <f>VLOOKUP($A150,VTZ!$A$2:$N$192,16,FALSE)*2625.5</f>
        <v>#N/A</v>
      </c>
    </row>
    <row r="151" spans="1:8" x14ac:dyDescent="0.2">
      <c r="A151" t="s">
        <v>145</v>
      </c>
      <c r="B151">
        <f>VLOOKUP($A151,'CCSD(T)-CBS'!$A$2:$N$192,2,FALSE)</f>
        <v>0</v>
      </c>
      <c r="C151" t="e">
        <f>VLOOKUP($A151,VTZ!$A$2:$N$192,11,FALSE)*2625.5</f>
        <v>#N/A</v>
      </c>
      <c r="D151" t="e">
        <f>VLOOKUP($A151,VTZ!$A$2:$N$192,12,FALSE)*2625.5</f>
        <v>#N/A</v>
      </c>
      <c r="E151" t="e">
        <f>VLOOKUP($A151,VTZ!$A$2:$N$192,13,FALSE)*2625.5</f>
        <v>#N/A</v>
      </c>
      <c r="F151" t="e">
        <f>VLOOKUP($A151,VTZ!$A$2:$N$192,14,FALSE)*2625.5</f>
        <v>#N/A</v>
      </c>
      <c r="G151" t="e">
        <f>VLOOKUP($A151,VTZ!$A$2:$N$192,15,FALSE)*2625.5</f>
        <v>#N/A</v>
      </c>
      <c r="H151" t="e">
        <f>VLOOKUP($A151,VTZ!$A$2:$N$192,16,FALSE)*2625.5</f>
        <v>#N/A</v>
      </c>
    </row>
    <row r="152" spans="1:8" x14ac:dyDescent="0.2">
      <c r="A152" t="s">
        <v>146</v>
      </c>
      <c r="B152">
        <f>VLOOKUP($A152,'CCSD(T)-CBS'!$A$2:$N$192,2,FALSE)</f>
        <v>0</v>
      </c>
      <c r="C152" t="e">
        <f>VLOOKUP($A152,VTZ!$A$2:$N$192,11,FALSE)*2625.5</f>
        <v>#N/A</v>
      </c>
      <c r="D152" t="e">
        <f>VLOOKUP($A152,VTZ!$A$2:$N$192,12,FALSE)*2625.5</f>
        <v>#N/A</v>
      </c>
      <c r="E152" t="e">
        <f>VLOOKUP($A152,VTZ!$A$2:$N$192,13,FALSE)*2625.5</f>
        <v>#N/A</v>
      </c>
      <c r="F152" t="e">
        <f>VLOOKUP($A152,VTZ!$A$2:$N$192,14,FALSE)*2625.5</f>
        <v>#N/A</v>
      </c>
      <c r="G152" t="e">
        <f>VLOOKUP($A152,VTZ!$A$2:$N$192,15,FALSE)*2625.5</f>
        <v>#N/A</v>
      </c>
      <c r="H152" t="e">
        <f>VLOOKUP($A152,VTZ!$A$2:$N$192,16,FALSE)*2625.5</f>
        <v>#N/A</v>
      </c>
    </row>
    <row r="153" spans="1:8" x14ac:dyDescent="0.2">
      <c r="A153" t="s">
        <v>147</v>
      </c>
      <c r="B153">
        <f>VLOOKUP($A153,'CCSD(T)-CBS'!$A$2:$N$192,2,FALSE)</f>
        <v>0</v>
      </c>
      <c r="C153" t="e">
        <f>VLOOKUP($A153,VTZ!$A$2:$N$192,11,FALSE)*2625.5</f>
        <v>#N/A</v>
      </c>
      <c r="D153" t="e">
        <f>VLOOKUP($A153,VTZ!$A$2:$N$192,12,FALSE)*2625.5</f>
        <v>#N/A</v>
      </c>
      <c r="E153" t="e">
        <f>VLOOKUP($A153,VTZ!$A$2:$N$192,13,FALSE)*2625.5</f>
        <v>#N/A</v>
      </c>
      <c r="F153" t="e">
        <f>VLOOKUP($A153,VTZ!$A$2:$N$192,14,FALSE)*2625.5</f>
        <v>#N/A</v>
      </c>
      <c r="G153" t="e">
        <f>VLOOKUP($A153,VTZ!$A$2:$N$192,15,FALSE)*2625.5</f>
        <v>#N/A</v>
      </c>
      <c r="H153" t="e">
        <f>VLOOKUP($A153,VTZ!$A$2:$N$192,16,FALSE)*2625.5</f>
        <v>#N/A</v>
      </c>
    </row>
    <row r="154" spans="1:8" x14ac:dyDescent="0.2">
      <c r="A154" t="s">
        <v>148</v>
      </c>
      <c r="B154">
        <f>VLOOKUP($A154,'CCSD(T)-CBS'!$A$2:$N$192,2,FALSE)</f>
        <v>0</v>
      </c>
      <c r="C154" t="e">
        <f>VLOOKUP($A154,VTZ!$A$2:$N$192,11,FALSE)*2625.5</f>
        <v>#N/A</v>
      </c>
      <c r="D154" t="e">
        <f>VLOOKUP($A154,VTZ!$A$2:$N$192,12,FALSE)*2625.5</f>
        <v>#N/A</v>
      </c>
      <c r="E154" t="e">
        <f>VLOOKUP($A154,VTZ!$A$2:$N$192,13,FALSE)*2625.5</f>
        <v>#N/A</v>
      </c>
      <c r="F154" t="e">
        <f>VLOOKUP($A154,VTZ!$A$2:$N$192,14,FALSE)*2625.5</f>
        <v>#N/A</v>
      </c>
      <c r="G154" t="e">
        <f>VLOOKUP($A154,VTZ!$A$2:$N$192,15,FALSE)*2625.5</f>
        <v>#N/A</v>
      </c>
      <c r="H154" t="e">
        <f>VLOOKUP($A154,VTZ!$A$2:$N$192,16,FALSE)*2625.5</f>
        <v>#N/A</v>
      </c>
    </row>
    <row r="155" spans="1:8" x14ac:dyDescent="0.2">
      <c r="A155" t="s">
        <v>149</v>
      </c>
      <c r="B155">
        <f>VLOOKUP($A155,'CCSD(T)-CBS'!$A$2:$N$192,2,FALSE)</f>
        <v>0</v>
      </c>
      <c r="C155" t="e">
        <f>VLOOKUP($A155,VTZ!$A$2:$N$192,11,FALSE)*2625.5</f>
        <v>#N/A</v>
      </c>
      <c r="D155" t="e">
        <f>VLOOKUP($A155,VTZ!$A$2:$N$192,12,FALSE)*2625.5</f>
        <v>#N/A</v>
      </c>
      <c r="E155" t="e">
        <f>VLOOKUP($A155,VTZ!$A$2:$N$192,13,FALSE)*2625.5</f>
        <v>#N/A</v>
      </c>
      <c r="F155" t="e">
        <f>VLOOKUP($A155,VTZ!$A$2:$N$192,14,FALSE)*2625.5</f>
        <v>#N/A</v>
      </c>
      <c r="G155" t="e">
        <f>VLOOKUP($A155,VTZ!$A$2:$N$192,15,FALSE)*2625.5</f>
        <v>#N/A</v>
      </c>
      <c r="H155" t="e">
        <f>VLOOKUP($A155,VTZ!$A$2:$N$192,16,FALSE)*2625.5</f>
        <v>#N/A</v>
      </c>
    </row>
    <row r="156" spans="1:8" x14ac:dyDescent="0.2">
      <c r="A156" t="s">
        <v>150</v>
      </c>
      <c r="B156">
        <f>VLOOKUP($A156,'CCSD(T)-CBS'!$A$2:$N$192,2,FALSE)</f>
        <v>0</v>
      </c>
      <c r="C156" t="e">
        <f>VLOOKUP($A156,VTZ!$A$2:$N$192,11,FALSE)*2625.5</f>
        <v>#N/A</v>
      </c>
      <c r="D156" t="e">
        <f>VLOOKUP($A156,VTZ!$A$2:$N$192,12,FALSE)*2625.5</f>
        <v>#N/A</v>
      </c>
      <c r="E156" t="e">
        <f>VLOOKUP($A156,VTZ!$A$2:$N$192,13,FALSE)*2625.5</f>
        <v>#N/A</v>
      </c>
      <c r="F156" t="e">
        <f>VLOOKUP($A156,VTZ!$A$2:$N$192,14,FALSE)*2625.5</f>
        <v>#N/A</v>
      </c>
      <c r="G156" t="e">
        <f>VLOOKUP($A156,VTZ!$A$2:$N$192,15,FALSE)*2625.5</f>
        <v>#N/A</v>
      </c>
      <c r="H156" t="e">
        <f>VLOOKUP($A156,VTZ!$A$2:$N$192,16,FALSE)*2625.5</f>
        <v>#N/A</v>
      </c>
    </row>
    <row r="157" spans="1:8" x14ac:dyDescent="0.2">
      <c r="A157" t="s">
        <v>151</v>
      </c>
      <c r="B157">
        <f>VLOOKUP($A157,'CCSD(T)-CBS'!$A$2:$N$192,2,FALSE)</f>
        <v>0</v>
      </c>
      <c r="C157" t="e">
        <f>VLOOKUP($A157,VTZ!$A$2:$N$192,11,FALSE)*2625.5</f>
        <v>#N/A</v>
      </c>
      <c r="D157" t="e">
        <f>VLOOKUP($A157,VTZ!$A$2:$N$192,12,FALSE)*2625.5</f>
        <v>#N/A</v>
      </c>
      <c r="E157" t="e">
        <f>VLOOKUP($A157,VTZ!$A$2:$N$192,13,FALSE)*2625.5</f>
        <v>#N/A</v>
      </c>
      <c r="F157" t="e">
        <f>VLOOKUP($A157,VTZ!$A$2:$N$192,14,FALSE)*2625.5</f>
        <v>#N/A</v>
      </c>
      <c r="G157" t="e">
        <f>VLOOKUP($A157,VTZ!$A$2:$N$192,15,FALSE)*2625.5</f>
        <v>#N/A</v>
      </c>
      <c r="H157" t="e">
        <f>VLOOKUP($A157,VTZ!$A$2:$N$192,16,FALSE)*2625.5</f>
        <v>#N/A</v>
      </c>
    </row>
    <row r="158" spans="1:8" x14ac:dyDescent="0.2">
      <c r="A158" t="s">
        <v>152</v>
      </c>
      <c r="B158">
        <f>VLOOKUP($A158,'CCSD(T)-CBS'!$A$2:$N$192,2,FALSE)</f>
        <v>0</v>
      </c>
      <c r="C158" t="e">
        <f>VLOOKUP($A158,VTZ!$A$2:$N$192,11,FALSE)*2625.5</f>
        <v>#N/A</v>
      </c>
      <c r="D158" t="e">
        <f>VLOOKUP($A158,VTZ!$A$2:$N$192,12,FALSE)*2625.5</f>
        <v>#N/A</v>
      </c>
      <c r="E158" t="e">
        <f>VLOOKUP($A158,VTZ!$A$2:$N$192,13,FALSE)*2625.5</f>
        <v>#N/A</v>
      </c>
      <c r="F158" t="e">
        <f>VLOOKUP($A158,VTZ!$A$2:$N$192,14,FALSE)*2625.5</f>
        <v>#N/A</v>
      </c>
      <c r="G158" t="e">
        <f>VLOOKUP($A158,VTZ!$A$2:$N$192,15,FALSE)*2625.5</f>
        <v>#N/A</v>
      </c>
      <c r="H158" t="e">
        <f>VLOOKUP($A158,VTZ!$A$2:$N$192,16,FALSE)*2625.5</f>
        <v>#N/A</v>
      </c>
    </row>
    <row r="159" spans="1:8" x14ac:dyDescent="0.2">
      <c r="A159" t="s">
        <v>153</v>
      </c>
      <c r="B159">
        <f>VLOOKUP($A159,'CCSD(T)-CBS'!$A$2:$N$192,2,FALSE)</f>
        <v>0</v>
      </c>
      <c r="C159" t="e">
        <f>VLOOKUP($A159,VTZ!$A$2:$N$192,11,FALSE)*2625.5</f>
        <v>#N/A</v>
      </c>
      <c r="D159" t="e">
        <f>VLOOKUP($A159,VTZ!$A$2:$N$192,12,FALSE)*2625.5</f>
        <v>#N/A</v>
      </c>
      <c r="E159" t="e">
        <f>VLOOKUP($A159,VTZ!$A$2:$N$192,13,FALSE)*2625.5</f>
        <v>#N/A</v>
      </c>
      <c r="F159" t="e">
        <f>VLOOKUP($A159,VTZ!$A$2:$N$192,14,FALSE)*2625.5</f>
        <v>#N/A</v>
      </c>
      <c r="G159" t="e">
        <f>VLOOKUP($A159,VTZ!$A$2:$N$192,15,FALSE)*2625.5</f>
        <v>#N/A</v>
      </c>
      <c r="H159" t="e">
        <f>VLOOKUP($A159,VTZ!$A$2:$N$192,16,FALSE)*2625.5</f>
        <v>#N/A</v>
      </c>
    </row>
    <row r="160" spans="1:8" x14ac:dyDescent="0.2">
      <c r="A160" t="s">
        <v>154</v>
      </c>
      <c r="B160">
        <f>VLOOKUP($A160,'CCSD(T)-CBS'!$A$2:$N$192,2,FALSE)</f>
        <v>0</v>
      </c>
      <c r="C160" t="e">
        <f>VLOOKUP($A160,VTZ!$A$2:$N$192,11,FALSE)*2625.5</f>
        <v>#N/A</v>
      </c>
      <c r="D160" t="e">
        <f>VLOOKUP($A160,VTZ!$A$2:$N$192,12,FALSE)*2625.5</f>
        <v>#N/A</v>
      </c>
      <c r="E160" t="e">
        <f>VLOOKUP($A160,VTZ!$A$2:$N$192,13,FALSE)*2625.5</f>
        <v>#N/A</v>
      </c>
      <c r="F160" t="e">
        <f>VLOOKUP($A160,VTZ!$A$2:$N$192,14,FALSE)*2625.5</f>
        <v>#N/A</v>
      </c>
      <c r="G160" t="e">
        <f>VLOOKUP($A160,VTZ!$A$2:$N$192,15,FALSE)*2625.5</f>
        <v>#N/A</v>
      </c>
      <c r="H160" t="e">
        <f>VLOOKUP($A160,VTZ!$A$2:$N$192,16,FALSE)*2625.5</f>
        <v>#N/A</v>
      </c>
    </row>
    <row r="161" spans="1:8" x14ac:dyDescent="0.2">
      <c r="A161" t="s">
        <v>155</v>
      </c>
      <c r="B161">
        <f>VLOOKUP($A161,'CCSD(T)-CBS'!$A$2:$N$192,2,FALSE)</f>
        <v>0</v>
      </c>
      <c r="C161" t="e">
        <f>VLOOKUP($A161,VTZ!$A$2:$N$192,11,FALSE)*2625.5</f>
        <v>#N/A</v>
      </c>
      <c r="D161" t="e">
        <f>VLOOKUP($A161,VTZ!$A$2:$N$192,12,FALSE)*2625.5</f>
        <v>#N/A</v>
      </c>
      <c r="E161" t="e">
        <f>VLOOKUP($A161,VTZ!$A$2:$N$192,13,FALSE)*2625.5</f>
        <v>#N/A</v>
      </c>
      <c r="F161" t="e">
        <f>VLOOKUP($A161,VTZ!$A$2:$N$192,14,FALSE)*2625.5</f>
        <v>#N/A</v>
      </c>
      <c r="G161" t="e">
        <f>VLOOKUP($A161,VTZ!$A$2:$N$192,15,FALSE)*2625.5</f>
        <v>#N/A</v>
      </c>
      <c r="H161" t="e">
        <f>VLOOKUP($A161,VTZ!$A$2:$N$192,16,FALSE)*2625.5</f>
        <v>#N/A</v>
      </c>
    </row>
    <row r="162" spans="1:8" x14ac:dyDescent="0.2">
      <c r="A162" t="s">
        <v>156</v>
      </c>
      <c r="B162">
        <f>VLOOKUP($A162,'CCSD(T)-CBS'!$A$2:$N$192,2,FALSE)</f>
        <v>0</v>
      </c>
      <c r="C162" t="e">
        <f>VLOOKUP($A162,VTZ!$A$2:$N$192,11,FALSE)*2625.5</f>
        <v>#N/A</v>
      </c>
      <c r="D162" t="e">
        <f>VLOOKUP($A162,VTZ!$A$2:$N$192,12,FALSE)*2625.5</f>
        <v>#N/A</v>
      </c>
      <c r="E162" t="e">
        <f>VLOOKUP($A162,VTZ!$A$2:$N$192,13,FALSE)*2625.5</f>
        <v>#N/A</v>
      </c>
      <c r="F162" t="e">
        <f>VLOOKUP($A162,VTZ!$A$2:$N$192,14,FALSE)*2625.5</f>
        <v>#N/A</v>
      </c>
      <c r="G162" t="e">
        <f>VLOOKUP($A162,VTZ!$A$2:$N$192,15,FALSE)*2625.5</f>
        <v>#N/A</v>
      </c>
      <c r="H162" t="e">
        <f>VLOOKUP($A162,VTZ!$A$2:$N$192,16,FALSE)*2625.5</f>
        <v>#N/A</v>
      </c>
    </row>
    <row r="163" spans="1:8" x14ac:dyDescent="0.2">
      <c r="A163" t="s">
        <v>157</v>
      </c>
      <c r="B163">
        <f>VLOOKUP($A163,'CCSD(T)-CBS'!$A$2:$N$192,2,FALSE)</f>
        <v>0</v>
      </c>
      <c r="C163" t="e">
        <f>VLOOKUP($A163,VTZ!$A$2:$N$192,11,FALSE)*2625.5</f>
        <v>#N/A</v>
      </c>
      <c r="D163" t="e">
        <f>VLOOKUP($A163,VTZ!$A$2:$N$192,12,FALSE)*2625.5</f>
        <v>#N/A</v>
      </c>
      <c r="E163" t="e">
        <f>VLOOKUP($A163,VTZ!$A$2:$N$192,13,FALSE)*2625.5</f>
        <v>#N/A</v>
      </c>
      <c r="F163" t="e">
        <f>VLOOKUP($A163,VTZ!$A$2:$N$192,14,FALSE)*2625.5</f>
        <v>#N/A</v>
      </c>
      <c r="G163" t="e">
        <f>VLOOKUP($A163,VTZ!$A$2:$N$192,15,FALSE)*2625.5</f>
        <v>#N/A</v>
      </c>
      <c r="H163" t="e">
        <f>VLOOKUP($A163,VTZ!$A$2:$N$192,16,FALSE)*2625.5</f>
        <v>#N/A</v>
      </c>
    </row>
    <row r="164" spans="1:8" x14ac:dyDescent="0.2">
      <c r="A164" t="s">
        <v>158</v>
      </c>
      <c r="B164">
        <f>VLOOKUP($A164,'CCSD(T)-CBS'!$A$2:$N$192,2,FALSE)</f>
        <v>0</v>
      </c>
      <c r="C164" t="e">
        <f>VLOOKUP($A164,VTZ!$A$2:$N$192,11,FALSE)*2625.5</f>
        <v>#N/A</v>
      </c>
      <c r="D164" t="e">
        <f>VLOOKUP($A164,VTZ!$A$2:$N$192,12,FALSE)*2625.5</f>
        <v>#N/A</v>
      </c>
      <c r="E164" t="e">
        <f>VLOOKUP($A164,VTZ!$A$2:$N$192,13,FALSE)*2625.5</f>
        <v>#N/A</v>
      </c>
      <c r="F164" t="e">
        <f>VLOOKUP($A164,VTZ!$A$2:$N$192,14,FALSE)*2625.5</f>
        <v>#N/A</v>
      </c>
      <c r="G164" t="e">
        <f>VLOOKUP($A164,VTZ!$A$2:$N$192,15,FALSE)*2625.5</f>
        <v>#N/A</v>
      </c>
      <c r="H164" t="e">
        <f>VLOOKUP($A164,VTZ!$A$2:$N$192,16,FALSE)*2625.5</f>
        <v>#N/A</v>
      </c>
    </row>
    <row r="165" spans="1:8" x14ac:dyDescent="0.2">
      <c r="A165" t="s">
        <v>159</v>
      </c>
      <c r="B165">
        <f>VLOOKUP($A165,'CCSD(T)-CBS'!$A$2:$N$192,2,FALSE)</f>
        <v>0</v>
      </c>
      <c r="C165" t="e">
        <f>VLOOKUP($A165,VTZ!$A$2:$N$192,11,FALSE)*2625.5</f>
        <v>#N/A</v>
      </c>
      <c r="D165" t="e">
        <f>VLOOKUP($A165,VTZ!$A$2:$N$192,12,FALSE)*2625.5</f>
        <v>#N/A</v>
      </c>
      <c r="E165" t="e">
        <f>VLOOKUP($A165,VTZ!$A$2:$N$192,13,FALSE)*2625.5</f>
        <v>#N/A</v>
      </c>
      <c r="F165" t="e">
        <f>VLOOKUP($A165,VTZ!$A$2:$N$192,14,FALSE)*2625.5</f>
        <v>#N/A</v>
      </c>
      <c r="G165" t="e">
        <f>VLOOKUP($A165,VTZ!$A$2:$N$192,15,FALSE)*2625.5</f>
        <v>#N/A</v>
      </c>
      <c r="H165" t="e">
        <f>VLOOKUP($A165,VTZ!$A$2:$N$192,16,FALSE)*2625.5</f>
        <v>#N/A</v>
      </c>
    </row>
    <row r="166" spans="1:8" x14ac:dyDescent="0.2">
      <c r="A166" t="s">
        <v>160</v>
      </c>
      <c r="B166">
        <f>VLOOKUP($A166,'CCSD(T)-CBS'!$A$2:$N$192,2,FALSE)</f>
        <v>0</v>
      </c>
      <c r="C166" t="e">
        <f>VLOOKUP($A166,VTZ!$A$2:$N$192,11,FALSE)*2625.5</f>
        <v>#N/A</v>
      </c>
      <c r="D166" t="e">
        <f>VLOOKUP($A166,VTZ!$A$2:$N$192,12,FALSE)*2625.5</f>
        <v>#N/A</v>
      </c>
      <c r="E166" t="e">
        <f>VLOOKUP($A166,VTZ!$A$2:$N$192,13,FALSE)*2625.5</f>
        <v>#N/A</v>
      </c>
      <c r="F166" t="e">
        <f>VLOOKUP($A166,VTZ!$A$2:$N$192,14,FALSE)*2625.5</f>
        <v>#N/A</v>
      </c>
      <c r="G166" t="e">
        <f>VLOOKUP($A166,VTZ!$A$2:$N$192,15,FALSE)*2625.5</f>
        <v>#N/A</v>
      </c>
      <c r="H166" t="e">
        <f>VLOOKUP($A166,VTZ!$A$2:$N$192,16,FALSE)*2625.5</f>
        <v>#N/A</v>
      </c>
    </row>
    <row r="167" spans="1:8" x14ac:dyDescent="0.2">
      <c r="A167" t="s">
        <v>45</v>
      </c>
      <c r="B167">
        <f>VLOOKUP($A167,'CCSD(T)-CBS'!$A$2:$N$192,2,FALSE)</f>
        <v>0</v>
      </c>
      <c r="C167" t="e">
        <f>VLOOKUP($A167,VTZ!$A$2:$N$192,11,FALSE)*2625.5</f>
        <v>#N/A</v>
      </c>
      <c r="D167" t="e">
        <f>VLOOKUP($A167,VTZ!$A$2:$N$192,12,FALSE)*2625.5</f>
        <v>#N/A</v>
      </c>
      <c r="E167" t="e">
        <f>VLOOKUP($A167,VTZ!$A$2:$N$192,13,FALSE)*2625.5</f>
        <v>#N/A</v>
      </c>
      <c r="F167" t="e">
        <f>VLOOKUP($A167,VTZ!$A$2:$N$192,14,FALSE)*2625.5</f>
        <v>#N/A</v>
      </c>
      <c r="G167" t="e">
        <f>VLOOKUP($A167,VTZ!$A$2:$N$192,15,FALSE)*2625.5</f>
        <v>#N/A</v>
      </c>
      <c r="H167" t="e">
        <f>VLOOKUP($A167,VTZ!$A$2:$N$192,16,FALSE)*2625.5</f>
        <v>#N/A</v>
      </c>
    </row>
    <row r="168" spans="1:8" x14ac:dyDescent="0.2">
      <c r="A168" t="s">
        <v>46</v>
      </c>
      <c r="B168">
        <f>VLOOKUP($A168,'CCSD(T)-CBS'!$A$2:$N$192,2,FALSE)</f>
        <v>0</v>
      </c>
      <c r="C168" t="e">
        <f>VLOOKUP($A168,VTZ!$A$2:$N$192,11,FALSE)*2625.5</f>
        <v>#N/A</v>
      </c>
      <c r="D168" t="e">
        <f>VLOOKUP($A168,VTZ!$A$2:$N$192,12,FALSE)*2625.5</f>
        <v>#N/A</v>
      </c>
      <c r="E168" t="e">
        <f>VLOOKUP($A168,VTZ!$A$2:$N$192,13,FALSE)*2625.5</f>
        <v>#N/A</v>
      </c>
      <c r="F168" t="e">
        <f>VLOOKUP($A168,VTZ!$A$2:$N$192,14,FALSE)*2625.5</f>
        <v>#N/A</v>
      </c>
      <c r="G168" t="e">
        <f>VLOOKUP($A168,VTZ!$A$2:$N$192,15,FALSE)*2625.5</f>
        <v>#N/A</v>
      </c>
      <c r="H168" t="e">
        <f>VLOOKUP($A168,VTZ!$A$2:$N$192,16,FALSE)*2625.5</f>
        <v>#N/A</v>
      </c>
    </row>
    <row r="169" spans="1:8" x14ac:dyDescent="0.2">
      <c r="A169" t="s">
        <v>47</v>
      </c>
      <c r="B169">
        <f>VLOOKUP($A169,'CCSD(T)-CBS'!$A$2:$N$192,2,FALSE)</f>
        <v>0</v>
      </c>
      <c r="C169" t="e">
        <f>VLOOKUP($A169,VTZ!$A$2:$N$192,11,FALSE)*2625.5</f>
        <v>#N/A</v>
      </c>
      <c r="D169" t="e">
        <f>VLOOKUP($A169,VTZ!$A$2:$N$192,12,FALSE)*2625.5</f>
        <v>#N/A</v>
      </c>
      <c r="E169" t="e">
        <f>VLOOKUP($A169,VTZ!$A$2:$N$192,13,FALSE)*2625.5</f>
        <v>#N/A</v>
      </c>
      <c r="F169" t="e">
        <f>VLOOKUP($A169,VTZ!$A$2:$N$192,14,FALSE)*2625.5</f>
        <v>#N/A</v>
      </c>
      <c r="G169" t="e">
        <f>VLOOKUP($A169,VTZ!$A$2:$N$192,15,FALSE)*2625.5</f>
        <v>#N/A</v>
      </c>
      <c r="H169" t="e">
        <f>VLOOKUP($A169,VTZ!$A$2:$N$192,16,FALSE)*2625.5</f>
        <v>#N/A</v>
      </c>
    </row>
    <row r="170" spans="1:8" x14ac:dyDescent="0.2">
      <c r="A170" t="s">
        <v>0</v>
      </c>
      <c r="B170">
        <f>VLOOKUP($A170,'CCSD(T)-CBS'!$A$2:$N$192,2,FALSE)</f>
        <v>0</v>
      </c>
      <c r="C170" t="e">
        <f>VLOOKUP($A170,VTZ!$A$2:$N$192,11,FALSE)*2625.5</f>
        <v>#N/A</v>
      </c>
      <c r="D170" t="e">
        <f>VLOOKUP($A170,VTZ!$A$2:$N$192,12,FALSE)*2625.5</f>
        <v>#N/A</v>
      </c>
      <c r="E170" t="e">
        <f>VLOOKUP($A170,VTZ!$A$2:$N$192,13,FALSE)*2625.5</f>
        <v>#N/A</v>
      </c>
      <c r="F170" t="e">
        <f>VLOOKUP($A170,VTZ!$A$2:$N$192,14,FALSE)*2625.5</f>
        <v>#N/A</v>
      </c>
      <c r="G170" t="e">
        <f>VLOOKUP($A170,VTZ!$A$2:$N$192,15,FALSE)*2625.5</f>
        <v>#N/A</v>
      </c>
      <c r="H170" t="e">
        <f>VLOOKUP($A170,VTZ!$A$2:$N$192,16,FALSE)*2625.5</f>
        <v>#N/A</v>
      </c>
    </row>
    <row r="171" spans="1:8" x14ac:dyDescent="0.2">
      <c r="A171" t="s">
        <v>1</v>
      </c>
      <c r="B171">
        <f>VLOOKUP($A171,'CCSD(T)-CBS'!$A$2:$N$192,2,FALSE)</f>
        <v>0</v>
      </c>
      <c r="C171" t="e">
        <f>VLOOKUP($A171,VTZ!$A$2:$N$192,11,FALSE)*2625.5</f>
        <v>#N/A</v>
      </c>
      <c r="D171" t="e">
        <f>VLOOKUP($A171,VTZ!$A$2:$N$192,12,FALSE)*2625.5</f>
        <v>#N/A</v>
      </c>
      <c r="E171" t="e">
        <f>VLOOKUP($A171,VTZ!$A$2:$N$192,13,FALSE)*2625.5</f>
        <v>#N/A</v>
      </c>
      <c r="F171" t="e">
        <f>VLOOKUP($A171,VTZ!$A$2:$N$192,14,FALSE)*2625.5</f>
        <v>#N/A</v>
      </c>
      <c r="G171" t="e">
        <f>VLOOKUP($A171,VTZ!$A$2:$N$192,15,FALSE)*2625.5</f>
        <v>#N/A</v>
      </c>
      <c r="H171" t="e">
        <f>VLOOKUP($A171,VTZ!$A$2:$N$192,16,FALSE)*2625.5</f>
        <v>#N/A</v>
      </c>
    </row>
    <row r="172" spans="1:8" x14ac:dyDescent="0.2">
      <c r="A172" t="s">
        <v>2</v>
      </c>
      <c r="B172">
        <f>VLOOKUP($A172,'CCSD(T)-CBS'!$A$2:$N$192,2,FALSE)</f>
        <v>0</v>
      </c>
      <c r="C172" t="e">
        <f>VLOOKUP($A172,VTZ!$A$2:$N$192,11,FALSE)*2625.5</f>
        <v>#N/A</v>
      </c>
      <c r="D172" t="e">
        <f>VLOOKUP($A172,VTZ!$A$2:$N$192,12,FALSE)*2625.5</f>
        <v>#N/A</v>
      </c>
      <c r="E172" t="e">
        <f>VLOOKUP($A172,VTZ!$A$2:$N$192,13,FALSE)*2625.5</f>
        <v>#N/A</v>
      </c>
      <c r="F172" t="e">
        <f>VLOOKUP($A172,VTZ!$A$2:$N$192,14,FALSE)*2625.5</f>
        <v>#N/A</v>
      </c>
      <c r="G172" t="e">
        <f>VLOOKUP($A172,VTZ!$A$2:$N$192,15,FALSE)*2625.5</f>
        <v>#N/A</v>
      </c>
      <c r="H172" t="e">
        <f>VLOOKUP($A172,VTZ!$A$2:$N$192,16,FALSE)*2625.5</f>
        <v>#N/A</v>
      </c>
    </row>
    <row r="173" spans="1:8" x14ac:dyDescent="0.2">
      <c r="A173" t="s">
        <v>3</v>
      </c>
      <c r="B173">
        <f>VLOOKUP($A173,'CCSD(T)-CBS'!$A$2:$N$192,2,FALSE)</f>
        <v>0</v>
      </c>
      <c r="C173" t="e">
        <f>VLOOKUP($A173,VTZ!$A$2:$N$192,11,FALSE)*2625.5</f>
        <v>#N/A</v>
      </c>
      <c r="D173" t="e">
        <f>VLOOKUP($A173,VTZ!$A$2:$N$192,12,FALSE)*2625.5</f>
        <v>#N/A</v>
      </c>
      <c r="E173" t="e">
        <f>VLOOKUP($A173,VTZ!$A$2:$N$192,13,FALSE)*2625.5</f>
        <v>#N/A</v>
      </c>
      <c r="F173" t="e">
        <f>VLOOKUP($A173,VTZ!$A$2:$N$192,14,FALSE)*2625.5</f>
        <v>#N/A</v>
      </c>
      <c r="G173" t="e">
        <f>VLOOKUP($A173,VTZ!$A$2:$N$192,15,FALSE)*2625.5</f>
        <v>#N/A</v>
      </c>
      <c r="H173" t="e">
        <f>VLOOKUP($A173,VTZ!$A$2:$N$192,16,FALSE)*2625.5</f>
        <v>#N/A</v>
      </c>
    </row>
    <row r="174" spans="1:8" x14ac:dyDescent="0.2">
      <c r="A174" t="s">
        <v>4</v>
      </c>
      <c r="B174">
        <f>VLOOKUP($A174,'CCSD(T)-CBS'!$A$2:$N$192,2,FALSE)</f>
        <v>0</v>
      </c>
      <c r="C174" t="e">
        <f>VLOOKUP($A174,VTZ!$A$2:$N$192,11,FALSE)*2625.5</f>
        <v>#N/A</v>
      </c>
      <c r="D174" t="e">
        <f>VLOOKUP($A174,VTZ!$A$2:$N$192,12,FALSE)*2625.5</f>
        <v>#N/A</v>
      </c>
      <c r="E174" t="e">
        <f>VLOOKUP($A174,VTZ!$A$2:$N$192,13,FALSE)*2625.5</f>
        <v>#N/A</v>
      </c>
      <c r="F174" t="e">
        <f>VLOOKUP($A174,VTZ!$A$2:$N$192,14,FALSE)*2625.5</f>
        <v>#N/A</v>
      </c>
      <c r="G174" t="e">
        <f>VLOOKUP($A174,VTZ!$A$2:$N$192,15,FALSE)*2625.5</f>
        <v>#N/A</v>
      </c>
      <c r="H174" t="e">
        <f>VLOOKUP($A174,VTZ!$A$2:$N$192,16,FALSE)*2625.5</f>
        <v>#N/A</v>
      </c>
    </row>
    <row r="175" spans="1:8" x14ac:dyDescent="0.2">
      <c r="A175" t="s">
        <v>5</v>
      </c>
      <c r="B175">
        <f>VLOOKUP($A175,'CCSD(T)-CBS'!$A$2:$N$192,2,FALSE)</f>
        <v>0</v>
      </c>
      <c r="C175" t="e">
        <f>VLOOKUP($A175,VTZ!$A$2:$N$192,11,FALSE)*2625.5</f>
        <v>#N/A</v>
      </c>
      <c r="D175" t="e">
        <f>VLOOKUP($A175,VTZ!$A$2:$N$192,12,FALSE)*2625.5</f>
        <v>#N/A</v>
      </c>
      <c r="E175" t="e">
        <f>VLOOKUP($A175,VTZ!$A$2:$N$192,13,FALSE)*2625.5</f>
        <v>#N/A</v>
      </c>
      <c r="F175" t="e">
        <f>VLOOKUP($A175,VTZ!$A$2:$N$192,14,FALSE)*2625.5</f>
        <v>#N/A</v>
      </c>
      <c r="G175" t="e">
        <f>VLOOKUP($A175,VTZ!$A$2:$N$192,15,FALSE)*2625.5</f>
        <v>#N/A</v>
      </c>
      <c r="H175" t="e">
        <f>VLOOKUP($A175,VTZ!$A$2:$N$192,16,FALSE)*2625.5</f>
        <v>#N/A</v>
      </c>
    </row>
    <row r="176" spans="1:8" x14ac:dyDescent="0.2">
      <c r="A176" t="s">
        <v>6</v>
      </c>
      <c r="B176">
        <f>VLOOKUP($A176,'CCSD(T)-CBS'!$A$2:$N$192,2,FALSE)</f>
        <v>0</v>
      </c>
      <c r="C176" t="e">
        <f>VLOOKUP($A176,VTZ!$A$2:$N$192,11,FALSE)*2625.5</f>
        <v>#N/A</v>
      </c>
      <c r="D176" t="e">
        <f>VLOOKUP($A176,VTZ!$A$2:$N$192,12,FALSE)*2625.5</f>
        <v>#N/A</v>
      </c>
      <c r="E176" t="e">
        <f>VLOOKUP($A176,VTZ!$A$2:$N$192,13,FALSE)*2625.5</f>
        <v>#N/A</v>
      </c>
      <c r="F176" t="e">
        <f>VLOOKUP($A176,VTZ!$A$2:$N$192,14,FALSE)*2625.5</f>
        <v>#N/A</v>
      </c>
      <c r="G176" t="e">
        <f>VLOOKUP($A176,VTZ!$A$2:$N$192,15,FALSE)*2625.5</f>
        <v>#N/A</v>
      </c>
      <c r="H176" t="e">
        <f>VLOOKUP($A176,VTZ!$A$2:$N$192,16,FALSE)*2625.5</f>
        <v>#N/A</v>
      </c>
    </row>
    <row r="177" spans="1:8" x14ac:dyDescent="0.2">
      <c r="A177" t="s">
        <v>7</v>
      </c>
      <c r="B177">
        <f>VLOOKUP($A177,'CCSD(T)-CBS'!$A$2:$N$192,2,FALSE)</f>
        <v>0</v>
      </c>
      <c r="C177" t="e">
        <f>VLOOKUP($A177,VTZ!$A$2:$N$192,11,FALSE)*2625.5</f>
        <v>#N/A</v>
      </c>
      <c r="D177" t="e">
        <f>VLOOKUP($A177,VTZ!$A$2:$N$192,12,FALSE)*2625.5</f>
        <v>#N/A</v>
      </c>
      <c r="E177" t="e">
        <f>VLOOKUP($A177,VTZ!$A$2:$N$192,13,FALSE)*2625.5</f>
        <v>#N/A</v>
      </c>
      <c r="F177" t="e">
        <f>VLOOKUP($A177,VTZ!$A$2:$N$192,14,FALSE)*2625.5</f>
        <v>#N/A</v>
      </c>
      <c r="G177" t="e">
        <f>VLOOKUP($A177,VTZ!$A$2:$N$192,15,FALSE)*2625.5</f>
        <v>#N/A</v>
      </c>
      <c r="H177" t="e">
        <f>VLOOKUP($A177,VTZ!$A$2:$N$192,16,FALSE)*2625.5</f>
        <v>#N/A</v>
      </c>
    </row>
    <row r="178" spans="1:8" x14ac:dyDescent="0.2">
      <c r="A178" t="s">
        <v>8</v>
      </c>
      <c r="B178">
        <f>VLOOKUP($A178,'CCSD(T)-CBS'!$A$2:$N$192,2,FALSE)</f>
        <v>0</v>
      </c>
      <c r="C178" t="e">
        <f>VLOOKUP($A178,VTZ!$A$2:$N$192,11,FALSE)*2625.5</f>
        <v>#N/A</v>
      </c>
      <c r="D178" t="e">
        <f>VLOOKUP($A178,VTZ!$A$2:$N$192,12,FALSE)*2625.5</f>
        <v>#N/A</v>
      </c>
      <c r="E178" t="e">
        <f>VLOOKUP($A178,VTZ!$A$2:$N$192,13,FALSE)*2625.5</f>
        <v>#N/A</v>
      </c>
      <c r="F178" t="e">
        <f>VLOOKUP($A178,VTZ!$A$2:$N$192,14,FALSE)*2625.5</f>
        <v>#N/A</v>
      </c>
      <c r="G178" t="e">
        <f>VLOOKUP($A178,VTZ!$A$2:$N$192,15,FALSE)*2625.5</f>
        <v>#N/A</v>
      </c>
      <c r="H178" t="e">
        <f>VLOOKUP($A178,VTZ!$A$2:$N$192,16,FALSE)*2625.5</f>
        <v>#N/A</v>
      </c>
    </row>
    <row r="179" spans="1:8" x14ac:dyDescent="0.2">
      <c r="A179" t="s">
        <v>9</v>
      </c>
      <c r="B179">
        <f>VLOOKUP($A179,'CCSD(T)-CBS'!$A$2:$N$192,2,FALSE)</f>
        <v>0</v>
      </c>
      <c r="C179" t="e">
        <f>VLOOKUP($A179,VTZ!$A$2:$N$192,11,FALSE)*2625.5</f>
        <v>#N/A</v>
      </c>
      <c r="D179" t="e">
        <f>VLOOKUP($A179,VTZ!$A$2:$N$192,12,FALSE)*2625.5</f>
        <v>#N/A</v>
      </c>
      <c r="E179" t="e">
        <f>VLOOKUP($A179,VTZ!$A$2:$N$192,13,FALSE)*2625.5</f>
        <v>#N/A</v>
      </c>
      <c r="F179" t="e">
        <f>VLOOKUP($A179,VTZ!$A$2:$N$192,14,FALSE)*2625.5</f>
        <v>#N/A</v>
      </c>
      <c r="G179" t="e">
        <f>VLOOKUP($A179,VTZ!$A$2:$N$192,15,FALSE)*2625.5</f>
        <v>#N/A</v>
      </c>
      <c r="H179" t="e">
        <f>VLOOKUP($A179,VTZ!$A$2:$N$192,16,FALSE)*2625.5</f>
        <v>#N/A</v>
      </c>
    </row>
    <row r="180" spans="1:8" x14ac:dyDescent="0.2">
      <c r="A180" t="s">
        <v>10</v>
      </c>
      <c r="B180">
        <f>VLOOKUP($A180,'CCSD(T)-CBS'!$A$2:$N$192,2,FALSE)</f>
        <v>0</v>
      </c>
      <c r="C180" t="e">
        <f>VLOOKUP($A180,VTZ!$A$2:$N$192,11,FALSE)*2625.5</f>
        <v>#N/A</v>
      </c>
      <c r="D180" t="e">
        <f>VLOOKUP($A180,VTZ!$A$2:$N$192,12,FALSE)*2625.5</f>
        <v>#N/A</v>
      </c>
      <c r="E180" t="e">
        <f>VLOOKUP($A180,VTZ!$A$2:$N$192,13,FALSE)*2625.5</f>
        <v>#N/A</v>
      </c>
      <c r="F180" t="e">
        <f>VLOOKUP($A180,VTZ!$A$2:$N$192,14,FALSE)*2625.5</f>
        <v>#N/A</v>
      </c>
      <c r="G180" t="e">
        <f>VLOOKUP($A180,VTZ!$A$2:$N$192,15,FALSE)*2625.5</f>
        <v>#N/A</v>
      </c>
      <c r="H180" t="e">
        <f>VLOOKUP($A180,VTZ!$A$2:$N$192,16,FALSE)*2625.5</f>
        <v>#N/A</v>
      </c>
    </row>
    <row r="181" spans="1:8" x14ac:dyDescent="0.2">
      <c r="A181" t="s">
        <v>11</v>
      </c>
      <c r="B181">
        <f>VLOOKUP($A181,'CCSD(T)-CBS'!$A$2:$N$192,2,FALSE)</f>
        <v>0</v>
      </c>
      <c r="C181" t="e">
        <f>VLOOKUP($A181,VTZ!$A$2:$N$192,11,FALSE)*2625.5</f>
        <v>#N/A</v>
      </c>
      <c r="D181" t="e">
        <f>VLOOKUP($A181,VTZ!$A$2:$N$192,12,FALSE)*2625.5</f>
        <v>#N/A</v>
      </c>
      <c r="E181" t="e">
        <f>VLOOKUP($A181,VTZ!$A$2:$N$192,13,FALSE)*2625.5</f>
        <v>#N/A</v>
      </c>
      <c r="F181" t="e">
        <f>VLOOKUP($A181,VTZ!$A$2:$N$192,14,FALSE)*2625.5</f>
        <v>#N/A</v>
      </c>
      <c r="G181" t="e">
        <f>VLOOKUP($A181,VTZ!$A$2:$N$192,15,FALSE)*2625.5</f>
        <v>#N/A</v>
      </c>
      <c r="H181" t="e">
        <f>VLOOKUP($A181,VTZ!$A$2:$N$192,16,FALSE)*2625.5</f>
        <v>#N/A</v>
      </c>
    </row>
    <row r="182" spans="1:8" x14ac:dyDescent="0.2">
      <c r="A182" t="s">
        <v>12</v>
      </c>
      <c r="B182">
        <f>VLOOKUP($A182,'CCSD(T)-CBS'!$A$2:$N$192,2,FALSE)</f>
        <v>0</v>
      </c>
      <c r="C182" t="e">
        <f>VLOOKUP($A182,VTZ!$A$2:$N$192,11,FALSE)*2625.5</f>
        <v>#N/A</v>
      </c>
      <c r="D182" t="e">
        <f>VLOOKUP($A182,VTZ!$A$2:$N$192,12,FALSE)*2625.5</f>
        <v>#N/A</v>
      </c>
      <c r="E182" t="e">
        <f>VLOOKUP($A182,VTZ!$A$2:$N$192,13,FALSE)*2625.5</f>
        <v>#N/A</v>
      </c>
      <c r="F182" t="e">
        <f>VLOOKUP($A182,VTZ!$A$2:$N$192,14,FALSE)*2625.5</f>
        <v>#N/A</v>
      </c>
      <c r="G182" t="e">
        <f>VLOOKUP($A182,VTZ!$A$2:$N$192,15,FALSE)*2625.5</f>
        <v>#N/A</v>
      </c>
      <c r="H182" t="e">
        <f>VLOOKUP($A182,VTZ!$A$2:$N$192,16,FALSE)*2625.5</f>
        <v>#N/A</v>
      </c>
    </row>
    <row r="183" spans="1:8" x14ac:dyDescent="0.2">
      <c r="A183" t="s">
        <v>13</v>
      </c>
      <c r="B183">
        <f>VLOOKUP($A183,'CCSD(T)-CBS'!$A$2:$N$192,2,FALSE)</f>
        <v>0</v>
      </c>
      <c r="C183" t="e">
        <f>VLOOKUP($A183,VTZ!$A$2:$N$192,11,FALSE)*2625.5</f>
        <v>#N/A</v>
      </c>
      <c r="D183" t="e">
        <f>VLOOKUP($A183,VTZ!$A$2:$N$192,12,FALSE)*2625.5</f>
        <v>#N/A</v>
      </c>
      <c r="E183" t="e">
        <f>VLOOKUP($A183,VTZ!$A$2:$N$192,13,FALSE)*2625.5</f>
        <v>#N/A</v>
      </c>
      <c r="F183" t="e">
        <f>VLOOKUP($A183,VTZ!$A$2:$N$192,14,FALSE)*2625.5</f>
        <v>#N/A</v>
      </c>
      <c r="G183" t="e">
        <f>VLOOKUP($A183,VTZ!$A$2:$N$192,15,FALSE)*2625.5</f>
        <v>#N/A</v>
      </c>
      <c r="H183" t="e">
        <f>VLOOKUP($A183,VTZ!$A$2:$N$192,16,FALSE)*2625.5</f>
        <v>#N/A</v>
      </c>
    </row>
    <row r="184" spans="1:8" x14ac:dyDescent="0.2">
      <c r="A184" t="s">
        <v>14</v>
      </c>
      <c r="B184">
        <f>VLOOKUP($A184,'CCSD(T)-CBS'!$A$2:$N$192,2,FALSE)</f>
        <v>0</v>
      </c>
      <c r="C184" t="e">
        <f>VLOOKUP($A184,VTZ!$A$2:$N$192,11,FALSE)*2625.5</f>
        <v>#N/A</v>
      </c>
      <c r="D184" t="e">
        <f>VLOOKUP($A184,VTZ!$A$2:$N$192,12,FALSE)*2625.5</f>
        <v>#N/A</v>
      </c>
      <c r="E184" t="e">
        <f>VLOOKUP($A184,VTZ!$A$2:$N$192,13,FALSE)*2625.5</f>
        <v>#N/A</v>
      </c>
      <c r="F184" t="e">
        <f>VLOOKUP($A184,VTZ!$A$2:$N$192,14,FALSE)*2625.5</f>
        <v>#N/A</v>
      </c>
      <c r="G184" t="e">
        <f>VLOOKUP($A184,VTZ!$A$2:$N$192,15,FALSE)*2625.5</f>
        <v>#N/A</v>
      </c>
      <c r="H184" t="e">
        <f>VLOOKUP($A184,VTZ!$A$2:$N$192,16,FALSE)*2625.5</f>
        <v>#N/A</v>
      </c>
    </row>
    <row r="185" spans="1:8" x14ac:dyDescent="0.2">
      <c r="A185" t="s">
        <v>15</v>
      </c>
      <c r="B185">
        <f>VLOOKUP($A185,'CCSD(T)-CBS'!$A$2:$N$192,2,FALSE)</f>
        <v>0</v>
      </c>
      <c r="C185" t="e">
        <f>VLOOKUP($A185,VTZ!$A$2:$N$192,11,FALSE)*2625.5</f>
        <v>#N/A</v>
      </c>
      <c r="D185" t="e">
        <f>VLOOKUP($A185,VTZ!$A$2:$N$192,12,FALSE)*2625.5</f>
        <v>#N/A</v>
      </c>
      <c r="E185" t="e">
        <f>VLOOKUP($A185,VTZ!$A$2:$N$192,13,FALSE)*2625.5</f>
        <v>#N/A</v>
      </c>
      <c r="F185" t="e">
        <f>VLOOKUP($A185,VTZ!$A$2:$N$192,14,FALSE)*2625.5</f>
        <v>#N/A</v>
      </c>
      <c r="G185" t="e">
        <f>VLOOKUP($A185,VTZ!$A$2:$N$192,15,FALSE)*2625.5</f>
        <v>#N/A</v>
      </c>
      <c r="H185" t="e">
        <f>VLOOKUP($A185,VTZ!$A$2:$N$192,16,FALSE)*2625.5</f>
        <v>#N/A</v>
      </c>
    </row>
    <row r="186" spans="1:8" x14ac:dyDescent="0.2">
      <c r="A186" t="s">
        <v>16</v>
      </c>
      <c r="B186">
        <f>VLOOKUP($A186,'CCSD(T)-CBS'!$A$2:$N$192,2,FALSE)</f>
        <v>0</v>
      </c>
      <c r="C186" t="e">
        <f>VLOOKUP($A186,VTZ!$A$2:$N$192,11,FALSE)*2625.5</f>
        <v>#N/A</v>
      </c>
      <c r="D186" t="e">
        <f>VLOOKUP($A186,VTZ!$A$2:$N$192,12,FALSE)*2625.5</f>
        <v>#N/A</v>
      </c>
      <c r="E186" t="e">
        <f>VLOOKUP($A186,VTZ!$A$2:$N$192,13,FALSE)*2625.5</f>
        <v>#N/A</v>
      </c>
      <c r="F186" t="e">
        <f>VLOOKUP($A186,VTZ!$A$2:$N$192,14,FALSE)*2625.5</f>
        <v>#N/A</v>
      </c>
      <c r="G186" t="e">
        <f>VLOOKUP($A186,VTZ!$A$2:$N$192,15,FALSE)*2625.5</f>
        <v>#N/A</v>
      </c>
      <c r="H186" t="e">
        <f>VLOOKUP($A186,VTZ!$A$2:$N$192,16,FALSE)*2625.5</f>
        <v>#N/A</v>
      </c>
    </row>
    <row r="187" spans="1:8" x14ac:dyDescent="0.2">
      <c r="A187" t="s">
        <v>17</v>
      </c>
      <c r="B187">
        <f>VLOOKUP($A187,'CCSD(T)-CBS'!$A$2:$N$192,2,FALSE)</f>
        <v>0</v>
      </c>
      <c r="C187" t="e">
        <f>VLOOKUP($A187,VTZ!$A$2:$N$192,11,FALSE)*2625.5</f>
        <v>#N/A</v>
      </c>
      <c r="D187" t="e">
        <f>VLOOKUP($A187,VTZ!$A$2:$N$192,12,FALSE)*2625.5</f>
        <v>#N/A</v>
      </c>
      <c r="E187" t="e">
        <f>VLOOKUP($A187,VTZ!$A$2:$N$192,13,FALSE)*2625.5</f>
        <v>#N/A</v>
      </c>
      <c r="F187" t="e">
        <f>VLOOKUP($A187,VTZ!$A$2:$N$192,14,FALSE)*2625.5</f>
        <v>#N/A</v>
      </c>
      <c r="G187" t="e">
        <f>VLOOKUP($A187,VTZ!$A$2:$N$192,15,FALSE)*2625.5</f>
        <v>#N/A</v>
      </c>
      <c r="H187" t="e">
        <f>VLOOKUP($A187,VTZ!$A$2:$N$192,16,FALSE)*2625.5</f>
        <v>#N/A</v>
      </c>
    </row>
    <row r="188" spans="1:8" x14ac:dyDescent="0.2">
      <c r="A188" t="s">
        <v>18</v>
      </c>
      <c r="B188">
        <f>VLOOKUP($A188,'CCSD(T)-CBS'!$A$2:$N$192,2,FALSE)</f>
        <v>0</v>
      </c>
      <c r="C188" t="e">
        <f>VLOOKUP($A188,VTZ!$A$2:$N$192,11,FALSE)*2625.5</f>
        <v>#N/A</v>
      </c>
      <c r="D188" t="e">
        <f>VLOOKUP($A188,VTZ!$A$2:$N$192,12,FALSE)*2625.5</f>
        <v>#N/A</v>
      </c>
      <c r="E188" t="e">
        <f>VLOOKUP($A188,VTZ!$A$2:$N$192,13,FALSE)*2625.5</f>
        <v>#N/A</v>
      </c>
      <c r="F188" t="e">
        <f>VLOOKUP($A188,VTZ!$A$2:$N$192,14,FALSE)*2625.5</f>
        <v>#N/A</v>
      </c>
      <c r="G188" t="e">
        <f>VLOOKUP($A188,VTZ!$A$2:$N$192,15,FALSE)*2625.5</f>
        <v>#N/A</v>
      </c>
      <c r="H188" t="e">
        <f>VLOOKUP($A188,VTZ!$A$2:$N$192,16,FALSE)*2625.5</f>
        <v>#N/A</v>
      </c>
    </row>
    <row r="189" spans="1:8" x14ac:dyDescent="0.2">
      <c r="A189" t="s">
        <v>19</v>
      </c>
      <c r="B189">
        <f>VLOOKUP($A189,'CCSD(T)-CBS'!$A$2:$N$192,2,FALSE)</f>
        <v>0</v>
      </c>
      <c r="C189" t="e">
        <f>VLOOKUP($A189,VTZ!$A$2:$N$192,11,FALSE)*2625.5</f>
        <v>#N/A</v>
      </c>
      <c r="D189" t="e">
        <f>VLOOKUP($A189,VTZ!$A$2:$N$192,12,FALSE)*2625.5</f>
        <v>#N/A</v>
      </c>
      <c r="E189" t="e">
        <f>VLOOKUP($A189,VTZ!$A$2:$N$192,13,FALSE)*2625.5</f>
        <v>#N/A</v>
      </c>
      <c r="F189" t="e">
        <f>VLOOKUP($A189,VTZ!$A$2:$N$192,14,FALSE)*2625.5</f>
        <v>#N/A</v>
      </c>
      <c r="G189" t="e">
        <f>VLOOKUP($A189,VTZ!$A$2:$N$192,15,FALSE)*2625.5</f>
        <v>#N/A</v>
      </c>
      <c r="H189" t="e">
        <f>VLOOKUP($A189,VTZ!$A$2:$N$192,16,FALSE)*2625.5</f>
        <v>#N/A</v>
      </c>
    </row>
    <row r="190" spans="1:8" x14ac:dyDescent="0.2">
      <c r="A190" t="s">
        <v>20</v>
      </c>
      <c r="B190">
        <f>VLOOKUP($A190,'CCSD(T)-CBS'!$A$2:$N$192,2,FALSE)</f>
        <v>0</v>
      </c>
      <c r="C190" t="e">
        <f>VLOOKUP($A190,VTZ!$A$2:$N$192,11,FALSE)*2625.5</f>
        <v>#N/A</v>
      </c>
      <c r="D190" t="e">
        <f>VLOOKUP($A190,VTZ!$A$2:$N$192,12,FALSE)*2625.5</f>
        <v>#N/A</v>
      </c>
      <c r="E190" t="e">
        <f>VLOOKUP($A190,VTZ!$A$2:$N$192,13,FALSE)*2625.5</f>
        <v>#N/A</v>
      </c>
      <c r="F190" t="e">
        <f>VLOOKUP($A190,VTZ!$A$2:$N$192,14,FALSE)*2625.5</f>
        <v>#N/A</v>
      </c>
      <c r="G190" t="e">
        <f>VLOOKUP($A190,VTZ!$A$2:$N$192,15,FALSE)*2625.5</f>
        <v>#N/A</v>
      </c>
      <c r="H190" t="e">
        <f>VLOOKUP($A190,VTZ!$A$2:$N$192,16,FALSE)*2625.5</f>
        <v>#N/A</v>
      </c>
    </row>
    <row r="191" spans="1:8" x14ac:dyDescent="0.2">
      <c r="A191" t="s">
        <v>21</v>
      </c>
      <c r="B191">
        <f>VLOOKUP($A191,'CCSD(T)-CBS'!$A$2:$N$192,2,FALSE)</f>
        <v>0</v>
      </c>
      <c r="C191" t="e">
        <f>VLOOKUP($A191,VTZ!$A$2:$N$192,11,FALSE)*2625.5</f>
        <v>#N/A</v>
      </c>
      <c r="D191" t="e">
        <f>VLOOKUP($A191,VTZ!$A$2:$N$192,12,FALSE)*2625.5</f>
        <v>#N/A</v>
      </c>
      <c r="E191" t="e">
        <f>VLOOKUP($A191,VTZ!$A$2:$N$192,13,FALSE)*2625.5</f>
        <v>#N/A</v>
      </c>
      <c r="F191" t="e">
        <f>VLOOKUP($A191,VTZ!$A$2:$N$192,14,FALSE)*2625.5</f>
        <v>#N/A</v>
      </c>
      <c r="G191" t="e">
        <f>VLOOKUP($A191,VTZ!$A$2:$N$192,15,FALSE)*2625.5</f>
        <v>#N/A</v>
      </c>
      <c r="H191" t="e">
        <f>VLOOKUP($A191,VTZ!$A$2:$N$192,16,FALSE)*2625.5</f>
        <v>#N/A</v>
      </c>
    </row>
    <row r="192" spans="1:8" x14ac:dyDescent="0.2">
      <c r="A192" t="s">
        <v>22</v>
      </c>
      <c r="B192">
        <f>VLOOKUP($A192,'CCSD(T)-CBS'!$A$2:$N$192,2,FALSE)</f>
        <v>0</v>
      </c>
      <c r="C192" t="e">
        <f>VLOOKUP($A192,VTZ!$A$2:$N$192,11,FALSE)*2625.5</f>
        <v>#N/A</v>
      </c>
      <c r="D192" t="e">
        <f>VLOOKUP($A192,VTZ!$A$2:$N$192,12,FALSE)*2625.5</f>
        <v>#N/A</v>
      </c>
      <c r="E192" t="e">
        <f>VLOOKUP($A192,VTZ!$A$2:$N$192,13,FALSE)*2625.5</f>
        <v>#N/A</v>
      </c>
      <c r="F192" t="e">
        <f>VLOOKUP($A192,VTZ!$A$2:$N$192,14,FALSE)*2625.5</f>
        <v>#N/A</v>
      </c>
      <c r="G192" t="e">
        <f>VLOOKUP($A192,VTZ!$A$2:$N$192,15,FALSE)*2625.5</f>
        <v>#N/A</v>
      </c>
      <c r="H192" t="e">
        <f>VLOOKUP($A192,VTZ!$A$2:$N$192,16,FALSE)*2625.5</f>
        <v>#N/A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opLeftCell="L1" workbookViewId="0">
      <selection activeCell="V1" sqref="V1:X1048576"/>
    </sheetView>
  </sheetViews>
  <sheetFormatPr baseColWidth="10" defaultRowHeight="16" x14ac:dyDescent="0.2"/>
  <cols>
    <col min="11" max="11" width="17.5" customWidth="1"/>
    <col min="12" max="12" width="18.6640625" customWidth="1"/>
  </cols>
  <sheetData>
    <row r="1" spans="1:24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  <c r="V1" t="s">
        <v>244</v>
      </c>
      <c r="W1" t="s">
        <v>245</v>
      </c>
    </row>
    <row r="2" spans="1:24" x14ac:dyDescent="0.2">
      <c r="A2" t="s">
        <v>177</v>
      </c>
      <c r="B2">
        <v>-377.888649598548</v>
      </c>
      <c r="C2">
        <v>-368.61587617309698</v>
      </c>
      <c r="D2">
        <v>9.2727734254511898</v>
      </c>
      <c r="E2">
        <v>-346.05725644889901</v>
      </c>
      <c r="F2">
        <v>-343.87728287939501</v>
      </c>
      <c r="G2">
        <v>2.1799735695040501</v>
      </c>
      <c r="H2">
        <v>-31.831393149649202</v>
      </c>
      <c r="I2">
        <v>-24.738593293702099</v>
      </c>
      <c r="J2">
        <v>7.0927998559471304</v>
      </c>
      <c r="K2">
        <v>-0.60531279925687898</v>
      </c>
      <c r="L2">
        <v>-1.75592854133649</v>
      </c>
      <c r="M2">
        <v>-0.298423852265569</v>
      </c>
      <c r="N2">
        <v>-0.92241355427113303</v>
      </c>
      <c r="O2">
        <v>-0.30148712263483202</v>
      </c>
      <c r="P2">
        <v>-0.82679287573371596</v>
      </c>
      <c r="Q2">
        <v>-0.29858723576073198</v>
      </c>
      <c r="R2">
        <v>-0.92305721499411397</v>
      </c>
      <c r="S2">
        <v>-0.30194295514964298</v>
      </c>
      <c r="T2">
        <v>-0.82823150341115404</v>
      </c>
      <c r="V2">
        <f>L2-R2-T2</f>
        <v>-4.6398229312220041E-3</v>
      </c>
      <c r="W2">
        <f>K2-Q2-S2</f>
        <v>-4.7826083465040137E-3</v>
      </c>
      <c r="X2">
        <f>V2/W2</f>
        <v>0.97014486553422619</v>
      </c>
    </row>
    <row r="3" spans="1:24" x14ac:dyDescent="0.2">
      <c r="A3" t="s">
        <v>23</v>
      </c>
      <c r="B3">
        <v>-406.301304952755</v>
      </c>
      <c r="C3">
        <v>-393.38692374095899</v>
      </c>
      <c r="D3">
        <v>12.9143812117959</v>
      </c>
      <c r="E3">
        <v>-356.082188995732</v>
      </c>
      <c r="F3">
        <v>-355.76482654035698</v>
      </c>
      <c r="G3">
        <v>0.31736245537560798</v>
      </c>
      <c r="H3">
        <v>-50.219115957022197</v>
      </c>
      <c r="I3">
        <v>-37.6220972006019</v>
      </c>
      <c r="J3">
        <v>12.597018756420299</v>
      </c>
      <c r="K3">
        <v>-0.37598460539598699</v>
      </c>
      <c r="L3">
        <v>-1.09837003559654</v>
      </c>
      <c r="M3">
        <v>-0.29916952966984001</v>
      </c>
      <c r="N3">
        <v>-0.925393828079769</v>
      </c>
      <c r="O3">
        <v>-6.7942680462452096E-2</v>
      </c>
      <c r="P3">
        <v>-0.16272115431117701</v>
      </c>
      <c r="Q3">
        <v>-0.29924368937172302</v>
      </c>
      <c r="R3">
        <v>-0.92568459276225601</v>
      </c>
      <c r="S3">
        <v>-6.9253837840680399E-2</v>
      </c>
      <c r="T3">
        <v>-0.165843022939758</v>
      </c>
      <c r="V3">
        <f t="shared" ref="V3:V66" si="0">L3-R3-T3</f>
        <v>-6.8424198945259973E-3</v>
      </c>
      <c r="W3">
        <f t="shared" ref="W3:W66" si="1">K3-Q3-S3</f>
        <v>-7.4870781835835731E-3</v>
      </c>
      <c r="X3">
        <f t="shared" ref="X3:X66" si="2">V3/W3</f>
        <v>0.91389721420686165</v>
      </c>
    </row>
    <row r="4" spans="1:24" x14ac:dyDescent="0.2">
      <c r="A4" t="s">
        <v>24</v>
      </c>
      <c r="B4">
        <v>-386.76477748316</v>
      </c>
      <c r="C4">
        <v>-376.06748965716901</v>
      </c>
      <c r="D4">
        <v>10.697287825990401</v>
      </c>
      <c r="E4">
        <v>-352.91817497548197</v>
      </c>
      <c r="F4">
        <v>-352.76631714178899</v>
      </c>
      <c r="G4">
        <v>0.15185783369307301</v>
      </c>
      <c r="H4">
        <v>-33.846602507677602</v>
      </c>
      <c r="I4">
        <v>-23.301172515380198</v>
      </c>
      <c r="J4">
        <v>10.545429992297301</v>
      </c>
      <c r="K4">
        <v>-0.37327072719370202</v>
      </c>
      <c r="L4">
        <v>-1.09474046175285</v>
      </c>
      <c r="M4">
        <v>-0.29906163148036302</v>
      </c>
      <c r="N4">
        <v>-0.92539423440461499</v>
      </c>
      <c r="O4">
        <v>-6.7942680462454205E-2</v>
      </c>
      <c r="P4">
        <v>-0.162721154311181</v>
      </c>
      <c r="Q4">
        <v>-0.29909457577840498</v>
      </c>
      <c r="R4">
        <v>-0.92554746842629498</v>
      </c>
      <c r="S4">
        <v>-6.9037295442648097E-2</v>
      </c>
      <c r="T4">
        <v>-0.16545690261677901</v>
      </c>
      <c r="V4">
        <f t="shared" si="0"/>
        <v>-3.7360907097760132E-3</v>
      </c>
      <c r="W4">
        <f t="shared" si="1"/>
        <v>-5.1388559726489452E-3</v>
      </c>
      <c r="X4">
        <f t="shared" si="2"/>
        <v>0.72702771388437193</v>
      </c>
    </row>
    <row r="5" spans="1:24" x14ac:dyDescent="0.2">
      <c r="A5" t="s">
        <v>178</v>
      </c>
      <c r="B5">
        <v>-416.26755886007498</v>
      </c>
      <c r="C5">
        <v>-406.60547140330601</v>
      </c>
      <c r="D5">
        <v>9.6620874567692407</v>
      </c>
      <c r="E5">
        <v>-376.98962182857298</v>
      </c>
      <c r="F5">
        <v>-376.68172208792799</v>
      </c>
      <c r="G5">
        <v>0.30789974064595799</v>
      </c>
      <c r="H5">
        <v>-39.2779370315017</v>
      </c>
      <c r="I5">
        <v>-29.923749315378402</v>
      </c>
      <c r="J5">
        <v>9.3541877161232794</v>
      </c>
      <c r="K5">
        <v>-0.35616384070360202</v>
      </c>
      <c r="L5">
        <v>-1.08236679895483</v>
      </c>
      <c r="M5">
        <v>-0.299101694729625</v>
      </c>
      <c r="N5">
        <v>-0.925272974253187</v>
      </c>
      <c r="O5">
        <v>-5.00402695247174E-2</v>
      </c>
      <c r="P5">
        <v>-0.14915552707843999</v>
      </c>
      <c r="Q5">
        <v>-0.29917282900454001</v>
      </c>
      <c r="R5">
        <v>-0.92555139543701004</v>
      </c>
      <c r="S5">
        <v>-5.0886375789318497E-2</v>
      </c>
      <c r="T5">
        <v>-0.151522686804584</v>
      </c>
      <c r="V5">
        <f t="shared" si="0"/>
        <v>-5.2927167132359731E-3</v>
      </c>
      <c r="W5">
        <f t="shared" si="1"/>
        <v>-6.1046359097435138E-3</v>
      </c>
      <c r="X5">
        <f t="shared" si="2"/>
        <v>0.86699957073416134</v>
      </c>
    </row>
    <row r="6" spans="1:24" x14ac:dyDescent="0.2">
      <c r="A6" t="s">
        <v>179</v>
      </c>
      <c r="B6">
        <v>-405.51988905923599</v>
      </c>
      <c r="C6">
        <v>-397.27965444566598</v>
      </c>
      <c r="D6">
        <v>8.2402346135697204</v>
      </c>
      <c r="E6">
        <v>-376.58718240593203</v>
      </c>
      <c r="F6">
        <v>-376.43677852688398</v>
      </c>
      <c r="G6">
        <v>0.150403879047873</v>
      </c>
      <c r="H6">
        <v>-28.932706653303502</v>
      </c>
      <c r="I6">
        <v>-20.842875918781701</v>
      </c>
      <c r="J6">
        <v>8.0898307345218505</v>
      </c>
      <c r="K6">
        <v>-0.35477782614325098</v>
      </c>
      <c r="L6">
        <v>-1.08019155704702</v>
      </c>
      <c r="M6">
        <v>-0.29915023777115102</v>
      </c>
      <c r="N6">
        <v>-0.92560346435809504</v>
      </c>
      <c r="O6">
        <v>-5.00402695247208E-2</v>
      </c>
      <c r="P6">
        <v>-0.14915552707844501</v>
      </c>
      <c r="Q6">
        <v>-0.29918401682293999</v>
      </c>
      <c r="R6">
        <v>-0.92576425794780004</v>
      </c>
      <c r="S6">
        <v>-5.07432044295495E-2</v>
      </c>
      <c r="T6">
        <v>-0.15133927290619101</v>
      </c>
      <c r="V6">
        <f t="shared" si="0"/>
        <v>-3.0880261930289199E-3</v>
      </c>
      <c r="W6">
        <f t="shared" si="1"/>
        <v>-4.8506048907614938E-3</v>
      </c>
      <c r="X6">
        <f t="shared" si="2"/>
        <v>0.63662703159154499</v>
      </c>
    </row>
    <row r="7" spans="1:24" x14ac:dyDescent="0.2">
      <c r="A7" t="s">
        <v>180</v>
      </c>
      <c r="B7">
        <v>-373.55714176354797</v>
      </c>
      <c r="C7">
        <v>-364.82651004419603</v>
      </c>
      <c r="D7">
        <v>8.7306317193517096</v>
      </c>
      <c r="E7">
        <v>-311.59622182673098</v>
      </c>
      <c r="F7">
        <v>-310.37950253386998</v>
      </c>
      <c r="G7">
        <v>1.21671929286045</v>
      </c>
      <c r="H7">
        <v>-61.960919936816801</v>
      </c>
      <c r="I7">
        <v>-54.447007510325598</v>
      </c>
      <c r="J7">
        <v>7.5139124264912498</v>
      </c>
      <c r="K7">
        <v>-0.54825510550381595</v>
      </c>
      <c r="L7">
        <v>-1.5881560387042499</v>
      </c>
      <c r="M7">
        <v>-0.298609161672865</v>
      </c>
      <c r="N7">
        <v>-0.92291097863285798</v>
      </c>
      <c r="O7">
        <v>-0.238758356909298</v>
      </c>
      <c r="P7">
        <v>-0.65253298219653499</v>
      </c>
      <c r="Q7">
        <v>-0.29875100769760499</v>
      </c>
      <c r="R7">
        <v>-0.92350040141770995</v>
      </c>
      <c r="S7">
        <v>-0.23925511012283901</v>
      </c>
      <c r="T7">
        <v>-0.65416685785760098</v>
      </c>
      <c r="V7">
        <f t="shared" si="0"/>
        <v>-1.0488779428938999E-2</v>
      </c>
      <c r="W7">
        <f t="shared" si="1"/>
        <v>-1.0248987683371957E-2</v>
      </c>
      <c r="X7">
        <f t="shared" si="2"/>
        <v>1.0233966273523853</v>
      </c>
    </row>
    <row r="8" spans="1:24" x14ac:dyDescent="0.2">
      <c r="A8" t="s">
        <v>181</v>
      </c>
      <c r="B8">
        <v>-357.58598292424</v>
      </c>
      <c r="C8">
        <v>-350.48091730657399</v>
      </c>
      <c r="D8">
        <v>7.1050656176657396</v>
      </c>
      <c r="E8">
        <v>-311.62419124898901</v>
      </c>
      <c r="F8">
        <v>-310.69742603140998</v>
      </c>
      <c r="G8">
        <v>0.92676521757986596</v>
      </c>
      <c r="H8">
        <v>-45.961791675250602</v>
      </c>
      <c r="I8">
        <v>-39.783491275164799</v>
      </c>
      <c r="J8">
        <v>6.1783004000858703</v>
      </c>
      <c r="K8">
        <v>-0.54557057962659905</v>
      </c>
      <c r="L8">
        <v>-1.58513870802707</v>
      </c>
      <c r="M8">
        <v>-0.29865093243040503</v>
      </c>
      <c r="N8">
        <v>-0.92334587480999597</v>
      </c>
      <c r="O8">
        <v>-0.23863607174150001</v>
      </c>
      <c r="P8">
        <v>-0.65257048916338201</v>
      </c>
      <c r="Q8">
        <v>-0.29873185530997798</v>
      </c>
      <c r="R8">
        <v>-0.92369181083580099</v>
      </c>
      <c r="S8">
        <v>-0.23906447700529901</v>
      </c>
      <c r="T8">
        <v>-0.65406841500510604</v>
      </c>
      <c r="V8">
        <f t="shared" si="0"/>
        <v>-7.3784821861629935E-3</v>
      </c>
      <c r="W8">
        <f t="shared" si="1"/>
        <v>-7.7742473113220634E-3</v>
      </c>
      <c r="X8">
        <f t="shared" si="2"/>
        <v>0.94909280483234748</v>
      </c>
    </row>
    <row r="9" spans="1:24" x14ac:dyDescent="0.2">
      <c r="A9" t="s">
        <v>182</v>
      </c>
      <c r="B9">
        <v>-418.85727664035301</v>
      </c>
      <c r="C9">
        <v>-407.22689039457299</v>
      </c>
      <c r="D9">
        <v>11.63038624578</v>
      </c>
      <c r="E9">
        <v>-375.31636600001599</v>
      </c>
      <c r="F9">
        <v>-373.18906881624901</v>
      </c>
      <c r="G9">
        <v>2.1272971837663301</v>
      </c>
      <c r="H9">
        <v>-43.540910640336797</v>
      </c>
      <c r="I9">
        <v>-34.037821578323097</v>
      </c>
      <c r="J9">
        <v>9.5030890620137196</v>
      </c>
      <c r="K9">
        <v>-0.59381924216037496</v>
      </c>
      <c r="L9">
        <v>-1.7395820979666199</v>
      </c>
      <c r="M9">
        <v>-0.29861138955447403</v>
      </c>
      <c r="N9">
        <v>-0.92274290422628102</v>
      </c>
      <c r="O9">
        <v>-0.28723731474266401</v>
      </c>
      <c r="P9">
        <v>-0.80822587685914404</v>
      </c>
      <c r="Q9">
        <v>-0.29875327754208703</v>
      </c>
      <c r="R9">
        <v>-0.92333001597181097</v>
      </c>
      <c r="S9">
        <v>-0.28801672583321403</v>
      </c>
      <c r="T9">
        <v>-0.81033700099592099</v>
      </c>
      <c r="V9">
        <f t="shared" si="0"/>
        <v>-5.9150809988879338E-3</v>
      </c>
      <c r="W9">
        <f t="shared" si="1"/>
        <v>-7.049238785073908E-3</v>
      </c>
      <c r="X9">
        <f t="shared" si="2"/>
        <v>0.83910918316635186</v>
      </c>
    </row>
    <row r="10" spans="1:24" x14ac:dyDescent="0.2">
      <c r="A10" t="s">
        <v>183</v>
      </c>
      <c r="B10">
        <v>-362.23553575959897</v>
      </c>
      <c r="C10">
        <v>-346.25519560072598</v>
      </c>
      <c r="D10">
        <v>15.980340158872499</v>
      </c>
      <c r="E10">
        <v>-289.803225081503</v>
      </c>
      <c r="F10">
        <v>-286.13601088001002</v>
      </c>
      <c r="G10">
        <v>3.66721420149335</v>
      </c>
      <c r="H10">
        <v>-72.432310678095703</v>
      </c>
      <c r="I10">
        <v>-60.119184720716497</v>
      </c>
      <c r="J10">
        <v>12.313125957379199</v>
      </c>
      <c r="K10">
        <v>-1.22362676306797</v>
      </c>
      <c r="L10">
        <v>-3.3841563404867201</v>
      </c>
      <c r="M10">
        <v>-0.298426445034431</v>
      </c>
      <c r="N10">
        <v>-0.92245523743093305</v>
      </c>
      <c r="O10">
        <v>-0.91285698962498096</v>
      </c>
      <c r="P10">
        <v>-2.4464564251130598</v>
      </c>
      <c r="Q10">
        <v>-0.29867641849340598</v>
      </c>
      <c r="R10">
        <v>-0.92348719479206998</v>
      </c>
      <c r="S10">
        <v>-0.91370721773567998</v>
      </c>
      <c r="T10">
        <v>-2.4490140875264399</v>
      </c>
      <c r="V10">
        <f t="shared" si="0"/>
        <v>-1.1655058168210441E-2</v>
      </c>
      <c r="W10">
        <f t="shared" si="1"/>
        <v>-1.1243126838884065E-2</v>
      </c>
      <c r="X10">
        <f t="shared" si="2"/>
        <v>1.0366385023694407</v>
      </c>
    </row>
    <row r="11" spans="1:24" x14ac:dyDescent="0.2">
      <c r="A11" t="s">
        <v>184</v>
      </c>
      <c r="B11">
        <v>-345.29855773822101</v>
      </c>
      <c r="C11">
        <v>-333.81062275400501</v>
      </c>
      <c r="D11">
        <v>11.487934984216301</v>
      </c>
      <c r="E11">
        <v>-304.45531417652501</v>
      </c>
      <c r="F11">
        <v>-302.00289555325497</v>
      </c>
      <c r="G11">
        <v>2.4524186232708098</v>
      </c>
      <c r="H11">
        <v>-40.843243561695502</v>
      </c>
      <c r="I11">
        <v>-31.807727200750001</v>
      </c>
      <c r="J11">
        <v>9.0355163609454898</v>
      </c>
      <c r="K11">
        <v>-1.21848131175191</v>
      </c>
      <c r="L11">
        <v>-3.37715851793351</v>
      </c>
      <c r="M11">
        <v>-0.29855041430776702</v>
      </c>
      <c r="N11">
        <v>-0.92314668859328197</v>
      </c>
      <c r="O11">
        <v>-0.91257794847542695</v>
      </c>
      <c r="P11">
        <v>-2.4458084105464799</v>
      </c>
      <c r="Q11">
        <v>-0.29868318165448998</v>
      </c>
      <c r="R11">
        <v>-0.92372576737309597</v>
      </c>
      <c r="S11">
        <v>-0.91323181710981205</v>
      </c>
      <c r="T11">
        <v>-2.44788414173407</v>
      </c>
      <c r="V11">
        <f t="shared" si="0"/>
        <v>-5.5486088263441147E-3</v>
      </c>
      <c r="W11">
        <f t="shared" si="1"/>
        <v>-6.566312987608014E-3</v>
      </c>
      <c r="X11">
        <f t="shared" si="2"/>
        <v>0.84501132322133943</v>
      </c>
    </row>
    <row r="12" spans="1:24" x14ac:dyDescent="0.2">
      <c r="A12" t="s">
        <v>185</v>
      </c>
      <c r="B12">
        <v>-346.46885834211702</v>
      </c>
      <c r="C12">
        <v>-333.85390501689199</v>
      </c>
      <c r="D12">
        <v>12.614953325224599</v>
      </c>
      <c r="E12">
        <v>-303.49900973307899</v>
      </c>
      <c r="F12">
        <v>-300.500610074684</v>
      </c>
      <c r="G12">
        <v>2.9983996583952401</v>
      </c>
      <c r="H12">
        <v>-42.969848609037598</v>
      </c>
      <c r="I12">
        <v>-33.353294942208102</v>
      </c>
      <c r="J12">
        <v>9.6165536668294305</v>
      </c>
      <c r="K12">
        <v>-1.2191421407918399</v>
      </c>
      <c r="L12">
        <v>-3.37733699036629</v>
      </c>
      <c r="M12">
        <v>-0.29844940718111002</v>
      </c>
      <c r="N12">
        <v>-0.92276702634282703</v>
      </c>
      <c r="O12">
        <v>-0.91283391163447503</v>
      </c>
      <c r="P12">
        <v>-2.44606243726302</v>
      </c>
      <c r="Q12">
        <v>-0.29864026412070299</v>
      </c>
      <c r="R12">
        <v>-0.92353866925848005</v>
      </c>
      <c r="S12">
        <v>-0.91350289581308497</v>
      </c>
      <c r="T12">
        <v>-2.4480937045728002</v>
      </c>
      <c r="V12">
        <f t="shared" si="0"/>
        <v>-5.7046165350098654E-3</v>
      </c>
      <c r="W12">
        <f t="shared" si="1"/>
        <v>-6.9989808580519508E-3</v>
      </c>
      <c r="X12">
        <f t="shared" si="2"/>
        <v>0.81506388582946487</v>
      </c>
    </row>
    <row r="13" spans="1:24" x14ac:dyDescent="0.2">
      <c r="A13" t="s">
        <v>186</v>
      </c>
      <c r="B13">
        <v>-356.918275784591</v>
      </c>
      <c r="C13">
        <v>-345.61685743740401</v>
      </c>
      <c r="D13">
        <v>11.3014183471871</v>
      </c>
      <c r="E13">
        <v>-321.649184960132</v>
      </c>
      <c r="F13">
        <v>-319.094243867437</v>
      </c>
      <c r="G13">
        <v>2.5549410926956901</v>
      </c>
      <c r="H13">
        <v>-35.269090824458999</v>
      </c>
      <c r="I13">
        <v>-26.5226135699676</v>
      </c>
      <c r="J13">
        <v>8.7464772544913991</v>
      </c>
      <c r="K13">
        <v>-0.76318705045659896</v>
      </c>
      <c r="L13">
        <v>-2.1784728112603502</v>
      </c>
      <c r="M13">
        <v>-0.29842476415959501</v>
      </c>
      <c r="N13">
        <v>-0.92246010925305599</v>
      </c>
      <c r="O13">
        <v>-0.45877326922849998</v>
      </c>
      <c r="P13">
        <v>-1.2485684336749701</v>
      </c>
      <c r="Q13">
        <v>-0.29857612115530802</v>
      </c>
      <c r="R13">
        <v>-0.92306804378303997</v>
      </c>
      <c r="S13">
        <v>-0.45949898521492299</v>
      </c>
      <c r="T13">
        <v>-1.2504147829404799</v>
      </c>
      <c r="V13">
        <f t="shared" si="0"/>
        <v>-4.9899845368301943E-3</v>
      </c>
      <c r="W13">
        <f t="shared" si="1"/>
        <v>-5.1119440863679477E-3</v>
      </c>
      <c r="X13">
        <f t="shared" si="2"/>
        <v>0.97614223718467819</v>
      </c>
    </row>
    <row r="14" spans="1:24" x14ac:dyDescent="0.2">
      <c r="A14" t="s">
        <v>187</v>
      </c>
      <c r="B14">
        <v>-406.820465062381</v>
      </c>
      <c r="C14">
        <v>-395.69905184841298</v>
      </c>
      <c r="D14">
        <v>11.121413213967299</v>
      </c>
      <c r="E14">
        <v>-365.11165842520398</v>
      </c>
      <c r="F14">
        <v>-363.05742265055301</v>
      </c>
      <c r="G14">
        <v>2.0542357746517799</v>
      </c>
      <c r="H14">
        <v>-41.708806637176302</v>
      </c>
      <c r="I14">
        <v>-32.641629197860802</v>
      </c>
      <c r="J14">
        <v>9.0671774393155502</v>
      </c>
      <c r="K14">
        <v>-0.84090965185878996</v>
      </c>
      <c r="L14">
        <v>-2.4334944415719102</v>
      </c>
      <c r="M14">
        <v>-0.29848269218389201</v>
      </c>
      <c r="N14">
        <v>-0.92262812432124996</v>
      </c>
      <c r="O14">
        <v>-0.53479058170708005</v>
      </c>
      <c r="P14">
        <v>-1.5026166519437201</v>
      </c>
      <c r="Q14">
        <v>-0.29864554937350701</v>
      </c>
      <c r="R14">
        <v>-0.92329847369391205</v>
      </c>
      <c r="S14">
        <v>-0.53547483032193799</v>
      </c>
      <c r="T14">
        <v>-1.50455270178028</v>
      </c>
      <c r="V14">
        <f t="shared" si="0"/>
        <v>-5.643266097718147E-3</v>
      </c>
      <c r="W14">
        <f t="shared" si="1"/>
        <v>-6.789272163345017E-3</v>
      </c>
      <c r="X14">
        <f t="shared" si="2"/>
        <v>0.8312033988246772</v>
      </c>
    </row>
    <row r="15" spans="1:24" x14ac:dyDescent="0.2">
      <c r="A15" t="s">
        <v>188</v>
      </c>
      <c r="B15">
        <v>-370.75644495714801</v>
      </c>
      <c r="C15">
        <v>-362.56716577212399</v>
      </c>
      <c r="D15">
        <v>8.1892791850237892</v>
      </c>
      <c r="E15">
        <v>-339.29562148341103</v>
      </c>
      <c r="F15">
        <v>-337.33551445360803</v>
      </c>
      <c r="G15">
        <v>1.96010702980336</v>
      </c>
      <c r="H15">
        <v>-31.460823473736799</v>
      </c>
      <c r="I15">
        <v>-25.231651318516398</v>
      </c>
      <c r="J15">
        <v>6.2291721552204304</v>
      </c>
      <c r="K15">
        <v>-0.589287096639732</v>
      </c>
      <c r="L15">
        <v>-1.79809205737843</v>
      </c>
      <c r="M15">
        <v>-0.28234957531051202</v>
      </c>
      <c r="N15">
        <v>-0.96550566512639802</v>
      </c>
      <c r="O15">
        <v>-0.30133706427094298</v>
      </c>
      <c r="P15">
        <v>-0.82620405613776204</v>
      </c>
      <c r="Q15">
        <v>-0.282438286347995</v>
      </c>
      <c r="R15">
        <v>-0.96589228242099301</v>
      </c>
      <c r="S15">
        <v>-0.30179164640672901</v>
      </c>
      <c r="T15">
        <v>-0.827646711716297</v>
      </c>
      <c r="V15">
        <f t="shared" si="0"/>
        <v>-4.5530632411400207E-3</v>
      </c>
      <c r="W15">
        <f t="shared" si="1"/>
        <v>-5.057163885007987E-3</v>
      </c>
      <c r="X15">
        <f t="shared" si="2"/>
        <v>0.9003194961977844</v>
      </c>
    </row>
    <row r="16" spans="1:24" x14ac:dyDescent="0.2">
      <c r="A16" t="s">
        <v>189</v>
      </c>
      <c r="B16">
        <v>-362.376846814288</v>
      </c>
      <c r="C16">
        <v>-354.91914689086599</v>
      </c>
      <c r="D16">
        <v>7.4576999234218002</v>
      </c>
      <c r="E16">
        <v>-333.44348960702803</v>
      </c>
      <c r="F16">
        <v>-331.65674400336798</v>
      </c>
      <c r="G16">
        <v>1.7867456036603599</v>
      </c>
      <c r="H16">
        <v>-28.933357207259402</v>
      </c>
      <c r="I16">
        <v>-23.262402887497998</v>
      </c>
      <c r="J16">
        <v>5.6709543197614396</v>
      </c>
      <c r="K16">
        <v>-0.58887670213665799</v>
      </c>
      <c r="L16">
        <v>-1.7976733583194899</v>
      </c>
      <c r="M16">
        <v>-0.282403694543987</v>
      </c>
      <c r="N16">
        <v>-0.96557896757492501</v>
      </c>
      <c r="O16">
        <v>-0.30133846463321901</v>
      </c>
      <c r="P16">
        <v>-0.82620880145944098</v>
      </c>
      <c r="Q16">
        <v>-0.28247880966579197</v>
      </c>
      <c r="R16">
        <v>-0.96589555434223096</v>
      </c>
      <c r="S16">
        <v>-0.301765970157367</v>
      </c>
      <c r="T16">
        <v>-0.82754954617695897</v>
      </c>
      <c r="V16">
        <f t="shared" si="0"/>
        <v>-4.228257800300006E-3</v>
      </c>
      <c r="W16">
        <f t="shared" si="1"/>
        <v>-4.6319223134990151E-3</v>
      </c>
      <c r="X16">
        <f t="shared" si="2"/>
        <v>0.9128516227436303</v>
      </c>
    </row>
    <row r="17" spans="1:24" x14ac:dyDescent="0.2">
      <c r="A17" t="s">
        <v>25</v>
      </c>
      <c r="B17">
        <v>-391.22400357358401</v>
      </c>
      <c r="C17">
        <v>-379.43793030603302</v>
      </c>
      <c r="D17">
        <v>11.786073267551</v>
      </c>
      <c r="E17">
        <v>-340.29770020681701</v>
      </c>
      <c r="F17">
        <v>-340.10789581431197</v>
      </c>
      <c r="G17">
        <v>0.18980439250570399</v>
      </c>
      <c r="H17">
        <v>-50.926303366766703</v>
      </c>
      <c r="I17">
        <v>-39.330034491721399</v>
      </c>
      <c r="J17">
        <v>11.5962688750453</v>
      </c>
      <c r="K17">
        <v>-0.359520642618402</v>
      </c>
      <c r="L17">
        <v>-1.1390411554520701</v>
      </c>
      <c r="M17">
        <v>-0.28260060361871597</v>
      </c>
      <c r="N17">
        <v>-0.96590055778616102</v>
      </c>
      <c r="O17">
        <v>-6.7942680462454205E-2</v>
      </c>
      <c r="P17">
        <v>-0.162721154311181</v>
      </c>
      <c r="Q17">
        <v>-0.282632766902012</v>
      </c>
      <c r="R17">
        <v>-0.96603631266383805</v>
      </c>
      <c r="S17">
        <v>-6.9189077629499093E-2</v>
      </c>
      <c r="T17">
        <v>-0.16572362392619999</v>
      </c>
      <c r="V17">
        <f t="shared" si="0"/>
        <v>-7.2812188620320351E-3</v>
      </c>
      <c r="W17">
        <f t="shared" si="1"/>
        <v>-7.6987980868909039E-3</v>
      </c>
      <c r="X17">
        <f t="shared" si="2"/>
        <v>0.94576046544591164</v>
      </c>
    </row>
    <row r="18" spans="1:24" x14ac:dyDescent="0.2">
      <c r="A18" t="s">
        <v>26</v>
      </c>
      <c r="B18">
        <v>-384.82663109209199</v>
      </c>
      <c r="C18">
        <v>-373.68914053006</v>
      </c>
      <c r="D18">
        <v>11.137490562031701</v>
      </c>
      <c r="E18">
        <v>-336.48869272363498</v>
      </c>
      <c r="F18">
        <v>-336.30923619863</v>
      </c>
      <c r="G18">
        <v>0.179456525004734</v>
      </c>
      <c r="H18">
        <v>-48.337938368456598</v>
      </c>
      <c r="I18">
        <v>-37.379904331429699</v>
      </c>
      <c r="J18">
        <v>10.9580340370269</v>
      </c>
      <c r="K18">
        <v>-0.35905115594257703</v>
      </c>
      <c r="L18">
        <v>-1.13861300810375</v>
      </c>
      <c r="M18">
        <v>-0.28259824677418099</v>
      </c>
      <c r="N18">
        <v>-0.96599113663335701</v>
      </c>
      <c r="O18">
        <v>-6.7942680462454205E-2</v>
      </c>
      <c r="P18">
        <v>-0.162721154311181</v>
      </c>
      <c r="Q18">
        <v>-0.28262693034228398</v>
      </c>
      <c r="R18">
        <v>-0.96610811056682799</v>
      </c>
      <c r="S18">
        <v>-6.9122637310193094E-2</v>
      </c>
      <c r="T18">
        <v>-0.165569234126589</v>
      </c>
      <c r="V18">
        <f t="shared" si="0"/>
        <v>-6.9356634103329984E-3</v>
      </c>
      <c r="W18">
        <f t="shared" si="1"/>
        <v>-7.3015882900999557E-3</v>
      </c>
      <c r="X18">
        <f t="shared" si="2"/>
        <v>0.94988420803414708</v>
      </c>
    </row>
    <row r="19" spans="1:24" x14ac:dyDescent="0.2">
      <c r="A19" t="s">
        <v>190</v>
      </c>
      <c r="B19">
        <v>-404.41301344024498</v>
      </c>
      <c r="C19">
        <v>-395.66822196667403</v>
      </c>
      <c r="D19">
        <v>8.7447914735708601</v>
      </c>
      <c r="E19">
        <v>-362.06382545624899</v>
      </c>
      <c r="F19">
        <v>-361.89429430292302</v>
      </c>
      <c r="G19">
        <v>0.16953115332555799</v>
      </c>
      <c r="H19">
        <v>-42.349187983996003</v>
      </c>
      <c r="I19">
        <v>-33.773927663750698</v>
      </c>
      <c r="J19">
        <v>8.5752603202453095</v>
      </c>
      <c r="K19">
        <v>-0.34023440590659199</v>
      </c>
      <c r="L19">
        <v>-1.12364928939728</v>
      </c>
      <c r="M19">
        <v>-0.28262440919305598</v>
      </c>
      <c r="N19">
        <v>-0.96593353788847103</v>
      </c>
      <c r="O19">
        <v>-5.0040269524719697E-2</v>
      </c>
      <c r="P19">
        <v>-0.14915552707844301</v>
      </c>
      <c r="Q19">
        <v>-0.282654214514792</v>
      </c>
      <c r="R19">
        <v>-0.96605947251473701</v>
      </c>
      <c r="S19">
        <v>-5.08571323011675E-2</v>
      </c>
      <c r="T19">
        <v>-0.15144906806734401</v>
      </c>
      <c r="V19">
        <f t="shared" si="0"/>
        <v>-6.1407488151990208E-3</v>
      </c>
      <c r="W19">
        <f t="shared" si="1"/>
        <v>-6.7230590906324841E-3</v>
      </c>
      <c r="X19">
        <f t="shared" si="2"/>
        <v>0.91338611373432366</v>
      </c>
    </row>
    <row r="20" spans="1:24" x14ac:dyDescent="0.2">
      <c r="A20" t="s">
        <v>191</v>
      </c>
      <c r="B20">
        <v>-399.283601636784</v>
      </c>
      <c r="C20">
        <v>-390.85708046262999</v>
      </c>
      <c r="D20">
        <v>8.4265211741539794</v>
      </c>
      <c r="E20">
        <v>-358.29454313321003</v>
      </c>
      <c r="F20">
        <v>-358.13220142234599</v>
      </c>
      <c r="G20">
        <v>0.16234171086400101</v>
      </c>
      <c r="H20">
        <v>-40.989058503573801</v>
      </c>
      <c r="I20">
        <v>-32.724879040283902</v>
      </c>
      <c r="J20">
        <v>8.2641794632899703</v>
      </c>
      <c r="K20">
        <v>-0.339982018070068</v>
      </c>
      <c r="L20">
        <v>-1.12344540784503</v>
      </c>
      <c r="M20">
        <v>-0.282617735555795</v>
      </c>
      <c r="N20">
        <v>-0.96600198802479098</v>
      </c>
      <c r="O20">
        <v>-5.0040269524720897E-2</v>
      </c>
      <c r="P20">
        <v>-0.14915552707844601</v>
      </c>
      <c r="Q20">
        <v>-0.28264515101244903</v>
      </c>
      <c r="R20">
        <v>-0.96611329772534604</v>
      </c>
      <c r="S20">
        <v>-5.0832190141455902E-2</v>
      </c>
      <c r="T20">
        <v>-0.151372540593116</v>
      </c>
      <c r="V20">
        <f t="shared" si="0"/>
        <v>-5.9595695265679538E-3</v>
      </c>
      <c r="W20">
        <f t="shared" si="1"/>
        <v>-6.5046769161630769E-3</v>
      </c>
      <c r="X20">
        <f t="shared" si="2"/>
        <v>0.91619762263047699</v>
      </c>
    </row>
    <row r="21" spans="1:24" x14ac:dyDescent="0.2">
      <c r="A21" t="s">
        <v>192</v>
      </c>
      <c r="B21">
        <v>-353.55851622368903</v>
      </c>
      <c r="C21">
        <v>-347.17978186886597</v>
      </c>
      <c r="D21">
        <v>6.3787343548237203</v>
      </c>
      <c r="E21">
        <v>-310.80130127488098</v>
      </c>
      <c r="F21">
        <v>-310.05548746876798</v>
      </c>
      <c r="G21">
        <v>0.74581380611292902</v>
      </c>
      <c r="H21">
        <v>-42.757214948808397</v>
      </c>
      <c r="I21">
        <v>-37.124294400097703</v>
      </c>
      <c r="J21">
        <v>5.6329205487107901</v>
      </c>
      <c r="K21">
        <v>-0.52692664137888801</v>
      </c>
      <c r="L21">
        <v>-1.62107386838122</v>
      </c>
      <c r="M21">
        <v>-0.28255581714355399</v>
      </c>
      <c r="N21">
        <v>-0.96579756528694305</v>
      </c>
      <c r="O21">
        <v>-0.23648338480418901</v>
      </c>
      <c r="P21">
        <v>-0.64687838166389999</v>
      </c>
      <c r="Q21">
        <v>-0.28262193124434798</v>
      </c>
      <c r="R21">
        <v>-0.96608347404497896</v>
      </c>
      <c r="S21">
        <v>-0.23691237405250101</v>
      </c>
      <c r="T21">
        <v>-0.64824283538346195</v>
      </c>
      <c r="V21">
        <f t="shared" si="0"/>
        <v>-6.7475589527791202E-3</v>
      </c>
      <c r="W21">
        <f t="shared" si="1"/>
        <v>-7.3923360820390138E-3</v>
      </c>
      <c r="X21">
        <f t="shared" si="2"/>
        <v>0.91277762237751969</v>
      </c>
    </row>
    <row r="22" spans="1:24" x14ac:dyDescent="0.2">
      <c r="A22" t="s">
        <v>193</v>
      </c>
      <c r="B22">
        <v>-359.74051894111699</v>
      </c>
      <c r="C22">
        <v>-353.31604989831101</v>
      </c>
      <c r="D22">
        <v>6.4244690428061402</v>
      </c>
      <c r="E22">
        <v>-313.41372345786999</v>
      </c>
      <c r="F22">
        <v>-312.63983669512203</v>
      </c>
      <c r="G22">
        <v>0.77388676274721302</v>
      </c>
      <c r="H22">
        <v>-46.326795483247501</v>
      </c>
      <c r="I22">
        <v>-40.676213203188603</v>
      </c>
      <c r="J22">
        <v>5.6505822800589298</v>
      </c>
      <c r="K22">
        <v>-0.52731812876738404</v>
      </c>
      <c r="L22">
        <v>-1.62198678361903</v>
      </c>
      <c r="M22">
        <v>-0.28248751964812302</v>
      </c>
      <c r="N22">
        <v>-0.96569078900525895</v>
      </c>
      <c r="O22">
        <v>-0.236467189065075</v>
      </c>
      <c r="P22">
        <v>-0.64701447260897704</v>
      </c>
      <c r="Q22">
        <v>-0.28255967416000299</v>
      </c>
      <c r="R22">
        <v>-0.96599722401737098</v>
      </c>
      <c r="S22">
        <v>-0.236895755556119</v>
      </c>
      <c r="T22">
        <v>-0.64835950942076204</v>
      </c>
      <c r="V22">
        <f t="shared" si="0"/>
        <v>-7.6300501808970189E-3</v>
      </c>
      <c r="W22">
        <f t="shared" si="1"/>
        <v>-7.8626990512620509E-3</v>
      </c>
      <c r="X22">
        <f t="shared" si="2"/>
        <v>0.9704110676437897</v>
      </c>
    </row>
    <row r="23" spans="1:24" x14ac:dyDescent="0.2">
      <c r="A23" t="s">
        <v>194</v>
      </c>
      <c r="B23">
        <v>-339.78099969751503</v>
      </c>
      <c r="C23">
        <v>-333.64478471213198</v>
      </c>
      <c r="D23">
        <v>6.1362149853828898</v>
      </c>
      <c r="E23">
        <v>-296.32991266642802</v>
      </c>
      <c r="F23">
        <v>-295.395831197809</v>
      </c>
      <c r="G23">
        <v>0.93408146861880104</v>
      </c>
      <c r="H23">
        <v>-43.451087031086402</v>
      </c>
      <c r="I23">
        <v>-38.248953514322302</v>
      </c>
      <c r="J23">
        <v>5.2021335167640803</v>
      </c>
      <c r="K23">
        <v>-0.52621529023970004</v>
      </c>
      <c r="L23">
        <v>-1.6220009688138299</v>
      </c>
      <c r="M23">
        <v>-0.28238228498319301</v>
      </c>
      <c r="N23">
        <v>-0.96559544337907199</v>
      </c>
      <c r="O23">
        <v>-0.23644970112734201</v>
      </c>
      <c r="P23">
        <v>-0.64723918682356496</v>
      </c>
      <c r="Q23">
        <v>-0.28245938119018998</v>
      </c>
      <c r="R23">
        <v>-0.96592860800112601</v>
      </c>
      <c r="S23">
        <v>-0.23678522027381699</v>
      </c>
      <c r="T23">
        <v>-0.64847479456990698</v>
      </c>
      <c r="V23">
        <f t="shared" si="0"/>
        <v>-7.5975662427969493E-3</v>
      </c>
      <c r="W23">
        <f t="shared" si="1"/>
        <v>-6.970688775693068E-3</v>
      </c>
      <c r="X23">
        <f t="shared" si="2"/>
        <v>1.0899304914156855</v>
      </c>
    </row>
    <row r="24" spans="1:24" x14ac:dyDescent="0.2">
      <c r="A24" t="s">
        <v>195</v>
      </c>
      <c r="B24">
        <v>-358.88293152634202</v>
      </c>
      <c r="C24">
        <v>-352.31465178328301</v>
      </c>
      <c r="D24">
        <v>6.56827974305825</v>
      </c>
      <c r="E24">
        <v>-313.92567215763802</v>
      </c>
      <c r="F24">
        <v>-313.14040297462299</v>
      </c>
      <c r="G24">
        <v>0.78526918301566295</v>
      </c>
      <c r="H24">
        <v>-44.957259368703198</v>
      </c>
      <c r="I24">
        <v>-39.1742488086606</v>
      </c>
      <c r="J24">
        <v>5.7830105600425803</v>
      </c>
      <c r="K24">
        <v>-0.52695616007289203</v>
      </c>
      <c r="L24">
        <v>-1.6216405663118001</v>
      </c>
      <c r="M24">
        <v>-0.28238348875384101</v>
      </c>
      <c r="N24">
        <v>-0.96559296309747999</v>
      </c>
      <c r="O24">
        <v>-0.23648064543198499</v>
      </c>
      <c r="P24">
        <v>-0.64701631572243801</v>
      </c>
      <c r="Q24">
        <v>-0.28245879120483303</v>
      </c>
      <c r="R24">
        <v>-0.96592185362651795</v>
      </c>
      <c r="S24">
        <v>-0.23692259400177801</v>
      </c>
      <c r="T24">
        <v>-0.648372806258387</v>
      </c>
      <c r="V24">
        <f t="shared" si="0"/>
        <v>-7.3459064268951435E-3</v>
      </c>
      <c r="W24">
        <f t="shared" si="1"/>
        <v>-7.5747748662809977E-3</v>
      </c>
      <c r="X24">
        <f t="shared" si="2"/>
        <v>0.96978544664018218</v>
      </c>
    </row>
    <row r="25" spans="1:24" x14ac:dyDescent="0.2">
      <c r="A25" t="s">
        <v>196</v>
      </c>
      <c r="B25">
        <v>-408.05247505268602</v>
      </c>
      <c r="C25">
        <v>-397.710809335161</v>
      </c>
      <c r="D25">
        <v>10.341665717525</v>
      </c>
      <c r="E25">
        <v>-368.231537755592</v>
      </c>
      <c r="F25">
        <v>-366.49007975855699</v>
      </c>
      <c r="G25">
        <v>1.7414579970353901</v>
      </c>
      <c r="H25">
        <v>-39.820937297093401</v>
      </c>
      <c r="I25">
        <v>-31.220729576603699</v>
      </c>
      <c r="J25">
        <v>8.6002077204896406</v>
      </c>
      <c r="K25">
        <v>-0.57710251779288801</v>
      </c>
      <c r="L25">
        <v>-1.78195283370657</v>
      </c>
      <c r="M25">
        <v>-0.28234914419060197</v>
      </c>
      <c r="N25">
        <v>-0.96562446406957203</v>
      </c>
      <c r="O25">
        <v>-0.28723869851741202</v>
      </c>
      <c r="P25">
        <v>-0.80867605279875598</v>
      </c>
      <c r="Q25">
        <v>-0.28243231155079901</v>
      </c>
      <c r="R25">
        <v>-0.96599074279603903</v>
      </c>
      <c r="S25">
        <v>-0.28798640959694299</v>
      </c>
      <c r="T25">
        <v>-0.81075454130568503</v>
      </c>
      <c r="V25">
        <f t="shared" si="0"/>
        <v>-5.2075496048459291E-3</v>
      </c>
      <c r="W25">
        <f t="shared" si="1"/>
        <v>-6.6837966451460118E-3</v>
      </c>
      <c r="X25">
        <f t="shared" si="2"/>
        <v>0.779130467505743</v>
      </c>
    </row>
    <row r="26" spans="1:24" x14ac:dyDescent="0.2">
      <c r="A26" t="s">
        <v>197</v>
      </c>
      <c r="B26">
        <v>-394.50225333094102</v>
      </c>
      <c r="C26">
        <v>-384.92476783561602</v>
      </c>
      <c r="D26">
        <v>9.5774854953249609</v>
      </c>
      <c r="E26">
        <v>-358.95369544449301</v>
      </c>
      <c r="F26">
        <v>-357.39420657685201</v>
      </c>
      <c r="G26">
        <v>1.5594888676416601</v>
      </c>
      <c r="H26">
        <v>-35.548557886448101</v>
      </c>
      <c r="I26">
        <v>-27.530561258764799</v>
      </c>
      <c r="J26">
        <v>8.0179966276832904</v>
      </c>
      <c r="K26">
        <v>-0.57639801973855298</v>
      </c>
      <c r="L26">
        <v>-1.7812409237340301</v>
      </c>
      <c r="M26">
        <v>-0.28242888286515</v>
      </c>
      <c r="N26">
        <v>-0.96576496435167702</v>
      </c>
      <c r="O26">
        <v>-0.28723733175183302</v>
      </c>
      <c r="P26">
        <v>-0.80866803573466095</v>
      </c>
      <c r="Q26">
        <v>-0.28249565669010701</v>
      </c>
      <c r="R26">
        <v>-0.96606222647042195</v>
      </c>
      <c r="S26">
        <v>-0.28793885072506997</v>
      </c>
      <c r="T26">
        <v>-0.810656374027657</v>
      </c>
      <c r="V26">
        <f t="shared" si="0"/>
        <v>-4.5223232359511423E-3</v>
      </c>
      <c r="W26">
        <f t="shared" si="1"/>
        <v>-5.9635123233759968E-3</v>
      </c>
      <c r="X26">
        <f t="shared" si="2"/>
        <v>0.75833216915212398</v>
      </c>
    </row>
    <row r="27" spans="1:24" x14ac:dyDescent="0.2">
      <c r="A27" t="s">
        <v>198</v>
      </c>
      <c r="B27">
        <v>-341.39842036451</v>
      </c>
      <c r="C27">
        <v>-330.268160589518</v>
      </c>
      <c r="D27">
        <v>11.130259774992499</v>
      </c>
      <c r="E27">
        <v>-292.090624645616</v>
      </c>
      <c r="F27">
        <v>-289.50474409832799</v>
      </c>
      <c r="G27">
        <v>2.5858805472878301</v>
      </c>
      <c r="H27">
        <v>-49.307795718894603</v>
      </c>
      <c r="I27">
        <v>-40.763416491189901</v>
      </c>
      <c r="J27">
        <v>8.5443792277046793</v>
      </c>
      <c r="K27">
        <v>-1.20328480899151</v>
      </c>
      <c r="L27">
        <v>-3.42209556883701</v>
      </c>
      <c r="M27">
        <v>-0.28247809263778401</v>
      </c>
      <c r="N27">
        <v>-0.965537956576213</v>
      </c>
      <c r="O27">
        <v>-0.91234158500999296</v>
      </c>
      <c r="P27">
        <v>-2.4462423986350399</v>
      </c>
      <c r="Q27">
        <v>-0.28259343470302201</v>
      </c>
      <c r="R27">
        <v>-0.96603794381226105</v>
      </c>
      <c r="S27">
        <v>-0.91299844283301601</v>
      </c>
      <c r="T27">
        <v>-2.4482245932351501</v>
      </c>
      <c r="V27">
        <f t="shared" si="0"/>
        <v>-7.83303178959871E-3</v>
      </c>
      <c r="W27">
        <f t="shared" si="1"/>
        <v>-7.6929314554720074E-3</v>
      </c>
      <c r="X27">
        <f t="shared" si="2"/>
        <v>1.0182115666748921</v>
      </c>
    </row>
    <row r="28" spans="1:24" x14ac:dyDescent="0.2">
      <c r="A28" t="s">
        <v>199</v>
      </c>
      <c r="B28">
        <v>-332.59414278168902</v>
      </c>
      <c r="C28">
        <v>-322.543056988861</v>
      </c>
      <c r="D28">
        <v>10.0510857928286</v>
      </c>
      <c r="E28">
        <v>-294.94224071566998</v>
      </c>
      <c r="F28">
        <v>-292.52592292184403</v>
      </c>
      <c r="G28">
        <v>2.4163177938254901</v>
      </c>
      <c r="H28">
        <v>-37.651902066019296</v>
      </c>
      <c r="I28">
        <v>-30.017134067016201</v>
      </c>
      <c r="J28">
        <v>7.63476799900317</v>
      </c>
      <c r="K28">
        <v>-1.20142644961778</v>
      </c>
      <c r="L28">
        <v>-3.41890208628207</v>
      </c>
      <c r="M28">
        <v>-0.28237103608861103</v>
      </c>
      <c r="N28">
        <v>-0.96544296928629703</v>
      </c>
      <c r="O28">
        <v>-0.91232856880180901</v>
      </c>
      <c r="P28">
        <v>-2.4458451115740898</v>
      </c>
      <c r="Q28">
        <v>-0.28248682181568102</v>
      </c>
      <c r="R28">
        <v>-0.96593519999231503</v>
      </c>
      <c r="S28">
        <v>-0.91289579442777002</v>
      </c>
      <c r="T28">
        <v>-2.4475777986672198</v>
      </c>
      <c r="V28">
        <f t="shared" si="0"/>
        <v>-5.3890876225350937E-3</v>
      </c>
      <c r="W28">
        <f t="shared" si="1"/>
        <v>-6.0438333743288997E-3</v>
      </c>
      <c r="X28">
        <f t="shared" si="2"/>
        <v>0.89166714049814322</v>
      </c>
    </row>
    <row r="29" spans="1:24" x14ac:dyDescent="0.2">
      <c r="A29" t="s">
        <v>200</v>
      </c>
      <c r="B29">
        <v>-338.99863159129899</v>
      </c>
      <c r="C29">
        <v>-328.15418376152098</v>
      </c>
      <c r="D29">
        <v>10.8444478297777</v>
      </c>
      <c r="E29">
        <v>-291.09248796131499</v>
      </c>
      <c r="F29">
        <v>-288.54118620832702</v>
      </c>
      <c r="G29">
        <v>2.5513017529881501</v>
      </c>
      <c r="H29">
        <v>-47.906143629984001</v>
      </c>
      <c r="I29">
        <v>-39.612997553194504</v>
      </c>
      <c r="J29">
        <v>8.2931460767895793</v>
      </c>
      <c r="K29">
        <v>-1.203048873095</v>
      </c>
      <c r="L29">
        <v>-3.4217089322805099</v>
      </c>
      <c r="M29">
        <v>-0.282466334315295</v>
      </c>
      <c r="N29">
        <v>-0.96559371185364395</v>
      </c>
      <c r="O29">
        <v>-0.91230731034729395</v>
      </c>
      <c r="P29">
        <v>-2.4461439649023502</v>
      </c>
      <c r="Q29">
        <v>-0.28257334992726302</v>
      </c>
      <c r="R29">
        <v>-0.96605105859097495</v>
      </c>
      <c r="S29">
        <v>-0.91294238897106905</v>
      </c>
      <c r="T29">
        <v>-2.4481032160132101</v>
      </c>
      <c r="V29">
        <f t="shared" si="0"/>
        <v>-7.5546576763247941E-3</v>
      </c>
      <c r="W29">
        <f t="shared" si="1"/>
        <v>-7.5331341966679011E-3</v>
      </c>
      <c r="X29">
        <f t="shared" si="2"/>
        <v>1.0028571745962542</v>
      </c>
    </row>
    <row r="30" spans="1:24" x14ac:dyDescent="0.2">
      <c r="A30" t="s">
        <v>201</v>
      </c>
      <c r="B30">
        <v>-334.54178553257299</v>
      </c>
      <c r="C30">
        <v>-324.63055157682101</v>
      </c>
      <c r="D30">
        <v>9.9112339557514595</v>
      </c>
      <c r="E30">
        <v>-295.983950829028</v>
      </c>
      <c r="F30">
        <v>-293.604023944706</v>
      </c>
      <c r="G30">
        <v>2.37992688432211</v>
      </c>
      <c r="H30">
        <v>-38.557834703544401</v>
      </c>
      <c r="I30">
        <v>-31.026527632115101</v>
      </c>
      <c r="J30">
        <v>7.5313070714293398</v>
      </c>
      <c r="K30">
        <v>-1.20166129182088</v>
      </c>
      <c r="L30">
        <v>-3.4190261457062299</v>
      </c>
      <c r="M30">
        <v>-0.28244556836241402</v>
      </c>
      <c r="N30">
        <v>-0.96553615610616095</v>
      </c>
      <c r="O30">
        <v>-0.91227950915886902</v>
      </c>
      <c r="P30">
        <v>-2.4457403022794599</v>
      </c>
      <c r="Q30">
        <v>-0.28255188410652798</v>
      </c>
      <c r="R30">
        <v>-0.96598557141457497</v>
      </c>
      <c r="S30">
        <v>-0.91285214597259301</v>
      </c>
      <c r="T30">
        <v>-2.4474804573843998</v>
      </c>
      <c r="V30">
        <f t="shared" si="0"/>
        <v>-5.5601169072549972E-3</v>
      </c>
      <c r="W30">
        <f t="shared" si="1"/>
        <v>-6.2572617417590015E-3</v>
      </c>
      <c r="X30">
        <f t="shared" si="2"/>
        <v>0.88858627571043125</v>
      </c>
    </row>
    <row r="31" spans="1:24" x14ac:dyDescent="0.2">
      <c r="A31" t="s">
        <v>202</v>
      </c>
      <c r="B31">
        <v>-347.791803961222</v>
      </c>
      <c r="C31">
        <v>-338.16072777655802</v>
      </c>
      <c r="D31">
        <v>9.6310761846636197</v>
      </c>
      <c r="E31">
        <v>-315.35510776207298</v>
      </c>
      <c r="F31">
        <v>-313.14669235454897</v>
      </c>
      <c r="G31">
        <v>2.20841540752413</v>
      </c>
      <c r="H31">
        <v>-32.4366961991485</v>
      </c>
      <c r="I31">
        <v>-25.014035422009002</v>
      </c>
      <c r="J31">
        <v>7.4226607771394804</v>
      </c>
      <c r="K31">
        <v>-0.74688338974772905</v>
      </c>
      <c r="L31">
        <v>-2.2208350226092</v>
      </c>
      <c r="M31">
        <v>-0.28235153930197898</v>
      </c>
      <c r="N31">
        <v>-0.96548331639485097</v>
      </c>
      <c r="O31">
        <v>-0.45881766120440298</v>
      </c>
      <c r="P31">
        <v>-1.24871141204394</v>
      </c>
      <c r="Q31">
        <v>-0.28243439520233299</v>
      </c>
      <c r="R31">
        <v>-0.96584514831649704</v>
      </c>
      <c r="S31">
        <v>-0.45948783871369198</v>
      </c>
      <c r="T31">
        <v>-1.2504236884995199</v>
      </c>
      <c r="V31">
        <f t="shared" si="0"/>
        <v>-4.5661857931829086E-3</v>
      </c>
      <c r="W31">
        <f t="shared" si="1"/>
        <v>-4.9611558317040894E-3</v>
      </c>
      <c r="X31">
        <f t="shared" si="2"/>
        <v>0.92038749599495773</v>
      </c>
    </row>
    <row r="32" spans="1:24" x14ac:dyDescent="0.2">
      <c r="A32" t="s">
        <v>203</v>
      </c>
      <c r="B32">
        <v>-340.26030824984002</v>
      </c>
      <c r="C32">
        <v>-331.48362380739701</v>
      </c>
      <c r="D32">
        <v>8.7766844424436101</v>
      </c>
      <c r="E32">
        <v>-310.50703707598899</v>
      </c>
      <c r="F32">
        <v>-308.50585627742498</v>
      </c>
      <c r="G32">
        <v>2.0011807985639498</v>
      </c>
      <c r="H32">
        <v>-29.753271173851299</v>
      </c>
      <c r="I32">
        <v>-22.9777675299717</v>
      </c>
      <c r="J32">
        <v>6.7755036438796497</v>
      </c>
      <c r="K32">
        <v>-0.74645293325922502</v>
      </c>
      <c r="L32">
        <v>-2.2203925942678402</v>
      </c>
      <c r="M32">
        <v>-0.28239327613118598</v>
      </c>
      <c r="N32">
        <v>-0.96553550912942199</v>
      </c>
      <c r="O32">
        <v>-0.45883022052954903</v>
      </c>
      <c r="P32">
        <v>-1.24875410079891</v>
      </c>
      <c r="Q32">
        <v>-0.28246140531188102</v>
      </c>
      <c r="R32">
        <v>-0.96582702368973905</v>
      </c>
      <c r="S32">
        <v>-0.45946194095390402</v>
      </c>
      <c r="T32">
        <v>-1.2503433893204601</v>
      </c>
      <c r="V32">
        <f t="shared" si="0"/>
        <v>-4.2221812576410667E-3</v>
      </c>
      <c r="W32">
        <f t="shared" si="1"/>
        <v>-4.5295869934399713E-3</v>
      </c>
      <c r="X32">
        <f t="shared" si="2"/>
        <v>0.93213382671662814</v>
      </c>
    </row>
    <row r="33" spans="1:24" x14ac:dyDescent="0.2">
      <c r="A33" t="s">
        <v>204</v>
      </c>
      <c r="B33">
        <v>-398.104061290098</v>
      </c>
      <c r="C33">
        <v>-388.214529723086</v>
      </c>
      <c r="D33">
        <v>9.88953156701238</v>
      </c>
      <c r="E33">
        <v>-360.479813911728</v>
      </c>
      <c r="F33">
        <v>-358.84232763165801</v>
      </c>
      <c r="G33">
        <v>1.63748628007041</v>
      </c>
      <c r="H33">
        <v>-37.624247378369503</v>
      </c>
      <c r="I33">
        <v>-29.3722020914275</v>
      </c>
      <c r="J33">
        <v>8.2520452869419607</v>
      </c>
      <c r="K33">
        <v>-0.82409327450940095</v>
      </c>
      <c r="L33">
        <v>-2.4755592194342699</v>
      </c>
      <c r="M33">
        <v>-0.282358799922521</v>
      </c>
      <c r="N33">
        <v>-0.96562856959615895</v>
      </c>
      <c r="O33">
        <v>-0.53453225186681697</v>
      </c>
      <c r="P33">
        <v>-1.5028025555368301</v>
      </c>
      <c r="Q33">
        <v>-0.28245339805280401</v>
      </c>
      <c r="R33">
        <v>-0.96604281397330005</v>
      </c>
      <c r="S33">
        <v>-0.53521240209633003</v>
      </c>
      <c r="T33">
        <v>-1.50475660040827</v>
      </c>
      <c r="V33">
        <f t="shared" si="0"/>
        <v>-4.7598050526997948E-3</v>
      </c>
      <c r="W33">
        <f t="shared" si="1"/>
        <v>-6.427474360266916E-3</v>
      </c>
      <c r="X33">
        <f t="shared" si="2"/>
        <v>0.74054049629878771</v>
      </c>
    </row>
    <row r="34" spans="1:24" x14ac:dyDescent="0.2">
      <c r="A34" t="s">
        <v>205</v>
      </c>
      <c r="B34">
        <v>-385.64005104581798</v>
      </c>
      <c r="C34">
        <v>-376.39297045796599</v>
      </c>
      <c r="D34">
        <v>9.2470805878517108</v>
      </c>
      <c r="E34">
        <v>-352.545876689708</v>
      </c>
      <c r="F34">
        <v>-351.03845133435198</v>
      </c>
      <c r="G34">
        <v>1.50742535535571</v>
      </c>
      <c r="H34">
        <v>-33.094174356110202</v>
      </c>
      <c r="I34">
        <v>-25.3545191236142</v>
      </c>
      <c r="J34">
        <v>7.7396552324960002</v>
      </c>
      <c r="K34">
        <v>-0.82316512046983703</v>
      </c>
      <c r="L34">
        <v>-2.4747850325396601</v>
      </c>
      <c r="M34">
        <v>-0.28240446875408898</v>
      </c>
      <c r="N34">
        <v>-0.96568199235505803</v>
      </c>
      <c r="O34">
        <v>-0.53449648427358198</v>
      </c>
      <c r="P34">
        <v>-1.50276230406327</v>
      </c>
      <c r="Q34">
        <v>-0.28248177495876903</v>
      </c>
      <c r="R34">
        <v>-0.96601989853291204</v>
      </c>
      <c r="S34">
        <v>-0.53517242736770299</v>
      </c>
      <c r="T34">
        <v>-1.50461902714134</v>
      </c>
      <c r="V34">
        <f t="shared" si="0"/>
        <v>-4.1461068654080613E-3</v>
      </c>
      <c r="W34">
        <f t="shared" si="1"/>
        <v>-5.5109181433650178E-3</v>
      </c>
      <c r="X34">
        <f t="shared" si="2"/>
        <v>0.75234412080677537</v>
      </c>
    </row>
    <row r="35" spans="1:24" x14ac:dyDescent="0.2">
      <c r="A35" t="s">
        <v>206</v>
      </c>
      <c r="B35">
        <v>-378.01061977947398</v>
      </c>
      <c r="C35">
        <v>-368.06890341253199</v>
      </c>
      <c r="D35">
        <v>9.9417163669420106</v>
      </c>
      <c r="E35">
        <v>-344.20456692852798</v>
      </c>
      <c r="F35">
        <v>-341.823365870533</v>
      </c>
      <c r="G35">
        <v>2.38120105799501</v>
      </c>
      <c r="H35">
        <v>-33.806052850945498</v>
      </c>
      <c r="I35">
        <v>-26.245537541998502</v>
      </c>
      <c r="J35">
        <v>7.5605153089470001</v>
      </c>
      <c r="K35">
        <v>-0.64579795479144897</v>
      </c>
      <c r="L35">
        <v>-1.89179454272669</v>
      </c>
      <c r="M35">
        <v>-0.33850441142514298</v>
      </c>
      <c r="N35">
        <v>-1.0579400437423001</v>
      </c>
      <c r="O35">
        <v>-0.30148542304275799</v>
      </c>
      <c r="P35">
        <v>-0.82678657556638901</v>
      </c>
      <c r="Q35">
        <v>-0.338675623230627</v>
      </c>
      <c r="R35">
        <v>-1.0586220175944301</v>
      </c>
      <c r="S35">
        <v>-0.30196786019715099</v>
      </c>
      <c r="T35">
        <v>-0.82833060055042795</v>
      </c>
      <c r="V35">
        <f t="shared" si="0"/>
        <v>-4.8419245818319689E-3</v>
      </c>
      <c r="W35">
        <f t="shared" si="1"/>
        <v>-5.154471363670976E-3</v>
      </c>
      <c r="X35">
        <f t="shared" si="2"/>
        <v>0.93936395028947961</v>
      </c>
    </row>
    <row r="36" spans="1:24" x14ac:dyDescent="0.2">
      <c r="A36" t="s">
        <v>207</v>
      </c>
      <c r="B36">
        <v>-371.86241656409601</v>
      </c>
      <c r="C36">
        <v>-362.42540587258299</v>
      </c>
      <c r="D36">
        <v>9.4370106915130805</v>
      </c>
      <c r="E36">
        <v>-340.30346754534901</v>
      </c>
      <c r="F36">
        <v>-338.06531568111802</v>
      </c>
      <c r="G36">
        <v>2.2381518642313498</v>
      </c>
      <c r="H36">
        <v>-31.558949018747501</v>
      </c>
      <c r="I36">
        <v>-24.360090191465801</v>
      </c>
      <c r="J36">
        <v>7.19885882728172</v>
      </c>
      <c r="K36">
        <v>-0.64517866098218601</v>
      </c>
      <c r="L36">
        <v>-1.89114879060991</v>
      </c>
      <c r="M36">
        <v>-0.33832870426489597</v>
      </c>
      <c r="N36">
        <v>-1.0576902776606001</v>
      </c>
      <c r="O36">
        <v>-0.30148859457665</v>
      </c>
      <c r="P36">
        <v>-0.82679970788061397</v>
      </c>
      <c r="Q36">
        <v>-0.33849079007863297</v>
      </c>
      <c r="R36">
        <v>-1.0583369549894499</v>
      </c>
      <c r="S36">
        <v>-0.30195322026230997</v>
      </c>
      <c r="T36">
        <v>-0.82826821918853899</v>
      </c>
      <c r="V36">
        <f t="shared" si="0"/>
        <v>-4.5436164319211381E-3</v>
      </c>
      <c r="W36">
        <f t="shared" si="1"/>
        <v>-4.7346506412430656E-3</v>
      </c>
      <c r="X36">
        <f t="shared" si="2"/>
        <v>0.95965188906276466</v>
      </c>
    </row>
    <row r="37" spans="1:24" x14ac:dyDescent="0.2">
      <c r="A37" t="s">
        <v>27</v>
      </c>
      <c r="B37">
        <v>-397.03033940719001</v>
      </c>
      <c r="C37">
        <v>-383.31557105030799</v>
      </c>
      <c r="D37">
        <v>13.714768356882001</v>
      </c>
      <c r="E37">
        <v>-344.79760453234098</v>
      </c>
      <c r="F37">
        <v>-344.470699381445</v>
      </c>
      <c r="G37">
        <v>0.32690515089554401</v>
      </c>
      <c r="H37">
        <v>-52.232734874849299</v>
      </c>
      <c r="I37">
        <v>-38.844871668862901</v>
      </c>
      <c r="J37">
        <v>13.387863205986401</v>
      </c>
      <c r="K37">
        <v>-0.41614763484284201</v>
      </c>
      <c r="L37">
        <v>-1.2341396378576599</v>
      </c>
      <c r="M37">
        <v>-0.33904353174463903</v>
      </c>
      <c r="N37">
        <v>-1.0606855108845601</v>
      </c>
      <c r="O37">
        <v>-6.7942680462467903E-2</v>
      </c>
      <c r="P37">
        <v>-0.16272115431120501</v>
      </c>
      <c r="Q37">
        <v>-0.33911968840174</v>
      </c>
      <c r="R37">
        <v>-1.0609768069483601</v>
      </c>
      <c r="S37">
        <v>-6.9345162209658695E-2</v>
      </c>
      <c r="T37">
        <v>-0.166050386935684</v>
      </c>
      <c r="V37">
        <f t="shared" si="0"/>
        <v>-7.1124439736158507E-3</v>
      </c>
      <c r="W37">
        <f t="shared" si="1"/>
        <v>-7.682784231443307E-3</v>
      </c>
      <c r="X37">
        <f t="shared" si="2"/>
        <v>0.92576385843386999</v>
      </c>
    </row>
    <row r="38" spans="1:24" x14ac:dyDescent="0.2">
      <c r="A38" t="s">
        <v>28</v>
      </c>
      <c r="B38">
        <v>-390.89270497968101</v>
      </c>
      <c r="C38">
        <v>-379.23402911651698</v>
      </c>
      <c r="D38">
        <v>11.6586758631639</v>
      </c>
      <c r="E38">
        <v>-352.91133075112901</v>
      </c>
      <c r="F38">
        <v>-352.74384331496901</v>
      </c>
      <c r="G38">
        <v>0.16748743615978201</v>
      </c>
      <c r="H38">
        <v>-37.9813742285519</v>
      </c>
      <c r="I38">
        <v>-26.4901858015477</v>
      </c>
      <c r="J38">
        <v>11.491188427004101</v>
      </c>
      <c r="K38">
        <v>-0.41434353090356302</v>
      </c>
      <c r="L38">
        <v>-1.2316266348637099</v>
      </c>
      <c r="M38">
        <v>-0.33940699395353102</v>
      </c>
      <c r="N38">
        <v>-1.0614329975894501</v>
      </c>
      <c r="O38">
        <v>-6.7942680462451999E-2</v>
      </c>
      <c r="P38">
        <v>-0.16272115431117701</v>
      </c>
      <c r="Q38">
        <v>-0.33944621851239298</v>
      </c>
      <c r="R38">
        <v>-1.06160589743226</v>
      </c>
      <c r="S38">
        <v>-6.9135355992332906E-2</v>
      </c>
      <c r="T38">
        <v>-0.16569311629964301</v>
      </c>
      <c r="V38">
        <f t="shared" si="0"/>
        <v>-4.327621131806958E-3</v>
      </c>
      <c r="W38">
        <f t="shared" si="1"/>
        <v>-5.7619563988371286E-3</v>
      </c>
      <c r="X38">
        <f t="shared" si="2"/>
        <v>0.75106801097633324</v>
      </c>
    </row>
    <row r="39" spans="1:24" x14ac:dyDescent="0.2">
      <c r="A39" t="s">
        <v>29</v>
      </c>
      <c r="B39">
        <v>-387.03043517207999</v>
      </c>
      <c r="C39">
        <v>-375.37150624798397</v>
      </c>
      <c r="D39">
        <v>11.658928924095999</v>
      </c>
      <c r="E39">
        <v>-348.70177709046698</v>
      </c>
      <c r="F39">
        <v>-348.50676681424898</v>
      </c>
      <c r="G39">
        <v>0.19501027621747399</v>
      </c>
      <c r="H39">
        <v>-38.328658081613703</v>
      </c>
      <c r="I39">
        <v>-26.864739433735199</v>
      </c>
      <c r="J39">
        <v>11.463918647878501</v>
      </c>
      <c r="K39">
        <v>-0.41408996513576701</v>
      </c>
      <c r="L39">
        <v>-1.23133846636665</v>
      </c>
      <c r="M39">
        <v>-0.33910903664736802</v>
      </c>
      <c r="N39">
        <v>-1.0610569472224101</v>
      </c>
      <c r="O39">
        <v>-6.7942680462454205E-2</v>
      </c>
      <c r="P39">
        <v>-0.162721154311181</v>
      </c>
      <c r="Q39">
        <v>-0.33914536082361502</v>
      </c>
      <c r="R39">
        <v>-1.0612224671488499</v>
      </c>
      <c r="S39">
        <v>-6.9147243061448899E-2</v>
      </c>
      <c r="T39">
        <v>-0.165681123020326</v>
      </c>
      <c r="V39">
        <f t="shared" si="0"/>
        <v>-4.4348761974740691E-3</v>
      </c>
      <c r="W39">
        <f t="shared" si="1"/>
        <v>-5.797361250703098E-3</v>
      </c>
      <c r="X39">
        <f t="shared" si="2"/>
        <v>0.76498186083128972</v>
      </c>
    </row>
    <row r="40" spans="1:24" x14ac:dyDescent="0.2">
      <c r="A40" t="s">
        <v>30</v>
      </c>
      <c r="B40">
        <v>-402.13924847780402</v>
      </c>
      <c r="C40">
        <v>-388.76160205718702</v>
      </c>
      <c r="D40">
        <v>13.377646420616999</v>
      </c>
      <c r="E40">
        <v>-350.11488758809497</v>
      </c>
      <c r="F40">
        <v>-349.79527260409998</v>
      </c>
      <c r="G40">
        <v>0.319614983994845</v>
      </c>
      <c r="H40">
        <v>-52.024360889708603</v>
      </c>
      <c r="I40">
        <v>-38.966329453086402</v>
      </c>
      <c r="J40">
        <v>13.0580314366221</v>
      </c>
      <c r="K40">
        <v>-0.41638834203778802</v>
      </c>
      <c r="L40">
        <v>-1.23447894453186</v>
      </c>
      <c r="M40">
        <v>-0.33928837011595198</v>
      </c>
      <c r="N40">
        <v>-1.0611000518348701</v>
      </c>
      <c r="O40">
        <v>-6.7942680462451693E-2</v>
      </c>
      <c r="P40">
        <v>-0.16272115431117601</v>
      </c>
      <c r="Q40">
        <v>-0.339364163015697</v>
      </c>
      <c r="R40">
        <v>-1.0613965146400799</v>
      </c>
      <c r="S40">
        <v>-6.9304088124427302E-2</v>
      </c>
      <c r="T40">
        <v>-0.165961031767767</v>
      </c>
      <c r="V40">
        <f t="shared" si="0"/>
        <v>-7.1213981240131341E-3</v>
      </c>
      <c r="W40">
        <f t="shared" si="1"/>
        <v>-7.72009089766372E-3</v>
      </c>
      <c r="X40">
        <f t="shared" si="2"/>
        <v>0.92245003568134609</v>
      </c>
    </row>
    <row r="41" spans="1:24" x14ac:dyDescent="0.2">
      <c r="A41" t="s">
        <v>208</v>
      </c>
      <c r="B41">
        <v>-408.071689165203</v>
      </c>
      <c r="C41">
        <v>-397.78445661314697</v>
      </c>
      <c r="D41">
        <v>10.287232552056301</v>
      </c>
      <c r="E41">
        <v>-366.65384002780002</v>
      </c>
      <c r="F41">
        <v>-366.34546068253502</v>
      </c>
      <c r="G41">
        <v>0.30837934526440902</v>
      </c>
      <c r="H41">
        <v>-41.417849137403401</v>
      </c>
      <c r="I41">
        <v>-31.438995930611402</v>
      </c>
      <c r="J41">
        <v>9.97885320679198</v>
      </c>
      <c r="K41">
        <v>-0.39642041586820298</v>
      </c>
      <c r="L41">
        <v>-1.2182004385748599</v>
      </c>
      <c r="M41">
        <v>-0.33901354872531297</v>
      </c>
      <c r="N41">
        <v>-1.06063628567891</v>
      </c>
      <c r="O41">
        <v>-5.0040269524722701E-2</v>
      </c>
      <c r="P41">
        <v>-0.14915552707844901</v>
      </c>
      <c r="Q41">
        <v>-0.33908724822179098</v>
      </c>
      <c r="R41">
        <v>-1.060916065252</v>
      </c>
      <c r="S41">
        <v>-5.0950421670646798E-2</v>
      </c>
      <c r="T41">
        <v>-0.15169263979981801</v>
      </c>
      <c r="V41">
        <f t="shared" si="0"/>
        <v>-5.5917335230419307E-3</v>
      </c>
      <c r="W41">
        <f t="shared" si="1"/>
        <v>-6.3827459757652E-3</v>
      </c>
      <c r="X41">
        <f t="shared" si="2"/>
        <v>0.87607019678886122</v>
      </c>
    </row>
    <row r="42" spans="1:24" x14ac:dyDescent="0.2">
      <c r="A42" t="s">
        <v>209</v>
      </c>
      <c r="B42">
        <v>-408.99318926282598</v>
      </c>
      <c r="C42">
        <v>-400.10215215042098</v>
      </c>
      <c r="D42">
        <v>8.8910371124043195</v>
      </c>
      <c r="E42">
        <v>-377.37222701779598</v>
      </c>
      <c r="F42">
        <v>-377.20513779497298</v>
      </c>
      <c r="G42">
        <v>0.167089222822418</v>
      </c>
      <c r="H42">
        <v>-31.6209622450301</v>
      </c>
      <c r="I42">
        <v>-22.897014355448199</v>
      </c>
      <c r="J42">
        <v>8.7239478895819005</v>
      </c>
      <c r="K42">
        <v>-0.395599466875584</v>
      </c>
      <c r="L42">
        <v>-1.21678218000008</v>
      </c>
      <c r="M42">
        <v>-0.33949925666669301</v>
      </c>
      <c r="N42">
        <v>-1.061642806809</v>
      </c>
      <c r="O42">
        <v>-5.0040269524722798E-2</v>
      </c>
      <c r="P42">
        <v>-0.14915552707844901</v>
      </c>
      <c r="Q42">
        <v>-0.339539617741552</v>
      </c>
      <c r="R42">
        <v>-1.0618254545985399</v>
      </c>
      <c r="S42">
        <v>-5.0802447526200001E-2</v>
      </c>
      <c r="T42">
        <v>-0.15149311602242399</v>
      </c>
      <c r="V42">
        <f t="shared" si="0"/>
        <v>-3.4636093791160505E-3</v>
      </c>
      <c r="W42">
        <f t="shared" si="1"/>
        <v>-5.2574016078320018E-3</v>
      </c>
      <c r="X42">
        <f t="shared" si="2"/>
        <v>0.65880631488305519</v>
      </c>
    </row>
    <row r="43" spans="1:24" x14ac:dyDescent="0.2">
      <c r="A43" t="s">
        <v>210</v>
      </c>
      <c r="B43">
        <v>-404.58122640162998</v>
      </c>
      <c r="C43">
        <v>-395.58752822983098</v>
      </c>
      <c r="D43">
        <v>8.9936981717993305</v>
      </c>
      <c r="E43">
        <v>-372.34556536962299</v>
      </c>
      <c r="F43">
        <v>-372.15517694296801</v>
      </c>
      <c r="G43">
        <v>0.19038842665498101</v>
      </c>
      <c r="H43">
        <v>-32.2356610320074</v>
      </c>
      <c r="I43">
        <v>-23.432351286863</v>
      </c>
      <c r="J43">
        <v>8.8033097451443503</v>
      </c>
      <c r="K43">
        <v>-0.39537156375456001</v>
      </c>
      <c r="L43">
        <v>-1.2165429546004101</v>
      </c>
      <c r="M43">
        <v>-0.33919419770174403</v>
      </c>
      <c r="N43">
        <v>-1.06124661088207</v>
      </c>
      <c r="O43">
        <v>-5.0040269524719502E-2</v>
      </c>
      <c r="P43">
        <v>-0.14915552707844301</v>
      </c>
      <c r="Q43">
        <v>-0.33923120476267599</v>
      </c>
      <c r="R43">
        <v>-1.0614181471992099</v>
      </c>
      <c r="S43">
        <v>-5.0828788495491897E-2</v>
      </c>
      <c r="T43">
        <v>-0.151511467869719</v>
      </c>
      <c r="V43">
        <f t="shared" si="0"/>
        <v>-3.6133395314811578E-3</v>
      </c>
      <c r="W43">
        <f t="shared" si="1"/>
        <v>-5.3115704963921234E-3</v>
      </c>
      <c r="X43">
        <f t="shared" si="2"/>
        <v>0.68027705439201336</v>
      </c>
    </row>
    <row r="44" spans="1:24" x14ac:dyDescent="0.2">
      <c r="A44" t="s">
        <v>211</v>
      </c>
      <c r="B44">
        <v>-411.497440284015</v>
      </c>
      <c r="C44">
        <v>-401.55327293584202</v>
      </c>
      <c r="D44">
        <v>9.9441673481727193</v>
      </c>
      <c r="E44">
        <v>-370.93829856025002</v>
      </c>
      <c r="F44">
        <v>-370.63037110021702</v>
      </c>
      <c r="G44">
        <v>0.30792746003302301</v>
      </c>
      <c r="H44">
        <v>-40.559141723764697</v>
      </c>
      <c r="I44">
        <v>-30.922901835625002</v>
      </c>
      <c r="J44">
        <v>9.6362398881397002</v>
      </c>
      <c r="K44">
        <v>-0.39644749935992402</v>
      </c>
      <c r="L44">
        <v>-1.2183355412182699</v>
      </c>
      <c r="M44">
        <v>-0.33919308021974898</v>
      </c>
      <c r="N44">
        <v>-1.0609460046528301</v>
      </c>
      <c r="O44">
        <v>-5.0040269524721001E-2</v>
      </c>
      <c r="P44">
        <v>-0.14915552707844601</v>
      </c>
      <c r="Q44">
        <v>-0.33926559393808398</v>
      </c>
      <c r="R44">
        <v>-1.06122939867096</v>
      </c>
      <c r="S44">
        <v>-5.0913484472035697E-2</v>
      </c>
      <c r="T44">
        <v>-0.151596653828203</v>
      </c>
      <c r="V44">
        <f t="shared" si="0"/>
        <v>-5.5094887191069197E-3</v>
      </c>
      <c r="W44">
        <f t="shared" si="1"/>
        <v>-6.2684209498043431E-3</v>
      </c>
      <c r="X44">
        <f t="shared" si="2"/>
        <v>0.87892768581198877</v>
      </c>
    </row>
    <row r="45" spans="1:24" x14ac:dyDescent="0.2">
      <c r="A45" t="s">
        <v>212</v>
      </c>
      <c r="B45">
        <v>-372.19164653897502</v>
      </c>
      <c r="C45">
        <v>-363.00957270106602</v>
      </c>
      <c r="D45">
        <v>9.1820738379089608</v>
      </c>
      <c r="E45">
        <v>-308.33203599672902</v>
      </c>
      <c r="F45">
        <v>-307.039981442829</v>
      </c>
      <c r="G45">
        <v>1.2920545539002</v>
      </c>
      <c r="H45">
        <v>-63.859610542246102</v>
      </c>
      <c r="I45">
        <v>-55.969591258237301</v>
      </c>
      <c r="J45">
        <v>7.8900192840087602</v>
      </c>
      <c r="K45">
        <v>-0.58832974924506498</v>
      </c>
      <c r="L45">
        <v>-1.72391004261505</v>
      </c>
      <c r="M45">
        <v>-0.33845814523713402</v>
      </c>
      <c r="N45">
        <v>-1.05805531589434</v>
      </c>
      <c r="O45">
        <v>-0.23871374487559799</v>
      </c>
      <c r="P45">
        <v>-0.65268974809771296</v>
      </c>
      <c r="Q45">
        <v>-0.33861326332312802</v>
      </c>
      <c r="R45">
        <v>-1.0586831702219801</v>
      </c>
      <c r="S45">
        <v>-0.23923686918091999</v>
      </c>
      <c r="T45">
        <v>-0.654388800586857</v>
      </c>
      <c r="V45">
        <f t="shared" si="0"/>
        <v>-1.0838071806212879E-2</v>
      </c>
      <c r="W45">
        <f t="shared" si="1"/>
        <v>-1.0479616741016967E-2</v>
      </c>
      <c r="X45">
        <f t="shared" si="2"/>
        <v>1.0342049784886624</v>
      </c>
    </row>
    <row r="46" spans="1:24" x14ac:dyDescent="0.2">
      <c r="A46" t="s">
        <v>213</v>
      </c>
      <c r="B46">
        <v>-369.37101093516497</v>
      </c>
      <c r="C46">
        <v>-360.51535948614401</v>
      </c>
      <c r="D46">
        <v>8.8556514490214102</v>
      </c>
      <c r="E46">
        <v>-309.46443831221399</v>
      </c>
      <c r="F46">
        <v>-308.21318158325602</v>
      </c>
      <c r="G46">
        <v>1.2512567289582499</v>
      </c>
      <c r="H46">
        <v>-59.906572622951103</v>
      </c>
      <c r="I46">
        <v>-52.302177902887998</v>
      </c>
      <c r="J46">
        <v>7.6043947200631603</v>
      </c>
      <c r="K46">
        <v>-0.58782699535861505</v>
      </c>
      <c r="L46">
        <v>-1.72297121049993</v>
      </c>
      <c r="M46">
        <v>-0.33853158370494502</v>
      </c>
      <c r="N46">
        <v>-1.05809334756892</v>
      </c>
      <c r="O46">
        <v>-0.238736510479056</v>
      </c>
      <c r="P46">
        <v>-0.65261955877237499</v>
      </c>
      <c r="Q46">
        <v>-0.33868264697210299</v>
      </c>
      <c r="R46">
        <v>-1.0587068556968799</v>
      </c>
      <c r="S46">
        <v>-0.23924029106108899</v>
      </c>
      <c r="T46">
        <v>-0.654247567368895</v>
      </c>
      <c r="V46">
        <f t="shared" si="0"/>
        <v>-1.0016787434155017E-2</v>
      </c>
      <c r="W46">
        <f t="shared" si="1"/>
        <v>-9.9040573254230713E-3</v>
      </c>
      <c r="X46">
        <f t="shared" si="2"/>
        <v>1.0113822148870821</v>
      </c>
    </row>
    <row r="47" spans="1:24" x14ac:dyDescent="0.2">
      <c r="A47" t="s">
        <v>214</v>
      </c>
      <c r="B47">
        <v>-374.38246607389902</v>
      </c>
      <c r="C47">
        <v>-365.29229357181299</v>
      </c>
      <c r="D47">
        <v>9.0901725020856592</v>
      </c>
      <c r="E47">
        <v>-310.37447168559498</v>
      </c>
      <c r="F47">
        <v>-309.09225320090297</v>
      </c>
      <c r="G47">
        <v>1.2822184846920499</v>
      </c>
      <c r="H47">
        <v>-64.007994388303203</v>
      </c>
      <c r="I47">
        <v>-56.200040370909598</v>
      </c>
      <c r="J47">
        <v>7.8079540173936</v>
      </c>
      <c r="K47">
        <v>-0.58875760360500295</v>
      </c>
      <c r="L47">
        <v>-1.72404867261686</v>
      </c>
      <c r="M47">
        <v>-0.33871610741355301</v>
      </c>
      <c r="N47">
        <v>-1.0583259536623799</v>
      </c>
      <c r="O47">
        <v>-0.238781615158319</v>
      </c>
      <c r="P47">
        <v>-0.65260324581704199</v>
      </c>
      <c r="Q47">
        <v>-0.33886569924198501</v>
      </c>
      <c r="R47">
        <v>-1.0589339277766301</v>
      </c>
      <c r="S47">
        <v>-0.23929755440446501</v>
      </c>
      <c r="T47">
        <v>-0.65430363283343895</v>
      </c>
      <c r="V47">
        <f t="shared" si="0"/>
        <v>-1.0811112006790968E-2</v>
      </c>
      <c r="W47">
        <f t="shared" si="1"/>
        <v>-1.0594349958552934E-2</v>
      </c>
      <c r="X47">
        <f t="shared" si="2"/>
        <v>1.0204601555627337</v>
      </c>
    </row>
    <row r="48" spans="1:24" x14ac:dyDescent="0.2">
      <c r="A48" t="s">
        <v>215</v>
      </c>
      <c r="B48">
        <v>-370.63245125633199</v>
      </c>
      <c r="C48">
        <v>-361.79347186906699</v>
      </c>
      <c r="D48">
        <v>8.8389793872656792</v>
      </c>
      <c r="E48">
        <v>-309.79617417330098</v>
      </c>
      <c r="F48">
        <v>-308.52789906257999</v>
      </c>
      <c r="G48">
        <v>1.2682751107217001</v>
      </c>
      <c r="H48">
        <v>-60.836277083031</v>
      </c>
      <c r="I48">
        <v>-53.265572806487</v>
      </c>
      <c r="J48">
        <v>7.5707042765439798</v>
      </c>
      <c r="K48">
        <v>-0.58789782659609102</v>
      </c>
      <c r="L48">
        <v>-1.72316324271296</v>
      </c>
      <c r="M48">
        <v>-0.33848201605323602</v>
      </c>
      <c r="N48">
        <v>-1.05807782231477</v>
      </c>
      <c r="O48">
        <v>-0.238735128174346</v>
      </c>
      <c r="P48">
        <v>-0.65259479175441304</v>
      </c>
      <c r="Q48">
        <v>-0.33862951689337401</v>
      </c>
      <c r="R48">
        <v>-1.05869068353615</v>
      </c>
      <c r="S48">
        <v>-0.23923416565150499</v>
      </c>
      <c r="T48">
        <v>-0.65421892076764199</v>
      </c>
      <c r="V48">
        <f t="shared" si="0"/>
        <v>-1.0253638409167931E-2</v>
      </c>
      <c r="W48">
        <f t="shared" si="1"/>
        <v>-1.0034144051212029E-2</v>
      </c>
      <c r="X48">
        <f t="shared" si="2"/>
        <v>1.0218747465489484</v>
      </c>
    </row>
    <row r="49" spans="1:24" x14ac:dyDescent="0.2">
      <c r="A49" t="s">
        <v>216</v>
      </c>
      <c r="B49">
        <v>-369.17553662760503</v>
      </c>
      <c r="C49">
        <v>-360.07389802689602</v>
      </c>
      <c r="D49">
        <v>9.1016386007082399</v>
      </c>
      <c r="E49">
        <v>-306.75099421717402</v>
      </c>
      <c r="F49">
        <v>-305.47803990288799</v>
      </c>
      <c r="G49">
        <v>1.27295431428627</v>
      </c>
      <c r="H49">
        <v>-62.424542410430199</v>
      </c>
      <c r="I49">
        <v>-54.595858124008203</v>
      </c>
      <c r="J49">
        <v>7.8286842864219697</v>
      </c>
      <c r="K49">
        <v>-0.58819709935492404</v>
      </c>
      <c r="L49">
        <v>-1.72351448825327</v>
      </c>
      <c r="M49">
        <v>-0.33848689053874398</v>
      </c>
      <c r="N49">
        <v>-1.05813499749481</v>
      </c>
      <c r="O49">
        <v>-0.23877164646482801</v>
      </c>
      <c r="P49">
        <v>-0.65254180386052196</v>
      </c>
      <c r="Q49">
        <v>-0.33863640068310502</v>
      </c>
      <c r="R49">
        <v>-1.0587577747936601</v>
      </c>
      <c r="S49">
        <v>-0.239285445307682</v>
      </c>
      <c r="T49">
        <v>-0.65423750550983295</v>
      </c>
      <c r="V49">
        <f t="shared" si="0"/>
        <v>-1.051920794977701E-2</v>
      </c>
      <c r="W49">
        <f t="shared" si="1"/>
        <v>-1.027525336413701E-2</v>
      </c>
      <c r="X49">
        <f t="shared" si="2"/>
        <v>1.0237419533119696</v>
      </c>
    </row>
    <row r="50" spans="1:24" x14ac:dyDescent="0.2">
      <c r="A50" t="s">
        <v>217</v>
      </c>
      <c r="B50">
        <v>-366.65704671381798</v>
      </c>
      <c r="C50">
        <v>-357.58930645101299</v>
      </c>
      <c r="D50">
        <v>9.0677402628051595</v>
      </c>
      <c r="E50">
        <v>-303.93119903215501</v>
      </c>
      <c r="F50">
        <v>-302.622218000705</v>
      </c>
      <c r="G50">
        <v>1.3089810314502399</v>
      </c>
      <c r="H50">
        <v>-62.725847681663097</v>
      </c>
      <c r="I50">
        <v>-54.967088450308196</v>
      </c>
      <c r="J50">
        <v>7.7587592313549196</v>
      </c>
      <c r="K50">
        <v>-0.58810408551224602</v>
      </c>
      <c r="L50">
        <v>-1.72360266020238</v>
      </c>
      <c r="M50">
        <v>-0.338455778471563</v>
      </c>
      <c r="N50">
        <v>-1.05800352124035</v>
      </c>
      <c r="O50">
        <v>-0.2387684630726</v>
      </c>
      <c r="P50">
        <v>-0.65258797258066303</v>
      </c>
      <c r="Q50">
        <v>-0.338604157174617</v>
      </c>
      <c r="R50">
        <v>-1.0586230279301301</v>
      </c>
      <c r="S50">
        <v>-0.23927497511154699</v>
      </c>
      <c r="T50">
        <v>-0.65426873004478403</v>
      </c>
      <c r="V50">
        <f t="shared" si="0"/>
        <v>-1.0710902227465846E-2</v>
      </c>
      <c r="W50">
        <f t="shared" si="1"/>
        <v>-1.0224953226082023E-2</v>
      </c>
      <c r="X50">
        <f t="shared" si="2"/>
        <v>1.0475257921125991</v>
      </c>
    </row>
    <row r="51" spans="1:24" x14ac:dyDescent="0.2">
      <c r="A51" t="s">
        <v>218</v>
      </c>
      <c r="B51">
        <v>-419.781049542397</v>
      </c>
      <c r="C51">
        <v>-407.05556142677301</v>
      </c>
      <c r="D51">
        <v>12.725488115623699</v>
      </c>
      <c r="E51">
        <v>-370.45704524271503</v>
      </c>
      <c r="F51">
        <v>-368.09320465363601</v>
      </c>
      <c r="G51">
        <v>2.3638405890790999</v>
      </c>
      <c r="H51">
        <v>-49.324004299681597</v>
      </c>
      <c r="I51">
        <v>-38.962356773136896</v>
      </c>
      <c r="J51">
        <v>10.3616475265446</v>
      </c>
      <c r="K51">
        <v>-0.63500551040417197</v>
      </c>
      <c r="L51">
        <v>-1.8763554795033901</v>
      </c>
      <c r="M51">
        <v>-0.33878932365167602</v>
      </c>
      <c r="N51">
        <v>-1.0583844837452001</v>
      </c>
      <c r="O51">
        <v>-0.28722264298415501</v>
      </c>
      <c r="P51">
        <v>-0.80817802103783998</v>
      </c>
      <c r="Q51">
        <v>-0.33895054590277801</v>
      </c>
      <c r="R51">
        <v>-1.0590261101652001</v>
      </c>
      <c r="S51">
        <v>-0.28805985901796299</v>
      </c>
      <c r="T51">
        <v>-0.81048449889445395</v>
      </c>
      <c r="V51">
        <f t="shared" si="0"/>
        <v>-6.8448704437360508E-3</v>
      </c>
      <c r="W51">
        <f t="shared" si="1"/>
        <v>-7.9951054834309643E-3</v>
      </c>
      <c r="X51">
        <f t="shared" si="2"/>
        <v>0.85613259986642354</v>
      </c>
    </row>
    <row r="52" spans="1:24" x14ac:dyDescent="0.2">
      <c r="A52" t="s">
        <v>219</v>
      </c>
      <c r="B52">
        <v>-413.09238478591999</v>
      </c>
      <c r="C52">
        <v>-400.85512750499299</v>
      </c>
      <c r="D52">
        <v>12.237257280927</v>
      </c>
      <c r="E52">
        <v>-368.56538775872002</v>
      </c>
      <c r="F52">
        <v>-366.33085422236002</v>
      </c>
      <c r="G52">
        <v>2.2345335363604102</v>
      </c>
      <c r="H52">
        <v>-44.5269970271993</v>
      </c>
      <c r="I52">
        <v>-34.524273282632699</v>
      </c>
      <c r="J52">
        <v>10.0027237445666</v>
      </c>
      <c r="K52">
        <v>-0.63377809894924897</v>
      </c>
      <c r="L52">
        <v>-1.87505815503621</v>
      </c>
      <c r="M52">
        <v>-0.338464446281866</v>
      </c>
      <c r="N52">
        <v>-1.05793081404405</v>
      </c>
      <c r="O52">
        <v>-0.287240765954551</v>
      </c>
      <c r="P52">
        <v>-0.80824079254301395</v>
      </c>
      <c r="Q52">
        <v>-0.33861348361780003</v>
      </c>
      <c r="R52">
        <v>-1.0585564563116201</v>
      </c>
      <c r="S52">
        <v>-0.28805783563619602</v>
      </c>
      <c r="T52">
        <v>-0.81045887899077595</v>
      </c>
      <c r="V52">
        <f t="shared" si="0"/>
        <v>-6.0428197338139311E-3</v>
      </c>
      <c r="W52">
        <f t="shared" si="1"/>
        <v>-7.1067796952529183E-3</v>
      </c>
      <c r="X52">
        <f t="shared" si="2"/>
        <v>0.85028944091939762</v>
      </c>
    </row>
    <row r="53" spans="1:24" x14ac:dyDescent="0.2">
      <c r="A53" t="s">
        <v>220</v>
      </c>
      <c r="B53">
        <v>-364.64132362211302</v>
      </c>
      <c r="C53">
        <v>-346.44234957304502</v>
      </c>
      <c r="D53">
        <v>18.1989740490678</v>
      </c>
      <c r="E53">
        <v>-285.19723694838501</v>
      </c>
      <c r="F53">
        <v>-281.03655407861902</v>
      </c>
      <c r="G53">
        <v>4.1606828697660196</v>
      </c>
      <c r="H53">
        <v>-79.444086673727099</v>
      </c>
      <c r="I53">
        <v>-65.405795494425206</v>
      </c>
      <c r="J53">
        <v>14.038291179301799</v>
      </c>
      <c r="K53">
        <v>-1.2649087823208001</v>
      </c>
      <c r="L53">
        <v>-3.5211600441092101</v>
      </c>
      <c r="M53">
        <v>-0.33852861978787202</v>
      </c>
      <c r="N53">
        <v>-1.0579881330486101</v>
      </c>
      <c r="O53">
        <v>-0.91285563134882597</v>
      </c>
      <c r="P53">
        <v>-2.4464377918255602</v>
      </c>
      <c r="Q53">
        <v>-0.338802128660878</v>
      </c>
      <c r="R53">
        <v>-1.0591240780240401</v>
      </c>
      <c r="S53">
        <v>-0.91384276908182804</v>
      </c>
      <c r="T53">
        <v>-2.4493881022277701</v>
      </c>
      <c r="V53">
        <f t="shared" si="0"/>
        <v>-1.2647863857400132E-2</v>
      </c>
      <c r="W53">
        <f t="shared" si="1"/>
        <v>-1.226388457809402E-2</v>
      </c>
      <c r="X53">
        <f t="shared" si="2"/>
        <v>1.0313097597144696</v>
      </c>
    </row>
    <row r="54" spans="1:24" x14ac:dyDescent="0.2">
      <c r="A54" t="s">
        <v>221</v>
      </c>
      <c r="B54">
        <v>-349.36661922380199</v>
      </c>
      <c r="C54">
        <v>-335.62285190464797</v>
      </c>
      <c r="D54">
        <v>13.743767319153701</v>
      </c>
      <c r="E54">
        <v>-298.06981691580103</v>
      </c>
      <c r="F54">
        <v>-295.023523987489</v>
      </c>
      <c r="G54">
        <v>3.0462929283114799</v>
      </c>
      <c r="H54">
        <v>-51.296802308001404</v>
      </c>
      <c r="I54">
        <v>-40.599327917159101</v>
      </c>
      <c r="J54">
        <v>10.697474390842199</v>
      </c>
      <c r="K54">
        <v>-1.2604116547145601</v>
      </c>
      <c r="L54">
        <v>-3.51522513228179</v>
      </c>
      <c r="M54">
        <v>-0.33862263758762001</v>
      </c>
      <c r="N54">
        <v>-1.0586073052473199</v>
      </c>
      <c r="O54">
        <v>-0.91270545329450903</v>
      </c>
      <c r="P54">
        <v>-2.4461634733997299</v>
      </c>
      <c r="Q54">
        <v>-0.33878553476338702</v>
      </c>
      <c r="R54">
        <v>-1.05928984547303</v>
      </c>
      <c r="S54">
        <v>-0.91349788034635804</v>
      </c>
      <c r="T54">
        <v>-2.44860006119479</v>
      </c>
      <c r="V54">
        <f t="shared" si="0"/>
        <v>-7.3352256139700422E-3</v>
      </c>
      <c r="W54">
        <f t="shared" si="1"/>
        <v>-8.128239604815013E-3</v>
      </c>
      <c r="X54">
        <f t="shared" si="2"/>
        <v>0.90243717835591308</v>
      </c>
    </row>
    <row r="55" spans="1:24" x14ac:dyDescent="0.2">
      <c r="A55" t="s">
        <v>222</v>
      </c>
      <c r="B55">
        <v>-347.16757985222301</v>
      </c>
      <c r="C55">
        <v>-333.49751865104702</v>
      </c>
      <c r="D55">
        <v>13.670061201175599</v>
      </c>
      <c r="E55">
        <v>-300.71140241865402</v>
      </c>
      <c r="F55">
        <v>-297.487325251161</v>
      </c>
      <c r="G55">
        <v>3.22407716749245</v>
      </c>
      <c r="H55">
        <v>-46.456177433569003</v>
      </c>
      <c r="I55">
        <v>-36.0101933998858</v>
      </c>
      <c r="J55">
        <v>10.4459840336831</v>
      </c>
      <c r="K55">
        <v>-1.25979231981228</v>
      </c>
      <c r="L55">
        <v>-3.5133972243426799</v>
      </c>
      <c r="M55">
        <v>-0.33844379353929699</v>
      </c>
      <c r="N55">
        <v>-1.0581717635463299</v>
      </c>
      <c r="O55">
        <v>-0.91283562109730199</v>
      </c>
      <c r="P55">
        <v>-2.4460441448958701</v>
      </c>
      <c r="Q55">
        <v>-0.33864692941381003</v>
      </c>
      <c r="R55">
        <v>-1.0589999019623899</v>
      </c>
      <c r="S55">
        <v>-0.91356523308467397</v>
      </c>
      <c r="T55">
        <v>-2.4482619232598699</v>
      </c>
      <c r="V55">
        <f t="shared" si="0"/>
        <v>-6.1353991204198266E-3</v>
      </c>
      <c r="W55">
        <f t="shared" si="1"/>
        <v>-7.580157313796021E-3</v>
      </c>
      <c r="X55">
        <f t="shared" si="2"/>
        <v>0.80940261084730936</v>
      </c>
    </row>
    <row r="56" spans="1:24" x14ac:dyDescent="0.2">
      <c r="A56" t="s">
        <v>223</v>
      </c>
      <c r="B56">
        <v>-354.26673838728601</v>
      </c>
      <c r="C56">
        <v>-338.06394171681399</v>
      </c>
      <c r="D56">
        <v>16.2027966704721</v>
      </c>
      <c r="E56">
        <v>-284.90564318092498</v>
      </c>
      <c r="F56">
        <v>-281.12366598864202</v>
      </c>
      <c r="G56">
        <v>3.78197719228231</v>
      </c>
      <c r="H56">
        <v>-69.361095206361298</v>
      </c>
      <c r="I56">
        <v>-56.9402757281715</v>
      </c>
      <c r="J56">
        <v>12.4208194781898</v>
      </c>
      <c r="K56">
        <v>-1.2633668077134901</v>
      </c>
      <c r="L56">
        <v>-3.5190571132131399</v>
      </c>
      <c r="M56">
        <v>-0.33848764593390401</v>
      </c>
      <c r="N56">
        <v>-1.0579754301834601</v>
      </c>
      <c r="O56">
        <v>-0.91297305196399403</v>
      </c>
      <c r="P56">
        <v>-2.4465695505268199</v>
      </c>
      <c r="Q56">
        <v>-0.338735944038979</v>
      </c>
      <c r="R56">
        <v>-1.05899191246225</v>
      </c>
      <c r="S56">
        <v>-0.913844666186579</v>
      </c>
      <c r="T56">
        <v>-2.4491639955556201</v>
      </c>
      <c r="V56">
        <f t="shared" si="0"/>
        <v>-1.0901205195269714E-2</v>
      </c>
      <c r="W56">
        <f t="shared" si="1"/>
        <v>-1.0786197487932081E-2</v>
      </c>
      <c r="X56">
        <f t="shared" si="2"/>
        <v>1.0106624885615443</v>
      </c>
    </row>
    <row r="57" spans="1:24" x14ac:dyDescent="0.2">
      <c r="A57" t="s">
        <v>224</v>
      </c>
      <c r="B57">
        <v>-357.66700246285899</v>
      </c>
      <c r="C57">
        <v>-345.17977249628501</v>
      </c>
      <c r="D57">
        <v>12.487229966574199</v>
      </c>
      <c r="E57">
        <v>-318.64971674453699</v>
      </c>
      <c r="F57">
        <v>-315.77715049790999</v>
      </c>
      <c r="G57">
        <v>2.8725662466265498</v>
      </c>
      <c r="H57">
        <v>-39.017285718322</v>
      </c>
      <c r="I57">
        <v>-29.4026219983743</v>
      </c>
      <c r="J57">
        <v>9.6146637199476501</v>
      </c>
      <c r="K57">
        <v>-0.80390011920157201</v>
      </c>
      <c r="L57">
        <v>-2.3146631803565998</v>
      </c>
      <c r="M57">
        <v>-0.33845933972351899</v>
      </c>
      <c r="N57">
        <v>-1.05791539847091</v>
      </c>
      <c r="O57">
        <v>-0.45877021176946797</v>
      </c>
      <c r="P57">
        <v>-1.2485574523556899</v>
      </c>
      <c r="Q57">
        <v>-0.33862571806118902</v>
      </c>
      <c r="R57">
        <v>-1.05858521875443</v>
      </c>
      <c r="S57">
        <v>-0.45955699619630702</v>
      </c>
      <c r="T57">
        <v>-1.2505965008039099</v>
      </c>
      <c r="V57">
        <f t="shared" si="0"/>
        <v>-5.4814607982598407E-3</v>
      </c>
      <c r="W57">
        <f t="shared" si="1"/>
        <v>-5.7174049440759656E-3</v>
      </c>
      <c r="X57">
        <f t="shared" si="2"/>
        <v>0.95873230108344942</v>
      </c>
    </row>
    <row r="58" spans="1:24" x14ac:dyDescent="0.2">
      <c r="A58" t="s">
        <v>225</v>
      </c>
      <c r="B58">
        <v>-351.36636206660302</v>
      </c>
      <c r="C58">
        <v>-339.58084442134498</v>
      </c>
      <c r="D58">
        <v>11.7855176452581</v>
      </c>
      <c r="E58">
        <v>-315.49668784562601</v>
      </c>
      <c r="F58">
        <v>-312.83282554084002</v>
      </c>
      <c r="G58">
        <v>2.6638623047860901</v>
      </c>
      <c r="H58">
        <v>-35.869674220976997</v>
      </c>
      <c r="I58">
        <v>-26.748018880504901</v>
      </c>
      <c r="J58">
        <v>9.1216553404720706</v>
      </c>
      <c r="K58">
        <v>-0.80312513883602898</v>
      </c>
      <c r="L58">
        <v>-2.3138748889035998</v>
      </c>
      <c r="M58">
        <v>-0.338317044203018</v>
      </c>
      <c r="N58">
        <v>-1.0576722626922901</v>
      </c>
      <c r="O58">
        <v>-0.45877450849009899</v>
      </c>
      <c r="P58">
        <v>-1.24857417685503</v>
      </c>
      <c r="Q58">
        <v>-0.33847277142107701</v>
      </c>
      <c r="R58">
        <v>-1.05831242269304</v>
      </c>
      <c r="S58">
        <v>-0.45952914834584402</v>
      </c>
      <c r="T58">
        <v>-1.2504979043280999</v>
      </c>
      <c r="V58">
        <f t="shared" si="0"/>
        <v>-5.0645618824598504E-3</v>
      </c>
      <c r="W58">
        <f t="shared" si="1"/>
        <v>-5.1232190691079538E-3</v>
      </c>
      <c r="X58">
        <f t="shared" si="2"/>
        <v>0.98855071667698247</v>
      </c>
    </row>
    <row r="59" spans="1:24" x14ac:dyDescent="0.2">
      <c r="A59" t="s">
        <v>226</v>
      </c>
      <c r="B59">
        <v>-410.36822538679399</v>
      </c>
      <c r="C59">
        <v>-397.71352223907201</v>
      </c>
      <c r="D59">
        <v>12.6547031477222</v>
      </c>
      <c r="E59">
        <v>-361.25887031198499</v>
      </c>
      <c r="F59">
        <v>-358.93517364049899</v>
      </c>
      <c r="G59">
        <v>2.32369667148641</v>
      </c>
      <c r="H59">
        <v>-49.109355074809002</v>
      </c>
      <c r="I59">
        <v>-38.778348598573302</v>
      </c>
      <c r="J59">
        <v>10.3310064762357</v>
      </c>
      <c r="K59">
        <v>-0.88245935087154903</v>
      </c>
      <c r="L59">
        <v>-2.57059057380682</v>
      </c>
      <c r="M59">
        <v>-0.338731756567071</v>
      </c>
      <c r="N59">
        <v>-1.05830480042805</v>
      </c>
      <c r="O59">
        <v>-0.53476266802094197</v>
      </c>
      <c r="P59">
        <v>-1.5025459367329801</v>
      </c>
      <c r="Q59">
        <v>-0.33891843105381397</v>
      </c>
      <c r="R59">
        <v>-1.05905423894103</v>
      </c>
      <c r="S59">
        <v>-0.53553644247005505</v>
      </c>
      <c r="T59">
        <v>-1.50477092128276</v>
      </c>
      <c r="V59">
        <f t="shared" si="0"/>
        <v>-6.7654135830299555E-3</v>
      </c>
      <c r="W59">
        <f t="shared" si="1"/>
        <v>-8.0044773476799502E-3</v>
      </c>
      <c r="X59">
        <f t="shared" si="2"/>
        <v>0.8452036640457069</v>
      </c>
    </row>
    <row r="60" spans="1:24" x14ac:dyDescent="0.2">
      <c r="A60" t="s">
        <v>227</v>
      </c>
      <c r="B60">
        <v>-402.52107644174998</v>
      </c>
      <c r="C60">
        <v>-390.61618769967498</v>
      </c>
      <c r="D60">
        <v>11.9048887420754</v>
      </c>
      <c r="E60">
        <v>-359.255904300503</v>
      </c>
      <c r="F60">
        <v>-357.14003320742</v>
      </c>
      <c r="G60">
        <v>2.1158710930832698</v>
      </c>
      <c r="H60">
        <v>-43.265172141247199</v>
      </c>
      <c r="I60">
        <v>-33.476154492255098</v>
      </c>
      <c r="J60">
        <v>9.7890176489921608</v>
      </c>
      <c r="K60">
        <v>-0.88113716518438301</v>
      </c>
      <c r="L60">
        <v>-2.5691205351441799</v>
      </c>
      <c r="M60">
        <v>-0.338462891921467</v>
      </c>
      <c r="N60">
        <v>-1.0579532740603601</v>
      </c>
      <c r="O60">
        <v>-0.53477095824901399</v>
      </c>
      <c r="P60">
        <v>-1.5025917445931301</v>
      </c>
      <c r="Q60">
        <v>-0.338634156945812</v>
      </c>
      <c r="R60">
        <v>-1.0586639982269701</v>
      </c>
      <c r="S60">
        <v>-0.53551702569505999</v>
      </c>
      <c r="T60">
        <v>-1.5046921273420799</v>
      </c>
      <c r="V60">
        <f t="shared" si="0"/>
        <v>-5.764409575129914E-3</v>
      </c>
      <c r="W60">
        <f t="shared" si="1"/>
        <v>-6.9859825435110157E-3</v>
      </c>
      <c r="X60">
        <f t="shared" si="2"/>
        <v>0.82513941871844942</v>
      </c>
    </row>
    <row r="61" spans="1:24" x14ac:dyDescent="0.2">
      <c r="A61" t="s">
        <v>228</v>
      </c>
      <c r="B61">
        <v>-368.23505347287897</v>
      </c>
      <c r="C61">
        <v>-359.55607253798598</v>
      </c>
      <c r="D61">
        <v>8.6789809348922802</v>
      </c>
      <c r="E61">
        <v>-335.93276990195801</v>
      </c>
      <c r="F61">
        <v>-333.86841817055</v>
      </c>
      <c r="G61">
        <v>2.06435173140851</v>
      </c>
      <c r="H61">
        <v>-32.302283570920103</v>
      </c>
      <c r="I61">
        <v>-25.687654367436298</v>
      </c>
      <c r="J61">
        <v>6.6146292034837701</v>
      </c>
      <c r="K61">
        <v>-0.63010086371129304</v>
      </c>
      <c r="L61">
        <v>-1.9348164342266501</v>
      </c>
      <c r="M61">
        <v>-0.323058298378812</v>
      </c>
      <c r="N61">
        <v>-1.1020259990460499</v>
      </c>
      <c r="O61">
        <v>-0.301334050907413</v>
      </c>
      <c r="P61">
        <v>-0.82619566125226096</v>
      </c>
      <c r="Q61">
        <v>-0.32315815851952501</v>
      </c>
      <c r="R61">
        <v>-1.10244944821532</v>
      </c>
      <c r="S61">
        <v>-0.30181119268442902</v>
      </c>
      <c r="T61">
        <v>-0.827714589027572</v>
      </c>
      <c r="V61">
        <f t="shared" si="0"/>
        <v>-4.6523969837580781E-3</v>
      </c>
      <c r="W61">
        <f t="shared" si="1"/>
        <v>-5.1315125073390089E-3</v>
      </c>
      <c r="X61">
        <f t="shared" si="2"/>
        <v>0.90663268911540074</v>
      </c>
    </row>
    <row r="62" spans="1:24" x14ac:dyDescent="0.2">
      <c r="A62" t="s">
        <v>229</v>
      </c>
      <c r="B62">
        <v>-353.59232781460901</v>
      </c>
      <c r="C62">
        <v>-345.59374923069902</v>
      </c>
      <c r="D62">
        <v>7.9985785839093602</v>
      </c>
      <c r="E62">
        <v>-323.20319155341298</v>
      </c>
      <c r="F62">
        <v>-321.41955052709102</v>
      </c>
      <c r="G62">
        <v>1.7836410263221301</v>
      </c>
      <c r="H62">
        <v>-30.389136261195599</v>
      </c>
      <c r="I62">
        <v>-24.174198703608401</v>
      </c>
      <c r="J62">
        <v>6.2149375575872297</v>
      </c>
      <c r="K62">
        <v>-0.62997376211987499</v>
      </c>
      <c r="L62">
        <v>-1.9346174364145601</v>
      </c>
      <c r="M62">
        <v>-0.32324512933793298</v>
      </c>
      <c r="N62">
        <v>-1.10220325493612</v>
      </c>
      <c r="O62">
        <v>-0.301340497473081</v>
      </c>
      <c r="P62">
        <v>-0.82622770766064302</v>
      </c>
      <c r="Q62">
        <v>-0.32333512368240203</v>
      </c>
      <c r="R62">
        <v>-1.1025768037069501</v>
      </c>
      <c r="S62">
        <v>-0.30179610296426901</v>
      </c>
      <c r="T62">
        <v>-0.82767570342933405</v>
      </c>
      <c r="V62">
        <f t="shared" si="0"/>
        <v>-4.3649292782759197E-3</v>
      </c>
      <c r="W62">
        <f t="shared" si="1"/>
        <v>-4.8425354732039572E-3</v>
      </c>
      <c r="X62">
        <f t="shared" si="2"/>
        <v>0.90137270081533549</v>
      </c>
    </row>
    <row r="63" spans="1:24" x14ac:dyDescent="0.2">
      <c r="A63" t="s">
        <v>230</v>
      </c>
      <c r="B63">
        <v>-359.61398042523899</v>
      </c>
      <c r="C63">
        <v>-351.60049090085602</v>
      </c>
      <c r="D63">
        <v>8.0134895243832105</v>
      </c>
      <c r="E63">
        <v>-329.53857822024099</v>
      </c>
      <c r="F63">
        <v>-327.68786450099998</v>
      </c>
      <c r="G63">
        <v>1.85071371924173</v>
      </c>
      <c r="H63">
        <v>-30.075402204997701</v>
      </c>
      <c r="I63">
        <v>-23.912626399856201</v>
      </c>
      <c r="J63">
        <v>6.1627758051414796</v>
      </c>
      <c r="K63">
        <v>-0.62974910300939202</v>
      </c>
      <c r="L63">
        <v>-1.93446744903051</v>
      </c>
      <c r="M63">
        <v>-0.32310004198775299</v>
      </c>
      <c r="N63">
        <v>-1.1021147549569801</v>
      </c>
      <c r="O63">
        <v>-0.30133758486888101</v>
      </c>
      <c r="P63">
        <v>-0.82620905607429596</v>
      </c>
      <c r="Q63">
        <v>-0.32318562523031302</v>
      </c>
      <c r="R63">
        <v>-1.1024680843949499</v>
      </c>
      <c r="S63">
        <v>-0.30179860452857599</v>
      </c>
      <c r="T63">
        <v>-0.82765640074975499</v>
      </c>
      <c r="V63">
        <f t="shared" si="0"/>
        <v>-4.3429638858051289E-3</v>
      </c>
      <c r="W63">
        <f t="shared" si="1"/>
        <v>-4.76487325050301E-3</v>
      </c>
      <c r="X63">
        <f t="shared" si="2"/>
        <v>0.91145423130545145</v>
      </c>
    </row>
    <row r="64" spans="1:24" x14ac:dyDescent="0.2">
      <c r="A64" t="s">
        <v>31</v>
      </c>
      <c r="B64">
        <v>-388.61862086694902</v>
      </c>
      <c r="C64">
        <v>-376.15739692454099</v>
      </c>
      <c r="D64">
        <v>12.4612239424081</v>
      </c>
      <c r="E64">
        <v>-336.13198062392303</v>
      </c>
      <c r="F64">
        <v>-335.92544127230701</v>
      </c>
      <c r="G64">
        <v>0.20653935161635201</v>
      </c>
      <c r="H64">
        <v>-52.486640243025903</v>
      </c>
      <c r="I64">
        <v>-40.231955652234099</v>
      </c>
      <c r="J64">
        <v>12.254684590791699</v>
      </c>
      <c r="K64">
        <v>-0.40045294655457297</v>
      </c>
      <c r="L64">
        <v>-1.2758983535835799</v>
      </c>
      <c r="M64">
        <v>-0.32330709939031999</v>
      </c>
      <c r="N64">
        <v>-1.1023892632344101</v>
      </c>
      <c r="O64">
        <v>-6.7942680462454205E-2</v>
      </c>
      <c r="P64">
        <v>-0.162721154311181</v>
      </c>
      <c r="Q64">
        <v>-0.323345723519185</v>
      </c>
      <c r="R64">
        <v>-1.1025461801138901</v>
      </c>
      <c r="S64">
        <v>-6.9256925355303797E-2</v>
      </c>
      <c r="T64">
        <v>-0.16587893062039899</v>
      </c>
      <c r="V64">
        <f t="shared" si="0"/>
        <v>-7.4732428492909064E-3</v>
      </c>
      <c r="W64">
        <f t="shared" si="1"/>
        <v>-7.8502976800841756E-3</v>
      </c>
      <c r="X64">
        <f t="shared" si="2"/>
        <v>0.95196935884994027</v>
      </c>
    </row>
    <row r="65" spans="1:24" x14ac:dyDescent="0.2">
      <c r="A65" t="s">
        <v>32</v>
      </c>
      <c r="B65">
        <v>-373.47156501445602</v>
      </c>
      <c r="C65">
        <v>-361.39429311838001</v>
      </c>
      <c r="D65">
        <v>12.0772718960751</v>
      </c>
      <c r="E65">
        <v>-322.84054913426502</v>
      </c>
      <c r="F65">
        <v>-322.65363734236098</v>
      </c>
      <c r="G65">
        <v>0.18691179190325</v>
      </c>
      <c r="H65">
        <v>-50.631015880191001</v>
      </c>
      <c r="I65">
        <v>-38.740655776019103</v>
      </c>
      <c r="J65">
        <v>11.890360104171799</v>
      </c>
      <c r="K65">
        <v>-0.40012799998189502</v>
      </c>
      <c r="L65">
        <v>-1.27570056580861</v>
      </c>
      <c r="M65">
        <v>-0.32328306152019098</v>
      </c>
      <c r="N65">
        <v>-1.1025973366530799</v>
      </c>
      <c r="O65">
        <v>-6.7942680462452901E-2</v>
      </c>
      <c r="P65">
        <v>-0.16272115431117901</v>
      </c>
      <c r="Q65">
        <v>-0.32331319520884699</v>
      </c>
      <c r="R65">
        <v>-1.10272893478273</v>
      </c>
      <c r="S65">
        <v>-6.9225059009639794E-2</v>
      </c>
      <c r="T65">
        <v>-0.165805842306785</v>
      </c>
      <c r="V65">
        <f t="shared" si="0"/>
        <v>-7.1657887190949843E-3</v>
      </c>
      <c r="W65">
        <f t="shared" si="1"/>
        <v>-7.5897457634082344E-3</v>
      </c>
      <c r="X65">
        <f t="shared" si="2"/>
        <v>0.9441408108348982</v>
      </c>
    </row>
    <row r="66" spans="1:24" x14ac:dyDescent="0.2">
      <c r="A66" t="s">
        <v>33</v>
      </c>
      <c r="B66">
        <v>-381.14039469865401</v>
      </c>
      <c r="C66">
        <v>-369.44067186947501</v>
      </c>
      <c r="D66">
        <v>11.6997228291788</v>
      </c>
      <c r="E66">
        <v>-331.40142806981999</v>
      </c>
      <c r="F66">
        <v>-331.21623101962001</v>
      </c>
      <c r="G66">
        <v>0.185197050199646</v>
      </c>
      <c r="H66">
        <v>-49.738966628834199</v>
      </c>
      <c r="I66">
        <v>-38.224440849855</v>
      </c>
      <c r="J66">
        <v>11.514525778979101</v>
      </c>
      <c r="K66">
        <v>-0.39993078284947697</v>
      </c>
      <c r="L66">
        <v>-1.2753856887760699</v>
      </c>
      <c r="M66">
        <v>-0.32327137110417797</v>
      </c>
      <c r="N66">
        <v>-1.10243669647371</v>
      </c>
      <c r="O66">
        <v>-6.7942680462454205E-2</v>
      </c>
      <c r="P66">
        <v>-0.162721154311181</v>
      </c>
      <c r="Q66">
        <v>-0.32330398417199502</v>
      </c>
      <c r="R66">
        <v>-1.1025659896867599</v>
      </c>
      <c r="S66">
        <v>-6.9181046201333099E-2</v>
      </c>
      <c r="T66">
        <v>-0.16570653293750001</v>
      </c>
      <c r="V66">
        <f t="shared" si="0"/>
        <v>-7.1131661518100409E-3</v>
      </c>
      <c r="W66">
        <f t="shared" si="1"/>
        <v>-7.4457524761488564E-3</v>
      </c>
      <c r="X66">
        <f t="shared" si="2"/>
        <v>0.95533207350040217</v>
      </c>
    </row>
    <row r="67" spans="1:24" x14ac:dyDescent="0.2">
      <c r="A67" t="s">
        <v>231</v>
      </c>
      <c r="B67">
        <v>-400.86566444745802</v>
      </c>
      <c r="C67">
        <v>-391.64028588986599</v>
      </c>
      <c r="D67">
        <v>9.2253785575918403</v>
      </c>
      <c r="E67">
        <v>-357.49522909019998</v>
      </c>
      <c r="F67">
        <v>-357.31027605370599</v>
      </c>
      <c r="G67">
        <v>0.18495303649377201</v>
      </c>
      <c r="H67">
        <v>-43.370435357257897</v>
      </c>
      <c r="I67">
        <v>-34.330009836159903</v>
      </c>
      <c r="J67">
        <v>9.0404255210980704</v>
      </c>
      <c r="K67">
        <v>-0.381070905211016</v>
      </c>
      <c r="L67">
        <v>-1.26038993531207</v>
      </c>
      <c r="M67">
        <v>-0.32332849112372403</v>
      </c>
      <c r="N67">
        <v>-1.1024176286496901</v>
      </c>
      <c r="O67">
        <v>-5.0040269524718503E-2</v>
      </c>
      <c r="P67">
        <v>-0.14915552707844101</v>
      </c>
      <c r="Q67">
        <v>-0.323364101506391</v>
      </c>
      <c r="R67">
        <v>-1.1025628481499801</v>
      </c>
      <c r="S67">
        <v>-5.0899842156841103E-2</v>
      </c>
      <c r="T67">
        <v>-0.15155844032044</v>
      </c>
      <c r="V67">
        <f t="shared" ref="V67:V130" si="3">L67-R67-T67</f>
        <v>-6.268646841649933E-3</v>
      </c>
      <c r="W67">
        <f t="shared" ref="W67:W130" si="4">K67-Q67-S67</f>
        <v>-6.8069615477838949E-3</v>
      </c>
      <c r="X67">
        <f t="shared" ref="X67:X130" si="5">V67/W67</f>
        <v>0.92091703436914252</v>
      </c>
    </row>
    <row r="68" spans="1:24" x14ac:dyDescent="0.2">
      <c r="A68" t="s">
        <v>232</v>
      </c>
      <c r="B68">
        <v>-385.91681583627502</v>
      </c>
      <c r="C68">
        <v>-376.945530510396</v>
      </c>
      <c r="D68">
        <v>8.9712853258796095</v>
      </c>
      <c r="E68">
        <v>-343.72021427937602</v>
      </c>
      <c r="F68">
        <v>-343.54740486876898</v>
      </c>
      <c r="G68">
        <v>0.17280941060657501</v>
      </c>
      <c r="H68">
        <v>-42.196601556899502</v>
      </c>
      <c r="I68">
        <v>-33.3981256416264</v>
      </c>
      <c r="J68">
        <v>8.7984759152730305</v>
      </c>
      <c r="K68">
        <v>-0.380779022279151</v>
      </c>
      <c r="L68">
        <v>-1.2602203304060999</v>
      </c>
      <c r="M68">
        <v>-0.32322933182444902</v>
      </c>
      <c r="N68">
        <v>-1.1025023897278801</v>
      </c>
      <c r="O68">
        <v>-5.0040269524720099E-2</v>
      </c>
      <c r="P68">
        <v>-0.14915552707844501</v>
      </c>
      <c r="Q68">
        <v>-0.32325849560951198</v>
      </c>
      <c r="R68">
        <v>-1.1026275954115901</v>
      </c>
      <c r="S68">
        <v>-5.0881221654291001E-2</v>
      </c>
      <c r="T68">
        <v>-0.151511367511866</v>
      </c>
      <c r="V68">
        <f t="shared" si="3"/>
        <v>-6.0813674826438735E-3</v>
      </c>
      <c r="W68">
        <f t="shared" si="4"/>
        <v>-6.6393050153480265E-3</v>
      </c>
      <c r="X68">
        <f t="shared" si="5"/>
        <v>0.91596446745338955</v>
      </c>
    </row>
    <row r="69" spans="1:24" x14ac:dyDescent="0.2">
      <c r="A69" t="s">
        <v>233</v>
      </c>
      <c r="B69">
        <v>-394.670797945868</v>
      </c>
      <c r="C69">
        <v>-385.90495727675398</v>
      </c>
      <c r="D69">
        <v>8.7658406691142794</v>
      </c>
      <c r="E69">
        <v>-353.01643652181201</v>
      </c>
      <c r="F69">
        <v>-352.85033138857602</v>
      </c>
      <c r="G69">
        <v>0.16610513323666701</v>
      </c>
      <c r="H69">
        <v>-41.654361424055899</v>
      </c>
      <c r="I69">
        <v>-33.0546258881783</v>
      </c>
      <c r="J69">
        <v>8.5997355358776097</v>
      </c>
      <c r="K69">
        <v>-0.38076218503319498</v>
      </c>
      <c r="L69">
        <v>-1.26010098088315</v>
      </c>
      <c r="M69">
        <v>-0.323317488961616</v>
      </c>
      <c r="N69">
        <v>-1.10248457415667</v>
      </c>
      <c r="O69">
        <v>-5.0040269524718801E-2</v>
      </c>
      <c r="P69">
        <v>-0.14915552707844201</v>
      </c>
      <c r="Q69">
        <v>-0.32334778982493301</v>
      </c>
      <c r="R69">
        <v>-1.1026047215574399</v>
      </c>
      <c r="S69">
        <v>-5.0865032074270997E-2</v>
      </c>
      <c r="T69">
        <v>-0.15145578209410401</v>
      </c>
      <c r="V69">
        <f t="shared" si="3"/>
        <v>-6.040477231606084E-3</v>
      </c>
      <c r="W69">
        <f t="shared" si="4"/>
        <v>-6.5493631339909736E-3</v>
      </c>
      <c r="X69">
        <f t="shared" si="5"/>
        <v>0.92229994092955558</v>
      </c>
    </row>
    <row r="70" spans="1:24" x14ac:dyDescent="0.2">
      <c r="A70" t="s">
        <v>234</v>
      </c>
      <c r="B70">
        <v>-349.13200444009198</v>
      </c>
      <c r="C70">
        <v>-342.52468457097399</v>
      </c>
      <c r="D70">
        <v>6.6073198691179602</v>
      </c>
      <c r="E70">
        <v>-306.01370939894701</v>
      </c>
      <c r="F70">
        <v>-305.231215506338</v>
      </c>
      <c r="G70">
        <v>0.78249389260844004</v>
      </c>
      <c r="H70">
        <v>-43.118295041145302</v>
      </c>
      <c r="I70">
        <v>-37.293469064635801</v>
      </c>
      <c r="J70">
        <v>5.8248259765095201</v>
      </c>
      <c r="K70">
        <v>-0.56764692229687197</v>
      </c>
      <c r="L70">
        <v>-1.7576719616075001</v>
      </c>
      <c r="M70">
        <v>-0.32324276436649102</v>
      </c>
      <c r="N70">
        <v>-1.1022733597801</v>
      </c>
      <c r="O70">
        <v>-0.23648951272535301</v>
      </c>
      <c r="P70">
        <v>-0.64689035804582795</v>
      </c>
      <c r="Q70">
        <v>-0.32331831252823501</v>
      </c>
      <c r="R70">
        <v>-1.1025922678566</v>
      </c>
      <c r="S70">
        <v>-0.236923057206022</v>
      </c>
      <c r="T70">
        <v>-0.64828091606095795</v>
      </c>
      <c r="V70">
        <f t="shared" si="3"/>
        <v>-6.7987776899420815E-3</v>
      </c>
      <c r="W70">
        <f t="shared" si="4"/>
        <v>-7.4055525626149643E-3</v>
      </c>
      <c r="X70">
        <f t="shared" si="5"/>
        <v>0.91806487530234671</v>
      </c>
    </row>
    <row r="71" spans="1:24" x14ac:dyDescent="0.2">
      <c r="A71" t="s">
        <v>235</v>
      </c>
      <c r="B71">
        <v>-352.82924642213101</v>
      </c>
      <c r="C71">
        <v>-345.88206249025001</v>
      </c>
      <c r="D71">
        <v>6.9471839318803497</v>
      </c>
      <c r="E71">
        <v>-306.23286423852301</v>
      </c>
      <c r="F71">
        <v>-305.44279640041702</v>
      </c>
      <c r="G71">
        <v>0.790067838105173</v>
      </c>
      <c r="H71">
        <v>-46.5963821836081</v>
      </c>
      <c r="I71">
        <v>-40.439266089832898</v>
      </c>
      <c r="J71">
        <v>6.1571160937751799</v>
      </c>
      <c r="K71">
        <v>-0.56807737256117197</v>
      </c>
      <c r="L71">
        <v>-1.7584858020843499</v>
      </c>
      <c r="M71">
        <v>-0.32311604606616301</v>
      </c>
      <c r="N71">
        <v>-1.10216844827947</v>
      </c>
      <c r="O71">
        <v>-0.236501668870266</v>
      </c>
      <c r="P71">
        <v>-0.64702938924865805</v>
      </c>
      <c r="Q71">
        <v>-0.32319655322285201</v>
      </c>
      <c r="R71">
        <v>-1.1025044260082899</v>
      </c>
      <c r="S71">
        <v>-0.23697305427732199</v>
      </c>
      <c r="T71">
        <v>-0.648486640294341</v>
      </c>
      <c r="V71">
        <f t="shared" si="3"/>
        <v>-7.4947357817189975E-3</v>
      </c>
      <c r="W71">
        <f t="shared" si="4"/>
        <v>-7.9077650609979677E-3</v>
      </c>
      <c r="X71">
        <f t="shared" si="5"/>
        <v>0.94776915144886142</v>
      </c>
    </row>
    <row r="72" spans="1:24" x14ac:dyDescent="0.2">
      <c r="A72" t="s">
        <v>236</v>
      </c>
      <c r="B72">
        <v>-349.12974518077601</v>
      </c>
      <c r="C72">
        <v>-342.51894565650099</v>
      </c>
      <c r="D72">
        <v>6.6107995242742899</v>
      </c>
      <c r="E72">
        <v>-305.98095719860203</v>
      </c>
      <c r="F72">
        <v>-305.19810386210003</v>
      </c>
      <c r="G72">
        <v>0.78285333650215505</v>
      </c>
      <c r="H72">
        <v>-43.148787982173502</v>
      </c>
      <c r="I72">
        <v>-37.320841794401403</v>
      </c>
      <c r="J72">
        <v>5.8279461877721399</v>
      </c>
      <c r="K72">
        <v>-0.56765311827884202</v>
      </c>
      <c r="L72">
        <v>-1.7576821065057899</v>
      </c>
      <c r="M72">
        <v>-0.32324403927030698</v>
      </c>
      <c r="N72">
        <v>-1.10227413500556</v>
      </c>
      <c r="O72">
        <v>-0.236489911462717</v>
      </c>
      <c r="P72">
        <v>-0.64689263591319102</v>
      </c>
      <c r="Q72">
        <v>-0.32331960562797502</v>
      </c>
      <c r="R72">
        <v>-1.1025930950699501</v>
      </c>
      <c r="S72">
        <v>-0.23692367065018299</v>
      </c>
      <c r="T72">
        <v>-0.64828409746320503</v>
      </c>
      <c r="V72">
        <f t="shared" si="3"/>
        <v>-6.8049139726348296E-3</v>
      </c>
      <c r="W72">
        <f t="shared" si="4"/>
        <v>-7.4098420006840082E-3</v>
      </c>
      <c r="X72">
        <f t="shared" si="5"/>
        <v>0.91836154833080963</v>
      </c>
    </row>
    <row r="73" spans="1:24" x14ac:dyDescent="0.2">
      <c r="A73" t="s">
        <v>237</v>
      </c>
      <c r="B73">
        <v>-352.81984436834603</v>
      </c>
      <c r="C73">
        <v>-345.875949621112</v>
      </c>
      <c r="D73">
        <v>6.9438947472344701</v>
      </c>
      <c r="E73">
        <v>-306.258416430865</v>
      </c>
      <c r="F73">
        <v>-305.46900574732598</v>
      </c>
      <c r="G73">
        <v>0.78941068353908805</v>
      </c>
      <c r="H73">
        <v>-46.561427937481298</v>
      </c>
      <c r="I73">
        <v>-40.406943873785899</v>
      </c>
      <c r="J73">
        <v>6.1544840636953797</v>
      </c>
      <c r="K73">
        <v>-0.56807077572780496</v>
      </c>
      <c r="L73">
        <v>-1.7584781049639899</v>
      </c>
      <c r="M73">
        <v>-0.32311647043439101</v>
      </c>
      <c r="N73">
        <v>-1.1021681476257199</v>
      </c>
      <c r="O73">
        <v>-0.23650097044753099</v>
      </c>
      <c r="P73">
        <v>-0.64702898337070303</v>
      </c>
      <c r="Q73">
        <v>-0.32319698523040302</v>
      </c>
      <c r="R73">
        <v>-1.1025040818610601</v>
      </c>
      <c r="S73">
        <v>-0.23697218301477599</v>
      </c>
      <c r="T73">
        <v>-0.648485440623223</v>
      </c>
      <c r="V73">
        <f t="shared" si="3"/>
        <v>-7.4885824797068512E-3</v>
      </c>
      <c r="W73">
        <f t="shared" si="4"/>
        <v>-7.9016074826259441E-3</v>
      </c>
      <c r="X73">
        <f t="shared" si="5"/>
        <v>0.94772899010394374</v>
      </c>
    </row>
    <row r="74" spans="1:24" x14ac:dyDescent="0.2">
      <c r="A74" t="s">
        <v>238</v>
      </c>
      <c r="B74">
        <v>-355.61984743062402</v>
      </c>
      <c r="C74">
        <v>-348.983124548403</v>
      </c>
      <c r="D74">
        <v>6.6367228822209503</v>
      </c>
      <c r="E74">
        <v>-308.74446331764398</v>
      </c>
      <c r="F74">
        <v>-307.94885754806199</v>
      </c>
      <c r="G74">
        <v>0.79560576958250495</v>
      </c>
      <c r="H74">
        <v>-46.875384112979397</v>
      </c>
      <c r="I74">
        <v>-41.034267000341003</v>
      </c>
      <c r="J74">
        <v>5.8411171126384396</v>
      </c>
      <c r="K74">
        <v>-0.56804637732461405</v>
      </c>
      <c r="L74">
        <v>-1.75860091386561</v>
      </c>
      <c r="M74">
        <v>-0.32314427812565899</v>
      </c>
      <c r="N74">
        <v>-1.1021713130338</v>
      </c>
      <c r="O74">
        <v>-0.23646986646500801</v>
      </c>
      <c r="P74">
        <v>-0.64700794516953797</v>
      </c>
      <c r="Q74">
        <v>-0.32322350285340401</v>
      </c>
      <c r="R74">
        <v>-1.1024995532795201</v>
      </c>
      <c r="S74">
        <v>-0.236906177651863</v>
      </c>
      <c r="T74">
        <v>-0.64838893271097697</v>
      </c>
      <c r="V74">
        <f t="shared" si="3"/>
        <v>-7.7124278751129483E-3</v>
      </c>
      <c r="W74">
        <f t="shared" si="4"/>
        <v>-7.9166968193470355E-3</v>
      </c>
      <c r="X74">
        <f t="shared" si="5"/>
        <v>0.97419770531885352</v>
      </c>
    </row>
    <row r="75" spans="1:24" x14ac:dyDescent="0.2">
      <c r="A75" t="s">
        <v>239</v>
      </c>
      <c r="B75">
        <v>-355.63522352100199</v>
      </c>
      <c r="C75">
        <v>-348.998457381744</v>
      </c>
      <c r="D75">
        <v>6.6367661392582002</v>
      </c>
      <c r="E75">
        <v>-308.76864133913301</v>
      </c>
      <c r="F75">
        <v>-307.97334267115099</v>
      </c>
      <c r="G75">
        <v>0.79529866798208904</v>
      </c>
      <c r="H75">
        <v>-46.866582181869099</v>
      </c>
      <c r="I75">
        <v>-41.025114710593002</v>
      </c>
      <c r="J75">
        <v>5.8414674712761103</v>
      </c>
      <c r="K75">
        <v>-0.56804641885187002</v>
      </c>
      <c r="L75">
        <v>-1.75859688115597</v>
      </c>
      <c r="M75">
        <v>-0.32314470220475899</v>
      </c>
      <c r="N75">
        <v>-1.10216934100391</v>
      </c>
      <c r="O75">
        <v>-0.236470463732699</v>
      </c>
      <c r="P75">
        <v>-0.64700825714810895</v>
      </c>
      <c r="Q75">
        <v>-0.323223938875561</v>
      </c>
      <c r="R75">
        <v>-1.10249758710451</v>
      </c>
      <c r="S75">
        <v>-0.236906790059776</v>
      </c>
      <c r="T75">
        <v>-0.64838934519591995</v>
      </c>
      <c r="V75">
        <f t="shared" si="3"/>
        <v>-7.7099488555401052E-3</v>
      </c>
      <c r="W75">
        <f t="shared" si="4"/>
        <v>-7.9156899165330197E-3</v>
      </c>
      <c r="X75">
        <f t="shared" si="5"/>
        <v>0.97400844864284086</v>
      </c>
    </row>
    <row r="76" spans="1:24" x14ac:dyDescent="0.2">
      <c r="A76" t="s">
        <v>240</v>
      </c>
      <c r="B76">
        <v>-406.96921948891998</v>
      </c>
      <c r="C76">
        <v>-395.86601757973199</v>
      </c>
      <c r="D76">
        <v>11.103201909188099</v>
      </c>
      <c r="E76">
        <v>-365.32746798482799</v>
      </c>
      <c r="F76">
        <v>-363.48637010898398</v>
      </c>
      <c r="G76">
        <v>1.8410978758438401</v>
      </c>
      <c r="H76">
        <v>-41.641751504092497</v>
      </c>
      <c r="I76">
        <v>-32.379647470748097</v>
      </c>
      <c r="J76">
        <v>9.2621040333443503</v>
      </c>
      <c r="K76">
        <v>-0.61806836665824205</v>
      </c>
      <c r="L76">
        <v>-1.9189164151200699</v>
      </c>
      <c r="M76">
        <v>-0.32306313348610399</v>
      </c>
      <c r="N76">
        <v>-1.1021429968799501</v>
      </c>
      <c r="O76">
        <v>-0.28723893569779402</v>
      </c>
      <c r="P76">
        <v>-0.80867921238134999</v>
      </c>
      <c r="Q76">
        <v>-0.32315843813765099</v>
      </c>
      <c r="R76">
        <v>-1.1025512541668101</v>
      </c>
      <c r="S76">
        <v>-0.28804468121284199</v>
      </c>
      <c r="T76">
        <v>-0.81089765355708399</v>
      </c>
      <c r="V76">
        <f t="shared" si="3"/>
        <v>-5.4675073961758525E-3</v>
      </c>
      <c r="W76">
        <f t="shared" si="4"/>
        <v>-6.8652473077490672E-3</v>
      </c>
      <c r="X76">
        <f t="shared" si="5"/>
        <v>0.79640356000059431</v>
      </c>
    </row>
    <row r="77" spans="1:24" x14ac:dyDescent="0.2">
      <c r="A77" t="s">
        <v>241</v>
      </c>
      <c r="B77">
        <v>-390.521978796474</v>
      </c>
      <c r="C77">
        <v>-380.169326650215</v>
      </c>
      <c r="D77">
        <v>10.3526521462584</v>
      </c>
      <c r="E77">
        <v>-352.31133273432499</v>
      </c>
      <c r="F77">
        <v>-350.60236326646702</v>
      </c>
      <c r="G77">
        <v>1.70896946785833</v>
      </c>
      <c r="H77">
        <v>-38.2106460621483</v>
      </c>
      <c r="I77">
        <v>-29.566963383748199</v>
      </c>
      <c r="J77">
        <v>8.6436826784001202</v>
      </c>
      <c r="K77">
        <v>-0.61768633726503297</v>
      </c>
      <c r="L77">
        <v>-1.91849595907933</v>
      </c>
      <c r="M77">
        <v>-0.32331561774821099</v>
      </c>
      <c r="N77">
        <v>-1.1023473664916801</v>
      </c>
      <c r="O77">
        <v>-0.28724900085023702</v>
      </c>
      <c r="P77">
        <v>-0.80871664678708499</v>
      </c>
      <c r="Q77">
        <v>-0.32340045056618399</v>
      </c>
      <c r="R77">
        <v>-1.1027021942435</v>
      </c>
      <c r="S77">
        <v>-0.288016645356655</v>
      </c>
      <c r="T77">
        <v>-0.81080154611794397</v>
      </c>
      <c r="V77">
        <f t="shared" si="3"/>
        <v>-4.9922187178860211E-3</v>
      </c>
      <c r="W77">
        <f t="shared" si="4"/>
        <v>-6.2692413421939763E-3</v>
      </c>
      <c r="X77">
        <f t="shared" si="5"/>
        <v>0.79630348321204525</v>
      </c>
    </row>
    <row r="78" spans="1:24" x14ac:dyDescent="0.2">
      <c r="A78" t="s">
        <v>242</v>
      </c>
      <c r="B78">
        <v>-394.05170044089903</v>
      </c>
      <c r="C78">
        <v>-383.64774440831297</v>
      </c>
      <c r="D78">
        <v>10.4039560325858</v>
      </c>
      <c r="E78">
        <v>-356.56386042061598</v>
      </c>
      <c r="F78">
        <v>-354.86496992844201</v>
      </c>
      <c r="G78">
        <v>1.6988904921733201</v>
      </c>
      <c r="H78">
        <v>-37.4878400202834</v>
      </c>
      <c r="I78">
        <v>-28.782774479870898</v>
      </c>
      <c r="J78">
        <v>8.7050655404125106</v>
      </c>
      <c r="K78">
        <v>-0.61738116446159197</v>
      </c>
      <c r="L78">
        <v>-1.9182350551104701</v>
      </c>
      <c r="M78">
        <v>-0.32313676389207302</v>
      </c>
      <c r="N78">
        <v>-1.10229163822073</v>
      </c>
      <c r="O78">
        <v>-0.28723693161318797</v>
      </c>
      <c r="P78">
        <v>-0.80867252362266595</v>
      </c>
      <c r="Q78">
        <v>-0.323215422831508</v>
      </c>
      <c r="R78">
        <v>-1.10262768967113</v>
      </c>
      <c r="S78">
        <v>-0.28800888614076398</v>
      </c>
      <c r="T78">
        <v>-0.81080144260734499</v>
      </c>
      <c r="V78">
        <f t="shared" si="3"/>
        <v>-4.805922831995102E-3</v>
      </c>
      <c r="W78">
        <f t="shared" si="4"/>
        <v>-6.15685548931999E-3</v>
      </c>
      <c r="X78">
        <f t="shared" si="5"/>
        <v>0.78058074293471924</v>
      </c>
    </row>
    <row r="79" spans="1:24" x14ac:dyDescent="0.2">
      <c r="A79" t="s">
        <v>243</v>
      </c>
      <c r="B79">
        <v>-340.68806336253903</v>
      </c>
      <c r="C79">
        <v>-328.97288491441901</v>
      </c>
      <c r="D79">
        <v>11.7151784481195</v>
      </c>
      <c r="E79">
        <v>-289.92341745738702</v>
      </c>
      <c r="F79">
        <v>-287.26146173943499</v>
      </c>
      <c r="G79">
        <v>2.6619557179515998</v>
      </c>
      <c r="H79">
        <v>-50.764645905152001</v>
      </c>
      <c r="I79">
        <v>-41.711423174983999</v>
      </c>
      <c r="J79">
        <v>9.0532227301679793</v>
      </c>
      <c r="K79">
        <v>-1.2443154215361401</v>
      </c>
      <c r="L79">
        <v>-3.5589079052319001</v>
      </c>
      <c r="M79">
        <v>-0.32319063334227299</v>
      </c>
      <c r="N79">
        <v>-1.10201281706734</v>
      </c>
      <c r="O79">
        <v>-0.91239327881888899</v>
      </c>
      <c r="P79">
        <v>-2.4462913677150802</v>
      </c>
      <c r="Q79">
        <v>-0.323322588269218</v>
      </c>
      <c r="R79">
        <v>-1.1025648482244199</v>
      </c>
      <c r="S79">
        <v>-0.91308830840186495</v>
      </c>
      <c r="T79">
        <v>-2.4483605420002199</v>
      </c>
      <c r="V79">
        <f t="shared" si="3"/>
        <v>-7.9825150072601048E-3</v>
      </c>
      <c r="W79">
        <f t="shared" si="4"/>
        <v>-7.9045248650571054E-3</v>
      </c>
      <c r="X79">
        <f t="shared" si="5"/>
        <v>1.0098665186756213</v>
      </c>
    </row>
    <row r="80" spans="1:24" x14ac:dyDescent="0.2">
      <c r="A80" t="s">
        <v>85</v>
      </c>
      <c r="B80">
        <v>-330.15127022477998</v>
      </c>
      <c r="C80">
        <v>-319.36131404744998</v>
      </c>
      <c r="D80">
        <v>10.7899561773302</v>
      </c>
      <c r="E80">
        <v>-290.05738637513599</v>
      </c>
      <c r="F80">
        <v>-287.45131119359303</v>
      </c>
      <c r="G80">
        <v>2.6060751815428702</v>
      </c>
      <c r="H80">
        <v>-40.093883849644399</v>
      </c>
      <c r="I80">
        <v>-31.910002853857002</v>
      </c>
      <c r="J80">
        <v>8.1838809957873799</v>
      </c>
      <c r="K80">
        <v>-1.2425351945476999</v>
      </c>
      <c r="L80">
        <v>-3.5559827965184501</v>
      </c>
      <c r="M80">
        <v>-0.32305711463345199</v>
      </c>
      <c r="N80">
        <v>-1.1019505132254701</v>
      </c>
      <c r="O80">
        <v>-0.91233321980264204</v>
      </c>
      <c r="P80">
        <v>-2.4459061916429401</v>
      </c>
      <c r="Q80">
        <v>-0.32318464813957798</v>
      </c>
      <c r="R80">
        <v>-1.10248586512195</v>
      </c>
      <c r="S80">
        <v>-0.91293298314194105</v>
      </c>
      <c r="T80">
        <v>-2.4477606181190601</v>
      </c>
      <c r="V80">
        <f t="shared" si="3"/>
        <v>-5.7363132774397307E-3</v>
      </c>
      <c r="W80">
        <f t="shared" si="4"/>
        <v>-6.4175632661809257E-3</v>
      </c>
      <c r="X80">
        <f t="shared" si="5"/>
        <v>0.89384600346190202</v>
      </c>
    </row>
    <row r="81" spans="1:24" x14ac:dyDescent="0.2">
      <c r="A81" t="s">
        <v>86</v>
      </c>
      <c r="B81">
        <v>-332.87246031283502</v>
      </c>
      <c r="C81">
        <v>-321.20094964581199</v>
      </c>
      <c r="D81">
        <v>11.671510667023201</v>
      </c>
      <c r="E81">
        <v>-283.12332469728898</v>
      </c>
      <c r="F81">
        <v>-280.44751334571703</v>
      </c>
      <c r="G81">
        <v>2.6758113515714501</v>
      </c>
      <c r="H81">
        <v>-49.749135615546798</v>
      </c>
      <c r="I81">
        <v>-40.753436300094897</v>
      </c>
      <c r="J81">
        <v>8.9956993154518408</v>
      </c>
      <c r="K81">
        <v>-1.2440824400683399</v>
      </c>
      <c r="L81">
        <v>-3.5586282222961798</v>
      </c>
      <c r="M81">
        <v>-0.32312137657190299</v>
      </c>
      <c r="N81">
        <v>-1.1020422673415899</v>
      </c>
      <c r="O81">
        <v>-0.91236129683584899</v>
      </c>
      <c r="P81">
        <v>-2.4462372791793001</v>
      </c>
      <c r="Q81">
        <v>-0.32324535745585498</v>
      </c>
      <c r="R81">
        <v>-1.10255801759862</v>
      </c>
      <c r="S81">
        <v>-0.91307137509151004</v>
      </c>
      <c r="T81">
        <v>-2.4483137502260299</v>
      </c>
      <c r="V81">
        <f t="shared" si="3"/>
        <v>-7.7564544715298389E-3</v>
      </c>
      <c r="W81">
        <f t="shared" si="4"/>
        <v>-7.7657075209749404E-3</v>
      </c>
      <c r="X81">
        <f t="shared" si="5"/>
        <v>0.99880847309532206</v>
      </c>
    </row>
    <row r="82" spans="1:24" x14ac:dyDescent="0.2">
      <c r="A82" t="s">
        <v>87</v>
      </c>
      <c r="B82">
        <v>-335.31537058364501</v>
      </c>
      <c r="C82">
        <v>-323.89512427417401</v>
      </c>
      <c r="D82">
        <v>11.4202463094711</v>
      </c>
      <c r="E82">
        <v>-286.47029734894301</v>
      </c>
      <c r="F82">
        <v>-283.82618085847002</v>
      </c>
      <c r="G82">
        <v>2.6441164904725398</v>
      </c>
      <c r="H82">
        <v>-48.845073234702099</v>
      </c>
      <c r="I82">
        <v>-40.068943415703501</v>
      </c>
      <c r="J82">
        <v>8.7761298189985695</v>
      </c>
      <c r="K82">
        <v>-1.2438621675439101</v>
      </c>
      <c r="L82">
        <v>-3.5585227151091998</v>
      </c>
      <c r="M82">
        <v>-0.32311174047225399</v>
      </c>
      <c r="N82">
        <v>-1.1020341311941499</v>
      </c>
      <c r="O82">
        <v>-0.91236942734539594</v>
      </c>
      <c r="P82">
        <v>-2.44626548033373</v>
      </c>
      <c r="Q82">
        <v>-0.32322960176370402</v>
      </c>
      <c r="R82">
        <v>-1.1025329127752901</v>
      </c>
      <c r="S82">
        <v>-0.91304523924101999</v>
      </c>
      <c r="T82">
        <v>-2.4483156764161</v>
      </c>
      <c r="V82">
        <f t="shared" si="3"/>
        <v>-7.6741259178096932E-3</v>
      </c>
      <c r="W82">
        <f t="shared" si="4"/>
        <v>-7.5873265391861455E-3</v>
      </c>
      <c r="X82">
        <f t="shared" si="5"/>
        <v>1.0114400478449499</v>
      </c>
    </row>
    <row r="83" spans="1:24" x14ac:dyDescent="0.2">
      <c r="A83" t="s">
        <v>88</v>
      </c>
      <c r="B83">
        <v>-326.17907355403099</v>
      </c>
      <c r="C83">
        <v>-315.50644548839898</v>
      </c>
      <c r="D83">
        <v>10.672628065632599</v>
      </c>
      <c r="E83">
        <v>-284.824130072532</v>
      </c>
      <c r="F83">
        <v>-282.22659390811299</v>
      </c>
      <c r="G83">
        <v>2.5975361644190298</v>
      </c>
      <c r="H83">
        <v>-41.354943481499198</v>
      </c>
      <c r="I83">
        <v>-33.279851580285602</v>
      </c>
      <c r="J83">
        <v>8.0750919012136197</v>
      </c>
      <c r="K83">
        <v>-1.2426783355839499</v>
      </c>
      <c r="L83">
        <v>-3.55615406533175</v>
      </c>
      <c r="M83">
        <v>-0.32299797952880299</v>
      </c>
      <c r="N83">
        <v>-1.1019480195460201</v>
      </c>
      <c r="O83">
        <v>-0.91229888797805803</v>
      </c>
      <c r="P83">
        <v>-2.4458362499198598</v>
      </c>
      <c r="Q83">
        <v>-0.32312063923715101</v>
      </c>
      <c r="R83">
        <v>-1.1024589984439701</v>
      </c>
      <c r="S83">
        <v>-0.91289368753984501</v>
      </c>
      <c r="T83">
        <v>-2.4476834513974701</v>
      </c>
      <c r="V83">
        <f t="shared" si="3"/>
        <v>-6.0116154903098185E-3</v>
      </c>
      <c r="W83">
        <f t="shared" si="4"/>
        <v>-6.6640088069538361E-3</v>
      </c>
      <c r="X83">
        <f t="shared" si="5"/>
        <v>0.9021019726199565</v>
      </c>
    </row>
    <row r="84" spans="1:24" x14ac:dyDescent="0.2">
      <c r="A84" t="s">
        <v>89</v>
      </c>
      <c r="B84">
        <v>-327.977316755532</v>
      </c>
      <c r="C84">
        <v>-317.777054217765</v>
      </c>
      <c r="D84">
        <v>10.200262537766701</v>
      </c>
      <c r="E84">
        <v>-289.02756735520302</v>
      </c>
      <c r="F84">
        <v>-286.56138310550602</v>
      </c>
      <c r="G84">
        <v>2.46618424969631</v>
      </c>
      <c r="H84">
        <v>-38.949749400329097</v>
      </c>
      <c r="I84">
        <v>-31.215671112258701</v>
      </c>
      <c r="J84">
        <v>7.7340782880703998</v>
      </c>
      <c r="K84">
        <v>-1.2424567337741901</v>
      </c>
      <c r="L84">
        <v>-3.5557907716684101</v>
      </c>
      <c r="M84">
        <v>-0.32313761370303801</v>
      </c>
      <c r="N84">
        <v>-1.10204458829425</v>
      </c>
      <c r="O84">
        <v>-0.91234663342846201</v>
      </c>
      <c r="P84">
        <v>-2.4458834959925202</v>
      </c>
      <c r="Q84">
        <v>-0.32325284490058098</v>
      </c>
      <c r="R84">
        <v>-1.1025251418024899</v>
      </c>
      <c r="S84">
        <v>-0.91292461666207603</v>
      </c>
      <c r="T84">
        <v>-2.4476554824913102</v>
      </c>
      <c r="V84">
        <f t="shared" si="3"/>
        <v>-5.610147374610186E-3</v>
      </c>
      <c r="W84">
        <f t="shared" si="4"/>
        <v>-6.2792722115331268E-3</v>
      </c>
      <c r="X84">
        <f t="shared" si="5"/>
        <v>0.89343910975957364</v>
      </c>
    </row>
    <row r="85" spans="1:24" x14ac:dyDescent="0.2">
      <c r="A85" t="s">
        <v>90</v>
      </c>
      <c r="B85">
        <v>-343.24076269894601</v>
      </c>
      <c r="C85">
        <v>-332.99181270971502</v>
      </c>
      <c r="D85">
        <v>10.2489499892311</v>
      </c>
      <c r="E85">
        <v>-309.86941406415798</v>
      </c>
      <c r="F85">
        <v>-307.57729139101002</v>
      </c>
      <c r="G85">
        <v>2.2921226731486302</v>
      </c>
      <c r="H85">
        <v>-33.371348634787303</v>
      </c>
      <c r="I85">
        <v>-25.4145213187048</v>
      </c>
      <c r="J85">
        <v>7.95682731608255</v>
      </c>
      <c r="K85">
        <v>-0.78780592616030798</v>
      </c>
      <c r="L85">
        <v>-2.3576441015751799</v>
      </c>
      <c r="M85">
        <v>-0.32313611588484797</v>
      </c>
      <c r="N85">
        <v>-1.1020734552301199</v>
      </c>
      <c r="O85">
        <v>-0.45881653447154602</v>
      </c>
      <c r="P85">
        <v>-1.24871344847447</v>
      </c>
      <c r="Q85">
        <v>-0.323228815798624</v>
      </c>
      <c r="R85">
        <v>-1.10247171397831</v>
      </c>
      <c r="S85">
        <v>-0.45952812861749698</v>
      </c>
      <c r="T85">
        <v>-1.25054149071517</v>
      </c>
      <c r="V85">
        <f t="shared" si="3"/>
        <v>-4.6308968816999307E-3</v>
      </c>
      <c r="W85">
        <f t="shared" si="4"/>
        <v>-5.0489817441869977E-3</v>
      </c>
      <c r="X85">
        <f t="shared" si="5"/>
        <v>0.91719422179166776</v>
      </c>
    </row>
    <row r="86" spans="1:24" x14ac:dyDescent="0.2">
      <c r="A86" t="s">
        <v>91</v>
      </c>
      <c r="B86">
        <v>-331.48044204201801</v>
      </c>
      <c r="C86">
        <v>-322.04732326299899</v>
      </c>
      <c r="D86">
        <v>9.4331187790182405</v>
      </c>
      <c r="E86">
        <v>-300.19746005463401</v>
      </c>
      <c r="F86">
        <v>-298.08944341484801</v>
      </c>
      <c r="G86">
        <v>2.1080166397864102</v>
      </c>
      <c r="H86">
        <v>-31.282981987383302</v>
      </c>
      <c r="I86">
        <v>-23.9578798481514</v>
      </c>
      <c r="J86">
        <v>7.3251021392318201</v>
      </c>
      <c r="K86">
        <v>-0.78747525904135496</v>
      </c>
      <c r="L86">
        <v>-2.35726342755521</v>
      </c>
      <c r="M86">
        <v>-0.32315510464678299</v>
      </c>
      <c r="N86">
        <v>-1.1020905001727499</v>
      </c>
      <c r="O86">
        <v>-0.45882713786264101</v>
      </c>
      <c r="P86">
        <v>-1.2487508869783901</v>
      </c>
      <c r="Q86">
        <v>-0.32323877720308603</v>
      </c>
      <c r="R86">
        <v>-1.1024382843663301</v>
      </c>
      <c r="S86">
        <v>-0.45948716161304798</v>
      </c>
      <c r="T86">
        <v>-1.25044939014718</v>
      </c>
      <c r="V86">
        <f t="shared" si="3"/>
        <v>-4.3757530416999035E-3</v>
      </c>
      <c r="W86">
        <f t="shared" si="4"/>
        <v>-4.7493202252209543E-3</v>
      </c>
      <c r="X86">
        <f t="shared" si="5"/>
        <v>0.92134302051538941</v>
      </c>
    </row>
    <row r="87" spans="1:24" x14ac:dyDescent="0.2">
      <c r="A87" t="s">
        <v>92</v>
      </c>
      <c r="B87">
        <v>-337.445659028048</v>
      </c>
      <c r="C87">
        <v>-328.02310752347103</v>
      </c>
      <c r="D87">
        <v>9.4225515045771004</v>
      </c>
      <c r="E87">
        <v>-306.61166214176302</v>
      </c>
      <c r="F87">
        <v>-304.505700510076</v>
      </c>
      <c r="G87">
        <v>2.1059616316872898</v>
      </c>
      <c r="H87">
        <v>-30.833996886285199</v>
      </c>
      <c r="I87">
        <v>-23.517407013395399</v>
      </c>
      <c r="J87">
        <v>7.3165898728898098</v>
      </c>
      <c r="K87">
        <v>-0.78730794066170395</v>
      </c>
      <c r="L87">
        <v>-2.3571597209717501</v>
      </c>
      <c r="M87">
        <v>-0.32309243923755299</v>
      </c>
      <c r="N87">
        <v>-1.1020539843125401</v>
      </c>
      <c r="O87">
        <v>-0.458828078484112</v>
      </c>
      <c r="P87">
        <v>-1.24874911203289</v>
      </c>
      <c r="Q87">
        <v>-0.32317134055396302</v>
      </c>
      <c r="R87">
        <v>-1.1023845291738401</v>
      </c>
      <c r="S87">
        <v>-0.45950388554830601</v>
      </c>
      <c r="T87">
        <v>-1.25045060031028</v>
      </c>
      <c r="V87">
        <f t="shared" si="3"/>
        <v>-4.3245914876299807E-3</v>
      </c>
      <c r="W87">
        <f t="shared" si="4"/>
        <v>-4.6327145594349251E-3</v>
      </c>
      <c r="X87">
        <f t="shared" si="5"/>
        <v>0.93348973526171064</v>
      </c>
    </row>
    <row r="88" spans="1:24" x14ac:dyDescent="0.2">
      <c r="A88" t="s">
        <v>93</v>
      </c>
      <c r="B88">
        <v>-397.051188774781</v>
      </c>
      <c r="C88">
        <v>-386.34238042759802</v>
      </c>
      <c r="D88">
        <v>10.708808347183099</v>
      </c>
      <c r="E88">
        <v>-357.38350922201403</v>
      </c>
      <c r="F88">
        <v>-355.63244541246098</v>
      </c>
      <c r="G88">
        <v>1.75106380955275</v>
      </c>
      <c r="H88">
        <v>-39.667679552766998</v>
      </c>
      <c r="I88">
        <v>-30.709935015136601</v>
      </c>
      <c r="J88">
        <v>8.9577445376303899</v>
      </c>
      <c r="K88">
        <v>-0.86508989152486104</v>
      </c>
      <c r="L88">
        <v>-2.6125712249744999</v>
      </c>
      <c r="M88">
        <v>-0.32305631589212302</v>
      </c>
      <c r="N88">
        <v>-1.1021304770484801</v>
      </c>
      <c r="O88">
        <v>-0.53454587291931799</v>
      </c>
      <c r="P88">
        <v>-1.5028198315154899</v>
      </c>
      <c r="Q88">
        <v>-0.323164222465611</v>
      </c>
      <c r="R88">
        <v>-1.10259153066064</v>
      </c>
      <c r="S88">
        <v>-0.53528627445770605</v>
      </c>
      <c r="T88">
        <v>-1.50492229401663</v>
      </c>
      <c r="V88">
        <f t="shared" si="3"/>
        <v>-5.057400297229897E-3</v>
      </c>
      <c r="W88">
        <f t="shared" si="4"/>
        <v>-6.6393946015439465E-3</v>
      </c>
      <c r="X88">
        <f t="shared" si="5"/>
        <v>0.76172612124211336</v>
      </c>
    </row>
    <row r="89" spans="1:24" x14ac:dyDescent="0.2">
      <c r="A89" t="s">
        <v>94</v>
      </c>
      <c r="B89">
        <v>-380.954765617085</v>
      </c>
      <c r="C89">
        <v>-370.82812867462502</v>
      </c>
      <c r="D89">
        <v>10.1266369424592</v>
      </c>
      <c r="E89">
        <v>-344.436515191056</v>
      </c>
      <c r="F89">
        <v>-342.78800583655902</v>
      </c>
      <c r="G89">
        <v>1.6485093544970699</v>
      </c>
      <c r="H89">
        <v>-36.518250426028999</v>
      </c>
      <c r="I89">
        <v>-28.0401228380668</v>
      </c>
      <c r="J89">
        <v>8.4781275879621791</v>
      </c>
      <c r="K89">
        <v>-0.86470069359875101</v>
      </c>
      <c r="L89">
        <v>-2.6121689905624401</v>
      </c>
      <c r="M89">
        <v>-0.32330330197345902</v>
      </c>
      <c r="N89">
        <v>-1.1023242214865301</v>
      </c>
      <c r="O89">
        <v>-0.53452321743533004</v>
      </c>
      <c r="P89">
        <v>-1.5028098781839201</v>
      </c>
      <c r="Q89">
        <v>-0.32340062713192502</v>
      </c>
      <c r="R89">
        <v>-1.1027306193179101</v>
      </c>
      <c r="S89">
        <v>-0.53524439447955896</v>
      </c>
      <c r="T89">
        <v>-1.5048141259466801</v>
      </c>
      <c r="V89">
        <f t="shared" si="3"/>
        <v>-4.6242452978499937E-3</v>
      </c>
      <c r="W89">
        <f t="shared" si="4"/>
        <v>-6.0556719872669751E-3</v>
      </c>
      <c r="X89">
        <f t="shared" si="5"/>
        <v>0.76362215581907567</v>
      </c>
    </row>
    <row r="90" spans="1:24" x14ac:dyDescent="0.2">
      <c r="A90" t="s">
        <v>95</v>
      </c>
      <c r="B90">
        <v>-378.03263257193902</v>
      </c>
      <c r="C90">
        <v>-367.686417143227</v>
      </c>
      <c r="D90">
        <v>10.3462154287127</v>
      </c>
      <c r="E90">
        <v>-343.303289025308</v>
      </c>
      <c r="F90">
        <v>-340.84001732007198</v>
      </c>
      <c r="G90">
        <v>2.4632717052361</v>
      </c>
      <c r="H90">
        <v>-34.729343546631398</v>
      </c>
      <c r="I90">
        <v>-26.846399823154702</v>
      </c>
      <c r="J90">
        <v>7.8829437234766404</v>
      </c>
      <c r="K90">
        <v>-0.68550417467049996</v>
      </c>
      <c r="L90">
        <v>-2.0270803761835001</v>
      </c>
      <c r="M90">
        <v>-0.37804903833752401</v>
      </c>
      <c r="N90">
        <v>-1.1930277895987</v>
      </c>
      <c r="O90">
        <v>-0.30148702018421702</v>
      </c>
      <c r="P90">
        <v>-0.82679299618632396</v>
      </c>
      <c r="Q90">
        <v>-0.37822550469925198</v>
      </c>
      <c r="R90">
        <v>-1.19373094365319</v>
      </c>
      <c r="S90">
        <v>-0.30199198940572902</v>
      </c>
      <c r="T90">
        <v>-0.82841086082091797</v>
      </c>
      <c r="V90">
        <f t="shared" si="3"/>
        <v>-4.9385717093921588E-3</v>
      </c>
      <c r="W90">
        <f t="shared" si="4"/>
        <v>-5.286680565518953E-3</v>
      </c>
      <c r="X90">
        <f t="shared" si="5"/>
        <v>0.93415360511901424</v>
      </c>
    </row>
    <row r="91" spans="1:24" x14ac:dyDescent="0.2">
      <c r="A91" t="s">
        <v>96</v>
      </c>
      <c r="B91">
        <v>-376.17101365676899</v>
      </c>
      <c r="C91">
        <v>-366.19308497984002</v>
      </c>
      <c r="D91">
        <v>9.9779286769291904</v>
      </c>
      <c r="E91">
        <v>-342.32821663327798</v>
      </c>
      <c r="F91">
        <v>-339.977085665755</v>
      </c>
      <c r="G91">
        <v>2.3511309675230501</v>
      </c>
      <c r="H91">
        <v>-33.842797023490803</v>
      </c>
      <c r="I91">
        <v>-26.215999314084701</v>
      </c>
      <c r="J91">
        <v>7.6267977094061399</v>
      </c>
      <c r="K91">
        <v>-0.68532603605217102</v>
      </c>
      <c r="L91">
        <v>-2.0269233463063698</v>
      </c>
      <c r="M91">
        <v>-0.37805336386361599</v>
      </c>
      <c r="N91">
        <v>-1.1930207963336099</v>
      </c>
      <c r="O91">
        <v>-0.30148822923421498</v>
      </c>
      <c r="P91">
        <v>-0.82679695406974696</v>
      </c>
      <c r="Q91">
        <v>-0.37822108876675598</v>
      </c>
      <c r="R91">
        <v>-1.1936971655050601</v>
      </c>
      <c r="S91">
        <v>-0.30197929338270202</v>
      </c>
      <c r="T91">
        <v>-0.82836668927988699</v>
      </c>
      <c r="V91">
        <f t="shared" si="3"/>
        <v>-4.8594915214227319E-3</v>
      </c>
      <c r="W91">
        <f t="shared" si="4"/>
        <v>-5.1256539027130232E-3</v>
      </c>
      <c r="X91">
        <f t="shared" si="5"/>
        <v>0.94807250229099338</v>
      </c>
    </row>
    <row r="92" spans="1:24" x14ac:dyDescent="0.2">
      <c r="A92" t="s">
        <v>34</v>
      </c>
      <c r="B92">
        <v>-396.71688827238899</v>
      </c>
      <c r="C92">
        <v>-382.58880315093899</v>
      </c>
      <c r="D92">
        <v>14.128085121450001</v>
      </c>
      <c r="E92">
        <v>-343.497793801113</v>
      </c>
      <c r="F92">
        <v>-343.16346682495799</v>
      </c>
      <c r="G92">
        <v>0.334326976154949</v>
      </c>
      <c r="H92">
        <v>-53.219094471276001</v>
      </c>
      <c r="I92">
        <v>-39.425336325980901</v>
      </c>
      <c r="J92">
        <v>13.793758145295</v>
      </c>
      <c r="K92">
        <v>-0.45586479245641698</v>
      </c>
      <c r="L92">
        <v>-1.36964544802749</v>
      </c>
      <c r="M92">
        <v>-0.37859756718698401</v>
      </c>
      <c r="N92">
        <v>-1.1959787587463999</v>
      </c>
      <c r="O92">
        <v>-6.7942680462454205E-2</v>
      </c>
      <c r="P92">
        <v>-0.162721154311181</v>
      </c>
      <c r="Q92">
        <v>-0.37867415005466998</v>
      </c>
      <c r="R92">
        <v>-1.1962723975720599</v>
      </c>
      <c r="S92">
        <v>-6.9390050881532897E-2</v>
      </c>
      <c r="T92">
        <v>-0.16615732648773801</v>
      </c>
      <c r="V92">
        <f t="shared" si="3"/>
        <v>-7.2157239676920448E-3</v>
      </c>
      <c r="W92">
        <f t="shared" si="4"/>
        <v>-7.8005915202141035E-3</v>
      </c>
      <c r="X92">
        <f t="shared" si="5"/>
        <v>0.92502266642132724</v>
      </c>
    </row>
    <row r="93" spans="1:24" x14ac:dyDescent="0.2">
      <c r="A93" t="s">
        <v>35</v>
      </c>
      <c r="B93">
        <v>-389.39863151671602</v>
      </c>
      <c r="C93">
        <v>-377.473814764309</v>
      </c>
      <c r="D93">
        <v>11.9248167524067</v>
      </c>
      <c r="E93">
        <v>-350.79666298903999</v>
      </c>
      <c r="F93">
        <v>-350.619217682027</v>
      </c>
      <c r="G93">
        <v>0.17744530701283601</v>
      </c>
      <c r="H93">
        <v>-38.6019685276761</v>
      </c>
      <c r="I93">
        <v>-26.854597082282201</v>
      </c>
      <c r="J93">
        <v>11.747371445393799</v>
      </c>
      <c r="K93">
        <v>-0.45389477127984701</v>
      </c>
      <c r="L93">
        <v>-1.3669584863087001</v>
      </c>
      <c r="M93">
        <v>-0.37886574796542799</v>
      </c>
      <c r="N93">
        <v>-1.1966209635460701</v>
      </c>
      <c r="O93">
        <v>-6.7942680462454205E-2</v>
      </c>
      <c r="P93">
        <v>-0.162721154311181</v>
      </c>
      <c r="Q93">
        <v>-0.37890729800016998</v>
      </c>
      <c r="R93">
        <v>-1.19680109886334</v>
      </c>
      <c r="S93">
        <v>-6.9161664407994997E-2</v>
      </c>
      <c r="T93">
        <v>-0.16575482187864399</v>
      </c>
      <c r="V93">
        <f t="shared" si="3"/>
        <v>-4.4025655667161434E-3</v>
      </c>
      <c r="W93">
        <f t="shared" si="4"/>
        <v>-5.8258088716820339E-3</v>
      </c>
      <c r="X93">
        <f t="shared" si="5"/>
        <v>0.75570030937953336</v>
      </c>
    </row>
    <row r="94" spans="1:24" x14ac:dyDescent="0.2">
      <c r="A94" t="s">
        <v>36</v>
      </c>
      <c r="B94">
        <v>-389.1738187569</v>
      </c>
      <c r="C94">
        <v>-376.63597139176699</v>
      </c>
      <c r="D94">
        <v>12.537847365132601</v>
      </c>
      <c r="E94">
        <v>-346.31670213684799</v>
      </c>
      <c r="F94">
        <v>-346.09888940802398</v>
      </c>
      <c r="G94">
        <v>0.21781272882380001</v>
      </c>
      <c r="H94">
        <v>-42.857116620051997</v>
      </c>
      <c r="I94">
        <v>-30.537081983743199</v>
      </c>
      <c r="J94">
        <v>12.320034636308799</v>
      </c>
      <c r="K94">
        <v>-0.45449116698579001</v>
      </c>
      <c r="L94">
        <v>-1.3675798102193399</v>
      </c>
      <c r="M94">
        <v>-0.378710605836173</v>
      </c>
      <c r="N94">
        <v>-1.1963731252076699</v>
      </c>
      <c r="O94">
        <v>-6.7942680462454205E-2</v>
      </c>
      <c r="P94">
        <v>-0.162721154311181</v>
      </c>
      <c r="Q94">
        <v>-0.378750344021207</v>
      </c>
      <c r="R94">
        <v>-1.19655444619026</v>
      </c>
      <c r="S94">
        <v>-6.9238970174020295E-2</v>
      </c>
      <c r="T94">
        <v>-0.165896258157091</v>
      </c>
      <c r="V94">
        <f t="shared" si="3"/>
        <v>-5.1291058719889759E-3</v>
      </c>
      <c r="W94">
        <f t="shared" si="4"/>
        <v>-6.5018527905627149E-3</v>
      </c>
      <c r="X94">
        <f t="shared" si="5"/>
        <v>0.78886834833199415</v>
      </c>
    </row>
    <row r="95" spans="1:24" x14ac:dyDescent="0.2">
      <c r="A95" t="s">
        <v>37</v>
      </c>
      <c r="B95">
        <v>-404.50864699838797</v>
      </c>
      <c r="C95">
        <v>-390.12275782834899</v>
      </c>
      <c r="D95">
        <v>14.3858891700397</v>
      </c>
      <c r="E95">
        <v>-350.33925748531198</v>
      </c>
      <c r="F95">
        <v>-349.98864422164098</v>
      </c>
      <c r="G95">
        <v>0.35061326367115397</v>
      </c>
      <c r="H95">
        <v>-54.169389513075799</v>
      </c>
      <c r="I95">
        <v>-40.134113606707203</v>
      </c>
      <c r="J95">
        <v>14.035275906368501</v>
      </c>
      <c r="K95">
        <v>-0.45613568953242101</v>
      </c>
      <c r="L95">
        <v>-1.37007753609681</v>
      </c>
      <c r="M95">
        <v>-0.378696144535139</v>
      </c>
      <c r="N95">
        <v>-1.19622121832864</v>
      </c>
      <c r="O95">
        <v>-6.7942680462454205E-2</v>
      </c>
      <c r="P95">
        <v>-0.162721154311181</v>
      </c>
      <c r="Q95">
        <v>-0.37877723228890298</v>
      </c>
      <c r="R95">
        <v>-1.19654325409336</v>
      </c>
      <c r="S95">
        <v>-6.9402438690739102E-2</v>
      </c>
      <c r="T95">
        <v>-0.16620402609777801</v>
      </c>
      <c r="V95">
        <f t="shared" si="3"/>
        <v>-7.3302559056719896E-3</v>
      </c>
      <c r="W95">
        <f t="shared" si="4"/>
        <v>-7.956018552778929E-3</v>
      </c>
      <c r="X95">
        <f t="shared" si="5"/>
        <v>0.92134726145298274</v>
      </c>
    </row>
    <row r="96" spans="1:24" x14ac:dyDescent="0.2">
      <c r="A96" t="s">
        <v>97</v>
      </c>
      <c r="B96">
        <v>-406.57740125567102</v>
      </c>
      <c r="C96">
        <v>-396.037452304998</v>
      </c>
      <c r="D96">
        <v>10.539948950673001</v>
      </c>
      <c r="E96">
        <v>-364.50348723140098</v>
      </c>
      <c r="F96">
        <v>-364.19009184009599</v>
      </c>
      <c r="G96">
        <v>0.31339539130495903</v>
      </c>
      <c r="H96">
        <v>-42.073914024270202</v>
      </c>
      <c r="I96">
        <v>-31.847360464902099</v>
      </c>
      <c r="J96">
        <v>10.226553559368099</v>
      </c>
      <c r="K96">
        <v>-0.436060917346827</v>
      </c>
      <c r="L96">
        <v>-1.35359746621851</v>
      </c>
      <c r="M96">
        <v>-0.37855185257503399</v>
      </c>
      <c r="N96">
        <v>-1.19588562906695</v>
      </c>
      <c r="O96">
        <v>-5.0040269524719801E-2</v>
      </c>
      <c r="P96">
        <v>-0.14915552707844401</v>
      </c>
      <c r="Q96">
        <v>-0.37862575612126198</v>
      </c>
      <c r="R96">
        <v>-1.1961665400052099</v>
      </c>
      <c r="S96">
        <v>-5.0975272974828997E-2</v>
      </c>
      <c r="T96">
        <v>-0.151760797149499</v>
      </c>
      <c r="V96">
        <f t="shared" si="3"/>
        <v>-5.670129063801016E-3</v>
      </c>
      <c r="W96">
        <f t="shared" si="4"/>
        <v>-6.4598882507360261E-3</v>
      </c>
      <c r="X96">
        <f t="shared" si="5"/>
        <v>0.87774414103138287</v>
      </c>
    </row>
    <row r="97" spans="1:24" x14ac:dyDescent="0.2">
      <c r="A97" t="s">
        <v>98</v>
      </c>
      <c r="B97">
        <v>-407.09194689478699</v>
      </c>
      <c r="C97">
        <v>-398.04495694352602</v>
      </c>
      <c r="D97">
        <v>9.0469899512611498</v>
      </c>
      <c r="E97">
        <v>-375.18240926104301</v>
      </c>
      <c r="F97">
        <v>-375.007775337667</v>
      </c>
      <c r="G97">
        <v>0.174633923376384</v>
      </c>
      <c r="H97">
        <v>-31.9095376337442</v>
      </c>
      <c r="I97">
        <v>-23.037181605859399</v>
      </c>
      <c r="J97">
        <v>8.8723560278847593</v>
      </c>
      <c r="K97">
        <v>-0.43509286865174901</v>
      </c>
      <c r="L97">
        <v>-1.3520443754439899</v>
      </c>
      <c r="M97">
        <v>-0.37895784284334799</v>
      </c>
      <c r="N97">
        <v>-1.19682990530137</v>
      </c>
      <c r="O97">
        <v>-5.0040269524717997E-2</v>
      </c>
      <c r="P97">
        <v>-0.14915552707844101</v>
      </c>
      <c r="Q97">
        <v>-0.37900019741700203</v>
      </c>
      <c r="R97">
        <v>-1.19701879624318</v>
      </c>
      <c r="S97">
        <v>-5.0815001221107402E-2</v>
      </c>
      <c r="T97">
        <v>-0.15152885134319199</v>
      </c>
      <c r="V97">
        <f t="shared" si="3"/>
        <v>-3.4967278576179539E-3</v>
      </c>
      <c r="W97">
        <f t="shared" si="4"/>
        <v>-5.2776700136395807E-3</v>
      </c>
      <c r="X97">
        <f t="shared" si="5"/>
        <v>0.66255143814998474</v>
      </c>
    </row>
    <row r="98" spans="1:24" x14ac:dyDescent="0.2">
      <c r="A98" t="s">
        <v>99</v>
      </c>
      <c r="B98">
        <v>-405.69391364019202</v>
      </c>
      <c r="C98">
        <v>-396.152182490972</v>
      </c>
      <c r="D98">
        <v>9.5417311492204906</v>
      </c>
      <c r="E98">
        <v>-370.273853520209</v>
      </c>
      <c r="F98">
        <v>-370.062880434742</v>
      </c>
      <c r="G98">
        <v>0.21097308546648</v>
      </c>
      <c r="H98">
        <v>-35.420060119983397</v>
      </c>
      <c r="I98">
        <v>-26.0893020562294</v>
      </c>
      <c r="J98">
        <v>9.3307580637540095</v>
      </c>
      <c r="K98">
        <v>-0.43551482660357299</v>
      </c>
      <c r="L98">
        <v>-1.35248806451378</v>
      </c>
      <c r="M98">
        <v>-0.378783443240165</v>
      </c>
      <c r="N98">
        <v>-1.1965328647136699</v>
      </c>
      <c r="O98">
        <v>-5.0040269524720897E-2</v>
      </c>
      <c r="P98">
        <v>-0.14915552707844601</v>
      </c>
      <c r="Q98">
        <v>-0.37882324339023998</v>
      </c>
      <c r="R98">
        <v>-1.1967166580786901</v>
      </c>
      <c r="S98">
        <v>-5.0879153717541099E-2</v>
      </c>
      <c r="T98">
        <v>-0.151646946937849</v>
      </c>
      <c r="V98">
        <f t="shared" si="3"/>
        <v>-4.1244594972409121E-3</v>
      </c>
      <c r="W98">
        <f t="shared" si="4"/>
        <v>-5.8124294957919084E-3</v>
      </c>
      <c r="X98">
        <f t="shared" si="5"/>
        <v>0.7095930368234048</v>
      </c>
    </row>
    <row r="99" spans="1:24" x14ac:dyDescent="0.2">
      <c r="A99" t="s">
        <v>100</v>
      </c>
      <c r="B99">
        <v>-413.09082708187998</v>
      </c>
      <c r="C99">
        <v>-402.51360927898298</v>
      </c>
      <c r="D99">
        <v>10.577217802897801</v>
      </c>
      <c r="E99">
        <v>-371.154180439605</v>
      </c>
      <c r="F99">
        <v>-370.81677508576303</v>
      </c>
      <c r="G99">
        <v>0.33740535384135001</v>
      </c>
      <c r="H99">
        <v>-41.936646642275697</v>
      </c>
      <c r="I99">
        <v>-31.6968341932192</v>
      </c>
      <c r="J99">
        <v>10.239812449056499</v>
      </c>
      <c r="K99">
        <v>-0.43608202548722302</v>
      </c>
      <c r="L99">
        <v>-1.3537872705380201</v>
      </c>
      <c r="M99">
        <v>-0.37862015072854099</v>
      </c>
      <c r="N99">
        <v>-1.19608052574923</v>
      </c>
      <c r="O99">
        <v>-5.0040269524719697E-2</v>
      </c>
      <c r="P99">
        <v>-0.14915552707844301</v>
      </c>
      <c r="Q99">
        <v>-0.37869637350753299</v>
      </c>
      <c r="R99">
        <v>-1.19638465248736</v>
      </c>
      <c r="S99">
        <v>-5.0961982818699403E-2</v>
      </c>
      <c r="T99">
        <v>-0.15175360231668</v>
      </c>
      <c r="V99">
        <f t="shared" si="3"/>
        <v>-5.6490157339800229E-3</v>
      </c>
      <c r="W99">
        <f t="shared" si="4"/>
        <v>-6.4236691609906305E-3</v>
      </c>
      <c r="X99">
        <f t="shared" si="5"/>
        <v>0.87940639413454103</v>
      </c>
    </row>
    <row r="100" spans="1:24" x14ac:dyDescent="0.2">
      <c r="A100" t="s">
        <v>101</v>
      </c>
      <c r="B100">
        <v>-370.49115944132802</v>
      </c>
      <c r="C100">
        <v>-361.01393163110703</v>
      </c>
      <c r="D100">
        <v>9.4772278102202101</v>
      </c>
      <c r="E100">
        <v>-305.51467479430897</v>
      </c>
      <c r="F100">
        <v>-304.16673720866697</v>
      </c>
      <c r="G100">
        <v>1.34793758564189</v>
      </c>
      <c r="H100">
        <v>-64.976484647018793</v>
      </c>
      <c r="I100">
        <v>-56.847194422440502</v>
      </c>
      <c r="J100">
        <v>8.1292902245783107</v>
      </c>
      <c r="K100">
        <v>-0.62804739575549695</v>
      </c>
      <c r="L100">
        <v>-1.85920566356973</v>
      </c>
      <c r="M100">
        <v>-0.37799088325563102</v>
      </c>
      <c r="N100">
        <v>-1.1930807137925701</v>
      </c>
      <c r="O100">
        <v>-0.23872413700204501</v>
      </c>
      <c r="P100">
        <v>-0.65270909269836297</v>
      </c>
      <c r="Q100">
        <v>-0.37815074615577299</v>
      </c>
      <c r="R100">
        <v>-1.19373192942494</v>
      </c>
      <c r="S100">
        <v>-0.23925966769648699</v>
      </c>
      <c r="T100">
        <v>-0.65445876615087595</v>
      </c>
      <c r="V100">
        <f t="shared" si="3"/>
        <v>-1.1014967993914104E-2</v>
      </c>
      <c r="W100">
        <f t="shared" si="4"/>
        <v>-1.0636981903236975E-2</v>
      </c>
      <c r="X100">
        <f t="shared" si="5"/>
        <v>1.0355350882530037</v>
      </c>
    </row>
    <row r="101" spans="1:24" x14ac:dyDescent="0.2">
      <c r="A101" t="s">
        <v>102</v>
      </c>
      <c r="B101">
        <v>-368.85514488137198</v>
      </c>
      <c r="C101">
        <v>-359.228267122906</v>
      </c>
      <c r="D101">
        <v>9.6268777584663798</v>
      </c>
      <c r="E101">
        <v>-302.786133461742</v>
      </c>
      <c r="F101">
        <v>-301.35054619244403</v>
      </c>
      <c r="G101">
        <v>1.43558726929858</v>
      </c>
      <c r="H101">
        <v>-66.069011419630201</v>
      </c>
      <c r="I101">
        <v>-57.877720930462402</v>
      </c>
      <c r="J101">
        <v>8.1912904891678</v>
      </c>
      <c r="K101">
        <v>-0.62836884587328501</v>
      </c>
      <c r="L101">
        <v>-1.8596408310502499</v>
      </c>
      <c r="M101">
        <v>-0.37814620546088001</v>
      </c>
      <c r="N101">
        <v>-1.1933261544343201</v>
      </c>
      <c r="O101">
        <v>-0.23873428474134201</v>
      </c>
      <c r="P101">
        <v>-0.65263867829367495</v>
      </c>
      <c r="Q101">
        <v>-0.37831866607991399</v>
      </c>
      <c r="R101">
        <v>-1.1940154713684801</v>
      </c>
      <c r="S101">
        <v>-0.23926203504555399</v>
      </c>
      <c r="T101">
        <v>-0.65436904776807303</v>
      </c>
      <c r="V101">
        <f t="shared" si="3"/>
        <v>-1.1256311913696804E-2</v>
      </c>
      <c r="W101">
        <f t="shared" si="4"/>
        <v>-1.078814474781703E-2</v>
      </c>
      <c r="X101">
        <f t="shared" si="5"/>
        <v>1.0433964483072502</v>
      </c>
    </row>
    <row r="102" spans="1:24" x14ac:dyDescent="0.2">
      <c r="A102" t="s">
        <v>103</v>
      </c>
      <c r="B102">
        <v>-362.84200895356798</v>
      </c>
      <c r="C102">
        <v>-354.44030316627197</v>
      </c>
      <c r="D102">
        <v>8.4017057872960699</v>
      </c>
      <c r="E102">
        <v>-306.57030313884599</v>
      </c>
      <c r="F102">
        <v>-305.44172603671302</v>
      </c>
      <c r="G102">
        <v>1.1285771021332001</v>
      </c>
      <c r="H102">
        <v>-56.271705814721798</v>
      </c>
      <c r="I102">
        <v>-48.998577129559003</v>
      </c>
      <c r="J102">
        <v>7.2731286851628703</v>
      </c>
      <c r="K102">
        <v>-0.62683849180698703</v>
      </c>
      <c r="L102">
        <v>-1.8577757295464401</v>
      </c>
      <c r="M102">
        <v>-0.37818822064438801</v>
      </c>
      <c r="N102">
        <v>-1.1936581296690201</v>
      </c>
      <c r="O102">
        <v>-0.23866449470117901</v>
      </c>
      <c r="P102">
        <v>-0.652670618460094</v>
      </c>
      <c r="Q102">
        <v>-0.378304336634598</v>
      </c>
      <c r="R102">
        <v>-1.19413718873068</v>
      </c>
      <c r="S102">
        <v>-0.239149499010337</v>
      </c>
      <c r="T102">
        <v>-0.65436062711855802</v>
      </c>
      <c r="V102">
        <f t="shared" si="3"/>
        <v>-9.2779136972021004E-3</v>
      </c>
      <c r="W102">
        <f t="shared" si="4"/>
        <v>-9.3846561620520297E-3</v>
      </c>
      <c r="X102">
        <f t="shared" si="5"/>
        <v>0.98862585234805345</v>
      </c>
    </row>
    <row r="103" spans="1:24" x14ac:dyDescent="0.2">
      <c r="A103" t="s">
        <v>104</v>
      </c>
      <c r="B103">
        <v>-377.38246355272003</v>
      </c>
      <c r="C103">
        <v>-367.69650457206802</v>
      </c>
      <c r="D103">
        <v>9.6859589806517192</v>
      </c>
      <c r="E103">
        <v>-310.136397081952</v>
      </c>
      <c r="F103">
        <v>-308.712851405246</v>
      </c>
      <c r="G103">
        <v>1.4235456767063801</v>
      </c>
      <c r="H103">
        <v>-67.246066470768298</v>
      </c>
      <c r="I103">
        <v>-58.983653166822897</v>
      </c>
      <c r="J103">
        <v>8.2624133039453405</v>
      </c>
      <c r="K103">
        <v>-0.62864527613604604</v>
      </c>
      <c r="L103">
        <v>-1.8595275343484301</v>
      </c>
      <c r="M103">
        <v>-0.378055154570686</v>
      </c>
      <c r="N103">
        <v>-1.1931817871055399</v>
      </c>
      <c r="O103">
        <v>-0.23874466633600899</v>
      </c>
      <c r="P103">
        <v>-0.65257853194787296</v>
      </c>
      <c r="Q103">
        <v>-0.37821611029351998</v>
      </c>
      <c r="R103">
        <v>-1.1938452104592101</v>
      </c>
      <c r="S103">
        <v>-0.239282419094973</v>
      </c>
      <c r="T103">
        <v>-0.65436338668665095</v>
      </c>
      <c r="V103">
        <f t="shared" si="3"/>
        <v>-1.1318937202569046E-2</v>
      </c>
      <c r="W103">
        <f t="shared" si="4"/>
        <v>-1.114674674755306E-2</v>
      </c>
      <c r="X103">
        <f t="shared" si="5"/>
        <v>1.0154475973049073</v>
      </c>
    </row>
    <row r="104" spans="1:24" x14ac:dyDescent="0.2">
      <c r="A104" t="s">
        <v>105</v>
      </c>
      <c r="B104">
        <v>-367.83169265689497</v>
      </c>
      <c r="C104">
        <v>-358.39417654228299</v>
      </c>
      <c r="D104">
        <v>9.4375161146122206</v>
      </c>
      <c r="E104">
        <v>-303.887268979586</v>
      </c>
      <c r="F104">
        <v>-302.48914523787602</v>
      </c>
      <c r="G104">
        <v>1.39812374170956</v>
      </c>
      <c r="H104">
        <v>-63.944423677309103</v>
      </c>
      <c r="I104">
        <v>-55.9050313044064</v>
      </c>
      <c r="J104">
        <v>8.0393923729026504</v>
      </c>
      <c r="K104">
        <v>-0.62759766499457204</v>
      </c>
      <c r="L104">
        <v>-1.8587747870993401</v>
      </c>
      <c r="M104">
        <v>-0.37783816956413402</v>
      </c>
      <c r="N104">
        <v>-1.1928883431249899</v>
      </c>
      <c r="O104">
        <v>-0.23869979335171199</v>
      </c>
      <c r="P104">
        <v>-0.65259100469060105</v>
      </c>
      <c r="Q104">
        <v>-0.378004152953688</v>
      </c>
      <c r="R104">
        <v>-1.19357762714341</v>
      </c>
      <c r="S104">
        <v>-0.23921076816039799</v>
      </c>
      <c r="T104">
        <v>-0.65428680487102997</v>
      </c>
      <c r="V104">
        <f t="shared" si="3"/>
        <v>-1.0910355084900125E-2</v>
      </c>
      <c r="W104">
        <f t="shared" si="4"/>
        <v>-1.0382743880486045E-2</v>
      </c>
      <c r="X104">
        <f t="shared" si="5"/>
        <v>1.0508161629033057</v>
      </c>
    </row>
    <row r="105" spans="1:24" x14ac:dyDescent="0.2">
      <c r="A105" t="s">
        <v>106</v>
      </c>
      <c r="B105">
        <v>-364.00688652409798</v>
      </c>
      <c r="C105">
        <v>-354.783415781305</v>
      </c>
      <c r="D105">
        <v>9.2234707427926192</v>
      </c>
      <c r="E105">
        <v>-300.994035162535</v>
      </c>
      <c r="F105">
        <v>-299.67087746244499</v>
      </c>
      <c r="G105">
        <v>1.3231577000897801</v>
      </c>
      <c r="H105">
        <v>-63.012851361562298</v>
      </c>
      <c r="I105">
        <v>-55.112538318859499</v>
      </c>
      <c r="J105">
        <v>7.9003130427028401</v>
      </c>
      <c r="K105">
        <v>-0.62753005786608296</v>
      </c>
      <c r="L105">
        <v>-1.85865091792657</v>
      </c>
      <c r="M105">
        <v>-0.37787684499070801</v>
      </c>
      <c r="N105">
        <v>-1.1929176886464701</v>
      </c>
      <c r="O105">
        <v>-0.23877486100143699</v>
      </c>
      <c r="P105">
        <v>-0.65261125688968602</v>
      </c>
      <c r="Q105">
        <v>-0.378028283479722</v>
      </c>
      <c r="R105">
        <v>-1.1935505326835101</v>
      </c>
      <c r="S105">
        <v>-0.239288019916513</v>
      </c>
      <c r="T105">
        <v>-0.65432288533410399</v>
      </c>
      <c r="V105">
        <f t="shared" si="3"/>
        <v>-1.0777499908955934E-2</v>
      </c>
      <c r="W105">
        <f t="shared" si="4"/>
        <v>-1.0213754469847958E-2</v>
      </c>
      <c r="X105">
        <f t="shared" si="5"/>
        <v>1.0551947318463755</v>
      </c>
    </row>
    <row r="106" spans="1:24" x14ac:dyDescent="0.2">
      <c r="A106" t="s">
        <v>107</v>
      </c>
      <c r="B106">
        <v>-422.00998030869698</v>
      </c>
      <c r="C106">
        <v>-408.51779208831903</v>
      </c>
      <c r="D106">
        <v>13.4921882203779</v>
      </c>
      <c r="E106">
        <v>-369.96030608298901</v>
      </c>
      <c r="F106">
        <v>-367.46085807194999</v>
      </c>
      <c r="G106">
        <v>2.4994480110389299</v>
      </c>
      <c r="H106">
        <v>-52.049674225708102</v>
      </c>
      <c r="I106">
        <v>-41.056934016369098</v>
      </c>
      <c r="J106">
        <v>10.992740209339001</v>
      </c>
      <c r="K106">
        <v>-0.67511607212434199</v>
      </c>
      <c r="L106">
        <v>-2.0120721440274898</v>
      </c>
      <c r="M106">
        <v>-0.37836366490408302</v>
      </c>
      <c r="N106">
        <v>-1.19356471211108</v>
      </c>
      <c r="O106">
        <v>-0.28723274785172498</v>
      </c>
      <c r="P106">
        <v>-0.80820242009121901</v>
      </c>
      <c r="Q106">
        <v>-0.37853275778821899</v>
      </c>
      <c r="R106">
        <v>-1.1942399644247399</v>
      </c>
      <c r="S106">
        <v>-0.28811595312631899</v>
      </c>
      <c r="T106">
        <v>-0.81066178265149702</v>
      </c>
      <c r="V106">
        <f t="shared" si="3"/>
        <v>-7.1703969512528776E-3</v>
      </c>
      <c r="W106">
        <f t="shared" si="4"/>
        <v>-8.4673612098040141E-3</v>
      </c>
      <c r="X106">
        <f t="shared" si="5"/>
        <v>0.84682781017426845</v>
      </c>
    </row>
    <row r="107" spans="1:24" x14ac:dyDescent="0.2">
      <c r="A107" t="s">
        <v>108</v>
      </c>
      <c r="B107">
        <v>-410.79187723228301</v>
      </c>
      <c r="C107">
        <v>-398.28614206539999</v>
      </c>
      <c r="D107">
        <v>12.505735166882699</v>
      </c>
      <c r="E107">
        <v>-365.60039346165797</v>
      </c>
      <c r="F107">
        <v>-363.34552411042199</v>
      </c>
      <c r="G107">
        <v>2.2548693512362799</v>
      </c>
      <c r="H107">
        <v>-45.191483770624501</v>
      </c>
      <c r="I107">
        <v>-34.940617954978002</v>
      </c>
      <c r="J107">
        <v>10.250865815646501</v>
      </c>
      <c r="K107">
        <v>-0.67332549998994795</v>
      </c>
      <c r="L107">
        <v>-2.01019849678333</v>
      </c>
      <c r="M107">
        <v>-0.37792853230739298</v>
      </c>
      <c r="N107">
        <v>-1.19289148104937</v>
      </c>
      <c r="O107">
        <v>-0.287242903311622</v>
      </c>
      <c r="P107">
        <v>-0.80824855534301598</v>
      </c>
      <c r="Q107">
        <v>-0.37808127660214602</v>
      </c>
      <c r="R107">
        <v>-1.19353314130789</v>
      </c>
      <c r="S107">
        <v>-0.28807880436015398</v>
      </c>
      <c r="T107">
        <v>-0.81052259777965596</v>
      </c>
      <c r="V107">
        <f t="shared" si="3"/>
        <v>-6.1427576957839847E-3</v>
      </c>
      <c r="W107">
        <f t="shared" si="4"/>
        <v>-7.1654190276479457E-3</v>
      </c>
      <c r="X107">
        <f t="shared" si="5"/>
        <v>0.85727822365754225</v>
      </c>
    </row>
    <row r="108" spans="1:24" x14ac:dyDescent="0.2">
      <c r="A108" t="s">
        <v>109</v>
      </c>
      <c r="B108">
        <v>-366.39911522034203</v>
      </c>
      <c r="C108">
        <v>-346.97097381885698</v>
      </c>
      <c r="D108">
        <v>19.428141401485401</v>
      </c>
      <c r="E108">
        <v>-283.02109940574002</v>
      </c>
      <c r="F108">
        <v>-278.61442912465998</v>
      </c>
      <c r="G108">
        <v>4.4066702810801504</v>
      </c>
      <c r="H108">
        <v>-83.378015814602094</v>
      </c>
      <c r="I108">
        <v>-68.356544694196799</v>
      </c>
      <c r="J108">
        <v>15.0214711204053</v>
      </c>
      <c r="K108">
        <v>-1.30511728329971</v>
      </c>
      <c r="L108">
        <v>-3.6571001329749602</v>
      </c>
      <c r="M108">
        <v>-0.37806001949977702</v>
      </c>
      <c r="N108">
        <v>-1.1930628892176101</v>
      </c>
      <c r="O108">
        <v>-0.91286767581522898</v>
      </c>
      <c r="P108">
        <v>-2.4464698270507701</v>
      </c>
      <c r="Q108">
        <v>-0.378348980831202</v>
      </c>
      <c r="R108">
        <v>-1.19426383378753</v>
      </c>
      <c r="S108">
        <v>-0.91392908098044501</v>
      </c>
      <c r="T108">
        <v>-2.4496398913748201</v>
      </c>
      <c r="V108">
        <f t="shared" si="3"/>
        <v>-1.3196407812610111E-2</v>
      </c>
      <c r="W108">
        <f t="shared" si="4"/>
        <v>-1.2839221488063046E-2</v>
      </c>
      <c r="X108">
        <f t="shared" si="5"/>
        <v>1.0278199363473206</v>
      </c>
    </row>
    <row r="109" spans="1:24" x14ac:dyDescent="0.2">
      <c r="A109" t="s">
        <v>110</v>
      </c>
      <c r="B109">
        <v>-351.34841781306199</v>
      </c>
      <c r="C109">
        <v>-336.57147207372299</v>
      </c>
      <c r="D109">
        <v>14.776945739338499</v>
      </c>
      <c r="E109">
        <v>-295.63253023533201</v>
      </c>
      <c r="F109">
        <v>-292.38481051873998</v>
      </c>
      <c r="G109">
        <v>3.2477197165913498</v>
      </c>
      <c r="H109">
        <v>-55.715887577729902</v>
      </c>
      <c r="I109">
        <v>-44.186661554982699</v>
      </c>
      <c r="J109">
        <v>11.529226022747199</v>
      </c>
      <c r="K109">
        <v>-1.30071847093826</v>
      </c>
      <c r="L109">
        <v>-3.6511297470091502</v>
      </c>
      <c r="M109">
        <v>-0.37814411321142599</v>
      </c>
      <c r="N109">
        <v>-1.1936170255060199</v>
      </c>
      <c r="O109">
        <v>-0.91270949730608697</v>
      </c>
      <c r="P109">
        <v>-2.4461565239991998</v>
      </c>
      <c r="Q109">
        <v>-0.37832287355537098</v>
      </c>
      <c r="R109">
        <v>-1.1943555356262501</v>
      </c>
      <c r="S109">
        <v>-0.91356586425375597</v>
      </c>
      <c r="T109">
        <v>-2.44877413625434</v>
      </c>
      <c r="V109">
        <f t="shared" si="3"/>
        <v>-8.0000751285598248E-3</v>
      </c>
      <c r="W109">
        <f t="shared" si="4"/>
        <v>-8.8297331291330439E-3</v>
      </c>
      <c r="X109">
        <f t="shared" si="5"/>
        <v>0.90603815670987553</v>
      </c>
    </row>
    <row r="110" spans="1:24" x14ac:dyDescent="0.2">
      <c r="A110" t="s">
        <v>111</v>
      </c>
      <c r="B110">
        <v>-348.16136401152397</v>
      </c>
      <c r="C110">
        <v>-333.73165904029401</v>
      </c>
      <c r="D110">
        <v>14.4297049712297</v>
      </c>
      <c r="E110">
        <v>-299.641935578225</v>
      </c>
      <c r="F110">
        <v>-296.255548965478</v>
      </c>
      <c r="G110">
        <v>3.3863866127475801</v>
      </c>
      <c r="H110">
        <v>-48.519428433298302</v>
      </c>
      <c r="I110">
        <v>-37.476110074816098</v>
      </c>
      <c r="J110">
        <v>11.0433183584821</v>
      </c>
      <c r="K110">
        <v>-1.2996682011435701</v>
      </c>
      <c r="L110">
        <v>-3.6488907774056001</v>
      </c>
      <c r="M110">
        <v>-0.377965142972777</v>
      </c>
      <c r="N110">
        <v>-1.1932316796749201</v>
      </c>
      <c r="O110">
        <v>-0.91283799135771104</v>
      </c>
      <c r="P110">
        <v>-2.44604409277227</v>
      </c>
      <c r="Q110">
        <v>-0.37817499311408098</v>
      </c>
      <c r="R110">
        <v>-1.19409006994897</v>
      </c>
      <c r="S110">
        <v>-0.91361400723541597</v>
      </c>
      <c r="T110">
        <v>-2.4484060137141901</v>
      </c>
      <c r="V110">
        <f t="shared" si="3"/>
        <v>-6.3946937424397277E-3</v>
      </c>
      <c r="W110">
        <f t="shared" si="4"/>
        <v>-7.8792007940731157E-3</v>
      </c>
      <c r="X110">
        <f t="shared" si="5"/>
        <v>0.81159167148652156</v>
      </c>
    </row>
    <row r="111" spans="1:24" x14ac:dyDescent="0.2">
      <c r="A111" t="s">
        <v>112</v>
      </c>
      <c r="B111">
        <v>-348.24592107446301</v>
      </c>
      <c r="C111">
        <v>-331.99065528268301</v>
      </c>
      <c r="D111">
        <v>16.255265791780801</v>
      </c>
      <c r="E111">
        <v>-277.39718367982101</v>
      </c>
      <c r="F111">
        <v>-273.62925673055702</v>
      </c>
      <c r="G111">
        <v>3.7679269492647198</v>
      </c>
      <c r="H111">
        <v>-70.8487373946421</v>
      </c>
      <c r="I111">
        <v>-58.361398552125998</v>
      </c>
      <c r="J111">
        <v>12.487338842515999</v>
      </c>
      <c r="K111">
        <v>-1.3028935125791401</v>
      </c>
      <c r="L111">
        <v>-3.6543031067562102</v>
      </c>
      <c r="M111">
        <v>-0.377894280141226</v>
      </c>
      <c r="N111">
        <v>-1.19277730042835</v>
      </c>
      <c r="O111">
        <v>-0.91295288872694802</v>
      </c>
      <c r="P111">
        <v>-2.4465872948129799</v>
      </c>
      <c r="Q111">
        <v>-0.37814670314757798</v>
      </c>
      <c r="R111">
        <v>-1.19382092770305</v>
      </c>
      <c r="S111">
        <v>-0.91381894520292795</v>
      </c>
      <c r="T111">
        <v>-2.4491813635697999</v>
      </c>
      <c r="V111">
        <f t="shared" si="3"/>
        <v>-1.130081548336026E-2</v>
      </c>
      <c r="W111">
        <f t="shared" si="4"/>
        <v>-1.0927864228634121E-2</v>
      </c>
      <c r="X111">
        <f t="shared" si="5"/>
        <v>1.0341284670932223</v>
      </c>
    </row>
    <row r="112" spans="1:24" x14ac:dyDescent="0.2">
      <c r="A112" t="s">
        <v>113</v>
      </c>
      <c r="B112">
        <v>-345.111994689992</v>
      </c>
      <c r="C112">
        <v>-332.74846959128899</v>
      </c>
      <c r="D112">
        <v>12.3635250987028</v>
      </c>
      <c r="E112">
        <v>-305.125015401383</v>
      </c>
      <c r="F112">
        <v>-302.22855495253299</v>
      </c>
      <c r="G112">
        <v>2.8964604488499801</v>
      </c>
      <c r="H112">
        <v>-39.986979288609099</v>
      </c>
      <c r="I112">
        <v>-30.519914638756202</v>
      </c>
      <c r="J112">
        <v>9.4670646498528601</v>
      </c>
      <c r="K112">
        <v>-0.84342007802115804</v>
      </c>
      <c r="L112">
        <v>-2.4498750917119199</v>
      </c>
      <c r="M112">
        <v>-0.37794104555788299</v>
      </c>
      <c r="N112">
        <v>-1.19288773904566</v>
      </c>
      <c r="O112">
        <v>-0.458748470450209</v>
      </c>
      <c r="P112">
        <v>-1.24848768071538</v>
      </c>
      <c r="Q112">
        <v>-0.37810814928666697</v>
      </c>
      <c r="R112">
        <v>-1.1935623772615001</v>
      </c>
      <c r="S112">
        <v>-0.45951329526421802</v>
      </c>
      <c r="T112">
        <v>-1.2504869279409601</v>
      </c>
      <c r="V112">
        <f t="shared" si="3"/>
        <v>-5.8257865094597516E-3</v>
      </c>
      <c r="W112">
        <f t="shared" si="4"/>
        <v>-5.7986334702730402E-3</v>
      </c>
      <c r="X112">
        <f t="shared" si="5"/>
        <v>1.0046826617557245</v>
      </c>
    </row>
    <row r="113" spans="1:24" x14ac:dyDescent="0.2">
      <c r="A113" t="s">
        <v>114</v>
      </c>
      <c r="B113">
        <v>-348.99338992983098</v>
      </c>
      <c r="C113">
        <v>-337.01949403998702</v>
      </c>
      <c r="D113">
        <v>11.9738958898437</v>
      </c>
      <c r="E113">
        <v>-312.88272131105202</v>
      </c>
      <c r="F113">
        <v>-310.18112985362802</v>
      </c>
      <c r="G113">
        <v>2.7015914574245099</v>
      </c>
      <c r="H113">
        <v>-36.110668618778497</v>
      </c>
      <c r="I113">
        <v>-26.8383641863592</v>
      </c>
      <c r="J113">
        <v>9.2723044324192703</v>
      </c>
      <c r="K113">
        <v>-0.84260309384248999</v>
      </c>
      <c r="L113">
        <v>-2.44891425158497</v>
      </c>
      <c r="M113">
        <v>-0.37777729500683599</v>
      </c>
      <c r="N113">
        <v>-1.1926367744369</v>
      </c>
      <c r="O113">
        <v>-0.45877456597461003</v>
      </c>
      <c r="P113">
        <v>-1.2485748846034299</v>
      </c>
      <c r="Q113">
        <v>-0.37793500622844001</v>
      </c>
      <c r="R113">
        <v>-1.1932869966923401</v>
      </c>
      <c r="S113">
        <v>-0.45954056704248902</v>
      </c>
      <c r="T113">
        <v>-1.25053258380256</v>
      </c>
      <c r="V113">
        <f t="shared" si="3"/>
        <v>-5.0946710900698911E-3</v>
      </c>
      <c r="W113">
        <f t="shared" si="4"/>
        <v>-5.1275205715609617E-3</v>
      </c>
      <c r="X113">
        <f t="shared" si="5"/>
        <v>0.99359349591432833</v>
      </c>
    </row>
    <row r="114" spans="1:24" x14ac:dyDescent="0.2">
      <c r="A114" t="s">
        <v>115</v>
      </c>
      <c r="B114">
        <v>-412.65806879745497</v>
      </c>
      <c r="C114">
        <v>-399.17807664499298</v>
      </c>
      <c r="D114">
        <v>13.479992152462</v>
      </c>
      <c r="E114">
        <v>-360.27402421645797</v>
      </c>
      <c r="F114">
        <v>-357.78573582858002</v>
      </c>
      <c r="G114">
        <v>2.4882883878780699</v>
      </c>
      <c r="H114">
        <v>-52.384044580997099</v>
      </c>
      <c r="I114">
        <v>-41.392340816413103</v>
      </c>
      <c r="J114">
        <v>10.9917037645839</v>
      </c>
      <c r="K114">
        <v>-0.92260889293969905</v>
      </c>
      <c r="L114">
        <v>-2.7064185105472398</v>
      </c>
      <c r="M114">
        <v>-0.37829370928022099</v>
      </c>
      <c r="N114">
        <v>-1.1934556028441701</v>
      </c>
      <c r="O114">
        <v>-0.53476556262826902</v>
      </c>
      <c r="P114">
        <v>-1.50256050261389</v>
      </c>
      <c r="Q114">
        <v>-0.37848995813535702</v>
      </c>
      <c r="R114">
        <v>-1.19424487254455</v>
      </c>
      <c r="S114">
        <v>-0.53558745915985595</v>
      </c>
      <c r="T114">
        <v>-1.5049396057965601</v>
      </c>
      <c r="V114">
        <f t="shared" si="3"/>
        <v>-7.2340322061297258E-3</v>
      </c>
      <c r="W114">
        <f t="shared" si="4"/>
        <v>-8.5314756444860862E-3</v>
      </c>
      <c r="X114">
        <f t="shared" si="5"/>
        <v>0.84792274016571778</v>
      </c>
    </row>
    <row r="115" spans="1:24" x14ac:dyDescent="0.2">
      <c r="A115" t="s">
        <v>116</v>
      </c>
      <c r="B115">
        <v>-408.18596541425097</v>
      </c>
      <c r="C115">
        <v>-395.33071136626</v>
      </c>
      <c r="D115">
        <v>12.855254047990901</v>
      </c>
      <c r="E115">
        <v>-358.76837347079601</v>
      </c>
      <c r="F115">
        <v>-356.37208768029399</v>
      </c>
      <c r="G115">
        <v>2.3962857905018602</v>
      </c>
      <c r="H115">
        <v>-49.417591943454397</v>
      </c>
      <c r="I115">
        <v>-38.9586236859653</v>
      </c>
      <c r="J115">
        <v>10.458968257488999</v>
      </c>
      <c r="K115">
        <v>-0.92190182518667496</v>
      </c>
      <c r="L115">
        <v>-2.70564373866981</v>
      </c>
      <c r="M115">
        <v>-0.37814678081007802</v>
      </c>
      <c r="N115">
        <v>-1.1932084801469001</v>
      </c>
      <c r="O115">
        <v>-0.53477508506092497</v>
      </c>
      <c r="P115">
        <v>-1.50259305370338</v>
      </c>
      <c r="Q115">
        <v>-0.37833254986100101</v>
      </c>
      <c r="R115">
        <v>-1.19396547403066</v>
      </c>
      <c r="S115">
        <v>-0.53555905886748101</v>
      </c>
      <c r="T115">
        <v>-1.50484992703306</v>
      </c>
      <c r="V115">
        <f t="shared" si="3"/>
        <v>-6.8283376060900292E-3</v>
      </c>
      <c r="W115">
        <f t="shared" si="4"/>
        <v>-8.010216458192998E-3</v>
      </c>
      <c r="X115">
        <f t="shared" si="5"/>
        <v>0.85245356873045286</v>
      </c>
    </row>
    <row r="116" spans="1:24" x14ac:dyDescent="0.2">
      <c r="A116" t="s">
        <v>117</v>
      </c>
      <c r="B116">
        <v>-367.28787601742198</v>
      </c>
      <c r="C116">
        <v>-358.407730976587</v>
      </c>
      <c r="D116">
        <v>8.8801450408348703</v>
      </c>
      <c r="E116">
        <v>-334.53410316551998</v>
      </c>
      <c r="F116">
        <v>-332.41980993379099</v>
      </c>
      <c r="G116">
        <v>2.11429323172896</v>
      </c>
      <c r="H116">
        <v>-32.753772851902298</v>
      </c>
      <c r="I116">
        <v>-25.987921042796401</v>
      </c>
      <c r="J116">
        <v>6.7658518091059099</v>
      </c>
      <c r="K116">
        <v>-0.66967192681022303</v>
      </c>
      <c r="L116">
        <v>-2.0702290032042501</v>
      </c>
      <c r="M116">
        <v>-0.36256862847753801</v>
      </c>
      <c r="N116">
        <v>-1.2373250122356501</v>
      </c>
      <c r="O116">
        <v>-0.30133430944307499</v>
      </c>
      <c r="P116">
        <v>-0.82619772834235805</v>
      </c>
      <c r="Q116">
        <v>-0.36267510591818403</v>
      </c>
      <c r="R116">
        <v>-1.23776767067507</v>
      </c>
      <c r="S116">
        <v>-0.30181840110894698</v>
      </c>
      <c r="T116">
        <v>-0.82774147729942305</v>
      </c>
      <c r="V116">
        <f t="shared" si="3"/>
        <v>-4.7198552297570417E-3</v>
      </c>
      <c r="W116">
        <f t="shared" si="4"/>
        <v>-5.1784197830920253E-3</v>
      </c>
      <c r="X116">
        <f t="shared" si="5"/>
        <v>0.91144701037327347</v>
      </c>
    </row>
    <row r="117" spans="1:24" x14ac:dyDescent="0.2">
      <c r="A117" t="s">
        <v>118</v>
      </c>
      <c r="B117">
        <v>-351.611912452985</v>
      </c>
      <c r="C117">
        <v>-343.32655723064602</v>
      </c>
      <c r="D117">
        <v>8.2853552223389801</v>
      </c>
      <c r="E117">
        <v>-320.97249371095103</v>
      </c>
      <c r="F117">
        <v>-319.09135755396898</v>
      </c>
      <c r="G117">
        <v>1.88113615698199</v>
      </c>
      <c r="H117">
        <v>-30.639418742034</v>
      </c>
      <c r="I117">
        <v>-24.235199676676999</v>
      </c>
      <c r="J117">
        <v>6.4042190653569797</v>
      </c>
      <c r="K117">
        <v>-0.66945078310046402</v>
      </c>
      <c r="L117">
        <v>-2.06991352398996</v>
      </c>
      <c r="M117">
        <v>-0.362699924140098</v>
      </c>
      <c r="N117">
        <v>-1.23743528213951</v>
      </c>
      <c r="O117">
        <v>-0.30133881547775299</v>
      </c>
      <c r="P117">
        <v>-0.826220348656306</v>
      </c>
      <c r="Q117">
        <v>-0.36279768543837698</v>
      </c>
      <c r="R117">
        <v>-1.2378407208626201</v>
      </c>
      <c r="S117">
        <v>-0.30180242030617899</v>
      </c>
      <c r="T117">
        <v>-0.82769278169065597</v>
      </c>
      <c r="V117">
        <f t="shared" si="3"/>
        <v>-4.380021436683923E-3</v>
      </c>
      <c r="W117">
        <f t="shared" si="4"/>
        <v>-4.8506773559080507E-3</v>
      </c>
      <c r="X117">
        <f t="shared" si="5"/>
        <v>0.90297109358327532</v>
      </c>
    </row>
    <row r="118" spans="1:24" x14ac:dyDescent="0.2">
      <c r="A118" t="s">
        <v>119</v>
      </c>
      <c r="B118">
        <v>-358.39477133812602</v>
      </c>
      <c r="C118">
        <v>-350.14793471911298</v>
      </c>
      <c r="D118">
        <v>8.2468366190134592</v>
      </c>
      <c r="E118">
        <v>-327.854582116225</v>
      </c>
      <c r="F118">
        <v>-325.956180282829</v>
      </c>
      <c r="G118">
        <v>1.8984018333960999</v>
      </c>
      <c r="H118">
        <v>-30.5401892219007</v>
      </c>
      <c r="I118">
        <v>-24.191754436283301</v>
      </c>
      <c r="J118">
        <v>6.3484347856173597</v>
      </c>
      <c r="K118">
        <v>-0.66930183453710301</v>
      </c>
      <c r="L118">
        <v>-2.0698606578219798</v>
      </c>
      <c r="M118">
        <v>-0.36259121169318098</v>
      </c>
      <c r="N118">
        <v>-1.23739294339352</v>
      </c>
      <c r="O118">
        <v>-0.301337289269339</v>
      </c>
      <c r="P118">
        <v>-0.82620890584920004</v>
      </c>
      <c r="Q118">
        <v>-0.36268277530578003</v>
      </c>
      <c r="R118">
        <v>-1.23776785397704</v>
      </c>
      <c r="S118">
        <v>-0.30180782646218102</v>
      </c>
      <c r="T118">
        <v>-0.82768988523727605</v>
      </c>
      <c r="V118">
        <f t="shared" si="3"/>
        <v>-4.4029186076637306E-3</v>
      </c>
      <c r="W118">
        <f t="shared" si="4"/>
        <v>-4.811232769141971E-3</v>
      </c>
      <c r="X118">
        <f t="shared" si="5"/>
        <v>0.91513315171590448</v>
      </c>
    </row>
    <row r="119" spans="1:24" x14ac:dyDescent="0.2">
      <c r="A119" t="s">
        <v>38</v>
      </c>
      <c r="B119">
        <v>-388.10618575529298</v>
      </c>
      <c r="C119">
        <v>-375.29333803929501</v>
      </c>
      <c r="D119">
        <v>12.812847715998201</v>
      </c>
      <c r="E119">
        <v>-334.50252565327003</v>
      </c>
      <c r="F119">
        <v>-334.28890464608003</v>
      </c>
      <c r="G119">
        <v>0.213621007189746</v>
      </c>
      <c r="H119">
        <v>-53.603660102023298</v>
      </c>
      <c r="I119">
        <v>-41.004433393214804</v>
      </c>
      <c r="J119">
        <v>12.5992267088085</v>
      </c>
      <c r="K119">
        <v>-0.44014663590827702</v>
      </c>
      <c r="L119">
        <v>-1.4114372973660201</v>
      </c>
      <c r="M119">
        <v>-0.36281840978519803</v>
      </c>
      <c r="N119">
        <v>-1.2376851356382199</v>
      </c>
      <c r="O119">
        <v>-6.7942680462454205E-2</v>
      </c>
      <c r="P119">
        <v>-0.162721154311181</v>
      </c>
      <c r="Q119">
        <v>-0.36285956652750001</v>
      </c>
      <c r="R119">
        <v>-1.2378513355746099</v>
      </c>
      <c r="S119">
        <v>-6.9293207176332694E-2</v>
      </c>
      <c r="T119">
        <v>-0.16596206227315199</v>
      </c>
      <c r="V119">
        <f t="shared" si="3"/>
        <v>-7.6238995182581759E-3</v>
      </c>
      <c r="W119">
        <f t="shared" si="4"/>
        <v>-7.9938622044443131E-3</v>
      </c>
      <c r="X119">
        <f t="shared" si="5"/>
        <v>0.95371915643223737</v>
      </c>
    </row>
    <row r="120" spans="1:24" x14ac:dyDescent="0.2">
      <c r="A120" t="s">
        <v>39</v>
      </c>
      <c r="B120">
        <v>-370.47322446051601</v>
      </c>
      <c r="C120">
        <v>-358.01870793316999</v>
      </c>
      <c r="D120">
        <v>12.454516527345399</v>
      </c>
      <c r="E120">
        <v>-319.680902603194</v>
      </c>
      <c r="F120">
        <v>-319.47111469323499</v>
      </c>
      <c r="G120">
        <v>0.20978790995944299</v>
      </c>
      <c r="H120">
        <v>-50.792321857321298</v>
      </c>
      <c r="I120">
        <v>-38.547593239935303</v>
      </c>
      <c r="J120">
        <v>12.244728617386</v>
      </c>
      <c r="K120">
        <v>-0.43956623001056899</v>
      </c>
      <c r="L120">
        <v>-1.41092583494664</v>
      </c>
      <c r="M120">
        <v>-0.36276730147206598</v>
      </c>
      <c r="N120">
        <v>-1.2377151576738099</v>
      </c>
      <c r="O120">
        <v>-6.7942680462454205E-2</v>
      </c>
      <c r="P120">
        <v>-0.162721154311181</v>
      </c>
      <c r="Q120">
        <v>-0.36280573075226502</v>
      </c>
      <c r="R120">
        <v>-1.23788024815141</v>
      </c>
      <c r="S120">
        <v>-6.9250657955292005E-2</v>
      </c>
      <c r="T120">
        <v>-0.16587342724161</v>
      </c>
      <c r="V120">
        <f t="shared" si="3"/>
        <v>-7.1721595536200777E-3</v>
      </c>
      <c r="W120">
        <f t="shared" si="4"/>
        <v>-7.509841303011966E-3</v>
      </c>
      <c r="X120">
        <f t="shared" si="5"/>
        <v>0.95503476894292638</v>
      </c>
    </row>
    <row r="121" spans="1:24" x14ac:dyDescent="0.2">
      <c r="A121" t="s">
        <v>40</v>
      </c>
      <c r="B121">
        <v>-380.35921792582798</v>
      </c>
      <c r="C121">
        <v>-368.32100653279099</v>
      </c>
      <c r="D121">
        <v>12.038211393037001</v>
      </c>
      <c r="E121">
        <v>-329.60859686836699</v>
      </c>
      <c r="F121">
        <v>-329.41887829441799</v>
      </c>
      <c r="G121">
        <v>0.189718573948988</v>
      </c>
      <c r="H121">
        <v>-50.750621057461203</v>
      </c>
      <c r="I121">
        <v>-38.902128238373102</v>
      </c>
      <c r="J121">
        <v>11.848492819087999</v>
      </c>
      <c r="K121">
        <v>-0.43960653547725997</v>
      </c>
      <c r="L121">
        <v>-1.41091091643057</v>
      </c>
      <c r="M121">
        <v>-0.362784908465974</v>
      </c>
      <c r="N121">
        <v>-1.2377388206242399</v>
      </c>
      <c r="O121">
        <v>-6.79426804624534E-2</v>
      </c>
      <c r="P121">
        <v>-0.16272115431117801</v>
      </c>
      <c r="Q121">
        <v>-0.36282088388311701</v>
      </c>
      <c r="R121">
        <v>-1.23788167004633</v>
      </c>
      <c r="S121">
        <v>-6.9214599307401606E-2</v>
      </c>
      <c r="T121">
        <v>-0.165783262583278</v>
      </c>
      <c r="V121">
        <f t="shared" si="3"/>
        <v>-7.2459838009620026E-3</v>
      </c>
      <c r="W121">
        <f t="shared" si="4"/>
        <v>-7.5710522867413615E-3</v>
      </c>
      <c r="X121">
        <f t="shared" si="5"/>
        <v>0.95706429258867642</v>
      </c>
    </row>
    <row r="122" spans="1:24" x14ac:dyDescent="0.2">
      <c r="A122" t="s">
        <v>120</v>
      </c>
      <c r="B122">
        <v>-399.829534881867</v>
      </c>
      <c r="C122">
        <v>-390.40212464731002</v>
      </c>
      <c r="D122">
        <v>9.4274102345578292</v>
      </c>
      <c r="E122">
        <v>-355.846875674008</v>
      </c>
      <c r="F122">
        <v>-355.654898475783</v>
      </c>
      <c r="G122">
        <v>0.191977198225181</v>
      </c>
      <c r="H122">
        <v>-43.982659207859299</v>
      </c>
      <c r="I122">
        <v>-34.747226171526599</v>
      </c>
      <c r="J122">
        <v>9.2354330363326493</v>
      </c>
      <c r="K122">
        <v>-0.42066567509158698</v>
      </c>
      <c r="L122">
        <v>-1.3958285778677699</v>
      </c>
      <c r="M122">
        <v>-0.36282935085111401</v>
      </c>
      <c r="N122">
        <v>-1.2377169976398501</v>
      </c>
      <c r="O122">
        <v>-5.0040269524720897E-2</v>
      </c>
      <c r="P122">
        <v>-0.14915552707844601</v>
      </c>
      <c r="Q122">
        <v>-0.36286703305609502</v>
      </c>
      <c r="R122">
        <v>-1.23786994813188</v>
      </c>
      <c r="S122">
        <v>-5.0917809338857298E-2</v>
      </c>
      <c r="T122">
        <v>-0.151604944754099</v>
      </c>
      <c r="V122">
        <f t="shared" si="3"/>
        <v>-6.3536849817909247E-3</v>
      </c>
      <c r="W122">
        <f t="shared" si="4"/>
        <v>-6.8808326966346561E-3</v>
      </c>
      <c r="X122">
        <f t="shared" si="5"/>
        <v>0.92338896495746015</v>
      </c>
    </row>
    <row r="123" spans="1:24" x14ac:dyDescent="0.2">
      <c r="A123" t="s">
        <v>121</v>
      </c>
      <c r="B123">
        <v>-383.83108840863298</v>
      </c>
      <c r="C123">
        <v>-374.57846852847803</v>
      </c>
      <c r="D123">
        <v>9.2526198801553594</v>
      </c>
      <c r="E123">
        <v>-341.142079484536</v>
      </c>
      <c r="F123">
        <v>-340.94982906019698</v>
      </c>
      <c r="G123">
        <v>0.192250424338889</v>
      </c>
      <c r="H123">
        <v>-42.6890089240976</v>
      </c>
      <c r="I123">
        <v>-33.6286394682812</v>
      </c>
      <c r="J123">
        <v>9.0603694558164705</v>
      </c>
      <c r="K123">
        <v>-0.42035058443057299</v>
      </c>
      <c r="L123">
        <v>-1.39560889948339</v>
      </c>
      <c r="M123">
        <v>-0.36274012407818401</v>
      </c>
      <c r="N123">
        <v>-1.2377641806666999</v>
      </c>
      <c r="O123">
        <v>-5.0040269524718801E-2</v>
      </c>
      <c r="P123">
        <v>-0.14915552707844201</v>
      </c>
      <c r="Q123">
        <v>-0.36277343825106501</v>
      </c>
      <c r="R123">
        <v>-1.23790831858438</v>
      </c>
      <c r="S123">
        <v>-5.0900578524256203E-2</v>
      </c>
      <c r="T123">
        <v>-0.151568677987963</v>
      </c>
      <c r="V123">
        <f t="shared" si="3"/>
        <v>-6.1319029110469547E-3</v>
      </c>
      <c r="W123">
        <f t="shared" si="4"/>
        <v>-6.6765676552517847E-3</v>
      </c>
      <c r="X123">
        <f t="shared" si="5"/>
        <v>0.91842144462111497</v>
      </c>
    </row>
    <row r="124" spans="1:24" x14ac:dyDescent="0.2">
      <c r="A124" t="s">
        <v>122</v>
      </c>
      <c r="B124">
        <v>-393.23898446234398</v>
      </c>
      <c r="C124">
        <v>-384.283972194272</v>
      </c>
      <c r="D124">
        <v>8.9550122680720197</v>
      </c>
      <c r="E124">
        <v>-351.08192221448201</v>
      </c>
      <c r="F124">
        <v>-350.91236032871501</v>
      </c>
      <c r="G124">
        <v>0.169561885767404</v>
      </c>
      <c r="H124">
        <v>-42.157062247862299</v>
      </c>
      <c r="I124">
        <v>-33.371611865557703</v>
      </c>
      <c r="J124">
        <v>8.7854503823046102</v>
      </c>
      <c r="K124">
        <v>-0.42032585963047597</v>
      </c>
      <c r="L124">
        <v>-1.39551057464314</v>
      </c>
      <c r="M124">
        <v>-0.36280915125746699</v>
      </c>
      <c r="N124">
        <v>-1.2377747116118301</v>
      </c>
      <c r="O124">
        <v>-5.0040269524720501E-2</v>
      </c>
      <c r="P124">
        <v>-0.14915552707844501</v>
      </c>
      <c r="Q124">
        <v>-0.36284195445232498</v>
      </c>
      <c r="R124">
        <v>-1.23790579968362</v>
      </c>
      <c r="S124">
        <v>-5.0880887221966202E-2</v>
      </c>
      <c r="T124">
        <v>-0.151497218983416</v>
      </c>
      <c r="V124">
        <f t="shared" si="3"/>
        <v>-6.1075559761039622E-3</v>
      </c>
      <c r="W124">
        <f t="shared" si="4"/>
        <v>-6.6030179561847938E-3</v>
      </c>
      <c r="X124">
        <f t="shared" si="5"/>
        <v>0.92496431429256509</v>
      </c>
    </row>
    <row r="125" spans="1:24" x14ac:dyDescent="0.2">
      <c r="A125" t="s">
        <v>123</v>
      </c>
      <c r="B125">
        <v>-350.215843440909</v>
      </c>
      <c r="C125">
        <v>-343.46405310434602</v>
      </c>
      <c r="D125">
        <v>6.7517903365627996</v>
      </c>
      <c r="E125">
        <v>-305.86221151649698</v>
      </c>
      <c r="F125">
        <v>-305.020572974647</v>
      </c>
      <c r="G125">
        <v>0.84163854185014797</v>
      </c>
      <c r="H125">
        <v>-44.353631924412099</v>
      </c>
      <c r="I125">
        <v>-38.443480129699502</v>
      </c>
      <c r="J125">
        <v>5.9101517947126503</v>
      </c>
      <c r="K125">
        <v>-0.607295147430015</v>
      </c>
      <c r="L125">
        <v>-1.89321124336289</v>
      </c>
      <c r="M125">
        <v>-0.36266484781094499</v>
      </c>
      <c r="N125">
        <v>-1.2374655706906099</v>
      </c>
      <c r="O125">
        <v>-0.23651023690067299</v>
      </c>
      <c r="P125">
        <v>-0.64697233149742395</v>
      </c>
      <c r="Q125">
        <v>-0.36274489050133402</v>
      </c>
      <c r="R125">
        <v>-1.23780297744318</v>
      </c>
      <c r="S125">
        <v>-0.236941204625924</v>
      </c>
      <c r="T125">
        <v>-0.64837497194607696</v>
      </c>
      <c r="V125">
        <f t="shared" si="3"/>
        <v>-7.0332939736330591E-3</v>
      </c>
      <c r="W125">
        <f t="shared" si="4"/>
        <v>-7.6090523027569912E-3</v>
      </c>
      <c r="X125">
        <f t="shared" si="5"/>
        <v>0.92433245216157633</v>
      </c>
    </row>
    <row r="126" spans="1:24" x14ac:dyDescent="0.2">
      <c r="A126" t="s">
        <v>124</v>
      </c>
      <c r="B126">
        <v>-350.671199068475</v>
      </c>
      <c r="C126">
        <v>-343.53723023966501</v>
      </c>
      <c r="D126">
        <v>7.1339688288104703</v>
      </c>
      <c r="E126">
        <v>-303.92383785579602</v>
      </c>
      <c r="F126">
        <v>-303.10325879938</v>
      </c>
      <c r="G126">
        <v>0.82057905641615703</v>
      </c>
      <c r="H126">
        <v>-46.747361212678797</v>
      </c>
      <c r="I126">
        <v>-40.433971440284502</v>
      </c>
      <c r="J126">
        <v>6.31338977239432</v>
      </c>
      <c r="K126">
        <v>-0.60758042216608599</v>
      </c>
      <c r="L126">
        <v>-1.8938076428330199</v>
      </c>
      <c r="M126">
        <v>-0.36261500013179898</v>
      </c>
      <c r="N126">
        <v>-1.23743961990464</v>
      </c>
      <c r="O126">
        <v>-0.23649977585012999</v>
      </c>
      <c r="P126">
        <v>-0.64702854206782501</v>
      </c>
      <c r="Q126">
        <v>-0.36270077105224002</v>
      </c>
      <c r="R126">
        <v>-1.2377981909043101</v>
      </c>
      <c r="S126">
        <v>-0.23697719049541999</v>
      </c>
      <c r="T126">
        <v>-0.64851142833304198</v>
      </c>
      <c r="V126">
        <f t="shared" si="3"/>
        <v>-7.4980235956678687E-3</v>
      </c>
      <c r="W126">
        <f t="shared" si="4"/>
        <v>-7.9024606184259771E-3</v>
      </c>
      <c r="X126">
        <f t="shared" si="5"/>
        <v>0.94882138079687584</v>
      </c>
    </row>
    <row r="127" spans="1:24" x14ac:dyDescent="0.2">
      <c r="A127" t="s">
        <v>125</v>
      </c>
      <c r="B127">
        <v>-352.08779127335498</v>
      </c>
      <c r="C127">
        <v>-345.273315909269</v>
      </c>
      <c r="D127">
        <v>6.8144753640864399</v>
      </c>
      <c r="E127">
        <v>-308.17038867648398</v>
      </c>
      <c r="F127">
        <v>-307.32267507962302</v>
      </c>
      <c r="G127">
        <v>0.84771359686117798</v>
      </c>
      <c r="H127">
        <v>-43.917402596871703</v>
      </c>
      <c r="I127">
        <v>-37.950640829646403</v>
      </c>
      <c r="J127">
        <v>5.9667617672252602</v>
      </c>
      <c r="K127">
        <v>-0.60720460212777205</v>
      </c>
      <c r="L127">
        <v>-1.89302412273244</v>
      </c>
      <c r="M127">
        <v>-0.36265121635085501</v>
      </c>
      <c r="N127">
        <v>-1.23744009678348</v>
      </c>
      <c r="O127">
        <v>-0.23648252389733501</v>
      </c>
      <c r="P127">
        <v>-0.64692763488798599</v>
      </c>
      <c r="Q127">
        <v>-0.36273131595869801</v>
      </c>
      <c r="R127">
        <v>-1.2377774231220799</v>
      </c>
      <c r="S127">
        <v>-0.23692109611479401</v>
      </c>
      <c r="T127">
        <v>-0.64834425593929401</v>
      </c>
      <c r="V127">
        <f t="shared" si="3"/>
        <v>-6.9024436710660719E-3</v>
      </c>
      <c r="W127">
        <f t="shared" si="4"/>
        <v>-7.5521900542800391E-3</v>
      </c>
      <c r="X127">
        <f t="shared" si="5"/>
        <v>0.91396583262020303</v>
      </c>
    </row>
    <row r="128" spans="1:24" x14ac:dyDescent="0.2">
      <c r="A128" t="s">
        <v>126</v>
      </c>
      <c r="B128">
        <v>-326.92625301139202</v>
      </c>
      <c r="C128">
        <v>-320.51831203739101</v>
      </c>
      <c r="D128">
        <v>6.40794097400103</v>
      </c>
      <c r="E128">
        <v>-284.34713358616398</v>
      </c>
      <c r="F128">
        <v>-283.36800196796003</v>
      </c>
      <c r="G128">
        <v>0.97913161820429995</v>
      </c>
      <c r="H128">
        <v>-42.579119425228299</v>
      </c>
      <c r="I128">
        <v>-37.150310069431498</v>
      </c>
      <c r="J128">
        <v>5.4288093557967301</v>
      </c>
      <c r="K128">
        <v>-0.60635084803032901</v>
      </c>
      <c r="L128">
        <v>-1.8938303225959801</v>
      </c>
      <c r="M128">
        <v>-0.36265120664258499</v>
      </c>
      <c r="N128">
        <v>-1.23744770407122</v>
      </c>
      <c r="O128">
        <v>-0.23651813309445699</v>
      </c>
      <c r="P128">
        <v>-0.64734659894834501</v>
      </c>
      <c r="Q128">
        <v>-0.36274334467243002</v>
      </c>
      <c r="R128">
        <v>-1.2378263918099</v>
      </c>
      <c r="S128">
        <v>-0.23686023455965</v>
      </c>
      <c r="T128">
        <v>-0.64860139569064201</v>
      </c>
      <c r="V128">
        <f t="shared" si="3"/>
        <v>-7.4025350954380897E-3</v>
      </c>
      <c r="W128">
        <f t="shared" si="4"/>
        <v>-6.7472687982489954E-3</v>
      </c>
      <c r="X128">
        <f t="shared" si="5"/>
        <v>1.0971157837018652</v>
      </c>
    </row>
    <row r="129" spans="1:24" x14ac:dyDescent="0.2">
      <c r="A129" t="s">
        <v>127</v>
      </c>
      <c r="B129">
        <v>-348.08174953357099</v>
      </c>
      <c r="C129">
        <v>-341.378583140133</v>
      </c>
      <c r="D129">
        <v>6.7031663934383303</v>
      </c>
      <c r="E129">
        <v>-302.94386450816398</v>
      </c>
      <c r="F129">
        <v>-302.11308601580902</v>
      </c>
      <c r="G129">
        <v>0.83077849235475698</v>
      </c>
      <c r="H129">
        <v>-45.137885025407002</v>
      </c>
      <c r="I129">
        <v>-39.265497124323403</v>
      </c>
      <c r="J129">
        <v>5.8723879010835702</v>
      </c>
      <c r="K129">
        <v>-0.60727030675085802</v>
      </c>
      <c r="L129">
        <v>-1.8935973600670599</v>
      </c>
      <c r="M129">
        <v>-0.36271369045791002</v>
      </c>
      <c r="N129">
        <v>-1.2375151543259899</v>
      </c>
      <c r="O129">
        <v>-0.23646374058271799</v>
      </c>
      <c r="P129">
        <v>-0.64698297143217398</v>
      </c>
      <c r="Q129">
        <v>-0.362794583253221</v>
      </c>
      <c r="R129">
        <v>-1.23784929647764</v>
      </c>
      <c r="S129">
        <v>-0.23689889328576699</v>
      </c>
      <c r="T129">
        <v>-0.64836945789503397</v>
      </c>
      <c r="V129">
        <f t="shared" si="3"/>
        <v>-7.3786056943859757E-3</v>
      </c>
      <c r="W129">
        <f t="shared" si="4"/>
        <v>-7.5768302118700281E-3</v>
      </c>
      <c r="X129">
        <f t="shared" si="5"/>
        <v>0.97383806790687888</v>
      </c>
    </row>
    <row r="130" spans="1:24" x14ac:dyDescent="0.2">
      <c r="A130" t="s">
        <v>128</v>
      </c>
      <c r="B130">
        <v>-354.67263629342199</v>
      </c>
      <c r="C130">
        <v>-347.88189404176597</v>
      </c>
      <c r="D130">
        <v>6.7907422516555798</v>
      </c>
      <c r="E130">
        <v>-307.70542934655202</v>
      </c>
      <c r="F130">
        <v>-306.88642390569299</v>
      </c>
      <c r="G130">
        <v>0.819005440859504</v>
      </c>
      <c r="H130">
        <v>-46.967206946869702</v>
      </c>
      <c r="I130">
        <v>-40.9954701360736</v>
      </c>
      <c r="J130">
        <v>5.9717368107960702</v>
      </c>
      <c r="K130">
        <v>-0.607557380323406</v>
      </c>
      <c r="L130">
        <v>-1.8939047650366401</v>
      </c>
      <c r="M130">
        <v>-0.36264159677025898</v>
      </c>
      <c r="N130">
        <v>-1.23745739209976</v>
      </c>
      <c r="O130">
        <v>-0.23646987279684101</v>
      </c>
      <c r="P130">
        <v>-0.64700442183271201</v>
      </c>
      <c r="Q130">
        <v>-0.36272503846583398</v>
      </c>
      <c r="R130">
        <v>-1.2378008410927199</v>
      </c>
      <c r="S130">
        <v>-0.23691259825241701</v>
      </c>
      <c r="T130">
        <v>-0.64840931979903704</v>
      </c>
      <c r="V130">
        <f t="shared" si="3"/>
        <v>-7.6946041448830993E-3</v>
      </c>
      <c r="W130">
        <f t="shared" si="4"/>
        <v>-7.9197436051550163E-3</v>
      </c>
      <c r="X130">
        <f t="shared" si="5"/>
        <v>0.97157238018092251</v>
      </c>
    </row>
    <row r="131" spans="1:24" x14ac:dyDescent="0.2">
      <c r="A131" t="s">
        <v>129</v>
      </c>
      <c r="B131">
        <v>-406.57499588867103</v>
      </c>
      <c r="C131">
        <v>-395.17720805910602</v>
      </c>
      <c r="D131">
        <v>11.3977878295649</v>
      </c>
      <c r="E131">
        <v>-364.00194973686001</v>
      </c>
      <c r="F131">
        <v>-362.11895015364598</v>
      </c>
      <c r="G131">
        <v>1.8829995832141</v>
      </c>
      <c r="H131">
        <v>-42.573046151811198</v>
      </c>
      <c r="I131">
        <v>-33.058257905460302</v>
      </c>
      <c r="J131">
        <v>9.5147882463508608</v>
      </c>
      <c r="K131">
        <v>-0.65769092253232497</v>
      </c>
      <c r="L131">
        <v>-2.0544226679716502</v>
      </c>
      <c r="M131">
        <v>-0.36256826152923299</v>
      </c>
      <c r="N131">
        <v>-1.2374191907618299</v>
      </c>
      <c r="O131">
        <v>-0.28723622256571901</v>
      </c>
      <c r="P131">
        <v>-0.80867470096392802</v>
      </c>
      <c r="Q131">
        <v>-0.36267094268420302</v>
      </c>
      <c r="R131">
        <v>-1.2378492972716499</v>
      </c>
      <c r="S131">
        <v>-0.28806197815017898</v>
      </c>
      <c r="T131">
        <v>-0.81094014866452502</v>
      </c>
      <c r="V131">
        <f t="shared" ref="V131:V192" si="6">L131-R131-T131</f>
        <v>-5.6332220354752272E-3</v>
      </c>
      <c r="W131">
        <f t="shared" ref="W131:W192" si="7">K131-Q131-S131</f>
        <v>-6.9580016979429726E-3</v>
      </c>
      <c r="X131">
        <f t="shared" ref="X131:X192" si="8">V131/W131</f>
        <v>0.80960342926340523</v>
      </c>
    </row>
    <row r="132" spans="1:24" x14ac:dyDescent="0.2">
      <c r="A132" t="s">
        <v>130</v>
      </c>
      <c r="B132">
        <v>-388.328481618137</v>
      </c>
      <c r="C132">
        <v>-377.65471804255498</v>
      </c>
      <c r="D132">
        <v>10.673763575581701</v>
      </c>
      <c r="E132">
        <v>-349.64051375596603</v>
      </c>
      <c r="F132">
        <v>-347.87828470397801</v>
      </c>
      <c r="G132">
        <v>1.7622290519880299</v>
      </c>
      <c r="H132">
        <v>-38.687967862171099</v>
      </c>
      <c r="I132">
        <v>-29.776433338577402</v>
      </c>
      <c r="J132">
        <v>8.91153452359368</v>
      </c>
      <c r="K132">
        <v>-0.65723650172325998</v>
      </c>
      <c r="L132">
        <v>-2.0538810909208101</v>
      </c>
      <c r="M132">
        <v>-0.36281063540988201</v>
      </c>
      <c r="N132">
        <v>-1.23760512472499</v>
      </c>
      <c r="O132">
        <v>-0.28724866728466197</v>
      </c>
      <c r="P132">
        <v>-0.80871769850950004</v>
      </c>
      <c r="Q132">
        <v>-0.362903559064579</v>
      </c>
      <c r="R132">
        <v>-1.23799498951696</v>
      </c>
      <c r="S132">
        <v>-0.28803134565348998</v>
      </c>
      <c r="T132">
        <v>-0.81084645546698297</v>
      </c>
      <c r="V132">
        <f t="shared" si="6"/>
        <v>-5.0396459368671209E-3</v>
      </c>
      <c r="W132">
        <f t="shared" si="7"/>
        <v>-6.3015970051910064E-3</v>
      </c>
      <c r="X132">
        <f t="shared" si="8"/>
        <v>0.79974107082945167</v>
      </c>
    </row>
    <row r="133" spans="1:24" x14ac:dyDescent="0.2">
      <c r="A133" t="s">
        <v>131</v>
      </c>
      <c r="B133">
        <v>-393.467838915154</v>
      </c>
      <c r="C133">
        <v>-382.79338705598201</v>
      </c>
      <c r="D133">
        <v>10.6744518591722</v>
      </c>
      <c r="E133">
        <v>-355.04727519752902</v>
      </c>
      <c r="F133">
        <v>-353.29032704713802</v>
      </c>
      <c r="G133">
        <v>1.7569481503916999</v>
      </c>
      <c r="H133">
        <v>-38.4205637176251</v>
      </c>
      <c r="I133">
        <v>-29.503060008844599</v>
      </c>
      <c r="J133">
        <v>8.9175037087804991</v>
      </c>
      <c r="K133">
        <v>-0.65703473233426202</v>
      </c>
      <c r="L133">
        <v>-2.0537338585928802</v>
      </c>
      <c r="M133">
        <v>-0.36263843299603599</v>
      </c>
      <c r="N133">
        <v>-1.2375808349048201</v>
      </c>
      <c r="O133">
        <v>-0.28723764611226599</v>
      </c>
      <c r="P133">
        <v>-0.80867805904426104</v>
      </c>
      <c r="Q133">
        <v>-0.36272469368705601</v>
      </c>
      <c r="R133">
        <v>-1.23794387015401</v>
      </c>
      <c r="S133">
        <v>-0.28801915538520101</v>
      </c>
      <c r="T133">
        <v>-0.81084375114672602</v>
      </c>
      <c r="V133">
        <f t="shared" si="6"/>
        <v>-4.9462372921441622E-3</v>
      </c>
      <c r="W133">
        <f t="shared" si="7"/>
        <v>-6.2908832620049981E-3</v>
      </c>
      <c r="X133">
        <f t="shared" si="8"/>
        <v>0.78625482084811771</v>
      </c>
    </row>
    <row r="134" spans="1:24" x14ac:dyDescent="0.2">
      <c r="A134" t="s">
        <v>132</v>
      </c>
      <c r="B134">
        <v>-340.54017711736998</v>
      </c>
      <c r="C134">
        <v>-328.09940750433998</v>
      </c>
      <c r="D134">
        <v>12.440769613029801</v>
      </c>
      <c r="E134">
        <v>-287.49173674889897</v>
      </c>
      <c r="F134">
        <v>-284.64071545038797</v>
      </c>
      <c r="G134">
        <v>2.85102129851151</v>
      </c>
      <c r="H134">
        <v>-53.0484403684708</v>
      </c>
      <c r="I134">
        <v>-43.458692053952397</v>
      </c>
      <c r="J134">
        <v>9.5897483145183795</v>
      </c>
      <c r="K134">
        <v>-1.2842102686015999</v>
      </c>
      <c r="L134">
        <v>-3.69476871684589</v>
      </c>
      <c r="M134">
        <v>-0.362711541181856</v>
      </c>
      <c r="N134">
        <v>-1.2374009529085701</v>
      </c>
      <c r="O134">
        <v>-0.91238053112529804</v>
      </c>
      <c r="P134">
        <v>-2.4462808791541302</v>
      </c>
      <c r="Q134">
        <v>-0.36285544784820301</v>
      </c>
      <c r="R134">
        <v>-1.23799931238768</v>
      </c>
      <c r="S134">
        <v>-0.91310814707799903</v>
      </c>
      <c r="T134">
        <v>-2.4484635387765299</v>
      </c>
      <c r="V134">
        <f t="shared" si="6"/>
        <v>-8.3058656816801246E-3</v>
      </c>
      <c r="W134">
        <f t="shared" si="7"/>
        <v>-8.2466736753978864E-3</v>
      </c>
      <c r="X134">
        <f t="shared" si="8"/>
        <v>1.0071776826163044</v>
      </c>
    </row>
    <row r="135" spans="1:24" x14ac:dyDescent="0.2">
      <c r="A135" t="s">
        <v>133</v>
      </c>
      <c r="B135">
        <v>-325.99522174646302</v>
      </c>
      <c r="C135">
        <v>-315.167021242148</v>
      </c>
      <c r="D135">
        <v>10.828200504314999</v>
      </c>
      <c r="E135">
        <v>-285.64544896469698</v>
      </c>
      <c r="F135">
        <v>-283.16450937359502</v>
      </c>
      <c r="G135">
        <v>2.48093959110175</v>
      </c>
      <c r="H135">
        <v>-40.349772781765999</v>
      </c>
      <c r="I135">
        <v>-32.002511868552801</v>
      </c>
      <c r="J135">
        <v>8.34726091321326</v>
      </c>
      <c r="K135">
        <v>-1.28215328868942</v>
      </c>
      <c r="L135">
        <v>-3.6912598037982098</v>
      </c>
      <c r="M135">
        <v>-0.362583366118992</v>
      </c>
      <c r="N135">
        <v>-1.23728577511434</v>
      </c>
      <c r="O135">
        <v>-0.91232054742684698</v>
      </c>
      <c r="P135">
        <v>-2.4458549891408299</v>
      </c>
      <c r="Q135">
        <v>-0.36271443172704998</v>
      </c>
      <c r="R135">
        <v>-1.23781878711569</v>
      </c>
      <c r="S135">
        <v>-0.91294350633631904</v>
      </c>
      <c r="T135">
        <v>-2.4477472559490798</v>
      </c>
      <c r="V135">
        <f t="shared" si="6"/>
        <v>-5.6937607334401896E-3</v>
      </c>
      <c r="W135">
        <f t="shared" si="7"/>
        <v>-6.4953506260509997E-3</v>
      </c>
      <c r="X135">
        <f t="shared" si="8"/>
        <v>0.87659020447705138</v>
      </c>
    </row>
    <row r="136" spans="1:24" x14ac:dyDescent="0.2">
      <c r="A136" t="s">
        <v>134</v>
      </c>
      <c r="B136">
        <v>-330.92905446854502</v>
      </c>
      <c r="C136">
        <v>-318.90936809898801</v>
      </c>
      <c r="D136">
        <v>12.019686369556799</v>
      </c>
      <c r="E136">
        <v>-280.68191146262399</v>
      </c>
      <c r="F136">
        <v>-277.88509071050601</v>
      </c>
      <c r="G136">
        <v>2.7968207521176001</v>
      </c>
      <c r="H136">
        <v>-50.247143005920698</v>
      </c>
      <c r="I136">
        <v>-41.024277388481501</v>
      </c>
      <c r="J136">
        <v>9.2228656174392007</v>
      </c>
      <c r="K136">
        <v>-1.28363069110466</v>
      </c>
      <c r="L136">
        <v>-3.69403268898323</v>
      </c>
      <c r="M136">
        <v>-0.36258148116306399</v>
      </c>
      <c r="N136">
        <v>-1.23729252553444</v>
      </c>
      <c r="O136">
        <v>-0.91237982909753801</v>
      </c>
      <c r="P136">
        <v>-2.4462714208848801</v>
      </c>
      <c r="Q136">
        <v>-0.36271392395455998</v>
      </c>
      <c r="R136">
        <v>-1.2378454412626601</v>
      </c>
      <c r="S136">
        <v>-0.91309484190466905</v>
      </c>
      <c r="T136">
        <v>-2.4483838530589201</v>
      </c>
      <c r="V136">
        <f t="shared" si="6"/>
        <v>-7.8033946616500316E-3</v>
      </c>
      <c r="W136">
        <f t="shared" si="7"/>
        <v>-7.8219252454309052E-3</v>
      </c>
      <c r="X136">
        <f t="shared" si="8"/>
        <v>0.99763094338037839</v>
      </c>
    </row>
    <row r="137" spans="1:24" x14ac:dyDescent="0.2">
      <c r="A137" t="s">
        <v>135</v>
      </c>
      <c r="B137">
        <v>-336.37458344717601</v>
      </c>
      <c r="C137">
        <v>-324.34849925230202</v>
      </c>
      <c r="D137">
        <v>12.026084194874199</v>
      </c>
      <c r="E137">
        <v>-285.27244612303201</v>
      </c>
      <c r="F137">
        <v>-282.51587387399599</v>
      </c>
      <c r="G137">
        <v>2.7565722490354401</v>
      </c>
      <c r="H137">
        <v>-51.102137324144699</v>
      </c>
      <c r="I137">
        <v>-41.832625378305899</v>
      </c>
      <c r="J137">
        <v>9.2695119458387598</v>
      </c>
      <c r="K137">
        <v>-1.28375930021206</v>
      </c>
      <c r="L137">
        <v>-3.6942379804351102</v>
      </c>
      <c r="M137">
        <v>-0.36261267388563101</v>
      </c>
      <c r="N137">
        <v>-1.23735085163861</v>
      </c>
      <c r="O137">
        <v>-0.91235394210463905</v>
      </c>
      <c r="P137">
        <v>-2.4462160395178101</v>
      </c>
      <c r="Q137">
        <v>-0.36273912243655299</v>
      </c>
      <c r="R137">
        <v>-1.23788515929276</v>
      </c>
      <c r="S137">
        <v>-0.913064370257747</v>
      </c>
      <c r="T137">
        <v>-2.4483754253058501</v>
      </c>
      <c r="V137">
        <f t="shared" si="6"/>
        <v>-7.9773958365003672E-3</v>
      </c>
      <c r="W137">
        <f t="shared" si="7"/>
        <v>-7.9558075177599274E-3</v>
      </c>
      <c r="X137">
        <f t="shared" si="8"/>
        <v>1.0027135295433238</v>
      </c>
    </row>
    <row r="138" spans="1:24" x14ac:dyDescent="0.2">
      <c r="A138" t="s">
        <v>136</v>
      </c>
      <c r="B138">
        <v>-324.95266420345098</v>
      </c>
      <c r="C138">
        <v>-313.918367800601</v>
      </c>
      <c r="D138">
        <v>11.034296402850501</v>
      </c>
      <c r="E138">
        <v>-283.32310045678599</v>
      </c>
      <c r="F138">
        <v>-280.67437881757201</v>
      </c>
      <c r="G138">
        <v>2.6487216392140498</v>
      </c>
      <c r="H138">
        <v>-41.629563746664701</v>
      </c>
      <c r="I138">
        <v>-33.243988983028103</v>
      </c>
      <c r="J138">
        <v>8.3855747636365106</v>
      </c>
      <c r="K138">
        <v>-1.28217802054025</v>
      </c>
      <c r="L138">
        <v>-3.6915041804170099</v>
      </c>
      <c r="M138">
        <v>-0.36249906430497603</v>
      </c>
      <c r="N138">
        <v>-1.23722609558032</v>
      </c>
      <c r="O138">
        <v>-0.912285480815752</v>
      </c>
      <c r="P138">
        <v>-2.4458156989919599</v>
      </c>
      <c r="Q138">
        <v>-0.362633235242039</v>
      </c>
      <c r="R138">
        <v>-1.23778708335833</v>
      </c>
      <c r="S138">
        <v>-0.91289437162326803</v>
      </c>
      <c r="T138">
        <v>-2.4477055457695598</v>
      </c>
      <c r="V138">
        <f t="shared" si="6"/>
        <v>-6.0115512891201206E-3</v>
      </c>
      <c r="W138">
        <f t="shared" si="7"/>
        <v>-6.6504136749430121E-3</v>
      </c>
      <c r="X138">
        <f t="shared" si="8"/>
        <v>0.90393644409971752</v>
      </c>
    </row>
    <row r="139" spans="1:24" x14ac:dyDescent="0.2">
      <c r="A139" t="s">
        <v>137</v>
      </c>
      <c r="B139">
        <v>-327.52347379154799</v>
      </c>
      <c r="C139">
        <v>-316.77489271894501</v>
      </c>
      <c r="D139">
        <v>10.7485810726034</v>
      </c>
      <c r="E139">
        <v>-286.738931797502</v>
      </c>
      <c r="F139">
        <v>-284.17099202699598</v>
      </c>
      <c r="G139">
        <v>2.5679397705065798</v>
      </c>
      <c r="H139">
        <v>-40.784541994046101</v>
      </c>
      <c r="I139">
        <v>-32.6039006919492</v>
      </c>
      <c r="J139">
        <v>8.1806413020968893</v>
      </c>
      <c r="K139">
        <v>-1.28224569753893</v>
      </c>
      <c r="L139">
        <v>-3.6914605850460802</v>
      </c>
      <c r="M139">
        <v>-0.362637087948745</v>
      </c>
      <c r="N139">
        <v>-1.2373584550663099</v>
      </c>
      <c r="O139">
        <v>-0.91233023582182804</v>
      </c>
      <c r="P139">
        <v>-2.4458464942273799</v>
      </c>
      <c r="Q139">
        <v>-0.36276088003541002</v>
      </c>
      <c r="R139">
        <v>-1.23787272062215</v>
      </c>
      <c r="S139">
        <v>-0.91294211922976798</v>
      </c>
      <c r="T139">
        <v>-2.4477123944545198</v>
      </c>
      <c r="V139">
        <f t="shared" si="6"/>
        <v>-5.8754699694105739E-3</v>
      </c>
      <c r="W139">
        <f t="shared" si="7"/>
        <v>-6.542698273751979E-3</v>
      </c>
      <c r="X139">
        <f t="shared" si="8"/>
        <v>0.89801939866030589</v>
      </c>
    </row>
    <row r="140" spans="1:24" x14ac:dyDescent="0.2">
      <c r="A140" t="s">
        <v>138</v>
      </c>
      <c r="B140">
        <v>-345.31787301951999</v>
      </c>
      <c r="C140">
        <v>-334.67435154167498</v>
      </c>
      <c r="D140">
        <v>10.6435214778444</v>
      </c>
      <c r="E140">
        <v>-310.88859198990599</v>
      </c>
      <c r="F140">
        <v>-308.44243243543099</v>
      </c>
      <c r="G140">
        <v>2.4461595544752899</v>
      </c>
      <c r="H140">
        <v>-34.429281029613101</v>
      </c>
      <c r="I140">
        <v>-26.231919106244</v>
      </c>
      <c r="J140">
        <v>8.19736192336911</v>
      </c>
      <c r="K140">
        <v>-0.82735220628273098</v>
      </c>
      <c r="L140">
        <v>-2.4930922930010802</v>
      </c>
      <c r="M140">
        <v>-0.36253230820313098</v>
      </c>
      <c r="N140">
        <v>-1.23726548921019</v>
      </c>
      <c r="O140">
        <v>-0.45881783041311203</v>
      </c>
      <c r="P140">
        <v>-1.2487154526691899</v>
      </c>
      <c r="Q140">
        <v>-0.36263427657019798</v>
      </c>
      <c r="R140">
        <v>-1.2376896368235299</v>
      </c>
      <c r="S140">
        <v>-0.45954430533972901</v>
      </c>
      <c r="T140">
        <v>-1.25058507159193</v>
      </c>
      <c r="V140">
        <f t="shared" si="6"/>
        <v>-4.8175845856202049E-3</v>
      </c>
      <c r="W140">
        <f t="shared" si="7"/>
        <v>-5.1736243728039977E-3</v>
      </c>
      <c r="X140">
        <f t="shared" si="8"/>
        <v>0.93118174774044782</v>
      </c>
    </row>
    <row r="141" spans="1:24" x14ac:dyDescent="0.2">
      <c r="A141" t="s">
        <v>139</v>
      </c>
      <c r="B141">
        <v>-329.53526811807302</v>
      </c>
      <c r="C141">
        <v>-319.73249563163699</v>
      </c>
      <c r="D141">
        <v>9.8027724864357992</v>
      </c>
      <c r="E141">
        <v>-298.02156181829099</v>
      </c>
      <c r="F141">
        <v>-295.83391822834898</v>
      </c>
      <c r="G141">
        <v>2.1876435899425002</v>
      </c>
      <c r="H141">
        <v>-31.513706299782001</v>
      </c>
      <c r="I141">
        <v>-23.898577403288702</v>
      </c>
      <c r="J141">
        <v>7.6151288964932897</v>
      </c>
      <c r="K141">
        <v>-0.82696602289870402</v>
      </c>
      <c r="L141">
        <v>-2.4925773409454899</v>
      </c>
      <c r="M141">
        <v>-0.36263894282018699</v>
      </c>
      <c r="N141">
        <v>-1.23734136419359</v>
      </c>
      <c r="O141">
        <v>-0.45882282699983401</v>
      </c>
      <c r="P141">
        <v>-1.2487372946567401</v>
      </c>
      <c r="Q141">
        <v>-0.362730745892486</v>
      </c>
      <c r="R141">
        <v>-1.2377252995969801</v>
      </c>
      <c r="S141">
        <v>-0.45950123275342503</v>
      </c>
      <c r="T141">
        <v>-1.25048359943927</v>
      </c>
      <c r="V141">
        <f t="shared" si="6"/>
        <v>-4.3684419092397953E-3</v>
      </c>
      <c r="W141">
        <f t="shared" si="7"/>
        <v>-4.7340442527930016E-3</v>
      </c>
      <c r="X141">
        <f t="shared" si="8"/>
        <v>0.92277166751504114</v>
      </c>
    </row>
    <row r="142" spans="1:24" x14ac:dyDescent="0.2">
      <c r="A142" t="s">
        <v>140</v>
      </c>
      <c r="B142">
        <v>-336.61632272962902</v>
      </c>
      <c r="C142">
        <v>-326.88174836615701</v>
      </c>
      <c r="D142">
        <v>9.7345743634718005</v>
      </c>
      <c r="E142">
        <v>-305.10658994932402</v>
      </c>
      <c r="F142">
        <v>-302.92959528222599</v>
      </c>
      <c r="G142">
        <v>2.1769946670982399</v>
      </c>
      <c r="H142">
        <v>-31.509732780304699</v>
      </c>
      <c r="I142">
        <v>-23.952153083931101</v>
      </c>
      <c r="J142">
        <v>7.5575796963735602</v>
      </c>
      <c r="K142">
        <v>-0.82688785426498701</v>
      </c>
      <c r="L142">
        <v>-2.4925931195302198</v>
      </c>
      <c r="M142">
        <v>-0.36257519469637101</v>
      </c>
      <c r="N142">
        <v>-1.2373297289915599</v>
      </c>
      <c r="O142">
        <v>-0.45882729319432097</v>
      </c>
      <c r="P142">
        <v>-1.2487473351720799</v>
      </c>
      <c r="Q142">
        <v>-0.36266098295221799</v>
      </c>
      <c r="R142">
        <v>-1.2376843085402101</v>
      </c>
      <c r="S142">
        <v>-0.45951825774350202</v>
      </c>
      <c r="T142">
        <v>-1.2504945325014301</v>
      </c>
      <c r="V142">
        <f t="shared" si="6"/>
        <v>-4.4142784885796704E-3</v>
      </c>
      <c r="W142">
        <f t="shared" si="7"/>
        <v>-4.708613569266995E-3</v>
      </c>
      <c r="X142">
        <f t="shared" si="8"/>
        <v>0.93749007508102966</v>
      </c>
    </row>
    <row r="143" spans="1:24" x14ac:dyDescent="0.2">
      <c r="A143" t="s">
        <v>141</v>
      </c>
      <c r="B143">
        <v>-397.12383419644402</v>
      </c>
      <c r="C143">
        <v>-385.8616911108</v>
      </c>
      <c r="D143">
        <v>11.262143085644199</v>
      </c>
      <c r="E143">
        <v>-356.14275137445998</v>
      </c>
      <c r="F143">
        <v>-354.28583055441601</v>
      </c>
      <c r="G143">
        <v>1.8569208200439</v>
      </c>
      <c r="H143">
        <v>-40.981082821983499</v>
      </c>
      <c r="I143">
        <v>-31.575860556383098</v>
      </c>
      <c r="J143">
        <v>9.4052222656003703</v>
      </c>
      <c r="K143">
        <v>-0.90472430779132595</v>
      </c>
      <c r="L143">
        <v>-2.7481252104556999</v>
      </c>
      <c r="M143">
        <v>-0.36255946722282101</v>
      </c>
      <c r="N143">
        <v>-1.23741848246015</v>
      </c>
      <c r="O143">
        <v>-0.53449818458054499</v>
      </c>
      <c r="P143">
        <v>-1.5027645160488601</v>
      </c>
      <c r="Q143">
        <v>-0.36267649464187401</v>
      </c>
      <c r="R143">
        <v>-1.2379089327421</v>
      </c>
      <c r="S143">
        <v>-0.535278981428987</v>
      </c>
      <c r="T143">
        <v>-1.5049585009618101</v>
      </c>
      <c r="V143">
        <f t="shared" si="6"/>
        <v>-5.2577767517898444E-3</v>
      </c>
      <c r="W143">
        <f t="shared" si="7"/>
        <v>-6.7688317204649406E-3</v>
      </c>
      <c r="X143">
        <f t="shared" si="8"/>
        <v>0.77676281061818087</v>
      </c>
    </row>
    <row r="144" spans="1:24" x14ac:dyDescent="0.2">
      <c r="A144" t="s">
        <v>142</v>
      </c>
      <c r="B144">
        <v>-378.83955516224103</v>
      </c>
      <c r="C144">
        <v>-368.348352691527</v>
      </c>
      <c r="D144">
        <v>10.491202470714301</v>
      </c>
      <c r="E144">
        <v>-341.76083994317702</v>
      </c>
      <c r="F144">
        <v>-340.05764056035798</v>
      </c>
      <c r="G144">
        <v>1.70319938281923</v>
      </c>
      <c r="H144">
        <v>-37.078715219063803</v>
      </c>
      <c r="I144">
        <v>-28.2907121311687</v>
      </c>
      <c r="J144">
        <v>8.7880030878950901</v>
      </c>
      <c r="K144">
        <v>-0.90423793473608305</v>
      </c>
      <c r="L144">
        <v>-2.7475507105948398</v>
      </c>
      <c r="M144">
        <v>-0.36279552186643499</v>
      </c>
      <c r="N144">
        <v>-1.2375845635578699</v>
      </c>
      <c r="O144">
        <v>-0.53450286743127495</v>
      </c>
      <c r="P144">
        <v>-1.50278315765913</v>
      </c>
      <c r="Q144">
        <v>-0.36290309062727499</v>
      </c>
      <c r="R144">
        <v>-1.2380340220391</v>
      </c>
      <c r="S144">
        <v>-0.53524073809539097</v>
      </c>
      <c r="T144">
        <v>-1.50483543287694</v>
      </c>
      <c r="V144">
        <f t="shared" si="6"/>
        <v>-4.6812556787998449E-3</v>
      </c>
      <c r="W144">
        <f t="shared" si="7"/>
        <v>-6.0941060134170888E-3</v>
      </c>
      <c r="X144">
        <f t="shared" si="8"/>
        <v>0.76816118204923878</v>
      </c>
    </row>
    <row r="145" spans="1:24" x14ac:dyDescent="0.2">
      <c r="A145" t="s">
        <v>143</v>
      </c>
      <c r="B145">
        <v>-377.80238406277999</v>
      </c>
      <c r="C145">
        <v>-367.21992203115099</v>
      </c>
      <c r="D145">
        <v>10.5824620316296</v>
      </c>
      <c r="E145">
        <v>-342.47249222001602</v>
      </c>
      <c r="F145">
        <v>-339.951094764419</v>
      </c>
      <c r="G145">
        <v>2.5213974555961198</v>
      </c>
      <c r="H145">
        <v>-35.329891842764702</v>
      </c>
      <c r="I145">
        <v>-27.268827266731201</v>
      </c>
      <c r="J145">
        <v>8.0610645760335107</v>
      </c>
      <c r="K145">
        <v>-0.72508291302608496</v>
      </c>
      <c r="L145">
        <v>-2.1622666600648102</v>
      </c>
      <c r="M145">
        <v>-0.41753334788438501</v>
      </c>
      <c r="N145">
        <v>-1.3280818774029799</v>
      </c>
      <c r="O145">
        <v>-0.30148645362424098</v>
      </c>
      <c r="P145">
        <v>-0.82679145089725103</v>
      </c>
      <c r="Q145">
        <v>-0.41771263994059299</v>
      </c>
      <c r="R145">
        <v>-1.32879536439269</v>
      </c>
      <c r="S145">
        <v>-0.30200306718786002</v>
      </c>
      <c r="T145">
        <v>-0.82845235519737703</v>
      </c>
      <c r="V145">
        <f t="shared" si="6"/>
        <v>-5.018940474743161E-3</v>
      </c>
      <c r="W145">
        <f t="shared" si="7"/>
        <v>-5.3672058976319548E-3</v>
      </c>
      <c r="X145">
        <f t="shared" si="8"/>
        <v>0.93511234159240086</v>
      </c>
    </row>
    <row r="146" spans="1:24" x14ac:dyDescent="0.2">
      <c r="A146" t="s">
        <v>144</v>
      </c>
      <c r="B146">
        <v>-375.201705943295</v>
      </c>
      <c r="C146">
        <v>-365.04959626245898</v>
      </c>
      <c r="D146">
        <v>10.152109680835601</v>
      </c>
      <c r="E146">
        <v>-341.07921119945098</v>
      </c>
      <c r="F146">
        <v>-338.688654550531</v>
      </c>
      <c r="G146">
        <v>2.3905566489199099</v>
      </c>
      <c r="H146">
        <v>-34.122494743843497</v>
      </c>
      <c r="I146">
        <v>-26.360941711927801</v>
      </c>
      <c r="J146">
        <v>7.7615530319157404</v>
      </c>
      <c r="K146">
        <v>-0.72481562436805402</v>
      </c>
      <c r="L146">
        <v>-2.1619898009978802</v>
      </c>
      <c r="M146">
        <v>-0.41750904427270202</v>
      </c>
      <c r="N146">
        <v>-1.32801286928663</v>
      </c>
      <c r="O146">
        <v>-0.301488530432863</v>
      </c>
      <c r="P146">
        <v>-0.82679841129631204</v>
      </c>
      <c r="Q146">
        <v>-0.41768110163336902</v>
      </c>
      <c r="R146">
        <v>-1.3287013983290401</v>
      </c>
      <c r="S146">
        <v>-0.30198719403178897</v>
      </c>
      <c r="T146">
        <v>-0.82839538028824</v>
      </c>
      <c r="V146">
        <f t="shared" si="6"/>
        <v>-4.8930223806000761E-3</v>
      </c>
      <c r="W146">
        <f t="shared" si="7"/>
        <v>-5.1473287028960257E-3</v>
      </c>
      <c r="X146">
        <f t="shared" si="8"/>
        <v>0.95059450503853193</v>
      </c>
    </row>
    <row r="147" spans="1:24" x14ac:dyDescent="0.2">
      <c r="A147" t="s">
        <v>41</v>
      </c>
      <c r="B147">
        <v>-397.06024991781402</v>
      </c>
      <c r="C147">
        <v>-382.60282465295103</v>
      </c>
      <c r="D147">
        <v>14.4574252648623</v>
      </c>
      <c r="E147">
        <v>-342.68828242573602</v>
      </c>
      <c r="F147">
        <v>-342.35235408284802</v>
      </c>
      <c r="G147">
        <v>0.33592834288743301</v>
      </c>
      <c r="H147">
        <v>-54.371967492077701</v>
      </c>
      <c r="I147">
        <v>-40.250470570102898</v>
      </c>
      <c r="J147">
        <v>14.121496921974799</v>
      </c>
      <c r="K147">
        <v>-0.49553151628383602</v>
      </c>
      <c r="L147">
        <v>-1.5051546926805901</v>
      </c>
      <c r="M147">
        <v>-0.41806676547398802</v>
      </c>
      <c r="N147">
        <v>-1.33124642285596</v>
      </c>
      <c r="O147">
        <v>-6.7942680462454205E-2</v>
      </c>
      <c r="P147">
        <v>-0.162721154311181</v>
      </c>
      <c r="Q147">
        <v>-0.41814293739507402</v>
      </c>
      <c r="R147">
        <v>-1.3315410987820899</v>
      </c>
      <c r="S147">
        <v>-6.9427113672943699E-2</v>
      </c>
      <c r="T147">
        <v>-0.16624446663277501</v>
      </c>
      <c r="V147">
        <f t="shared" si="6"/>
        <v>-7.3691272657251672E-3</v>
      </c>
      <c r="W147">
        <f t="shared" si="7"/>
        <v>-7.9614652158182947E-3</v>
      </c>
      <c r="X147">
        <f t="shared" si="8"/>
        <v>0.92559937975785711</v>
      </c>
    </row>
    <row r="148" spans="1:24" x14ac:dyDescent="0.2">
      <c r="A148" t="s">
        <v>42</v>
      </c>
      <c r="B148">
        <v>-389.89383201730101</v>
      </c>
      <c r="C148">
        <v>-377.68226085344901</v>
      </c>
      <c r="D148">
        <v>12.2115711638516</v>
      </c>
      <c r="E148">
        <v>-350.18133637854999</v>
      </c>
      <c r="F148">
        <v>-349.99663700487901</v>
      </c>
      <c r="G148">
        <v>0.184699373670282</v>
      </c>
      <c r="H148">
        <v>-39.712495638751101</v>
      </c>
      <c r="I148">
        <v>-27.685623848569701</v>
      </c>
      <c r="J148">
        <v>12.0268717901813</v>
      </c>
      <c r="K148">
        <v>-0.49357105937144402</v>
      </c>
      <c r="L148">
        <v>-1.5024630494370901</v>
      </c>
      <c r="M148">
        <v>-0.41835485145741502</v>
      </c>
      <c r="N148">
        <v>-1.33188973389639</v>
      </c>
      <c r="O148">
        <v>-6.7942680462454205E-2</v>
      </c>
      <c r="P148">
        <v>-0.162721154311181</v>
      </c>
      <c r="Q148">
        <v>-0.41839792288518002</v>
      </c>
      <c r="R148">
        <v>-1.3320745735672599</v>
      </c>
      <c r="S148">
        <v>-6.9192236837384694E-2</v>
      </c>
      <c r="T148">
        <v>-0.165824479747187</v>
      </c>
      <c r="V148">
        <f t="shared" si="6"/>
        <v>-4.563996122643188E-3</v>
      </c>
      <c r="W148">
        <f t="shared" si="7"/>
        <v>-5.9808996488793092E-3</v>
      </c>
      <c r="X148">
        <f t="shared" si="8"/>
        <v>0.76309525164803294</v>
      </c>
    </row>
    <row r="149" spans="1:24" x14ac:dyDescent="0.2">
      <c r="A149" t="s">
        <v>43</v>
      </c>
      <c r="B149">
        <v>-389.88278865938503</v>
      </c>
      <c r="C149">
        <v>-376.79425957563501</v>
      </c>
      <c r="D149">
        <v>13.0885290837504</v>
      </c>
      <c r="E149">
        <v>-344.90967656661502</v>
      </c>
      <c r="F149">
        <v>-344.67566870991902</v>
      </c>
      <c r="G149">
        <v>0.234007856696345</v>
      </c>
      <c r="H149">
        <v>-44.973112092770201</v>
      </c>
      <c r="I149">
        <v>-32.118590865716001</v>
      </c>
      <c r="J149">
        <v>12.8545212270541</v>
      </c>
      <c r="K149">
        <v>-0.494339106267291</v>
      </c>
      <c r="L149">
        <v>-1.50328846790367</v>
      </c>
      <c r="M149">
        <v>-0.41819699639843799</v>
      </c>
      <c r="N149">
        <v>-1.33163739161026</v>
      </c>
      <c r="O149">
        <v>-6.7942680462454205E-2</v>
      </c>
      <c r="P149">
        <v>-0.162721154311181</v>
      </c>
      <c r="Q149">
        <v>-0.41823987370028198</v>
      </c>
      <c r="R149">
        <v>-1.3318289595842401</v>
      </c>
      <c r="S149">
        <v>-6.9296191717603095E-2</v>
      </c>
      <c r="T149">
        <v>-0.166029225668367</v>
      </c>
      <c r="V149">
        <f t="shared" si="6"/>
        <v>-5.4302826510629065E-3</v>
      </c>
      <c r="W149">
        <f t="shared" si="7"/>
        <v>-6.8030408494059169E-3</v>
      </c>
      <c r="X149">
        <f t="shared" si="8"/>
        <v>0.79821402976539702</v>
      </c>
    </row>
    <row r="150" spans="1:24" x14ac:dyDescent="0.2">
      <c r="A150" t="s">
        <v>44</v>
      </c>
      <c r="B150">
        <v>-403.67501463987401</v>
      </c>
      <c r="C150">
        <v>-389.01900994718898</v>
      </c>
      <c r="D150">
        <v>14.656004692684499</v>
      </c>
      <c r="E150">
        <v>-348.74991316417999</v>
      </c>
      <c r="F150">
        <v>-348.39497855767502</v>
      </c>
      <c r="G150">
        <v>0.35493460650512099</v>
      </c>
      <c r="H150">
        <v>-54.925101475693403</v>
      </c>
      <c r="I150">
        <v>-40.624031389513902</v>
      </c>
      <c r="J150">
        <v>14.301070086179401</v>
      </c>
      <c r="K150">
        <v>-0.49569466529866402</v>
      </c>
      <c r="L150">
        <v>-1.50543850387449</v>
      </c>
      <c r="M150">
        <v>-0.41814038897186501</v>
      </c>
      <c r="N150">
        <v>-1.3314090819900199</v>
      </c>
      <c r="O150">
        <v>-6.7942680462454205E-2</v>
      </c>
      <c r="P150">
        <v>-0.162721154311181</v>
      </c>
      <c r="Q150">
        <v>-0.41822218748318502</v>
      </c>
      <c r="R150">
        <v>-1.3317335652114</v>
      </c>
      <c r="S150">
        <v>-6.9431826201795804E-2</v>
      </c>
      <c r="T150">
        <v>-0.16627271601541699</v>
      </c>
      <c r="V150">
        <f t="shared" si="6"/>
        <v>-7.4322226476730147E-3</v>
      </c>
      <c r="W150">
        <f t="shared" si="7"/>
        <v>-8.0406516136831974E-3</v>
      </c>
      <c r="X150">
        <f t="shared" si="8"/>
        <v>0.92433088818637688</v>
      </c>
    </row>
    <row r="151" spans="1:24" x14ac:dyDescent="0.2">
      <c r="A151" t="s">
        <v>145</v>
      </c>
      <c r="B151">
        <v>-406.44422061364497</v>
      </c>
      <c r="C151">
        <v>-395.73758334521801</v>
      </c>
      <c r="D151">
        <v>10.7066372684277</v>
      </c>
      <c r="E151">
        <v>-363.65322711436897</v>
      </c>
      <c r="F151">
        <v>-363.34116742863102</v>
      </c>
      <c r="G151">
        <v>0.31205968573825299</v>
      </c>
      <c r="H151">
        <v>-42.790993499276397</v>
      </c>
      <c r="I151">
        <v>-32.396415916586903</v>
      </c>
      <c r="J151">
        <v>10.3945775826895</v>
      </c>
      <c r="K151">
        <v>-0.47564270606067599</v>
      </c>
      <c r="L151">
        <v>-1.48900283402042</v>
      </c>
      <c r="M151">
        <v>-0.41801110175029599</v>
      </c>
      <c r="N151">
        <v>-1.3311404152967199</v>
      </c>
      <c r="O151">
        <v>-5.0040269524720897E-2</v>
      </c>
      <c r="P151">
        <v>-0.14915552707844601</v>
      </c>
      <c r="Q151">
        <v>-0.41808412275613199</v>
      </c>
      <c r="R151">
        <v>-1.33142094148422</v>
      </c>
      <c r="S151">
        <v>-5.0992046650815602E-2</v>
      </c>
      <c r="T151">
        <v>-0.151809287726489</v>
      </c>
      <c r="V151">
        <f t="shared" si="6"/>
        <v>-5.772604809711035E-3</v>
      </c>
      <c r="W151">
        <f t="shared" si="7"/>
        <v>-6.5665366537283956E-3</v>
      </c>
      <c r="X151">
        <f t="shared" si="8"/>
        <v>0.8790942796966531</v>
      </c>
    </row>
    <row r="152" spans="1:24" x14ac:dyDescent="0.2">
      <c r="A152" t="s">
        <v>146</v>
      </c>
      <c r="B152">
        <v>-407.13721188474199</v>
      </c>
      <c r="C152">
        <v>-397.91600278436903</v>
      </c>
      <c r="D152">
        <v>9.2212091003734304</v>
      </c>
      <c r="E152">
        <v>-374.580537783247</v>
      </c>
      <c r="F152">
        <v>-374.39941724298399</v>
      </c>
      <c r="G152">
        <v>0.18112054026299801</v>
      </c>
      <c r="H152">
        <v>-32.556674101494799</v>
      </c>
      <c r="I152">
        <v>-23.516585541384401</v>
      </c>
      <c r="J152">
        <v>9.0400885601104299</v>
      </c>
      <c r="K152">
        <v>-0.474675141082815</v>
      </c>
      <c r="L152">
        <v>-1.4874404379071799</v>
      </c>
      <c r="M152">
        <v>-0.41843506544304099</v>
      </c>
      <c r="N152">
        <v>-1.33208453637171</v>
      </c>
      <c r="O152">
        <v>-5.0040269524720002E-2</v>
      </c>
      <c r="P152">
        <v>-0.14915552707844401</v>
      </c>
      <c r="Q152">
        <v>-0.41847887512357701</v>
      </c>
      <c r="R152">
        <v>-1.33227819337505</v>
      </c>
      <c r="S152">
        <v>-5.0830663448464597E-2</v>
      </c>
      <c r="T152">
        <v>-0.15157085388617</v>
      </c>
      <c r="V152">
        <f t="shared" si="6"/>
        <v>-3.5913906459598965E-3</v>
      </c>
      <c r="W152">
        <f t="shared" si="7"/>
        <v>-5.3656025107733929E-3</v>
      </c>
      <c r="X152">
        <f t="shared" si="8"/>
        <v>0.66933594852560874</v>
      </c>
    </row>
    <row r="153" spans="1:24" x14ac:dyDescent="0.2">
      <c r="A153" t="s">
        <v>147</v>
      </c>
      <c r="B153">
        <v>-405.90341296630299</v>
      </c>
      <c r="C153">
        <v>-395.97772496878798</v>
      </c>
      <c r="D153">
        <v>9.9256879975147694</v>
      </c>
      <c r="E153">
        <v>-368.98489939321598</v>
      </c>
      <c r="F153">
        <v>-368.75817440099001</v>
      </c>
      <c r="G153">
        <v>0.226724992225871</v>
      </c>
      <c r="H153">
        <v>-36.918513573087303</v>
      </c>
      <c r="I153">
        <v>-27.2195505677984</v>
      </c>
      <c r="J153">
        <v>9.6989630052889009</v>
      </c>
      <c r="K153">
        <v>-0.475242037115084</v>
      </c>
      <c r="L153">
        <v>-1.4880540108536899</v>
      </c>
      <c r="M153">
        <v>-0.418258319550594</v>
      </c>
      <c r="N153">
        <v>-1.3317804145543199</v>
      </c>
      <c r="O153">
        <v>-5.00402695247203E-2</v>
      </c>
      <c r="P153">
        <v>-0.14915552707844501</v>
      </c>
      <c r="Q153">
        <v>-0.41830093932544798</v>
      </c>
      <c r="R153">
        <v>-1.3319729712789501</v>
      </c>
      <c r="S153">
        <v>-5.0915460399211701E-2</v>
      </c>
      <c r="T153">
        <v>-0.15173929910820599</v>
      </c>
      <c r="V153">
        <f t="shared" si="6"/>
        <v>-4.3417404665338499E-3</v>
      </c>
      <c r="W153">
        <f t="shared" si="7"/>
        <v>-6.0256373904243182E-3</v>
      </c>
      <c r="X153">
        <f t="shared" si="8"/>
        <v>0.72054459722942432</v>
      </c>
    </row>
    <row r="154" spans="1:24" x14ac:dyDescent="0.2">
      <c r="A154" t="s">
        <v>148</v>
      </c>
      <c r="B154">
        <v>-412.08912853219402</v>
      </c>
      <c r="C154">
        <v>-401.32794273672999</v>
      </c>
      <c r="D154">
        <v>10.761185795464099</v>
      </c>
      <c r="E154">
        <v>-369.57475314571099</v>
      </c>
      <c r="F154">
        <v>-369.23342965288998</v>
      </c>
      <c r="G154">
        <v>0.34132349282142199</v>
      </c>
      <c r="H154">
        <v>-42.514375386482797</v>
      </c>
      <c r="I154">
        <v>-32.094513083839999</v>
      </c>
      <c r="J154">
        <v>10.4198623026427</v>
      </c>
      <c r="K154">
        <v>-0.475611190093993</v>
      </c>
      <c r="L154">
        <v>-1.48911393194909</v>
      </c>
      <c r="M154">
        <v>-0.41806387490760499</v>
      </c>
      <c r="N154">
        <v>-1.3312725823614999</v>
      </c>
      <c r="O154">
        <v>-5.00402695247174E-2</v>
      </c>
      <c r="P154">
        <v>-0.14915552707843999</v>
      </c>
      <c r="Q154">
        <v>-0.41814084289464698</v>
      </c>
      <c r="R154">
        <v>-1.3315788654074201</v>
      </c>
      <c r="S154">
        <v>-5.0979483896148502E-2</v>
      </c>
      <c r="T154">
        <v>-0.15180177708168299</v>
      </c>
      <c r="V154">
        <f t="shared" si="6"/>
        <v>-5.73328945998694E-3</v>
      </c>
      <c r="W154">
        <f t="shared" si="7"/>
        <v>-6.4908633031975152E-3</v>
      </c>
      <c r="X154">
        <f t="shared" si="8"/>
        <v>0.88328611960794479</v>
      </c>
    </row>
    <row r="155" spans="1:24" x14ac:dyDescent="0.2">
      <c r="A155" t="s">
        <v>149</v>
      </c>
      <c r="B155">
        <v>-370.296444648038</v>
      </c>
      <c r="C155">
        <v>-360.65834555482701</v>
      </c>
      <c r="D155">
        <v>9.6380990932110606</v>
      </c>
      <c r="E155">
        <v>-304.51614907246602</v>
      </c>
      <c r="F155">
        <v>-303.156208974099</v>
      </c>
      <c r="G155">
        <v>1.3599400983665499</v>
      </c>
      <c r="H155">
        <v>-65.780295575571998</v>
      </c>
      <c r="I155">
        <v>-57.502136580727502</v>
      </c>
      <c r="J155">
        <v>8.2781589948444996</v>
      </c>
      <c r="K155">
        <v>-0.66766745426304397</v>
      </c>
      <c r="L155">
        <v>-1.99444369134904</v>
      </c>
      <c r="M155">
        <v>-0.41747845215248203</v>
      </c>
      <c r="N155">
        <v>-1.3281365527811499</v>
      </c>
      <c r="O155">
        <v>-0.23872515793056001</v>
      </c>
      <c r="P155">
        <v>-0.65271659479948396</v>
      </c>
      <c r="Q155">
        <v>-0.41763976350625298</v>
      </c>
      <c r="R155">
        <v>-1.3287968217958901</v>
      </c>
      <c r="S155">
        <v>-0.23926948568534701</v>
      </c>
      <c r="T155">
        <v>-0.65450367046461699</v>
      </c>
      <c r="V155">
        <f t="shared" si="6"/>
        <v>-1.1143199088532896E-2</v>
      </c>
      <c r="W155">
        <f t="shared" si="7"/>
        <v>-1.0758205071443983E-2</v>
      </c>
      <c r="X155">
        <f t="shared" si="8"/>
        <v>1.0357860827649421</v>
      </c>
    </row>
    <row r="156" spans="1:24" x14ac:dyDescent="0.2">
      <c r="A156" t="s">
        <v>150</v>
      </c>
      <c r="B156">
        <v>-377.85858311100702</v>
      </c>
      <c r="C156">
        <v>-367.85739577715202</v>
      </c>
      <c r="D156">
        <v>10.0011873338551</v>
      </c>
      <c r="E156">
        <v>-308.89989450695202</v>
      </c>
      <c r="F156">
        <v>-307.43011002676099</v>
      </c>
      <c r="G156">
        <v>1.4697844801912801</v>
      </c>
      <c r="H156">
        <v>-68.958688604054899</v>
      </c>
      <c r="I156">
        <v>-60.4272857503911</v>
      </c>
      <c r="J156">
        <v>8.5314028536638506</v>
      </c>
      <c r="K156">
        <v>-0.66842816417143402</v>
      </c>
      <c r="L156">
        <v>-1.9949689825110599</v>
      </c>
      <c r="M156">
        <v>-0.41755563773481702</v>
      </c>
      <c r="N156">
        <v>-1.3282431773841401</v>
      </c>
      <c r="O156">
        <v>-0.238741608211087</v>
      </c>
      <c r="P156">
        <v>-0.65259174959725996</v>
      </c>
      <c r="Q156">
        <v>-0.41772143003298301</v>
      </c>
      <c r="R156">
        <v>-1.3289260385369801</v>
      </c>
      <c r="S156">
        <v>-0.23929502449272</v>
      </c>
      <c r="T156">
        <v>-0.65443911913013098</v>
      </c>
      <c r="V156">
        <f t="shared" si="6"/>
        <v>-1.160382484394884E-2</v>
      </c>
      <c r="W156">
        <f t="shared" si="7"/>
        <v>-1.1411709645731016E-2</v>
      </c>
      <c r="X156">
        <f t="shared" si="8"/>
        <v>1.016834918183332</v>
      </c>
    </row>
    <row r="157" spans="1:24" x14ac:dyDescent="0.2">
      <c r="A157" t="s">
        <v>151</v>
      </c>
      <c r="B157">
        <v>-366.92035582340702</v>
      </c>
      <c r="C157">
        <v>-357.32062528575699</v>
      </c>
      <c r="D157">
        <v>9.5997305376495294</v>
      </c>
      <c r="E157">
        <v>-302.56755285989499</v>
      </c>
      <c r="F157">
        <v>-301.14554230614698</v>
      </c>
      <c r="G157">
        <v>1.4220105537483201</v>
      </c>
      <c r="H157">
        <v>-64.352802963511294</v>
      </c>
      <c r="I157">
        <v>-56.175082979610103</v>
      </c>
      <c r="J157">
        <v>8.1777199839012003</v>
      </c>
      <c r="K157">
        <v>-0.66709910549652396</v>
      </c>
      <c r="L157">
        <v>-1.99391299230065</v>
      </c>
      <c r="M157">
        <v>-0.41730036973718898</v>
      </c>
      <c r="N157">
        <v>-1.32789623674441</v>
      </c>
      <c r="O157">
        <v>-0.23869951799668099</v>
      </c>
      <c r="P157">
        <v>-0.65260528852242505</v>
      </c>
      <c r="Q157">
        <v>-0.41746934231392702</v>
      </c>
      <c r="R157">
        <v>-1.3285994881454399</v>
      </c>
      <c r="S157">
        <v>-0.23921737255055001</v>
      </c>
      <c r="T157">
        <v>-0.65432993858038602</v>
      </c>
      <c r="V157">
        <f t="shared" si="6"/>
        <v>-1.098356557482405E-2</v>
      </c>
      <c r="W157">
        <f t="shared" si="7"/>
        <v>-1.0412390632046936E-2</v>
      </c>
      <c r="X157">
        <f t="shared" si="8"/>
        <v>1.0548553125753051</v>
      </c>
    </row>
    <row r="158" spans="1:24" x14ac:dyDescent="0.2">
      <c r="A158" t="s">
        <v>152</v>
      </c>
      <c r="B158">
        <v>-421.84484488494297</v>
      </c>
      <c r="C158">
        <v>-408.02024320790201</v>
      </c>
      <c r="D158">
        <v>13.8246016770404</v>
      </c>
      <c r="E158">
        <v>-368.48381958689799</v>
      </c>
      <c r="F158">
        <v>-365.93462529951699</v>
      </c>
      <c r="G158">
        <v>2.5491942873809199</v>
      </c>
      <c r="H158">
        <v>-53.361025298045</v>
      </c>
      <c r="I158">
        <v>-42.085617908385402</v>
      </c>
      <c r="J158">
        <v>11.275407389659501</v>
      </c>
      <c r="K158">
        <v>-0.714813842553634</v>
      </c>
      <c r="L158">
        <v>-2.1473944638750502</v>
      </c>
      <c r="M158">
        <v>-0.417844400313229</v>
      </c>
      <c r="N158">
        <v>-1.328599721876</v>
      </c>
      <c r="O158">
        <v>-0.28723360029868</v>
      </c>
      <c r="P158">
        <v>-0.80820644557005195</v>
      </c>
      <c r="Q158">
        <v>-0.41801834574753299</v>
      </c>
      <c r="R158">
        <v>-1.3292932279654399</v>
      </c>
      <c r="S158">
        <v>-0.28813721859775199</v>
      </c>
      <c r="T158">
        <v>-0.81072995100490997</v>
      </c>
      <c r="V158">
        <f t="shared" si="6"/>
        <v>-7.3712849047002926E-3</v>
      </c>
      <c r="W158">
        <f t="shared" si="7"/>
        <v>-8.658278208349024E-3</v>
      </c>
      <c r="X158">
        <f t="shared" si="8"/>
        <v>0.85135690114372775</v>
      </c>
    </row>
    <row r="159" spans="1:24" x14ac:dyDescent="0.2">
      <c r="A159" t="s">
        <v>153</v>
      </c>
      <c r="B159">
        <v>-409.31157710342802</v>
      </c>
      <c r="C159">
        <v>-396.61953416928901</v>
      </c>
      <c r="D159">
        <v>12.692042934139099</v>
      </c>
      <c r="E159">
        <v>-363.86907375774302</v>
      </c>
      <c r="F159">
        <v>-361.589631278534</v>
      </c>
      <c r="G159">
        <v>2.2794424792084498</v>
      </c>
      <c r="H159">
        <v>-45.442503345684798</v>
      </c>
      <c r="I159">
        <v>-35.029902890754101</v>
      </c>
      <c r="J159">
        <v>10.412600454930599</v>
      </c>
      <c r="K159">
        <v>-0.712783781661954</v>
      </c>
      <c r="L159">
        <v>-2.1452414543470701</v>
      </c>
      <c r="M159">
        <v>-0.41736217056226299</v>
      </c>
      <c r="N159">
        <v>-1.3278580280435699</v>
      </c>
      <c r="O159">
        <v>-0.28724395764195398</v>
      </c>
      <c r="P159">
        <v>-0.80825294670568304</v>
      </c>
      <c r="Q159">
        <v>-0.41751750849456898</v>
      </c>
      <c r="R159">
        <v>-1.3285090794299499</v>
      </c>
      <c r="S159">
        <v>-0.288092736525347</v>
      </c>
      <c r="T159">
        <v>-0.81056372800016696</v>
      </c>
      <c r="V159">
        <f t="shared" si="6"/>
        <v>-6.1686469169532909E-3</v>
      </c>
      <c r="W159">
        <f t="shared" si="7"/>
        <v>-7.1735366420380142E-3</v>
      </c>
      <c r="X159">
        <f t="shared" si="8"/>
        <v>0.85991711268387239</v>
      </c>
    </row>
    <row r="160" spans="1:24" x14ac:dyDescent="0.2">
      <c r="A160" t="s">
        <v>154</v>
      </c>
      <c r="B160">
        <v>-358.87951380887898</v>
      </c>
      <c r="C160">
        <v>-345.30850283147998</v>
      </c>
      <c r="D160">
        <v>13.571010977398901</v>
      </c>
      <c r="E160">
        <v>-316.89562135508697</v>
      </c>
      <c r="F160">
        <v>-313.74171260240502</v>
      </c>
      <c r="G160">
        <v>3.1539087526816898</v>
      </c>
      <c r="H160">
        <v>-41.9838924537924</v>
      </c>
      <c r="I160">
        <v>-31.566790229075099</v>
      </c>
      <c r="J160">
        <v>10.417102224717301</v>
      </c>
      <c r="K160">
        <v>-0.883452360792507</v>
      </c>
      <c r="L160">
        <v>-2.58546620733628</v>
      </c>
      <c r="M160">
        <v>-0.41750229978966802</v>
      </c>
      <c r="N160">
        <v>-1.32809130960662</v>
      </c>
      <c r="O160">
        <v>-0.458771604093063</v>
      </c>
      <c r="P160">
        <v>-1.2485625367220199</v>
      </c>
      <c r="Q160">
        <v>-0.41768183732345099</v>
      </c>
      <c r="R160">
        <v>-1.32881232867392</v>
      </c>
      <c r="S160">
        <v>-0.45961856206464502</v>
      </c>
      <c r="T160">
        <v>-1.2507826862820399</v>
      </c>
      <c r="V160">
        <f t="shared" si="6"/>
        <v>-5.8711923803200783E-3</v>
      </c>
      <c r="W160">
        <f t="shared" si="7"/>
        <v>-6.1519614044109883E-3</v>
      </c>
      <c r="X160">
        <f t="shared" si="8"/>
        <v>0.95436105566436147</v>
      </c>
    </row>
    <row r="161" spans="1:24" x14ac:dyDescent="0.2">
      <c r="A161" t="s">
        <v>155</v>
      </c>
      <c r="B161">
        <v>-347.85173820825401</v>
      </c>
      <c r="C161">
        <v>-335.69181830469898</v>
      </c>
      <c r="D161">
        <v>12.159919903555499</v>
      </c>
      <c r="E161">
        <v>-311.55705517670498</v>
      </c>
      <c r="F161">
        <v>-308.82236734820998</v>
      </c>
      <c r="G161">
        <v>2.7346878284947298</v>
      </c>
      <c r="H161">
        <v>-36.294683031549297</v>
      </c>
      <c r="I161">
        <v>-26.8694509564885</v>
      </c>
      <c r="J161">
        <v>9.4252320750607996</v>
      </c>
      <c r="K161">
        <v>-0.88206501295081696</v>
      </c>
      <c r="L161">
        <v>-2.5839713280932401</v>
      </c>
      <c r="M161">
        <v>-0.417229464597758</v>
      </c>
      <c r="N161">
        <v>-1.3276331697030099</v>
      </c>
      <c r="O161">
        <v>-0.45877461143408099</v>
      </c>
      <c r="P161">
        <v>-1.2485751825235201</v>
      </c>
      <c r="Q161">
        <v>-0.41739037977474203</v>
      </c>
      <c r="R161">
        <v>-1.3282959749055301</v>
      </c>
      <c r="S161">
        <v>-0.45955127597955903</v>
      </c>
      <c r="T161">
        <v>-1.2505646783939299</v>
      </c>
      <c r="V161">
        <f t="shared" si="6"/>
        <v>-5.1106747937801345E-3</v>
      </c>
      <c r="W161">
        <f t="shared" si="7"/>
        <v>-5.1233571965159097E-3</v>
      </c>
      <c r="X161">
        <f t="shared" si="8"/>
        <v>0.99752459134717375</v>
      </c>
    </row>
    <row r="162" spans="1:24" x14ac:dyDescent="0.2">
      <c r="A162" t="s">
        <v>156</v>
      </c>
      <c r="B162">
        <v>-413.41477838829599</v>
      </c>
      <c r="C162">
        <v>-399.422613930784</v>
      </c>
      <c r="D162">
        <v>13.9921644575124</v>
      </c>
      <c r="E162">
        <v>-358.68690679559302</v>
      </c>
      <c r="F162">
        <v>-356.11163970130701</v>
      </c>
      <c r="G162">
        <v>2.5752670942869398</v>
      </c>
      <c r="H162">
        <v>-54.7278715927024</v>
      </c>
      <c r="I162">
        <v>-43.310974229476997</v>
      </c>
      <c r="J162">
        <v>11.4168973632254</v>
      </c>
      <c r="K162">
        <v>-0.96251954867943501</v>
      </c>
      <c r="L162">
        <v>-2.84199548875955</v>
      </c>
      <c r="M162">
        <v>-0.41779309323268299</v>
      </c>
      <c r="N162">
        <v>-1.32853589890053</v>
      </c>
      <c r="O162">
        <v>-0.53477191419469305</v>
      </c>
      <c r="P162">
        <v>-1.5025693885511699</v>
      </c>
      <c r="Q162">
        <v>-0.41799794906063797</v>
      </c>
      <c r="R162">
        <v>-1.3293554301222399</v>
      </c>
      <c r="S162">
        <v>-0.53562144119102995</v>
      </c>
      <c r="T162">
        <v>-1.50504394043802</v>
      </c>
      <c r="V162">
        <f t="shared" si="6"/>
        <v>-7.5961181992900695E-3</v>
      </c>
      <c r="W162">
        <f t="shared" si="7"/>
        <v>-8.9001584277671464E-3</v>
      </c>
      <c r="X162">
        <f t="shared" si="8"/>
        <v>0.85348123417571209</v>
      </c>
    </row>
    <row r="163" spans="1:24" x14ac:dyDescent="0.2">
      <c r="A163" t="s">
        <v>157</v>
      </c>
      <c r="B163">
        <v>-409.71792483786601</v>
      </c>
      <c r="C163">
        <v>-396.80140198372698</v>
      </c>
      <c r="D163">
        <v>12.9165228541386</v>
      </c>
      <c r="E163">
        <v>-359.07807246105602</v>
      </c>
      <c r="F163">
        <v>-356.763447534889</v>
      </c>
      <c r="G163">
        <v>2.3146249261673999</v>
      </c>
      <c r="H163">
        <v>-50.6398523768095</v>
      </c>
      <c r="I163">
        <v>-40.0379544488382</v>
      </c>
      <c r="J163">
        <v>10.6018979279712</v>
      </c>
      <c r="K163">
        <v>-0.96178924125853404</v>
      </c>
      <c r="L163">
        <v>-2.8410816069085598</v>
      </c>
      <c r="M163">
        <v>-0.41777784205753699</v>
      </c>
      <c r="N163">
        <v>-1.3284616490349701</v>
      </c>
      <c r="O163">
        <v>-0.53477165913232705</v>
      </c>
      <c r="P163">
        <v>-1.5025719994592801</v>
      </c>
      <c r="Q163">
        <v>-0.41796444390890197</v>
      </c>
      <c r="R163">
        <v>-1.3292072795182599</v>
      </c>
      <c r="S163">
        <v>-0.53556713763294606</v>
      </c>
      <c r="T163">
        <v>-1.5048823376973199</v>
      </c>
      <c r="V163">
        <f t="shared" si="6"/>
        <v>-6.991989692979983E-3</v>
      </c>
      <c r="W163">
        <f t="shared" si="7"/>
        <v>-8.2576597166860166E-3</v>
      </c>
      <c r="X163">
        <f t="shared" si="8"/>
        <v>0.84672775736344152</v>
      </c>
    </row>
    <row r="164" spans="1:24" x14ac:dyDescent="0.2">
      <c r="A164" t="s">
        <v>158</v>
      </c>
      <c r="B164">
        <v>-366.15868492587902</v>
      </c>
      <c r="C164">
        <v>-357.103157705694</v>
      </c>
      <c r="D164">
        <v>9.0555272201842598</v>
      </c>
      <c r="E164">
        <v>-333.208327173844</v>
      </c>
      <c r="F164">
        <v>-331.04708364684802</v>
      </c>
      <c r="G164">
        <v>2.1612435269964001</v>
      </c>
      <c r="H164">
        <v>-32.9503577520344</v>
      </c>
      <c r="I164">
        <v>-26.056074058846502</v>
      </c>
      <c r="J164">
        <v>6.8942836931878499</v>
      </c>
      <c r="K164">
        <v>-0.70911683015329996</v>
      </c>
      <c r="L164">
        <v>-2.2054097141795701</v>
      </c>
      <c r="M164">
        <v>-0.401992494410507</v>
      </c>
      <c r="N164">
        <v>-1.3724457852113401</v>
      </c>
      <c r="O164">
        <v>-0.30133556506158699</v>
      </c>
      <c r="P164">
        <v>-0.82620257290878996</v>
      </c>
      <c r="Q164">
        <v>-0.40210327852329297</v>
      </c>
      <c r="R164">
        <v>-1.3729008604166899</v>
      </c>
      <c r="S164">
        <v>-0.30182659029074299</v>
      </c>
      <c r="T164">
        <v>-0.82777158197896705</v>
      </c>
      <c r="V164">
        <f t="shared" si="6"/>
        <v>-4.737271783913144E-3</v>
      </c>
      <c r="W164">
        <f t="shared" si="7"/>
        <v>-5.1869613392639957E-3</v>
      </c>
      <c r="X164">
        <f t="shared" si="8"/>
        <v>0.91330385442690409</v>
      </c>
    </row>
    <row r="165" spans="1:24" x14ac:dyDescent="0.2">
      <c r="A165" t="s">
        <v>159</v>
      </c>
      <c r="B165">
        <v>-350.54919053256901</v>
      </c>
      <c r="C165">
        <v>-342.10333060528399</v>
      </c>
      <c r="D165">
        <v>8.4458599272854809</v>
      </c>
      <c r="E165">
        <v>-319.64192747906901</v>
      </c>
      <c r="F165">
        <v>-317.73083337981399</v>
      </c>
      <c r="G165">
        <v>1.91109409925532</v>
      </c>
      <c r="H165">
        <v>-30.907263053499701</v>
      </c>
      <c r="I165">
        <v>-24.372497225469601</v>
      </c>
      <c r="J165">
        <v>6.5347658280301504</v>
      </c>
      <c r="K165">
        <v>-0.70888907528334899</v>
      </c>
      <c r="L165">
        <v>-2.20513326871944</v>
      </c>
      <c r="M165">
        <v>-0.40212208867830002</v>
      </c>
      <c r="N165">
        <v>-1.37257033259455</v>
      </c>
      <c r="O165">
        <v>-0.30133842288727303</v>
      </c>
      <c r="P165">
        <v>-0.82621954666852604</v>
      </c>
      <c r="Q165">
        <v>-0.40222238465973398</v>
      </c>
      <c r="R165">
        <v>-1.37298913446064</v>
      </c>
      <c r="S165">
        <v>-0.30180910291452301</v>
      </c>
      <c r="T165">
        <v>-0.82771872930699397</v>
      </c>
      <c r="V165">
        <f t="shared" si="6"/>
        <v>-4.4254049518061001E-3</v>
      </c>
      <c r="W165">
        <f t="shared" si="7"/>
        <v>-4.8575877090920039E-3</v>
      </c>
      <c r="X165">
        <f t="shared" si="8"/>
        <v>0.91102934559946658</v>
      </c>
    </row>
    <row r="166" spans="1:24" x14ac:dyDescent="0.2">
      <c r="A166" t="s">
        <v>160</v>
      </c>
      <c r="B166">
        <v>-357.37316806790102</v>
      </c>
      <c r="C166">
        <v>-348.955262710753</v>
      </c>
      <c r="D166">
        <v>8.4179053571470401</v>
      </c>
      <c r="E166">
        <v>-326.52564740699501</v>
      </c>
      <c r="F166">
        <v>-324.59989838318597</v>
      </c>
      <c r="G166">
        <v>1.9257490238094499</v>
      </c>
      <c r="H166">
        <v>-30.847520660905101</v>
      </c>
      <c r="I166">
        <v>-24.3553643275675</v>
      </c>
      <c r="J166">
        <v>6.49215633333759</v>
      </c>
      <c r="K166">
        <v>-0.70879168006212601</v>
      </c>
      <c r="L166">
        <v>-2.2051010299507401</v>
      </c>
      <c r="M166">
        <v>-0.40203529410827199</v>
      </c>
      <c r="N166">
        <v>-1.3725505337767401</v>
      </c>
      <c r="O166">
        <v>-0.30133959304313701</v>
      </c>
      <c r="P166">
        <v>-0.82621809058292905</v>
      </c>
      <c r="Q166">
        <v>-0.40213068117614897</v>
      </c>
      <c r="R166">
        <v>-1.3729373373403899</v>
      </c>
      <c r="S166">
        <v>-0.30181883446011698</v>
      </c>
      <c r="T166">
        <v>-0.82772938995046896</v>
      </c>
      <c r="V166">
        <f t="shared" si="6"/>
        <v>-4.4343026598812063E-3</v>
      </c>
      <c r="W166">
        <f t="shared" si="7"/>
        <v>-4.8421644258600516E-3</v>
      </c>
      <c r="X166">
        <f t="shared" si="8"/>
        <v>0.91576870793552168</v>
      </c>
    </row>
    <row r="167" spans="1:24" x14ac:dyDescent="0.2">
      <c r="A167" t="s">
        <v>45</v>
      </c>
      <c r="B167">
        <v>-386.99158676345598</v>
      </c>
      <c r="C167">
        <v>-373.988118135305</v>
      </c>
      <c r="D167">
        <v>13.0034686281512</v>
      </c>
      <c r="E167">
        <v>-332.99502950075401</v>
      </c>
      <c r="F167">
        <v>-332.774677171382</v>
      </c>
      <c r="G167">
        <v>0.22035232937122801</v>
      </c>
      <c r="H167">
        <v>-53.996557262701998</v>
      </c>
      <c r="I167">
        <v>-41.213440963921997</v>
      </c>
      <c r="J167">
        <v>12.7831162987799</v>
      </c>
      <c r="K167">
        <v>-0.47963420516569499</v>
      </c>
      <c r="L167">
        <v>-1.5466611244032</v>
      </c>
      <c r="M167">
        <v>-0.40224878003345199</v>
      </c>
      <c r="N167">
        <v>-1.37281651507887</v>
      </c>
      <c r="O167">
        <v>-6.7942680462454205E-2</v>
      </c>
      <c r="P167">
        <v>-0.162721154311181</v>
      </c>
      <c r="Q167">
        <v>-0.40229137829998501</v>
      </c>
      <c r="R167">
        <v>-1.37298819939998</v>
      </c>
      <c r="S167">
        <v>-6.9312080354434202E-2</v>
      </c>
      <c r="T167">
        <v>-0.16600630302226099</v>
      </c>
      <c r="V167">
        <f t="shared" si="6"/>
        <v>-7.6666219809590763E-3</v>
      </c>
      <c r="W167">
        <f t="shared" si="7"/>
        <v>-8.030746511275777E-3</v>
      </c>
      <c r="X167">
        <f t="shared" si="8"/>
        <v>0.95465869458020591</v>
      </c>
    </row>
    <row r="168" spans="1:24" x14ac:dyDescent="0.2">
      <c r="A168" t="s">
        <v>46</v>
      </c>
      <c r="B168">
        <v>-369.60308767402699</v>
      </c>
      <c r="C168">
        <v>-356.90542501125202</v>
      </c>
      <c r="D168">
        <v>12.6976626627748</v>
      </c>
      <c r="E168">
        <v>-318.278542774713</v>
      </c>
      <c r="F168">
        <v>-318.06887277699201</v>
      </c>
      <c r="G168">
        <v>0.209669997721047</v>
      </c>
      <c r="H168">
        <v>-51.324544899314098</v>
      </c>
      <c r="I168">
        <v>-38.836552234260303</v>
      </c>
      <c r="J168">
        <v>12.487992665053801</v>
      </c>
      <c r="K168">
        <v>-0.47905203799918999</v>
      </c>
      <c r="L168">
        <v>-1.54621564995158</v>
      </c>
      <c r="M168">
        <v>-0.402191018176904</v>
      </c>
      <c r="N168">
        <v>-1.3728643509387499</v>
      </c>
      <c r="O168">
        <v>-6.7942680462458493E-2</v>
      </c>
      <c r="P168">
        <v>-0.162721154311192</v>
      </c>
      <c r="Q168">
        <v>-0.40222976277391598</v>
      </c>
      <c r="R168">
        <v>-1.37303434564891</v>
      </c>
      <c r="S168">
        <v>-6.9277538824005294E-2</v>
      </c>
      <c r="T168">
        <v>-0.16593398119318201</v>
      </c>
      <c r="V168">
        <f t="shared" si="6"/>
        <v>-7.2473231094879742E-3</v>
      </c>
      <c r="W168">
        <f t="shared" si="7"/>
        <v>-7.5447364012687229E-3</v>
      </c>
      <c r="X168">
        <f t="shared" si="8"/>
        <v>0.96058002878261783</v>
      </c>
    </row>
    <row r="169" spans="1:24" x14ac:dyDescent="0.2">
      <c r="A169" t="s">
        <v>47</v>
      </c>
      <c r="B169">
        <v>-379.192271467701</v>
      </c>
      <c r="C169">
        <v>-366.968066436691</v>
      </c>
      <c r="D169">
        <v>12.224205031009999</v>
      </c>
      <c r="E169">
        <v>-328.01715337711698</v>
      </c>
      <c r="F169">
        <v>-327.82740711154003</v>
      </c>
      <c r="G169">
        <v>0.18974626557716701</v>
      </c>
      <c r="H169">
        <v>-51.175118090582998</v>
      </c>
      <c r="I169">
        <v>-39.140659325150203</v>
      </c>
      <c r="J169">
        <v>12.034458765432801</v>
      </c>
      <c r="K169">
        <v>-0.47910823811173803</v>
      </c>
      <c r="L169">
        <v>-1.5461463440718199</v>
      </c>
      <c r="M169">
        <v>-0.40222320959587898</v>
      </c>
      <c r="N169">
        <v>-1.37287596741028</v>
      </c>
      <c r="O169">
        <v>-6.7942680462454205E-2</v>
      </c>
      <c r="P169">
        <v>-0.162721154311181</v>
      </c>
      <c r="Q169">
        <v>-0.402261114966318</v>
      </c>
      <c r="R169">
        <v>-1.3730239775195301</v>
      </c>
      <c r="S169">
        <v>-6.9233364699160901E-2</v>
      </c>
      <c r="T169">
        <v>-0.165828237229491</v>
      </c>
      <c r="V169">
        <f t="shared" si="6"/>
        <v>-7.2941293227988535E-3</v>
      </c>
      <c r="W169">
        <f t="shared" si="7"/>
        <v>-7.6137584462591251E-3</v>
      </c>
      <c r="X169">
        <f t="shared" si="8"/>
        <v>0.95801953454179845</v>
      </c>
    </row>
    <row r="170" spans="1:24" x14ac:dyDescent="0.2">
      <c r="A170" t="s">
        <v>0</v>
      </c>
      <c r="B170">
        <v>-398.33647135825299</v>
      </c>
      <c r="C170">
        <v>-388.81178337576898</v>
      </c>
      <c r="D170">
        <v>9.5246879824842097</v>
      </c>
      <c r="E170">
        <v>-354.27711396540599</v>
      </c>
      <c r="F170">
        <v>-354.07722341343299</v>
      </c>
      <c r="G170">
        <v>0.19989055197328001</v>
      </c>
      <c r="H170">
        <v>-44.059357392846998</v>
      </c>
      <c r="I170">
        <v>-34.7345599623361</v>
      </c>
      <c r="J170">
        <v>9.3247974305109302</v>
      </c>
      <c r="K170">
        <v>-0.46008914303883702</v>
      </c>
      <c r="L170">
        <v>-1.5309734580370999</v>
      </c>
      <c r="M170">
        <v>-0.40225076554192901</v>
      </c>
      <c r="N170">
        <v>-1.3728347182723699</v>
      </c>
      <c r="O170">
        <v>-5.0040269524722701E-2</v>
      </c>
      <c r="P170">
        <v>-0.14915552707844901</v>
      </c>
      <c r="Q170">
        <v>-0.40228960279048198</v>
      </c>
      <c r="R170">
        <v>-1.3729923934602799</v>
      </c>
      <c r="S170">
        <v>-5.0925685995863702E-2</v>
      </c>
      <c r="T170">
        <v>-0.15162522545311599</v>
      </c>
      <c r="V170">
        <f t="shared" si="6"/>
        <v>-6.355839123704049E-3</v>
      </c>
      <c r="W170">
        <f t="shared" si="7"/>
        <v>-6.873854252491339E-3</v>
      </c>
      <c r="X170">
        <f t="shared" si="8"/>
        <v>0.92463978580873429</v>
      </c>
    </row>
    <row r="171" spans="1:24" x14ac:dyDescent="0.2">
      <c r="A171" t="s">
        <v>1</v>
      </c>
      <c r="B171">
        <v>-383.50496991401502</v>
      </c>
      <c r="C171">
        <v>-374.07288394166801</v>
      </c>
      <c r="D171">
        <v>9.4320859723463606</v>
      </c>
      <c r="E171">
        <v>-340.17475658019299</v>
      </c>
      <c r="F171">
        <v>-339.98421317068198</v>
      </c>
      <c r="G171">
        <v>0.19054340951092799</v>
      </c>
      <c r="H171">
        <v>-43.330213333821703</v>
      </c>
      <c r="I171">
        <v>-34.088670770986297</v>
      </c>
      <c r="J171">
        <v>9.2415425628354306</v>
      </c>
      <c r="K171">
        <v>-0.45989705141286702</v>
      </c>
      <c r="L171">
        <v>-1.53094514372687</v>
      </c>
      <c r="M171">
        <v>-0.40218038181464999</v>
      </c>
      <c r="N171">
        <v>-1.3729624123316</v>
      </c>
      <c r="O171">
        <v>-5.0040269524720897E-2</v>
      </c>
      <c r="P171">
        <v>-0.14915552707844601</v>
      </c>
      <c r="Q171">
        <v>-0.402213956284248</v>
      </c>
      <c r="R171">
        <v>-1.3731069775393501</v>
      </c>
      <c r="S171">
        <v>-5.09211868594154E-2</v>
      </c>
      <c r="T171">
        <v>-0.151616387248621</v>
      </c>
      <c r="V171">
        <f t="shared" si="6"/>
        <v>-6.2217789388988864E-3</v>
      </c>
      <c r="W171">
        <f t="shared" si="7"/>
        <v>-6.7619082692036217E-3</v>
      </c>
      <c r="X171">
        <f t="shared" si="8"/>
        <v>0.92012176018939862</v>
      </c>
    </row>
    <row r="172" spans="1:24" x14ac:dyDescent="0.2">
      <c r="A172" t="s">
        <v>2</v>
      </c>
      <c r="B172">
        <v>-391.73950618815098</v>
      </c>
      <c r="C172">
        <v>-382.706705967174</v>
      </c>
      <c r="D172">
        <v>9.0328002209778102</v>
      </c>
      <c r="E172">
        <v>-349.54917045299402</v>
      </c>
      <c r="F172">
        <v>-349.378564667109</v>
      </c>
      <c r="G172">
        <v>0.17060578588488001</v>
      </c>
      <c r="H172">
        <v>-42.190335735157802</v>
      </c>
      <c r="I172">
        <v>-33.3281413000649</v>
      </c>
      <c r="J172">
        <v>8.8621944350929294</v>
      </c>
      <c r="K172">
        <v>-0.45975141704314998</v>
      </c>
      <c r="L172">
        <v>-1.53065575190214</v>
      </c>
      <c r="M172">
        <v>-0.40223980876321103</v>
      </c>
      <c r="N172">
        <v>-1.3729021155761301</v>
      </c>
      <c r="O172">
        <v>-5.0040269524720099E-2</v>
      </c>
      <c r="P172">
        <v>-0.14915552707844501</v>
      </c>
      <c r="Q172">
        <v>-0.40227397515112201</v>
      </c>
      <c r="R172">
        <v>-1.37303711764362</v>
      </c>
      <c r="S172">
        <v>-5.0887562564820799E-2</v>
      </c>
      <c r="T172">
        <v>-0.15151449671376799</v>
      </c>
      <c r="V172">
        <f t="shared" si="6"/>
        <v>-6.1041375447519752E-3</v>
      </c>
      <c r="W172">
        <f t="shared" si="7"/>
        <v>-6.589879327207171E-3</v>
      </c>
      <c r="X172">
        <f t="shared" si="8"/>
        <v>0.92628973030663131</v>
      </c>
    </row>
    <row r="173" spans="1:24" x14ac:dyDescent="0.2">
      <c r="A173" t="s">
        <v>3</v>
      </c>
      <c r="B173">
        <v>-346.16601039125101</v>
      </c>
      <c r="C173">
        <v>-339.095636878226</v>
      </c>
      <c r="D173">
        <v>7.0703735130250402</v>
      </c>
      <c r="E173">
        <v>-301.27260450026</v>
      </c>
      <c r="F173">
        <v>-300.40835132646401</v>
      </c>
      <c r="G173">
        <v>0.86425317379648603</v>
      </c>
      <c r="H173">
        <v>-44.893405890990202</v>
      </c>
      <c r="I173">
        <v>-38.687285551761697</v>
      </c>
      <c r="J173">
        <v>6.2061203392285504</v>
      </c>
      <c r="K173">
        <v>-0.64642228657077205</v>
      </c>
      <c r="L173">
        <v>-2.02877379705131</v>
      </c>
      <c r="M173">
        <v>-0.40206988506960301</v>
      </c>
      <c r="N173">
        <v>-1.3724903124516601</v>
      </c>
      <c r="O173">
        <v>-0.23647330609617201</v>
      </c>
      <c r="P173">
        <v>-0.64706358709331302</v>
      </c>
      <c r="Q173">
        <v>-0.40216365819691002</v>
      </c>
      <c r="R173">
        <v>-1.37288479754921</v>
      </c>
      <c r="S173">
        <v>-0.236926274856294</v>
      </c>
      <c r="T173">
        <v>-0.64848614617744904</v>
      </c>
      <c r="V173">
        <f t="shared" si="6"/>
        <v>-7.4028533246509598E-3</v>
      </c>
      <c r="W173">
        <f t="shared" si="7"/>
        <v>-7.3323535175680299E-3</v>
      </c>
      <c r="X173">
        <f t="shared" si="8"/>
        <v>1.0096148947147754</v>
      </c>
    </row>
    <row r="174" spans="1:24" x14ac:dyDescent="0.2">
      <c r="A174" t="s">
        <v>4</v>
      </c>
      <c r="B174">
        <v>-349.268195692186</v>
      </c>
      <c r="C174">
        <v>-342.06879205850697</v>
      </c>
      <c r="D174">
        <v>7.1994036336784903</v>
      </c>
      <c r="E174">
        <v>-302.41957921194103</v>
      </c>
      <c r="F174">
        <v>-301.603040340608</v>
      </c>
      <c r="G174">
        <v>0.81653887133218495</v>
      </c>
      <c r="H174">
        <v>-46.8486164802449</v>
      </c>
      <c r="I174">
        <v>-40.465751717898598</v>
      </c>
      <c r="J174">
        <v>6.3828647623463102</v>
      </c>
      <c r="K174">
        <v>-0.64702482410721895</v>
      </c>
      <c r="L174">
        <v>-2.02900463596926</v>
      </c>
      <c r="M174">
        <v>-0.40205827116875797</v>
      </c>
      <c r="N174">
        <v>-1.37260322238474</v>
      </c>
      <c r="O174">
        <v>-0.236499507722855</v>
      </c>
      <c r="P174">
        <v>-0.64702476566588696</v>
      </c>
      <c r="Q174">
        <v>-0.402145419803071</v>
      </c>
      <c r="R174">
        <v>-1.37296785547392</v>
      </c>
      <c r="S174">
        <v>-0.23698080289648801</v>
      </c>
      <c r="T174">
        <v>-0.64852279322122297</v>
      </c>
      <c r="V174">
        <f t="shared" si="6"/>
        <v>-7.5139872741170066E-3</v>
      </c>
      <c r="W174">
        <f t="shared" si="7"/>
        <v>-7.8986014076599387E-3</v>
      </c>
      <c r="X174">
        <f t="shared" si="8"/>
        <v>0.95130604600835544</v>
      </c>
    </row>
    <row r="175" spans="1:24" x14ac:dyDescent="0.2">
      <c r="A175" t="s">
        <v>5</v>
      </c>
      <c r="B175">
        <v>-350.56018119444502</v>
      </c>
      <c r="C175">
        <v>-343.57413763</v>
      </c>
      <c r="D175">
        <v>6.98604356444514</v>
      </c>
      <c r="E175">
        <v>-305.37571936588802</v>
      </c>
      <c r="F175">
        <v>-304.49292643244502</v>
      </c>
      <c r="G175">
        <v>0.88279293344237197</v>
      </c>
      <c r="H175">
        <v>-45.184461828557303</v>
      </c>
      <c r="I175">
        <v>-39.081211197554502</v>
      </c>
      <c r="J175">
        <v>6.1032506310027603</v>
      </c>
      <c r="K175">
        <v>-0.64681216089292104</v>
      </c>
      <c r="L175">
        <v>-2.0285200004444501</v>
      </c>
      <c r="M175">
        <v>-0.40207523037147902</v>
      </c>
      <c r="N175">
        <v>-1.37257378878583</v>
      </c>
      <c r="O175">
        <v>-0.236501823023653</v>
      </c>
      <c r="P175">
        <v>-0.646971468969327</v>
      </c>
      <c r="Q175">
        <v>-0.40216019824831301</v>
      </c>
      <c r="R175">
        <v>-1.3729287086645301</v>
      </c>
      <c r="S175">
        <v>-0.236946601847696</v>
      </c>
      <c r="T175">
        <v>-0.64841140745924197</v>
      </c>
      <c r="V175">
        <f t="shared" si="6"/>
        <v>-7.1798843206780649E-3</v>
      </c>
      <c r="W175">
        <f t="shared" si="7"/>
        <v>-7.7053607969120308E-3</v>
      </c>
      <c r="X175">
        <f t="shared" si="8"/>
        <v>0.93180378049986268</v>
      </c>
    </row>
    <row r="176" spans="1:24" x14ac:dyDescent="0.2">
      <c r="A176" t="s">
        <v>6</v>
      </c>
      <c r="B176">
        <v>-349.27722176694198</v>
      </c>
      <c r="C176">
        <v>-342.07759222555097</v>
      </c>
      <c r="D176">
        <v>7.19962954139105</v>
      </c>
      <c r="E176">
        <v>-302.41615870009099</v>
      </c>
      <c r="F176">
        <v>-301.59927127418598</v>
      </c>
      <c r="G176">
        <v>0.816887425904264</v>
      </c>
      <c r="H176">
        <v>-46.861063066851699</v>
      </c>
      <c r="I176">
        <v>-40.4783209513649</v>
      </c>
      <c r="J176">
        <v>6.3827421154867903</v>
      </c>
      <c r="K176">
        <v>-0.64703020193091199</v>
      </c>
      <c r="L176">
        <v>-2.02901077878369</v>
      </c>
      <c r="M176">
        <v>-0.402059314244405</v>
      </c>
      <c r="N176">
        <v>-1.37260327635644</v>
      </c>
      <c r="O176">
        <v>-0.23650132459179399</v>
      </c>
      <c r="P176">
        <v>-0.64702863173293301</v>
      </c>
      <c r="Q176">
        <v>-0.40214643706539399</v>
      </c>
      <c r="R176">
        <v>-1.37296771057228</v>
      </c>
      <c r="S176">
        <v>-0.23698263523216301</v>
      </c>
      <c r="T176">
        <v>-0.64852682179554499</v>
      </c>
      <c r="V176">
        <f t="shared" si="6"/>
        <v>-7.5162464158650133E-3</v>
      </c>
      <c r="W176">
        <f t="shared" si="7"/>
        <v>-7.9011296333549863E-3</v>
      </c>
      <c r="X176">
        <f t="shared" si="8"/>
        <v>0.95128757084744309</v>
      </c>
    </row>
    <row r="177" spans="1:24" x14ac:dyDescent="0.2">
      <c r="A177" t="s">
        <v>7</v>
      </c>
      <c r="B177">
        <v>-350.71508516281</v>
      </c>
      <c r="C177">
        <v>-343.45454540900602</v>
      </c>
      <c r="D177">
        <v>7.2605397538038003</v>
      </c>
      <c r="E177">
        <v>-304.45600986920903</v>
      </c>
      <c r="F177">
        <v>-303.59702844322601</v>
      </c>
      <c r="G177">
        <v>0.85898142598279903</v>
      </c>
      <c r="H177">
        <v>-46.259075293600802</v>
      </c>
      <c r="I177">
        <v>-39.857516965779801</v>
      </c>
      <c r="J177">
        <v>6.4015583278210002</v>
      </c>
      <c r="K177">
        <v>-0.64675862942727302</v>
      </c>
      <c r="L177">
        <v>-2.02899013882412</v>
      </c>
      <c r="M177">
        <v>-0.40204970354052799</v>
      </c>
      <c r="N177">
        <v>-1.37257195868483</v>
      </c>
      <c r="O177">
        <v>-0.23648527427596999</v>
      </c>
      <c r="P177">
        <v>-0.64702268295242904</v>
      </c>
      <c r="Q177">
        <v>-0.40214353391517399</v>
      </c>
      <c r="R177">
        <v>-1.3729710216744899</v>
      </c>
      <c r="S177">
        <v>-0.236957100440323</v>
      </c>
      <c r="T177">
        <v>-0.64849618787948105</v>
      </c>
      <c r="V177">
        <f t="shared" si="6"/>
        <v>-7.5229292701490813E-3</v>
      </c>
      <c r="W177">
        <f t="shared" si="7"/>
        <v>-7.6579950717760303E-3</v>
      </c>
      <c r="X177">
        <f t="shared" si="8"/>
        <v>0.9823627724540146</v>
      </c>
    </row>
    <row r="178" spans="1:24" x14ac:dyDescent="0.2">
      <c r="A178" t="s">
        <v>8</v>
      </c>
      <c r="B178">
        <v>-352.99243686471999</v>
      </c>
      <c r="C178">
        <v>-346.126600390627</v>
      </c>
      <c r="D178">
        <v>6.8658364740931601</v>
      </c>
      <c r="E178">
        <v>-305.82471548331699</v>
      </c>
      <c r="F178">
        <v>-304.99857015369599</v>
      </c>
      <c r="G178">
        <v>0.82614532962172205</v>
      </c>
      <c r="H178">
        <v>-47.167721381402401</v>
      </c>
      <c r="I178">
        <v>-41.128030236930996</v>
      </c>
      <c r="J178">
        <v>6.0396911444714396</v>
      </c>
      <c r="K178">
        <v>-0.64700675543327602</v>
      </c>
      <c r="L178">
        <v>-2.02911146068117</v>
      </c>
      <c r="M178">
        <v>-0.40206763784388999</v>
      </c>
      <c r="N178">
        <v>-1.3725858814199301</v>
      </c>
      <c r="O178">
        <v>-0.23647756640690901</v>
      </c>
      <c r="P178">
        <v>-0.64702189668298304</v>
      </c>
      <c r="Q178">
        <v>-0.40215381868782102</v>
      </c>
      <c r="R178">
        <v>-1.37293868981583</v>
      </c>
      <c r="S178">
        <v>-0.23692328067257601</v>
      </c>
      <c r="T178">
        <v>-0.64843758972358501</v>
      </c>
      <c r="V178">
        <f t="shared" si="6"/>
        <v>-7.7351811417549765E-3</v>
      </c>
      <c r="W178">
        <f t="shared" si="7"/>
        <v>-7.9296560728789878E-3</v>
      </c>
      <c r="X178">
        <f t="shared" si="8"/>
        <v>0.97547498537935906</v>
      </c>
    </row>
    <row r="179" spans="1:24" x14ac:dyDescent="0.2">
      <c r="A179" t="s">
        <v>9</v>
      </c>
      <c r="B179">
        <v>-405.092185302914</v>
      </c>
      <c r="C179">
        <v>-393.567024253988</v>
      </c>
      <c r="D179">
        <v>11.5251610489256</v>
      </c>
      <c r="E179">
        <v>-362.38546989670101</v>
      </c>
      <c r="F179">
        <v>-360.48416448950599</v>
      </c>
      <c r="G179">
        <v>1.90130540719467</v>
      </c>
      <c r="H179">
        <v>-42.706715406212901</v>
      </c>
      <c r="I179">
        <v>-33.082859764481903</v>
      </c>
      <c r="J179">
        <v>9.6238556417310104</v>
      </c>
      <c r="K179">
        <v>-0.69713105423369903</v>
      </c>
      <c r="L179">
        <v>-2.1895933368368099</v>
      </c>
      <c r="M179">
        <v>-0.40199792468043399</v>
      </c>
      <c r="N179">
        <v>-1.3725472828396399</v>
      </c>
      <c r="O179">
        <v>-0.28723652568465102</v>
      </c>
      <c r="P179">
        <v>-0.80867653125825401</v>
      </c>
      <c r="Q179">
        <v>-0.40210426749017802</v>
      </c>
      <c r="R179">
        <v>-1.37298798167827</v>
      </c>
      <c r="S179">
        <v>-0.28806868060638902</v>
      </c>
      <c r="T179">
        <v>-0.81096286720924704</v>
      </c>
      <c r="V179">
        <f t="shared" si="6"/>
        <v>-5.6424879492928959E-3</v>
      </c>
      <c r="W179">
        <f t="shared" si="7"/>
        <v>-6.9581061371319919E-3</v>
      </c>
      <c r="X179">
        <f t="shared" si="8"/>
        <v>0.81092294916021923</v>
      </c>
    </row>
    <row r="180" spans="1:24" x14ac:dyDescent="0.2">
      <c r="A180" t="s">
        <v>10</v>
      </c>
      <c r="B180">
        <v>-387.43577204364601</v>
      </c>
      <c r="C180">
        <v>-376.60032071675897</v>
      </c>
      <c r="D180">
        <v>10.8354513268876</v>
      </c>
      <c r="E180">
        <v>-348.17633613336</v>
      </c>
      <c r="F180">
        <v>-346.404459426063</v>
      </c>
      <c r="G180">
        <v>1.77187670729764</v>
      </c>
      <c r="H180">
        <v>-39.259435910286001</v>
      </c>
      <c r="I180">
        <v>-30.195861290696001</v>
      </c>
      <c r="J180">
        <v>9.0635746195899607</v>
      </c>
      <c r="K180">
        <v>-0.69673974747732204</v>
      </c>
      <c r="L180">
        <v>-2.18917520706094</v>
      </c>
      <c r="M180">
        <v>-0.40224188294617202</v>
      </c>
      <c r="N180">
        <v>-1.3727568210535099</v>
      </c>
      <c r="O180">
        <v>-0.28724741156044098</v>
      </c>
      <c r="P180">
        <v>-0.80871571160774103</v>
      </c>
      <c r="Q180">
        <v>-0.402337399209174</v>
      </c>
      <c r="R180">
        <v>-1.3731593871852501</v>
      </c>
      <c r="S180">
        <v>-0.28804084873654301</v>
      </c>
      <c r="T180">
        <v>-0.81087632481614402</v>
      </c>
      <c r="V180">
        <f t="shared" si="6"/>
        <v>-5.1394950595459177E-3</v>
      </c>
      <c r="W180">
        <f t="shared" si="7"/>
        <v>-6.3614995316050305E-3</v>
      </c>
      <c r="X180">
        <f t="shared" si="8"/>
        <v>0.80790622305511728</v>
      </c>
    </row>
    <row r="181" spans="1:24" x14ac:dyDescent="0.2">
      <c r="A181" t="s">
        <v>11</v>
      </c>
      <c r="B181">
        <v>-392.29300330904198</v>
      </c>
      <c r="C181">
        <v>-381.46462071581902</v>
      </c>
      <c r="D181">
        <v>10.8283825932231</v>
      </c>
      <c r="E181">
        <v>-353.54553729095198</v>
      </c>
      <c r="F181">
        <v>-351.76568735788601</v>
      </c>
      <c r="G181">
        <v>1.7798499330656199</v>
      </c>
      <c r="H181">
        <v>-38.747466018090101</v>
      </c>
      <c r="I181">
        <v>-29.698933357932599</v>
      </c>
      <c r="J181">
        <v>9.0485326601574894</v>
      </c>
      <c r="K181">
        <v>-0.696519845915471</v>
      </c>
      <c r="L181">
        <v>-2.1889636983443799</v>
      </c>
      <c r="M181">
        <v>-0.40207701488283598</v>
      </c>
      <c r="N181">
        <v>-1.37272961994536</v>
      </c>
      <c r="O181">
        <v>-0.28723904268870398</v>
      </c>
      <c r="P181">
        <v>-0.80867973837878604</v>
      </c>
      <c r="Q181">
        <v>-0.40216693670734899</v>
      </c>
      <c r="R181">
        <v>-1.3731045986592001</v>
      </c>
      <c r="S181">
        <v>-0.28802861405276797</v>
      </c>
      <c r="T181">
        <v>-0.81087167007705696</v>
      </c>
      <c r="V181">
        <f t="shared" si="6"/>
        <v>-4.9874296081228175E-3</v>
      </c>
      <c r="W181">
        <f t="shared" si="7"/>
        <v>-6.3242951553540427E-3</v>
      </c>
      <c r="X181">
        <f t="shared" si="8"/>
        <v>0.78861430176935099</v>
      </c>
    </row>
    <row r="182" spans="1:24" x14ac:dyDescent="0.2">
      <c r="A182" t="s">
        <v>12</v>
      </c>
      <c r="B182">
        <v>-339.55960419007403</v>
      </c>
      <c r="C182">
        <v>-326.80319901982398</v>
      </c>
      <c r="D182">
        <v>12.7564051702504</v>
      </c>
      <c r="E182">
        <v>-286.123185837817</v>
      </c>
      <c r="F182">
        <v>-283.221342032167</v>
      </c>
      <c r="G182">
        <v>2.9018438056499698</v>
      </c>
      <c r="H182">
        <v>-53.436418352257299</v>
      </c>
      <c r="I182">
        <v>-43.581856987656899</v>
      </c>
      <c r="J182">
        <v>9.8545613646004497</v>
      </c>
      <c r="K182">
        <v>-1.3236370223082099</v>
      </c>
      <c r="L182">
        <v>-3.8299543297802301</v>
      </c>
      <c r="M182">
        <v>-0.40211862111630298</v>
      </c>
      <c r="N182">
        <v>-1.3725022728601199</v>
      </c>
      <c r="O182">
        <v>-0.91237200173428001</v>
      </c>
      <c r="P182">
        <v>-2.4462456023097601</v>
      </c>
      <c r="Q182">
        <v>-0.40226978080105102</v>
      </c>
      <c r="R182">
        <v>-1.37312890140646</v>
      </c>
      <c r="S182">
        <v>-0.91311385432290504</v>
      </c>
      <c r="T182">
        <v>-2.4484793651608201</v>
      </c>
      <c r="V182">
        <f t="shared" si="6"/>
        <v>-8.3460632129499501E-3</v>
      </c>
      <c r="W182">
        <f t="shared" si="7"/>
        <v>-8.2533871842538353E-3</v>
      </c>
      <c r="X182">
        <f t="shared" si="8"/>
        <v>1.0112288478205562</v>
      </c>
    </row>
    <row r="183" spans="1:24" x14ac:dyDescent="0.2">
      <c r="A183" t="s">
        <v>13</v>
      </c>
      <c r="B183">
        <v>-336.73631129114</v>
      </c>
      <c r="C183">
        <v>-324.15612388493201</v>
      </c>
      <c r="D183">
        <v>12.580187406208299</v>
      </c>
      <c r="E183">
        <v>-291.016877160158</v>
      </c>
      <c r="F183">
        <v>-288.15935118553398</v>
      </c>
      <c r="G183">
        <v>2.8575259746234098</v>
      </c>
      <c r="H183">
        <v>-45.719434130982599</v>
      </c>
      <c r="I183">
        <v>-35.996772699397603</v>
      </c>
      <c r="J183">
        <v>9.7226614315849798</v>
      </c>
      <c r="K183">
        <v>-1.3223368663797399</v>
      </c>
      <c r="L183">
        <v>-3.8274654031709199</v>
      </c>
      <c r="M183">
        <v>-0.40199963640715503</v>
      </c>
      <c r="N183">
        <v>-1.3723849794780201</v>
      </c>
      <c r="O183">
        <v>-0.91227853601224795</v>
      </c>
      <c r="P183">
        <v>-2.4457255072508901</v>
      </c>
      <c r="Q183">
        <v>-0.40216843369016297</v>
      </c>
      <c r="R183">
        <v>-1.3730674759796899</v>
      </c>
      <c r="S183">
        <v>-0.91298103889979998</v>
      </c>
      <c r="T183">
        <v>-2.4478748762248101</v>
      </c>
      <c r="V183">
        <f t="shared" si="6"/>
        <v>-6.5230509664195857E-3</v>
      </c>
      <c r="W183">
        <f t="shared" si="7"/>
        <v>-7.1873937897769524E-3</v>
      </c>
      <c r="X183">
        <f t="shared" si="8"/>
        <v>0.9075683282718835</v>
      </c>
    </row>
    <row r="184" spans="1:24" x14ac:dyDescent="0.2">
      <c r="A184" t="s">
        <v>14</v>
      </c>
      <c r="B184">
        <v>-331.167565168463</v>
      </c>
      <c r="C184">
        <v>-318.745083580303</v>
      </c>
      <c r="D184">
        <v>12.4224815881608</v>
      </c>
      <c r="E184">
        <v>-279.53652057811303</v>
      </c>
      <c r="F184">
        <v>-276.63000892310998</v>
      </c>
      <c r="G184">
        <v>2.9065116550027099</v>
      </c>
      <c r="H184">
        <v>-51.631044590350399</v>
      </c>
      <c r="I184">
        <v>-42.115074657192302</v>
      </c>
      <c r="J184">
        <v>9.5159699331580896</v>
      </c>
      <c r="K184">
        <v>-1.3233054253998799</v>
      </c>
      <c r="L184">
        <v>-3.8295098788651099</v>
      </c>
      <c r="M184">
        <v>-0.40201673569225599</v>
      </c>
      <c r="N184">
        <v>-1.3724903286957399</v>
      </c>
      <c r="O184">
        <v>-0.91237803348981406</v>
      </c>
      <c r="P184">
        <v>-2.4462649827748</v>
      </c>
      <c r="Q184">
        <v>-0.40215430759417498</v>
      </c>
      <c r="R184">
        <v>-1.3730671140719799</v>
      </c>
      <c r="S184">
        <v>-0.91310674845441897</v>
      </c>
      <c r="T184">
        <v>-2.4484463515554902</v>
      </c>
      <c r="V184">
        <f t="shared" si="6"/>
        <v>-7.9964132376399988E-3</v>
      </c>
      <c r="W184">
        <f t="shared" si="7"/>
        <v>-8.0443693512860515E-3</v>
      </c>
      <c r="X184">
        <f t="shared" si="8"/>
        <v>0.99403854900839606</v>
      </c>
    </row>
    <row r="185" spans="1:24" x14ac:dyDescent="0.2">
      <c r="A185" t="s">
        <v>15</v>
      </c>
      <c r="B185">
        <v>-336.39110713493801</v>
      </c>
      <c r="C185">
        <v>-323.91537855122698</v>
      </c>
      <c r="D185">
        <v>12.4757285837103</v>
      </c>
      <c r="E185">
        <v>-283.99508306299799</v>
      </c>
      <c r="F185">
        <v>-281.15588954913801</v>
      </c>
      <c r="G185">
        <v>2.83919351385943</v>
      </c>
      <c r="H185">
        <v>-52.396024071939898</v>
      </c>
      <c r="I185">
        <v>-42.759489002088998</v>
      </c>
      <c r="J185">
        <v>9.63653506985092</v>
      </c>
      <c r="K185">
        <v>-1.3234047775906601</v>
      </c>
      <c r="L185">
        <v>-3.8296873560204001</v>
      </c>
      <c r="M185">
        <v>-0.40204478521769899</v>
      </c>
      <c r="N185">
        <v>-1.3724819972870199</v>
      </c>
      <c r="O185">
        <v>-0.91236644899812103</v>
      </c>
      <c r="P185">
        <v>-2.4462423132392201</v>
      </c>
      <c r="Q185">
        <v>-0.40218074928318498</v>
      </c>
      <c r="R185">
        <v>-1.3730496820518501</v>
      </c>
      <c r="S185">
        <v>-0.91310021176780998</v>
      </c>
      <c r="T185">
        <v>-2.4484752634913201</v>
      </c>
      <c r="V185">
        <f t="shared" si="6"/>
        <v>-8.1624104772299866E-3</v>
      </c>
      <c r="W185">
        <f t="shared" si="7"/>
        <v>-8.1238165396650963E-3</v>
      </c>
      <c r="X185">
        <f t="shared" si="8"/>
        <v>1.0047507150581814</v>
      </c>
    </row>
    <row r="186" spans="1:24" x14ac:dyDescent="0.2">
      <c r="A186" t="s">
        <v>16</v>
      </c>
      <c r="B186">
        <v>-324.65962531192599</v>
      </c>
      <c r="C186">
        <v>-313.360288805545</v>
      </c>
      <c r="D186">
        <v>11.2993365063805</v>
      </c>
      <c r="E186">
        <v>-282.21537124929199</v>
      </c>
      <c r="F186">
        <v>-279.52680628159601</v>
      </c>
      <c r="G186">
        <v>2.6885649676960601</v>
      </c>
      <c r="H186">
        <v>-42.444254062633497</v>
      </c>
      <c r="I186">
        <v>-33.833482523949002</v>
      </c>
      <c r="J186">
        <v>8.6107715386845101</v>
      </c>
      <c r="K186">
        <v>-1.3217148337662701</v>
      </c>
      <c r="L186">
        <v>-3.82684665492306</v>
      </c>
      <c r="M186">
        <v>-0.401922516126199</v>
      </c>
      <c r="N186">
        <v>-1.3723850794600401</v>
      </c>
      <c r="O186">
        <v>-0.91228154676536499</v>
      </c>
      <c r="P186">
        <v>-2.4458061859717302</v>
      </c>
      <c r="Q186">
        <v>-0.40206071956734102</v>
      </c>
      <c r="R186">
        <v>-1.3729652876993901</v>
      </c>
      <c r="S186">
        <v>-0.91290652899832603</v>
      </c>
      <c r="T186">
        <v>-2.4477424612683798</v>
      </c>
      <c r="V186">
        <f t="shared" si="6"/>
        <v>-6.1389059552903191E-3</v>
      </c>
      <c r="W186">
        <f t="shared" si="7"/>
        <v>-6.7475852006030346E-3</v>
      </c>
      <c r="X186">
        <f t="shared" si="8"/>
        <v>0.9097930256207335</v>
      </c>
    </row>
    <row r="187" spans="1:24" x14ac:dyDescent="0.2">
      <c r="A187" t="s">
        <v>17</v>
      </c>
      <c r="B187">
        <v>-328.37465375870698</v>
      </c>
      <c r="C187">
        <v>-317.08236972170698</v>
      </c>
      <c r="D187">
        <v>11.2922840369996</v>
      </c>
      <c r="E187">
        <v>-285.86844225542501</v>
      </c>
      <c r="F187">
        <v>-283.16579857821603</v>
      </c>
      <c r="G187">
        <v>2.7026436772087901</v>
      </c>
      <c r="H187">
        <v>-42.506211503281897</v>
      </c>
      <c r="I187">
        <v>-33.916571143491097</v>
      </c>
      <c r="J187">
        <v>8.5896403597908595</v>
      </c>
      <c r="K187">
        <v>-1.3219429063449499</v>
      </c>
      <c r="L187">
        <v>-3.82694178543623</v>
      </c>
      <c r="M187">
        <v>-0.40207432049263803</v>
      </c>
      <c r="N187">
        <v>-1.3724938984827999</v>
      </c>
      <c r="O187">
        <v>-0.91231224382194498</v>
      </c>
      <c r="P187">
        <v>-2.4458144702784201</v>
      </c>
      <c r="Q187">
        <v>-0.40220803114886899</v>
      </c>
      <c r="R187">
        <v>-1.3730430919193299</v>
      </c>
      <c r="S187">
        <v>-0.91295213093248395</v>
      </c>
      <c r="T187">
        <v>-2.4477632998452501</v>
      </c>
      <c r="V187">
        <f t="shared" si="6"/>
        <v>-6.1353936716499469E-3</v>
      </c>
      <c r="W187">
        <f t="shared" si="7"/>
        <v>-6.7827442635970403E-3</v>
      </c>
      <c r="X187">
        <f t="shared" si="8"/>
        <v>0.90455919215155711</v>
      </c>
    </row>
    <row r="188" spans="1:24" x14ac:dyDescent="0.2">
      <c r="A188" t="s">
        <v>18</v>
      </c>
      <c r="B188">
        <v>-344.18228593192703</v>
      </c>
      <c r="C188">
        <v>-333.33394540494601</v>
      </c>
      <c r="D188">
        <v>10.848340526980699</v>
      </c>
      <c r="E188">
        <v>-309.51638333991701</v>
      </c>
      <c r="F188">
        <v>-307.02563569882199</v>
      </c>
      <c r="G188">
        <v>2.4907476410949299</v>
      </c>
      <c r="H188">
        <v>-34.6659025920098</v>
      </c>
      <c r="I188">
        <v>-26.308309706124</v>
      </c>
      <c r="J188">
        <v>8.3575928858857704</v>
      </c>
      <c r="K188">
        <v>-0.86682303012308703</v>
      </c>
      <c r="L188">
        <v>-2.6283066525521801</v>
      </c>
      <c r="M188">
        <v>-0.401970360829772</v>
      </c>
      <c r="N188">
        <v>-1.3724047470637299</v>
      </c>
      <c r="O188">
        <v>-0.45882173086374101</v>
      </c>
      <c r="P188">
        <v>-1.2487293007479601</v>
      </c>
      <c r="Q188">
        <v>-0.40207637998143098</v>
      </c>
      <c r="R188">
        <v>-1.3728400067242601</v>
      </c>
      <c r="S188">
        <v>-0.45955995288572399</v>
      </c>
      <c r="T188">
        <v>-1.2506330384856299</v>
      </c>
      <c r="V188">
        <f t="shared" si="6"/>
        <v>-4.8336073422901027E-3</v>
      </c>
      <c r="W188">
        <f t="shared" si="7"/>
        <v>-5.1866972559320712E-3</v>
      </c>
      <c r="X188">
        <f t="shared" si="8"/>
        <v>0.93192393999126588</v>
      </c>
    </row>
    <row r="189" spans="1:24" x14ac:dyDescent="0.2">
      <c r="A189" t="s">
        <v>19</v>
      </c>
      <c r="B189">
        <v>-328.864720008593</v>
      </c>
      <c r="C189">
        <v>-318.84224354860999</v>
      </c>
      <c r="D189">
        <v>10.022476459983</v>
      </c>
      <c r="E189">
        <v>-296.80747237569102</v>
      </c>
      <c r="F189">
        <v>-294.58015555986901</v>
      </c>
      <c r="G189">
        <v>2.2273168158218399</v>
      </c>
      <c r="H189">
        <v>-32.057247632901898</v>
      </c>
      <c r="I189">
        <v>-24.262087988740799</v>
      </c>
      <c r="J189">
        <v>7.7951596441611599</v>
      </c>
      <c r="K189">
        <v>-0.86647252037537004</v>
      </c>
      <c r="L189">
        <v>-2.6278782107709202</v>
      </c>
      <c r="M189">
        <v>-0.402076605284167</v>
      </c>
      <c r="N189">
        <v>-1.37250091037118</v>
      </c>
      <c r="O189">
        <v>-0.45882340436820901</v>
      </c>
      <c r="P189">
        <v>-1.2487398520161801</v>
      </c>
      <c r="Q189">
        <v>-0.40217108604532797</v>
      </c>
      <c r="R189">
        <v>-1.3728987718891601</v>
      </c>
      <c r="S189">
        <v>-0.459515584201173</v>
      </c>
      <c r="T189">
        <v>-1.2505243489969899</v>
      </c>
      <c r="V189">
        <f t="shared" si="6"/>
        <v>-4.4550898847701692E-3</v>
      </c>
      <c r="W189">
        <f t="shared" si="7"/>
        <v>-4.7858501288690625E-3</v>
      </c>
      <c r="X189">
        <f t="shared" si="8"/>
        <v>0.93088788090047137</v>
      </c>
    </row>
    <row r="190" spans="1:24" x14ac:dyDescent="0.2">
      <c r="A190" t="s">
        <v>20</v>
      </c>
      <c r="B190">
        <v>-335.92346757566401</v>
      </c>
      <c r="C190">
        <v>-325.97817030529001</v>
      </c>
      <c r="D190">
        <v>9.9452972703741001</v>
      </c>
      <c r="E190">
        <v>-304.07407419644898</v>
      </c>
      <c r="F190">
        <v>-301.85437316548399</v>
      </c>
      <c r="G190">
        <v>2.2197010309654401</v>
      </c>
      <c r="H190">
        <v>-31.849393379215002</v>
      </c>
      <c r="I190">
        <v>-24.1237971398063</v>
      </c>
      <c r="J190">
        <v>7.7255962394086604</v>
      </c>
      <c r="K190">
        <v>-0.86637302211092304</v>
      </c>
      <c r="L190">
        <v>-2.6278320508890598</v>
      </c>
      <c r="M190">
        <v>-0.40201583175338002</v>
      </c>
      <c r="N190">
        <v>-1.3724835128737201</v>
      </c>
      <c r="O190">
        <v>-0.45882722084281902</v>
      </c>
      <c r="P190">
        <v>-1.24874771591637</v>
      </c>
      <c r="Q190">
        <v>-0.40210585057093001</v>
      </c>
      <c r="R190">
        <v>-1.37285031627064</v>
      </c>
      <c r="S190">
        <v>-0.45953094198545003</v>
      </c>
      <c r="T190">
        <v>-1.25052969635518</v>
      </c>
      <c r="V190">
        <f t="shared" si="6"/>
        <v>-4.4520382632398103E-3</v>
      </c>
      <c r="W190">
        <f t="shared" si="7"/>
        <v>-4.7362295545430033E-3</v>
      </c>
      <c r="X190">
        <f t="shared" si="8"/>
        <v>0.93999630127078704</v>
      </c>
    </row>
    <row r="191" spans="1:24" x14ac:dyDescent="0.2">
      <c r="A191" t="s">
        <v>21</v>
      </c>
      <c r="B191">
        <v>-395.970820278659</v>
      </c>
      <c r="C191">
        <v>-384.53305571835199</v>
      </c>
      <c r="D191">
        <v>11.437764560307601</v>
      </c>
      <c r="E191">
        <v>-354.63196852157301</v>
      </c>
      <c r="F191">
        <v>-352.74266190365398</v>
      </c>
      <c r="G191">
        <v>1.8893066179192</v>
      </c>
      <c r="H191">
        <v>-41.338851757086097</v>
      </c>
      <c r="I191">
        <v>-31.790393814697602</v>
      </c>
      <c r="J191">
        <v>9.5484579423884792</v>
      </c>
      <c r="K191">
        <v>-0.94426311150332298</v>
      </c>
      <c r="L191">
        <v>-2.8834131352305099</v>
      </c>
      <c r="M191">
        <v>-0.40201689460864198</v>
      </c>
      <c r="N191">
        <v>-1.37257758014529</v>
      </c>
      <c r="O191">
        <v>-0.53452983215210303</v>
      </c>
      <c r="P191">
        <v>-1.5028068049188399</v>
      </c>
      <c r="Q191">
        <v>-0.40213855037184199</v>
      </c>
      <c r="R191">
        <v>-1.3730823889741699</v>
      </c>
      <c r="S191">
        <v>-0.53531719715953896</v>
      </c>
      <c r="T191">
        <v>-1.5050297903638801</v>
      </c>
      <c r="V191">
        <f t="shared" si="6"/>
        <v>-5.3009558924599354E-3</v>
      </c>
      <c r="W191">
        <f t="shared" si="7"/>
        <v>-6.8073639719420376E-3</v>
      </c>
      <c r="X191">
        <f t="shared" si="8"/>
        <v>0.77870904425103826</v>
      </c>
    </row>
    <row r="192" spans="1:24" x14ac:dyDescent="0.2">
      <c r="A192" t="s">
        <v>22</v>
      </c>
      <c r="B192">
        <v>-378.17270808487802</v>
      </c>
      <c r="C192">
        <v>-367.45348630815897</v>
      </c>
      <c r="D192">
        <v>10.7192217767196</v>
      </c>
      <c r="E192">
        <v>-340.31896302531601</v>
      </c>
      <c r="F192">
        <v>-338.59520946390802</v>
      </c>
      <c r="G192">
        <v>1.7237535614080699</v>
      </c>
      <c r="H192">
        <v>-37.853745059562698</v>
      </c>
      <c r="I192">
        <v>-28.858276844251101</v>
      </c>
      <c r="J192">
        <v>8.9954682153115595</v>
      </c>
      <c r="K192">
        <v>-0.94384213945003204</v>
      </c>
      <c r="L192">
        <v>-2.88297386737396</v>
      </c>
      <c r="M192">
        <v>-0.40223709769580701</v>
      </c>
      <c r="N192">
        <v>-1.37274731243611</v>
      </c>
      <c r="O192">
        <v>-0.53456406840009096</v>
      </c>
      <c r="P192">
        <v>-1.5028498002663799</v>
      </c>
      <c r="Q192">
        <v>-0.40234837188378297</v>
      </c>
      <c r="R192">
        <v>-1.37321496321911</v>
      </c>
      <c r="S192">
        <v>-0.53531408771161904</v>
      </c>
      <c r="T192">
        <v>-1.50494704839538</v>
      </c>
      <c r="V192">
        <f t="shared" si="6"/>
        <v>-4.8118557594700739E-3</v>
      </c>
      <c r="W192">
        <f t="shared" si="7"/>
        <v>-6.1796798546299714E-3</v>
      </c>
      <c r="X192">
        <f t="shared" si="8"/>
        <v>0.77865777397269387</v>
      </c>
    </row>
    <row r="194" spans="24:24" x14ac:dyDescent="0.2">
      <c r="X194">
        <f>AVERAGE(X2:X192)</f>
        <v>0.90874422831422352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K20" sqref="K20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VLOOKUP($A2,'MP2-MCCT'!$A$2:$T$192,11,FALSE)*2625.5</f>
        <v>-1589.2487544489356</v>
      </c>
      <c r="D2">
        <f>VLOOKUP($A2,'MP2-MCCT'!$A$2:$T$192,12,FALSE)*2625.5</f>
        <v>-4610.1903852789546</v>
      </c>
      <c r="E2">
        <f>VLOOKUP($A2,'MP2-MCCT'!$A$2:$T$192,13,FALSE)*2625.5</f>
        <v>-783.51182412325136</v>
      </c>
      <c r="F2">
        <f>VLOOKUP($A2,'MP2-MCCT'!$A$2:$T$192,14,FALSE)*2625.5</f>
        <v>-2421.7967867388597</v>
      </c>
      <c r="G2">
        <f>VLOOKUP($A2,'MP2-MCCT'!$A$2:$T$192,15,FALSE)*2625.5</f>
        <v>-791.55444047775143</v>
      </c>
      <c r="H2">
        <f>VLOOKUP($A2,'MP2-MCCT'!$A$2:$T$192,16,FALSE)*2625.5</f>
        <v>-2170.7446952388714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VLOOKUP($A3,'MP2-MCCT'!$A$2:$T$192,11,FALSE)*2625.5</f>
        <v>-987.14758146716383</v>
      </c>
      <c r="D3">
        <f>VLOOKUP($A3,'MP2-MCCT'!$A$2:$T$192,12,FALSE)*2625.5</f>
        <v>-2883.7705284587159</v>
      </c>
      <c r="E3">
        <f>VLOOKUP($A3,'MP2-MCCT'!$A$2:$T$192,13,FALSE)*2625.5</f>
        <v>-785.46960014816489</v>
      </c>
      <c r="F3">
        <f>VLOOKUP($A3,'MP2-MCCT'!$A$2:$T$192,14,FALSE)*2625.5</f>
        <v>-2429.6214956234335</v>
      </c>
      <c r="G3">
        <f>VLOOKUP($A3,'MP2-MCCT'!$A$2:$T$192,15,FALSE)*2625.5</f>
        <v>-178.38350755416798</v>
      </c>
      <c r="H3">
        <f>VLOOKUP($A3,'MP2-MCCT'!$A$2:$T$192,16,FALSE)*2625.5</f>
        <v>-427.22439064399521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VLOOKUP($A4,'MP2-MCCT'!$A$2:$T$192,11,FALSE)*2625.5</f>
        <v>-980.02229424706468</v>
      </c>
      <c r="D4">
        <f>VLOOKUP($A4,'MP2-MCCT'!$A$2:$T$192,12,FALSE)*2625.5</f>
        <v>-2874.2410823321079</v>
      </c>
      <c r="E4">
        <f>VLOOKUP($A4,'MP2-MCCT'!$A$2:$T$192,13,FALSE)*2625.5</f>
        <v>-785.18631345169308</v>
      </c>
      <c r="F4">
        <f>VLOOKUP($A4,'MP2-MCCT'!$A$2:$T$192,14,FALSE)*2625.5</f>
        <v>-2429.6225624293165</v>
      </c>
      <c r="G4">
        <f>VLOOKUP($A4,'MP2-MCCT'!$A$2:$T$192,15,FALSE)*2625.5</f>
        <v>-178.38350755417352</v>
      </c>
      <c r="H4">
        <f>VLOOKUP($A4,'MP2-MCCT'!$A$2:$T$192,16,FALSE)*2625.5</f>
        <v>-427.22439064400572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VLOOKUP($A5,'MP2-MCCT'!$A$2:$T$192,11,FALSE)*2625.5</f>
        <v>-935.10816376730713</v>
      </c>
      <c r="D5">
        <f>VLOOKUP($A5,'MP2-MCCT'!$A$2:$T$192,12,FALSE)*2625.5</f>
        <v>-2841.7540306559063</v>
      </c>
      <c r="E5">
        <f>VLOOKUP($A5,'MP2-MCCT'!$A$2:$T$192,13,FALSE)*2625.5</f>
        <v>-785.29149951263048</v>
      </c>
      <c r="F5">
        <f>VLOOKUP($A5,'MP2-MCCT'!$A$2:$T$192,14,FALSE)*2625.5</f>
        <v>-2429.3041939017426</v>
      </c>
      <c r="G5">
        <f>VLOOKUP($A5,'MP2-MCCT'!$A$2:$T$192,15,FALSE)*2625.5</f>
        <v>-131.38072763714553</v>
      </c>
      <c r="H5">
        <f>VLOOKUP($A5,'MP2-MCCT'!$A$2:$T$192,16,FALSE)*2625.5</f>
        <v>-391.60783634444419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VLOOKUP($A6,'MP2-MCCT'!$A$2:$T$192,11,FALSE)*2625.5</f>
        <v>-931.46918253910542</v>
      </c>
      <c r="D6">
        <f>VLOOKUP($A6,'MP2-MCCT'!$A$2:$T$192,12,FALSE)*2625.5</f>
        <v>-2836.0429330269508</v>
      </c>
      <c r="E6">
        <f>VLOOKUP($A6,'MP2-MCCT'!$A$2:$T$192,13,FALSE)*2625.5</f>
        <v>-785.41894926815701</v>
      </c>
      <c r="F6">
        <f>VLOOKUP($A6,'MP2-MCCT'!$A$2:$T$192,14,FALSE)*2625.5</f>
        <v>-2430.1718956721784</v>
      </c>
      <c r="G6">
        <f>VLOOKUP($A6,'MP2-MCCT'!$A$2:$T$192,15,FALSE)*2625.5</f>
        <v>-131.38072763715445</v>
      </c>
      <c r="H6">
        <f>VLOOKUP($A6,'MP2-MCCT'!$A$2:$T$192,16,FALSE)*2625.5</f>
        <v>-391.60783634445738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VLOOKUP($A7,'MP2-MCCT'!$A$2:$T$192,11,FALSE)*2625.5</f>
        <v>-1439.4437795002689</v>
      </c>
      <c r="D7">
        <f>VLOOKUP($A7,'MP2-MCCT'!$A$2:$T$192,12,FALSE)*2625.5</f>
        <v>-4169.7036796180082</v>
      </c>
      <c r="E7">
        <f>VLOOKUP($A7,'MP2-MCCT'!$A$2:$T$192,13,FALSE)*2625.5</f>
        <v>-783.998353972107</v>
      </c>
      <c r="F7">
        <f>VLOOKUP($A7,'MP2-MCCT'!$A$2:$T$192,14,FALSE)*2625.5</f>
        <v>-2423.1027744005687</v>
      </c>
      <c r="G7">
        <f>VLOOKUP($A7,'MP2-MCCT'!$A$2:$T$192,15,FALSE)*2625.5</f>
        <v>-626.86006606536193</v>
      </c>
      <c r="H7">
        <f>VLOOKUP($A7,'MP2-MCCT'!$A$2:$T$192,16,FALSE)*2625.5</f>
        <v>-1713.2253447570026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VLOOKUP($A8,'MP2-MCCT'!$A$2:$T$192,11,FALSE)*2625.5</f>
        <v>-1432.3955568096358</v>
      </c>
      <c r="D8">
        <f>VLOOKUP($A8,'MP2-MCCT'!$A$2:$T$192,12,FALSE)*2625.5</f>
        <v>-4161.7816779250725</v>
      </c>
      <c r="E8">
        <f>VLOOKUP($A8,'MP2-MCCT'!$A$2:$T$192,13,FALSE)*2625.5</f>
        <v>-784.10802309602843</v>
      </c>
      <c r="F8">
        <f>VLOOKUP($A8,'MP2-MCCT'!$A$2:$T$192,14,FALSE)*2625.5</f>
        <v>-2424.2445943136445</v>
      </c>
      <c r="G8">
        <f>VLOOKUP($A8,'MP2-MCCT'!$A$2:$T$192,15,FALSE)*2625.5</f>
        <v>-626.53900635730827</v>
      </c>
      <c r="H8">
        <f>VLOOKUP($A8,'MP2-MCCT'!$A$2:$T$192,16,FALSE)*2625.5</f>
        <v>-1713.3238192984595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VLOOKUP($A9,'MP2-MCCT'!$A$2:$T$192,11,FALSE)*2625.5</f>
        <v>-1559.0724202920644</v>
      </c>
      <c r="D9">
        <f>VLOOKUP($A9,'MP2-MCCT'!$A$2:$T$192,12,FALSE)*2625.5</f>
        <v>-4567.2727982113602</v>
      </c>
      <c r="E9">
        <f>VLOOKUP($A9,'MP2-MCCT'!$A$2:$T$192,13,FALSE)*2625.5</f>
        <v>-784.00420327527161</v>
      </c>
      <c r="F9">
        <f>VLOOKUP($A9,'MP2-MCCT'!$A$2:$T$192,14,FALSE)*2625.5</f>
        <v>-2422.6614950461008</v>
      </c>
      <c r="G9">
        <f>VLOOKUP($A9,'MP2-MCCT'!$A$2:$T$192,15,FALSE)*2625.5</f>
        <v>-754.14156985686441</v>
      </c>
      <c r="H9">
        <f>VLOOKUP($A9,'MP2-MCCT'!$A$2:$T$192,16,FALSE)*2625.5</f>
        <v>-2121.9970396936828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VLOOKUP($A10,'MP2-MCCT'!$A$2:$T$192,11,FALSE)*2625.5</f>
        <v>-3212.6320664349555</v>
      </c>
      <c r="D10">
        <f>VLOOKUP($A10,'MP2-MCCT'!$A$2:$T$192,12,FALSE)*2625.5</f>
        <v>-8885.1024719478828</v>
      </c>
      <c r="E10">
        <f>VLOOKUP($A10,'MP2-MCCT'!$A$2:$T$192,13,FALSE)*2625.5</f>
        <v>-783.51863143789853</v>
      </c>
      <c r="F10">
        <f>VLOOKUP($A10,'MP2-MCCT'!$A$2:$T$192,14,FALSE)*2625.5</f>
        <v>-2421.9062258749145</v>
      </c>
      <c r="G10">
        <f>VLOOKUP($A10,'MP2-MCCT'!$A$2:$T$192,15,FALSE)*2625.5</f>
        <v>-2396.7060262603877</v>
      </c>
      <c r="H10">
        <f>VLOOKUP($A10,'MP2-MCCT'!$A$2:$T$192,16,FALSE)*2625.5</f>
        <v>-6423.1713441343381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VLOOKUP($A11,'MP2-MCCT'!$A$2:$T$192,11,FALSE)*2625.5</f>
        <v>-3199.1226840046397</v>
      </c>
      <c r="D11">
        <f>VLOOKUP($A11,'MP2-MCCT'!$A$2:$T$192,12,FALSE)*2625.5</f>
        <v>-8866.7296888344299</v>
      </c>
      <c r="E11">
        <f>VLOOKUP($A11,'MP2-MCCT'!$A$2:$T$192,13,FALSE)*2625.5</f>
        <v>-783.84411276504227</v>
      </c>
      <c r="F11">
        <f>VLOOKUP($A11,'MP2-MCCT'!$A$2:$T$192,14,FALSE)*2625.5</f>
        <v>-2423.7216309016617</v>
      </c>
      <c r="G11">
        <f>VLOOKUP($A11,'MP2-MCCT'!$A$2:$T$192,15,FALSE)*2625.5</f>
        <v>-2395.9734037222333</v>
      </c>
      <c r="H11">
        <f>VLOOKUP($A11,'MP2-MCCT'!$A$2:$T$192,16,FALSE)*2625.5</f>
        <v>-6421.4699818897834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VLOOKUP($A12,'MP2-MCCT'!$A$2:$T$192,11,FALSE)*2625.5</f>
        <v>-3200.8576906489757</v>
      </c>
      <c r="D12">
        <f>VLOOKUP($A12,'MP2-MCCT'!$A$2:$T$192,12,FALSE)*2625.5</f>
        <v>-8867.1982682066937</v>
      </c>
      <c r="E12">
        <f>VLOOKUP($A12,'MP2-MCCT'!$A$2:$T$192,13,FALSE)*2625.5</f>
        <v>-783.5789185540043</v>
      </c>
      <c r="F12">
        <f>VLOOKUP($A12,'MP2-MCCT'!$A$2:$T$192,14,FALSE)*2625.5</f>
        <v>-2422.7248276630926</v>
      </c>
      <c r="G12">
        <f>VLOOKUP($A12,'MP2-MCCT'!$A$2:$T$192,15,FALSE)*2625.5</f>
        <v>-2396.6454349963142</v>
      </c>
      <c r="H12">
        <f>VLOOKUP($A12,'MP2-MCCT'!$A$2:$T$192,16,FALSE)*2625.5</f>
        <v>-6422.136929034059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VLOOKUP($A13,'MP2-MCCT'!$A$2:$T$192,11,FALSE)*2625.5</f>
        <v>-2003.7476009738007</v>
      </c>
      <c r="D13">
        <f>VLOOKUP($A13,'MP2-MCCT'!$A$2:$T$192,12,FALSE)*2625.5</f>
        <v>-5719.5803659640496</v>
      </c>
      <c r="E13">
        <f>VLOOKUP($A13,'MP2-MCCT'!$A$2:$T$192,13,FALSE)*2625.5</f>
        <v>-783.51421830101674</v>
      </c>
      <c r="F13">
        <f>VLOOKUP($A13,'MP2-MCCT'!$A$2:$T$192,14,FALSE)*2625.5</f>
        <v>-2421.9190168438986</v>
      </c>
      <c r="G13">
        <f>VLOOKUP($A13,'MP2-MCCT'!$A$2:$T$192,15,FALSE)*2625.5</f>
        <v>-1204.5092183594268</v>
      </c>
      <c r="H13">
        <f>VLOOKUP($A13,'MP2-MCCT'!$A$2:$T$192,16,FALSE)*2625.5</f>
        <v>-3278.1164226136339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VLOOKUP($A14,'MP2-MCCT'!$A$2:$T$192,11,FALSE)*2625.5</f>
        <v>-2207.8082909552531</v>
      </c>
      <c r="D14">
        <f>VLOOKUP($A14,'MP2-MCCT'!$A$2:$T$192,12,FALSE)*2625.5</f>
        <v>-6389.1396563470498</v>
      </c>
      <c r="E14">
        <f>VLOOKUP($A14,'MP2-MCCT'!$A$2:$T$192,13,FALSE)*2625.5</f>
        <v>-783.66630832880844</v>
      </c>
      <c r="F14">
        <f>VLOOKUP($A14,'MP2-MCCT'!$A$2:$T$192,14,FALSE)*2625.5</f>
        <v>-2422.3601404054416</v>
      </c>
      <c r="G14">
        <f>VLOOKUP($A14,'MP2-MCCT'!$A$2:$T$192,15,FALSE)*2625.5</f>
        <v>-1404.0926722719387</v>
      </c>
      <c r="H14">
        <f>VLOOKUP($A14,'MP2-MCCT'!$A$2:$T$192,16,FALSE)*2625.5</f>
        <v>-3945.120019678237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VLOOKUP($A15,'MP2-MCCT'!$A$2:$T$192,11,FALSE)*2625.5</f>
        <v>-1547.1732722276163</v>
      </c>
      <c r="D15">
        <f>VLOOKUP($A15,'MP2-MCCT'!$A$2:$T$192,12,FALSE)*2625.5</f>
        <v>-4720.8906966470677</v>
      </c>
      <c r="E15">
        <f>VLOOKUP($A15,'MP2-MCCT'!$A$2:$T$192,13,FALSE)*2625.5</f>
        <v>-741.30880997774932</v>
      </c>
      <c r="F15">
        <f>VLOOKUP($A15,'MP2-MCCT'!$A$2:$T$192,14,FALSE)*2625.5</f>
        <v>-2534.9351237893579</v>
      </c>
      <c r="G15">
        <f>VLOOKUP($A15,'MP2-MCCT'!$A$2:$T$192,15,FALSE)*2625.5</f>
        <v>-791.16046224336083</v>
      </c>
      <c r="H15">
        <f>VLOOKUP($A15,'MP2-MCCT'!$A$2:$T$192,16,FALSE)*2625.5</f>
        <v>-2169.1987493896941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VLOOKUP($A16,'MP2-MCCT'!$A$2:$T$192,11,FALSE)*2625.5</f>
        <v>-1546.0957814597955</v>
      </c>
      <c r="D16">
        <f>VLOOKUP($A16,'MP2-MCCT'!$A$2:$T$192,12,FALSE)*2625.5</f>
        <v>-4719.7914022678206</v>
      </c>
      <c r="E16">
        <f>VLOOKUP($A16,'MP2-MCCT'!$A$2:$T$192,13,FALSE)*2625.5</f>
        <v>-741.45090002523784</v>
      </c>
      <c r="F16">
        <f>VLOOKUP($A16,'MP2-MCCT'!$A$2:$T$192,14,FALSE)*2625.5</f>
        <v>-2535.1275793679656</v>
      </c>
      <c r="G16">
        <f>VLOOKUP($A16,'MP2-MCCT'!$A$2:$T$192,15,FALSE)*2625.5</f>
        <v>-791.16413889451655</v>
      </c>
      <c r="H16">
        <f>VLOOKUP($A16,'MP2-MCCT'!$A$2:$T$192,16,FALSE)*2625.5</f>
        <v>-2169.2112082317622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VLOOKUP($A17,'MP2-MCCT'!$A$2:$T$192,11,FALSE)*2625.5</f>
        <v>-943.92144719461442</v>
      </c>
      <c r="D17">
        <f>VLOOKUP($A17,'MP2-MCCT'!$A$2:$T$192,12,FALSE)*2625.5</f>
        <v>-2990.5525536394098</v>
      </c>
      <c r="E17">
        <f>VLOOKUP($A17,'MP2-MCCT'!$A$2:$T$192,13,FALSE)*2625.5</f>
        <v>-741.9678848009388</v>
      </c>
      <c r="F17">
        <f>VLOOKUP($A17,'MP2-MCCT'!$A$2:$T$192,14,FALSE)*2625.5</f>
        <v>-2535.971914467566</v>
      </c>
      <c r="G17">
        <f>VLOOKUP($A17,'MP2-MCCT'!$A$2:$T$192,15,FALSE)*2625.5</f>
        <v>-178.38350755417352</v>
      </c>
      <c r="H17">
        <f>VLOOKUP($A17,'MP2-MCCT'!$A$2:$T$192,16,FALSE)*2625.5</f>
        <v>-427.22439064400572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VLOOKUP($A18,'MP2-MCCT'!$A$2:$T$192,11,FALSE)*2625.5</f>
        <v>-942.68880992723598</v>
      </c>
      <c r="D18">
        <f>VLOOKUP($A18,'MP2-MCCT'!$A$2:$T$192,12,FALSE)*2625.5</f>
        <v>-2989.4284527763957</v>
      </c>
      <c r="E18">
        <f>VLOOKUP($A18,'MP2-MCCT'!$A$2:$T$192,13,FALSE)*2625.5</f>
        <v>-741.96169690561226</v>
      </c>
      <c r="F18">
        <f>VLOOKUP($A18,'MP2-MCCT'!$A$2:$T$192,14,FALSE)*2625.5</f>
        <v>-2536.209729230879</v>
      </c>
      <c r="G18">
        <f>VLOOKUP($A18,'MP2-MCCT'!$A$2:$T$192,15,FALSE)*2625.5</f>
        <v>-178.38350755417352</v>
      </c>
      <c r="H18">
        <f>VLOOKUP($A18,'MP2-MCCT'!$A$2:$T$192,16,FALSE)*2625.5</f>
        <v>-427.22439064400572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VLOOKUP($A19,'MP2-MCCT'!$A$2:$T$192,11,FALSE)*2625.5</f>
        <v>-893.28543270775731</v>
      </c>
      <c r="D19">
        <f>VLOOKUP($A19,'MP2-MCCT'!$A$2:$T$192,12,FALSE)*2625.5</f>
        <v>-2950.1412093125587</v>
      </c>
      <c r="E19">
        <f>VLOOKUP($A19,'MP2-MCCT'!$A$2:$T$192,13,FALSE)*2625.5</f>
        <v>-742.03038633636845</v>
      </c>
      <c r="F19">
        <f>VLOOKUP($A19,'MP2-MCCT'!$A$2:$T$192,14,FALSE)*2625.5</f>
        <v>-2536.0585037261808</v>
      </c>
      <c r="G19">
        <f>VLOOKUP($A19,'MP2-MCCT'!$A$2:$T$192,15,FALSE)*2625.5</f>
        <v>-131.38072763715155</v>
      </c>
      <c r="H19">
        <f>VLOOKUP($A19,'MP2-MCCT'!$A$2:$T$192,16,FALSE)*2625.5</f>
        <v>-391.60783634445215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VLOOKUP($A20,'MP2-MCCT'!$A$2:$T$192,11,FALSE)*2625.5</f>
        <v>-892.6227884429635</v>
      </c>
      <c r="D20">
        <f>VLOOKUP($A20,'MP2-MCCT'!$A$2:$T$192,12,FALSE)*2625.5</f>
        <v>-2949.6059182971262</v>
      </c>
      <c r="E20">
        <f>VLOOKUP($A20,'MP2-MCCT'!$A$2:$T$192,13,FALSE)*2625.5</f>
        <v>-742.01286470173977</v>
      </c>
      <c r="F20">
        <f>VLOOKUP($A20,'MP2-MCCT'!$A$2:$T$192,14,FALSE)*2625.5</f>
        <v>-2536.2382195590885</v>
      </c>
      <c r="G20">
        <f>VLOOKUP($A20,'MP2-MCCT'!$A$2:$T$192,15,FALSE)*2625.5</f>
        <v>-131.38072763715471</v>
      </c>
      <c r="H20">
        <f>VLOOKUP($A20,'MP2-MCCT'!$A$2:$T$192,16,FALSE)*2625.5</f>
        <v>-391.60783634446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VLOOKUP($A21,'MP2-MCCT'!$A$2:$T$192,11,FALSE)*2625.5</f>
        <v>-1383.4458969402704</v>
      </c>
      <c r="D21">
        <f>VLOOKUP($A21,'MP2-MCCT'!$A$2:$T$192,12,FALSE)*2625.5</f>
        <v>-4256.1294414348931</v>
      </c>
      <c r="E21">
        <f>VLOOKUP($A21,'MP2-MCCT'!$A$2:$T$192,13,FALSE)*2625.5</f>
        <v>-741.85029791040097</v>
      </c>
      <c r="F21">
        <f>VLOOKUP($A21,'MP2-MCCT'!$A$2:$T$192,14,FALSE)*2625.5</f>
        <v>-2535.7015076608691</v>
      </c>
      <c r="G21">
        <f>VLOOKUP($A21,'MP2-MCCT'!$A$2:$T$192,15,FALSE)*2625.5</f>
        <v>-620.88712680339825</v>
      </c>
      <c r="H21">
        <f>VLOOKUP($A21,'MP2-MCCT'!$A$2:$T$192,16,FALSE)*2625.5</f>
        <v>-1698.3791910585694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VLOOKUP($A22,'MP2-MCCT'!$A$2:$T$192,11,FALSE)*2625.5</f>
        <v>-1384.4737470787668</v>
      </c>
      <c r="D22">
        <f>VLOOKUP($A22,'MP2-MCCT'!$A$2:$T$192,12,FALSE)*2625.5</f>
        <v>-4258.5263003917635</v>
      </c>
      <c r="E22">
        <f>VLOOKUP($A22,'MP2-MCCT'!$A$2:$T$192,13,FALSE)*2625.5</f>
        <v>-741.670982836147</v>
      </c>
      <c r="F22">
        <f>VLOOKUP($A22,'MP2-MCCT'!$A$2:$T$192,14,FALSE)*2625.5</f>
        <v>-2535.4211665333073</v>
      </c>
      <c r="G22">
        <f>VLOOKUP($A22,'MP2-MCCT'!$A$2:$T$192,15,FALSE)*2625.5</f>
        <v>-620.84460489035439</v>
      </c>
      <c r="H22">
        <f>VLOOKUP($A22,'MP2-MCCT'!$A$2:$T$192,16,FALSE)*2625.5</f>
        <v>-1698.7364978348692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VLOOKUP($A23,'MP2-MCCT'!$A$2:$T$192,11,FALSE)*2625.5</f>
        <v>-1381.5782445243324</v>
      </c>
      <c r="D23">
        <f>VLOOKUP($A23,'MP2-MCCT'!$A$2:$T$192,12,FALSE)*2625.5</f>
        <v>-4258.5635436207103</v>
      </c>
      <c r="E23">
        <f>VLOOKUP($A23,'MP2-MCCT'!$A$2:$T$192,13,FALSE)*2625.5</f>
        <v>-741.39468922337323</v>
      </c>
      <c r="F23">
        <f>VLOOKUP($A23,'MP2-MCCT'!$A$2:$T$192,14,FALSE)*2625.5</f>
        <v>-2535.1708365917534</v>
      </c>
      <c r="G23">
        <f>VLOOKUP($A23,'MP2-MCCT'!$A$2:$T$192,15,FALSE)*2625.5</f>
        <v>-620.7986903098365</v>
      </c>
      <c r="H23">
        <f>VLOOKUP($A23,'MP2-MCCT'!$A$2:$T$192,16,FALSE)*2625.5</f>
        <v>-1699.3264850052699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VLOOKUP($A24,'MP2-MCCT'!$A$2:$T$192,11,FALSE)*2625.5</f>
        <v>-1383.523398271378</v>
      </c>
      <c r="D24">
        <f>VLOOKUP($A24,'MP2-MCCT'!$A$2:$T$192,12,FALSE)*2625.5</f>
        <v>-4257.6173068516309</v>
      </c>
      <c r="E24">
        <f>VLOOKUP($A24,'MP2-MCCT'!$A$2:$T$192,13,FALSE)*2625.5</f>
        <v>-741.39784972320956</v>
      </c>
      <c r="F24">
        <f>VLOOKUP($A24,'MP2-MCCT'!$A$2:$T$192,14,FALSE)*2625.5</f>
        <v>-2535.1643246124336</v>
      </c>
      <c r="G24">
        <f>VLOOKUP($A24,'MP2-MCCT'!$A$2:$T$192,15,FALSE)*2625.5</f>
        <v>-620.87993458167659</v>
      </c>
      <c r="H24">
        <f>VLOOKUP($A24,'MP2-MCCT'!$A$2:$T$192,16,FALSE)*2625.5</f>
        <v>-1698.741336929261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VLOOKUP($A25,'MP2-MCCT'!$A$2:$T$192,11,FALSE)*2625.5</f>
        <v>-1515.1826604652274</v>
      </c>
      <c r="D25">
        <f>VLOOKUP($A25,'MP2-MCCT'!$A$2:$T$192,12,FALSE)*2625.5</f>
        <v>-4678.5171648965998</v>
      </c>
      <c r="E25">
        <f>VLOOKUP($A25,'MP2-MCCT'!$A$2:$T$192,13,FALSE)*2625.5</f>
        <v>-741.30767807242546</v>
      </c>
      <c r="F25">
        <f>VLOOKUP($A25,'MP2-MCCT'!$A$2:$T$192,14,FALSE)*2625.5</f>
        <v>-2535.2470304146614</v>
      </c>
      <c r="G25">
        <f>VLOOKUP($A25,'MP2-MCCT'!$A$2:$T$192,15,FALSE)*2625.5</f>
        <v>-754.14520295746524</v>
      </c>
      <c r="H25">
        <f>VLOOKUP($A25,'MP2-MCCT'!$A$2:$T$192,16,FALSE)*2625.5</f>
        <v>-2123.1789766231336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VLOOKUP($A26,'MP2-MCCT'!$A$2:$T$192,11,FALSE)*2625.5</f>
        <v>-1513.333000823571</v>
      </c>
      <c r="D26">
        <f>VLOOKUP($A26,'MP2-MCCT'!$A$2:$T$192,12,FALSE)*2625.5</f>
        <v>-4676.6480452636961</v>
      </c>
      <c r="E26">
        <f>VLOOKUP($A26,'MP2-MCCT'!$A$2:$T$192,13,FALSE)*2625.5</f>
        <v>-741.51703196245137</v>
      </c>
      <c r="F26">
        <f>VLOOKUP($A26,'MP2-MCCT'!$A$2:$T$192,14,FALSE)*2625.5</f>
        <v>-2535.6159139053279</v>
      </c>
      <c r="G26">
        <f>VLOOKUP($A26,'MP2-MCCT'!$A$2:$T$192,15,FALSE)*2625.5</f>
        <v>-754.14161451443761</v>
      </c>
      <c r="H26">
        <f>VLOOKUP($A26,'MP2-MCCT'!$A$2:$T$192,16,FALSE)*2625.5</f>
        <v>-2123.1579278213521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VLOOKUP($A27,'MP2-MCCT'!$A$2:$T$192,11,FALSE)*2625.5</f>
        <v>-3159.2242660072097</v>
      </c>
      <c r="D27">
        <f>VLOOKUP($A27,'MP2-MCCT'!$A$2:$T$192,12,FALSE)*2625.5</f>
        <v>-8984.7119159815702</v>
      </c>
      <c r="E27">
        <f>VLOOKUP($A27,'MP2-MCCT'!$A$2:$T$192,13,FALSE)*2625.5</f>
        <v>-741.64623222050193</v>
      </c>
      <c r="F27">
        <f>VLOOKUP($A27,'MP2-MCCT'!$A$2:$T$192,14,FALSE)*2625.5</f>
        <v>-2535.0199049908474</v>
      </c>
      <c r="G27">
        <f>VLOOKUP($A27,'MP2-MCCT'!$A$2:$T$192,15,FALSE)*2625.5</f>
        <v>-2395.3528314437367</v>
      </c>
      <c r="H27">
        <f>VLOOKUP($A27,'MP2-MCCT'!$A$2:$T$192,16,FALSE)*2625.5</f>
        <v>-6422.6094176162969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VLOOKUP($A28,'MP2-MCCT'!$A$2:$T$192,11,FALSE)*2625.5</f>
        <v>-3154.3451434714816</v>
      </c>
      <c r="D28">
        <f>VLOOKUP($A28,'MP2-MCCT'!$A$2:$T$192,12,FALSE)*2625.5</f>
        <v>-8976.3274275335752</v>
      </c>
      <c r="E28">
        <f>VLOOKUP($A28,'MP2-MCCT'!$A$2:$T$192,13,FALSE)*2625.5</f>
        <v>-741.36515525064829</v>
      </c>
      <c r="F28">
        <f>VLOOKUP($A28,'MP2-MCCT'!$A$2:$T$192,14,FALSE)*2625.5</f>
        <v>-2534.770515861173</v>
      </c>
      <c r="G28">
        <f>VLOOKUP($A28,'MP2-MCCT'!$A$2:$T$192,15,FALSE)*2625.5</f>
        <v>-2395.3186573891494</v>
      </c>
      <c r="H28">
        <f>VLOOKUP($A28,'MP2-MCCT'!$A$2:$T$192,16,FALSE)*2625.5</f>
        <v>-6421.5663404377729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VLOOKUP($A29,'MP2-MCCT'!$A$2:$T$192,11,FALSE)*2625.5</f>
        <v>-3158.6048163109226</v>
      </c>
      <c r="D29">
        <f>VLOOKUP($A29,'MP2-MCCT'!$A$2:$T$192,12,FALSE)*2625.5</f>
        <v>-8983.6968017024792</v>
      </c>
      <c r="E29">
        <f>VLOOKUP($A29,'MP2-MCCT'!$A$2:$T$192,13,FALSE)*2625.5</f>
        <v>-741.61536074480705</v>
      </c>
      <c r="F29">
        <f>VLOOKUP($A29,'MP2-MCCT'!$A$2:$T$192,14,FALSE)*2625.5</f>
        <v>-2535.1662904717423</v>
      </c>
      <c r="G29">
        <f>VLOOKUP($A29,'MP2-MCCT'!$A$2:$T$192,15,FALSE)*2625.5</f>
        <v>-2395.2628433168202</v>
      </c>
      <c r="H29">
        <f>VLOOKUP($A29,'MP2-MCCT'!$A$2:$T$192,16,FALSE)*2625.5</f>
        <v>-6422.3509798511204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VLOOKUP($A30,'MP2-MCCT'!$A$2:$T$192,11,FALSE)*2625.5</f>
        <v>-3154.9617216757206</v>
      </c>
      <c r="D30">
        <f>VLOOKUP($A30,'MP2-MCCT'!$A$2:$T$192,12,FALSE)*2625.5</f>
        <v>-8976.653145551707</v>
      </c>
      <c r="E30">
        <f>VLOOKUP($A30,'MP2-MCCT'!$A$2:$T$192,13,FALSE)*2625.5</f>
        <v>-741.56083973551802</v>
      </c>
      <c r="F30">
        <f>VLOOKUP($A30,'MP2-MCCT'!$A$2:$T$192,14,FALSE)*2625.5</f>
        <v>-2535.0151778567256</v>
      </c>
      <c r="G30">
        <f>VLOOKUP($A30,'MP2-MCCT'!$A$2:$T$192,15,FALSE)*2625.5</f>
        <v>-2395.1898512966104</v>
      </c>
      <c r="H30">
        <f>VLOOKUP($A30,'MP2-MCCT'!$A$2:$T$192,16,FALSE)*2625.5</f>
        <v>-6421.2911636347217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VLOOKUP($A31,'MP2-MCCT'!$A$2:$T$192,11,FALSE)*2625.5</f>
        <v>-1960.9423397826627</v>
      </c>
      <c r="D31">
        <f>VLOOKUP($A31,'MP2-MCCT'!$A$2:$T$192,12,FALSE)*2625.5</f>
        <v>-5830.8023518604541</v>
      </c>
      <c r="E31">
        <f>VLOOKUP($A31,'MP2-MCCT'!$A$2:$T$192,13,FALSE)*2625.5</f>
        <v>-741.31396643734581</v>
      </c>
      <c r="F31">
        <f>VLOOKUP($A31,'MP2-MCCT'!$A$2:$T$192,14,FALSE)*2625.5</f>
        <v>-2534.8764471946811</v>
      </c>
      <c r="G31">
        <f>VLOOKUP($A31,'MP2-MCCT'!$A$2:$T$192,15,FALSE)*2625.5</f>
        <v>-1204.6257694921601</v>
      </c>
      <c r="H31">
        <f>VLOOKUP($A31,'MP2-MCCT'!$A$2:$T$192,16,FALSE)*2625.5</f>
        <v>-3278.4918123213643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VLOOKUP($A32,'MP2-MCCT'!$A$2:$T$192,11,FALSE)*2625.5</f>
        <v>-1959.8121762720953</v>
      </c>
      <c r="D32">
        <f>VLOOKUP($A32,'MP2-MCCT'!$A$2:$T$192,12,FALSE)*2625.5</f>
        <v>-5829.6407562502145</v>
      </c>
      <c r="E32">
        <f>VLOOKUP($A32,'MP2-MCCT'!$A$2:$T$192,13,FALSE)*2625.5</f>
        <v>-741.42354648242883</v>
      </c>
      <c r="F32">
        <f>VLOOKUP($A32,'MP2-MCCT'!$A$2:$T$192,14,FALSE)*2625.5</f>
        <v>-2535.0134792192976</v>
      </c>
      <c r="G32">
        <f>VLOOKUP($A32,'MP2-MCCT'!$A$2:$T$192,15,FALSE)*2625.5</f>
        <v>-1204.6587440003309</v>
      </c>
      <c r="H32">
        <f>VLOOKUP($A32,'MP2-MCCT'!$A$2:$T$192,16,FALSE)*2625.5</f>
        <v>-3278.6038916475381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VLOOKUP($A33,'MP2-MCCT'!$A$2:$T$192,11,FALSE)*2625.5</f>
        <v>-2163.6568922244323</v>
      </c>
      <c r="D33">
        <f>VLOOKUP($A33,'MP2-MCCT'!$A$2:$T$192,12,FALSE)*2625.5</f>
        <v>-6499.5807306246761</v>
      </c>
      <c r="E33">
        <f>VLOOKUP($A33,'MP2-MCCT'!$A$2:$T$192,13,FALSE)*2625.5</f>
        <v>-741.33302919657888</v>
      </c>
      <c r="F33">
        <f>VLOOKUP($A33,'MP2-MCCT'!$A$2:$T$192,14,FALSE)*2625.5</f>
        <v>-2535.2578094747155</v>
      </c>
      <c r="G33">
        <f>VLOOKUP($A33,'MP2-MCCT'!$A$2:$T$192,15,FALSE)*2625.5</f>
        <v>-1403.4144272763278</v>
      </c>
      <c r="H33">
        <f>VLOOKUP($A33,'MP2-MCCT'!$A$2:$T$192,16,FALSE)*2625.5</f>
        <v>-3945.6081095619475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VLOOKUP($A34,'MP2-MCCT'!$A$2:$T$192,11,FALSE)*2625.5</f>
        <v>-2161.2200237935572</v>
      </c>
      <c r="D34">
        <f>VLOOKUP($A34,'MP2-MCCT'!$A$2:$T$192,12,FALSE)*2625.5</f>
        <v>-6497.5481029328776</v>
      </c>
      <c r="E34">
        <f>VLOOKUP($A34,'MP2-MCCT'!$A$2:$T$192,13,FALSE)*2625.5</f>
        <v>-741.4529327138606</v>
      </c>
      <c r="F34">
        <f>VLOOKUP($A34,'MP2-MCCT'!$A$2:$T$192,14,FALSE)*2625.5</f>
        <v>-2535.398070928205</v>
      </c>
      <c r="G34">
        <f>VLOOKUP($A34,'MP2-MCCT'!$A$2:$T$192,15,FALSE)*2625.5</f>
        <v>-1403.3205194602895</v>
      </c>
      <c r="H34">
        <f>VLOOKUP($A34,'MP2-MCCT'!$A$2:$T$192,16,FALSE)*2625.5</f>
        <v>-3945.5024293181154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VLOOKUP($A35,'MP2-MCCT'!$A$2:$T$192,11,FALSE)*2625.5</f>
        <v>-1695.5425303049492</v>
      </c>
      <c r="D35">
        <f>VLOOKUP($A35,'MP2-MCCT'!$A$2:$T$192,12,FALSE)*2625.5</f>
        <v>-4966.9065719289247</v>
      </c>
      <c r="E35">
        <f>VLOOKUP($A35,'MP2-MCCT'!$A$2:$T$192,13,FALSE)*2625.5</f>
        <v>-888.74333219671291</v>
      </c>
      <c r="F35">
        <f>VLOOKUP($A35,'MP2-MCCT'!$A$2:$T$192,14,FALSE)*2625.5</f>
        <v>-2777.621584845409</v>
      </c>
      <c r="G35">
        <f>VLOOKUP($A35,'MP2-MCCT'!$A$2:$T$192,15,FALSE)*2625.5</f>
        <v>-791.5499781987611</v>
      </c>
      <c r="H35">
        <f>VLOOKUP($A35,'MP2-MCCT'!$A$2:$T$192,16,FALSE)*2625.5</f>
        <v>-2170.7281541495545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VLOOKUP($A36,'MP2-MCCT'!$A$2:$T$192,11,FALSE)*2625.5</f>
        <v>-1693.9165744087293</v>
      </c>
      <c r="D36">
        <f>VLOOKUP($A36,'MP2-MCCT'!$A$2:$T$192,12,FALSE)*2625.5</f>
        <v>-4965.2111497463184</v>
      </c>
      <c r="E36">
        <f>VLOOKUP($A36,'MP2-MCCT'!$A$2:$T$192,13,FALSE)*2625.5</f>
        <v>-888.28201304748438</v>
      </c>
      <c r="F36">
        <f>VLOOKUP($A36,'MP2-MCCT'!$A$2:$T$192,14,FALSE)*2625.5</f>
        <v>-2776.9658239979053</v>
      </c>
      <c r="G36">
        <f>VLOOKUP($A36,'MP2-MCCT'!$A$2:$T$192,15,FALSE)*2625.5</f>
        <v>-791.5583050609946</v>
      </c>
      <c r="H36">
        <f>VLOOKUP($A36,'MP2-MCCT'!$A$2:$T$192,16,FALSE)*2625.5</f>
        <v>-2170.7626330405519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VLOOKUP($A37,'MP2-MCCT'!$A$2:$T$192,11,FALSE)*2625.5</f>
        <v>-1092.5956152798817</v>
      </c>
      <c r="D37">
        <f>VLOOKUP($A37,'MP2-MCCT'!$A$2:$T$192,12,FALSE)*2625.5</f>
        <v>-3240.2336191952859</v>
      </c>
      <c r="E37">
        <f>VLOOKUP($A37,'MP2-MCCT'!$A$2:$T$192,13,FALSE)*2625.5</f>
        <v>-890.15879259554981</v>
      </c>
      <c r="F37">
        <f>VLOOKUP($A37,'MP2-MCCT'!$A$2:$T$192,14,FALSE)*2625.5</f>
        <v>-2784.8298088274123</v>
      </c>
      <c r="G37">
        <f>VLOOKUP($A37,'MP2-MCCT'!$A$2:$T$192,15,FALSE)*2625.5</f>
        <v>-178.38350755420947</v>
      </c>
      <c r="H37">
        <f>VLOOKUP($A37,'MP2-MCCT'!$A$2:$T$192,16,FALSE)*2625.5</f>
        <v>-427.22439064406876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VLOOKUP($A38,'MP2-MCCT'!$A$2:$T$192,11,FALSE)*2625.5</f>
        <v>-1087.8589403873048</v>
      </c>
      <c r="D38">
        <f>VLOOKUP($A38,'MP2-MCCT'!$A$2:$T$192,12,FALSE)*2625.5</f>
        <v>-3233.6357298346707</v>
      </c>
      <c r="E38">
        <f>VLOOKUP($A38,'MP2-MCCT'!$A$2:$T$192,13,FALSE)*2625.5</f>
        <v>-891.11306262499568</v>
      </c>
      <c r="F38">
        <f>VLOOKUP($A38,'MP2-MCCT'!$A$2:$T$192,14,FALSE)*2625.5</f>
        <v>-2786.7923351711011</v>
      </c>
      <c r="G38">
        <f>VLOOKUP($A38,'MP2-MCCT'!$A$2:$T$192,15,FALSE)*2625.5</f>
        <v>-178.38350755416772</v>
      </c>
      <c r="H38">
        <f>VLOOKUP($A38,'MP2-MCCT'!$A$2:$T$192,16,FALSE)*2625.5</f>
        <v>-427.22439064399521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VLOOKUP($A39,'MP2-MCCT'!$A$2:$T$192,11,FALSE)*2625.5</f>
        <v>-1087.1932034639563</v>
      </c>
      <c r="D39">
        <f>VLOOKUP($A39,'MP2-MCCT'!$A$2:$T$192,12,FALSE)*2625.5</f>
        <v>-3232.8791434456398</v>
      </c>
      <c r="E39">
        <f>VLOOKUP($A39,'MP2-MCCT'!$A$2:$T$192,13,FALSE)*2625.5</f>
        <v>-890.33077571766478</v>
      </c>
      <c r="F39">
        <f>VLOOKUP($A39,'MP2-MCCT'!$A$2:$T$192,14,FALSE)*2625.5</f>
        <v>-2785.8050149324376</v>
      </c>
      <c r="G39">
        <f>VLOOKUP($A39,'MP2-MCCT'!$A$2:$T$192,15,FALSE)*2625.5</f>
        <v>-178.38350755417352</v>
      </c>
      <c r="H39">
        <f>VLOOKUP($A39,'MP2-MCCT'!$A$2:$T$192,16,FALSE)*2625.5</f>
        <v>-427.22439064400572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VLOOKUP($A40,'MP2-MCCT'!$A$2:$T$192,11,FALSE)*2625.5</f>
        <v>-1093.2275920202123</v>
      </c>
      <c r="D40">
        <f>VLOOKUP($A40,'MP2-MCCT'!$A$2:$T$192,12,FALSE)*2625.5</f>
        <v>-3241.1244688683987</v>
      </c>
      <c r="E40">
        <f>VLOOKUP($A40,'MP2-MCCT'!$A$2:$T$192,13,FALSE)*2625.5</f>
        <v>-890.8016157394319</v>
      </c>
      <c r="F40">
        <f>VLOOKUP($A40,'MP2-MCCT'!$A$2:$T$192,14,FALSE)*2625.5</f>
        <v>-2785.9181860924514</v>
      </c>
      <c r="G40">
        <f>VLOOKUP($A40,'MP2-MCCT'!$A$2:$T$192,15,FALSE)*2625.5</f>
        <v>-178.38350755416693</v>
      </c>
      <c r="H40">
        <f>VLOOKUP($A40,'MP2-MCCT'!$A$2:$T$192,16,FALSE)*2625.5</f>
        <v>-427.22439064399259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VLOOKUP($A41,'MP2-MCCT'!$A$2:$T$192,11,FALSE)*2625.5</f>
        <v>-1040.8018018619669</v>
      </c>
      <c r="D41">
        <f>VLOOKUP($A41,'MP2-MCCT'!$A$2:$T$192,12,FALSE)*2625.5</f>
        <v>-3198.3852514782948</v>
      </c>
      <c r="E41">
        <f>VLOOKUP($A41,'MP2-MCCT'!$A$2:$T$192,13,FALSE)*2625.5</f>
        <v>-890.08007217830925</v>
      </c>
      <c r="F41">
        <f>VLOOKUP($A41,'MP2-MCCT'!$A$2:$T$192,14,FALSE)*2625.5</f>
        <v>-2784.7005680499783</v>
      </c>
      <c r="G41">
        <f>VLOOKUP($A41,'MP2-MCCT'!$A$2:$T$192,15,FALSE)*2625.5</f>
        <v>-131.38072763715945</v>
      </c>
      <c r="H41">
        <f>VLOOKUP($A41,'MP2-MCCT'!$A$2:$T$192,16,FALSE)*2625.5</f>
        <v>-391.60783634446784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VLOOKUP($A42,'MP2-MCCT'!$A$2:$T$192,11,FALSE)*2625.5</f>
        <v>-1038.6464002818459</v>
      </c>
      <c r="D42">
        <f>VLOOKUP($A42,'MP2-MCCT'!$A$2:$T$192,12,FALSE)*2625.5</f>
        <v>-3194.66161359021</v>
      </c>
      <c r="E42">
        <f>VLOOKUP($A42,'MP2-MCCT'!$A$2:$T$192,13,FALSE)*2625.5</f>
        <v>-891.35529837840249</v>
      </c>
      <c r="F42">
        <f>VLOOKUP($A42,'MP2-MCCT'!$A$2:$T$192,14,FALSE)*2625.5</f>
        <v>-2787.3431892770295</v>
      </c>
      <c r="G42">
        <f>VLOOKUP($A42,'MP2-MCCT'!$A$2:$T$192,15,FALSE)*2625.5</f>
        <v>-131.38072763715971</v>
      </c>
      <c r="H42">
        <f>VLOOKUP($A42,'MP2-MCCT'!$A$2:$T$192,16,FALSE)*2625.5</f>
        <v>-391.60783634446784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VLOOKUP($A43,'MP2-MCCT'!$A$2:$T$192,11,FALSE)*2625.5</f>
        <v>-1038.0480406375973</v>
      </c>
      <c r="D43">
        <f>VLOOKUP($A43,'MP2-MCCT'!$A$2:$T$192,12,FALSE)*2625.5</f>
        <v>-3194.0335273033766</v>
      </c>
      <c r="E43">
        <f>VLOOKUP($A43,'MP2-MCCT'!$A$2:$T$192,13,FALSE)*2625.5</f>
        <v>-890.55436606592889</v>
      </c>
      <c r="F43">
        <f>VLOOKUP($A43,'MP2-MCCT'!$A$2:$T$192,14,FALSE)*2625.5</f>
        <v>-2786.3029768708748</v>
      </c>
      <c r="G43">
        <f>VLOOKUP($A43,'MP2-MCCT'!$A$2:$T$192,15,FALSE)*2625.5</f>
        <v>-131.38072763715104</v>
      </c>
      <c r="H43">
        <f>VLOOKUP($A43,'MP2-MCCT'!$A$2:$T$192,16,FALSE)*2625.5</f>
        <v>-391.60783634445215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VLOOKUP($A44,'MP2-MCCT'!$A$2:$T$192,11,FALSE)*2625.5</f>
        <v>-1040.8729095694805</v>
      </c>
      <c r="D44">
        <f>VLOOKUP($A44,'MP2-MCCT'!$A$2:$T$192,12,FALSE)*2625.5</f>
        <v>-3198.7399634685676</v>
      </c>
      <c r="E44">
        <f>VLOOKUP($A44,'MP2-MCCT'!$A$2:$T$192,13,FALSE)*2625.5</f>
        <v>-890.55143211695099</v>
      </c>
      <c r="F44">
        <f>VLOOKUP($A44,'MP2-MCCT'!$A$2:$T$192,14,FALSE)*2625.5</f>
        <v>-2785.5137352160054</v>
      </c>
      <c r="G44">
        <f>VLOOKUP($A44,'MP2-MCCT'!$A$2:$T$192,15,FALSE)*2625.5</f>
        <v>-131.38072763715499</v>
      </c>
      <c r="H44">
        <f>VLOOKUP($A44,'MP2-MCCT'!$A$2:$T$192,16,FALSE)*2625.5</f>
        <v>-391.60783634446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VLOOKUP($A45,'MP2-MCCT'!$A$2:$T$192,11,FALSE)*2625.5</f>
        <v>-1544.6597566429182</v>
      </c>
      <c r="D45">
        <f>VLOOKUP($A45,'MP2-MCCT'!$A$2:$T$192,12,FALSE)*2625.5</f>
        <v>-4526.1258168858139</v>
      </c>
      <c r="E45">
        <f>VLOOKUP($A45,'MP2-MCCT'!$A$2:$T$192,13,FALSE)*2625.5</f>
        <v>-888.62186032009538</v>
      </c>
      <c r="F45">
        <f>VLOOKUP($A45,'MP2-MCCT'!$A$2:$T$192,14,FALSE)*2625.5</f>
        <v>-2777.9242318805896</v>
      </c>
      <c r="G45">
        <f>VLOOKUP($A45,'MP2-MCCT'!$A$2:$T$192,15,FALSE)*2625.5</f>
        <v>-626.74293717088256</v>
      </c>
      <c r="H45">
        <f>VLOOKUP($A45,'MP2-MCCT'!$A$2:$T$192,16,FALSE)*2625.5</f>
        <v>-1713.6369336305454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VLOOKUP($A46,'MP2-MCCT'!$A$2:$T$192,11,FALSE)*2625.5</f>
        <v>-1543.3397763140438</v>
      </c>
      <c r="D46">
        <f>VLOOKUP($A46,'MP2-MCCT'!$A$2:$T$192,12,FALSE)*2625.5</f>
        <v>-4523.6609131675659</v>
      </c>
      <c r="E46">
        <f>VLOOKUP($A46,'MP2-MCCT'!$A$2:$T$192,13,FALSE)*2625.5</f>
        <v>-888.81467301733312</v>
      </c>
      <c r="F46">
        <f>VLOOKUP($A46,'MP2-MCCT'!$A$2:$T$192,14,FALSE)*2625.5</f>
        <v>-2778.0240840421998</v>
      </c>
      <c r="G46">
        <f>VLOOKUP($A46,'MP2-MCCT'!$A$2:$T$192,15,FALSE)*2625.5</f>
        <v>-626.80270826276148</v>
      </c>
      <c r="H46">
        <f>VLOOKUP($A46,'MP2-MCCT'!$A$2:$T$192,16,FALSE)*2625.5</f>
        <v>-1713.4526515568705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VLOOKUP($A47,'MP2-MCCT'!$A$2:$T$192,11,FALSE)*2625.5</f>
        <v>-1545.7830882649353</v>
      </c>
      <c r="D47">
        <f>VLOOKUP($A47,'MP2-MCCT'!$A$2:$T$192,12,FALSE)*2625.5</f>
        <v>-4526.4897899555663</v>
      </c>
      <c r="E47">
        <f>VLOOKUP($A47,'MP2-MCCT'!$A$2:$T$192,13,FALSE)*2625.5</f>
        <v>-889.29914001428347</v>
      </c>
      <c r="F47">
        <f>VLOOKUP($A47,'MP2-MCCT'!$A$2:$T$192,14,FALSE)*2625.5</f>
        <v>-2778.6347913405784</v>
      </c>
      <c r="G47">
        <f>VLOOKUP($A47,'MP2-MCCT'!$A$2:$T$192,15,FALSE)*2625.5</f>
        <v>-626.92113059816654</v>
      </c>
      <c r="H47">
        <f>VLOOKUP($A47,'MP2-MCCT'!$A$2:$T$192,16,FALSE)*2625.5</f>
        <v>-1713.4098218926438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VLOOKUP($A48,'MP2-MCCT'!$A$2:$T$192,11,FALSE)*2625.5</f>
        <v>-1543.525743728037</v>
      </c>
      <c r="D48">
        <f>VLOOKUP($A48,'MP2-MCCT'!$A$2:$T$192,12,FALSE)*2625.5</f>
        <v>-4524.1650937428767</v>
      </c>
      <c r="E48">
        <f>VLOOKUP($A48,'MP2-MCCT'!$A$2:$T$192,13,FALSE)*2625.5</f>
        <v>-888.68453314777116</v>
      </c>
      <c r="F48">
        <f>VLOOKUP($A48,'MP2-MCCT'!$A$2:$T$192,14,FALSE)*2625.5</f>
        <v>-2777.9833224874287</v>
      </c>
      <c r="G48">
        <f>VLOOKUP($A48,'MP2-MCCT'!$A$2:$T$192,15,FALSE)*2625.5</f>
        <v>-626.79907902174546</v>
      </c>
      <c r="H48">
        <f>VLOOKUP($A48,'MP2-MCCT'!$A$2:$T$192,16,FALSE)*2625.5</f>
        <v>-1713.3876257512115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VLOOKUP($A49,'MP2-MCCT'!$A$2:$T$192,11,FALSE)*2625.5</f>
        <v>-1544.311484356353</v>
      </c>
      <c r="D49">
        <f>VLOOKUP($A49,'MP2-MCCT'!$A$2:$T$192,12,FALSE)*2625.5</f>
        <v>-4525.0872889089605</v>
      </c>
      <c r="E49">
        <f>VLOOKUP($A49,'MP2-MCCT'!$A$2:$T$192,13,FALSE)*2625.5</f>
        <v>-888.69733110947232</v>
      </c>
      <c r="F49">
        <f>VLOOKUP($A49,'MP2-MCCT'!$A$2:$T$192,14,FALSE)*2625.5</f>
        <v>-2778.1334359226234</v>
      </c>
      <c r="G49">
        <f>VLOOKUP($A49,'MP2-MCCT'!$A$2:$T$192,15,FALSE)*2625.5</f>
        <v>-626.89495779340598</v>
      </c>
      <c r="H49">
        <f>VLOOKUP($A49,'MP2-MCCT'!$A$2:$T$192,16,FALSE)*2625.5</f>
        <v>-1713.2485060358003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VLOOKUP($A50,'MP2-MCCT'!$A$2:$T$192,11,FALSE)*2625.5</f>
        <v>-1544.067276512402</v>
      </c>
      <c r="D50">
        <f>VLOOKUP($A50,'MP2-MCCT'!$A$2:$T$192,12,FALSE)*2625.5</f>
        <v>-4525.3187843613487</v>
      </c>
      <c r="E50">
        <f>VLOOKUP($A50,'MP2-MCCT'!$A$2:$T$192,13,FALSE)*2625.5</f>
        <v>-888.61564637708864</v>
      </c>
      <c r="F50">
        <f>VLOOKUP($A50,'MP2-MCCT'!$A$2:$T$192,14,FALSE)*2625.5</f>
        <v>-2777.7882450165389</v>
      </c>
      <c r="G50">
        <f>VLOOKUP($A50,'MP2-MCCT'!$A$2:$T$192,15,FALSE)*2625.5</f>
        <v>-626.88659979711133</v>
      </c>
      <c r="H50">
        <f>VLOOKUP($A50,'MP2-MCCT'!$A$2:$T$192,16,FALSE)*2625.5</f>
        <v>-1713.3697220105307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VLOOKUP($A51,'MP2-MCCT'!$A$2:$T$192,11,FALSE)*2625.5</f>
        <v>-1667.2069675661535</v>
      </c>
      <c r="D51">
        <f>VLOOKUP($A51,'MP2-MCCT'!$A$2:$T$192,12,FALSE)*2625.5</f>
        <v>-4926.3713114361508</v>
      </c>
      <c r="E51">
        <f>VLOOKUP($A51,'MP2-MCCT'!$A$2:$T$192,13,FALSE)*2625.5</f>
        <v>-889.4913692474754</v>
      </c>
      <c r="F51">
        <f>VLOOKUP($A51,'MP2-MCCT'!$A$2:$T$192,14,FALSE)*2625.5</f>
        <v>-2778.7884620730229</v>
      </c>
      <c r="G51">
        <f>VLOOKUP($A51,'MP2-MCCT'!$A$2:$T$192,15,FALSE)*2625.5</f>
        <v>-754.10304915489894</v>
      </c>
      <c r="H51">
        <f>VLOOKUP($A51,'MP2-MCCT'!$A$2:$T$192,16,FALSE)*2625.5</f>
        <v>-2121.871394234849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VLOOKUP($A52,'MP2-MCCT'!$A$2:$T$192,11,FALSE)*2625.5</f>
        <v>-1663.9843987912532</v>
      </c>
      <c r="D52">
        <f>VLOOKUP($A52,'MP2-MCCT'!$A$2:$T$192,12,FALSE)*2625.5</f>
        <v>-4922.9651860475697</v>
      </c>
      <c r="E52">
        <f>VLOOKUP($A52,'MP2-MCCT'!$A$2:$T$192,13,FALSE)*2625.5</f>
        <v>-888.63840371303922</v>
      </c>
      <c r="F52">
        <f>VLOOKUP($A52,'MP2-MCCT'!$A$2:$T$192,14,FALSE)*2625.5</f>
        <v>-2777.5973522726531</v>
      </c>
      <c r="G52">
        <f>VLOOKUP($A52,'MP2-MCCT'!$A$2:$T$192,15,FALSE)*2625.5</f>
        <v>-754.15063101367366</v>
      </c>
      <c r="H52">
        <f>VLOOKUP($A52,'MP2-MCCT'!$A$2:$T$192,16,FALSE)*2625.5</f>
        <v>-2122.036200821683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VLOOKUP($A53,'MP2-MCCT'!$A$2:$T$192,11,FALSE)*2625.5</f>
        <v>-3321.0180079832608</v>
      </c>
      <c r="D53">
        <f>VLOOKUP($A53,'MP2-MCCT'!$A$2:$T$192,12,FALSE)*2625.5</f>
        <v>-9244.8056958087309</v>
      </c>
      <c r="E53">
        <f>VLOOKUP($A53,'MP2-MCCT'!$A$2:$T$192,13,FALSE)*2625.5</f>
        <v>-888.80689125305798</v>
      </c>
      <c r="F53">
        <f>VLOOKUP($A53,'MP2-MCCT'!$A$2:$T$192,14,FALSE)*2625.5</f>
        <v>-2777.7478433191259</v>
      </c>
      <c r="G53">
        <f>VLOOKUP($A53,'MP2-MCCT'!$A$2:$T$192,15,FALSE)*2625.5</f>
        <v>-2396.7024601063426</v>
      </c>
      <c r="H53">
        <f>VLOOKUP($A53,'MP2-MCCT'!$A$2:$T$192,16,FALSE)*2625.5</f>
        <v>-6423.1224224380085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VLOOKUP($A54,'MP2-MCCT'!$A$2:$T$192,11,FALSE)*2625.5</f>
        <v>-3309.2107994530775</v>
      </c>
      <c r="D54">
        <f>VLOOKUP($A54,'MP2-MCCT'!$A$2:$T$192,12,FALSE)*2625.5</f>
        <v>-9229.223584805839</v>
      </c>
      <c r="E54">
        <f>VLOOKUP($A54,'MP2-MCCT'!$A$2:$T$192,13,FALSE)*2625.5</f>
        <v>-889.05373498629638</v>
      </c>
      <c r="F54">
        <f>VLOOKUP($A54,'MP2-MCCT'!$A$2:$T$192,14,FALSE)*2625.5</f>
        <v>-2779.3734799268386</v>
      </c>
      <c r="G54">
        <f>VLOOKUP($A54,'MP2-MCCT'!$A$2:$T$192,15,FALSE)*2625.5</f>
        <v>-2396.3081676247334</v>
      </c>
      <c r="H54">
        <f>VLOOKUP($A54,'MP2-MCCT'!$A$2:$T$192,16,FALSE)*2625.5</f>
        <v>-6422.4021994109908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VLOOKUP($A55,'MP2-MCCT'!$A$2:$T$192,11,FALSE)*2625.5</f>
        <v>-3307.5847356671411</v>
      </c>
      <c r="D55">
        <f>VLOOKUP($A55,'MP2-MCCT'!$A$2:$T$192,12,FALSE)*2625.5</f>
        <v>-9224.4244125117057</v>
      </c>
      <c r="E55">
        <f>VLOOKUP($A55,'MP2-MCCT'!$A$2:$T$192,13,FALSE)*2625.5</f>
        <v>-888.58417993742421</v>
      </c>
      <c r="F55">
        <f>VLOOKUP($A55,'MP2-MCCT'!$A$2:$T$192,14,FALSE)*2625.5</f>
        <v>-2778.2299651908893</v>
      </c>
      <c r="G55">
        <f>VLOOKUP($A55,'MP2-MCCT'!$A$2:$T$192,15,FALSE)*2625.5</f>
        <v>-2396.6499231909665</v>
      </c>
      <c r="H55">
        <f>VLOOKUP($A55,'MP2-MCCT'!$A$2:$T$192,16,FALSE)*2625.5</f>
        <v>-6422.0889024241069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VLOOKUP($A56,'MP2-MCCT'!$A$2:$T$192,11,FALSE)*2625.5</f>
        <v>-3316.9695536517684</v>
      </c>
      <c r="D56">
        <f>VLOOKUP($A56,'MP2-MCCT'!$A$2:$T$192,12,FALSE)*2625.5</f>
        <v>-9239.2844507410991</v>
      </c>
      <c r="E56">
        <f>VLOOKUP($A56,'MP2-MCCT'!$A$2:$T$192,13,FALSE)*2625.5</f>
        <v>-888.69931439946504</v>
      </c>
      <c r="F56">
        <f>VLOOKUP($A56,'MP2-MCCT'!$A$2:$T$192,14,FALSE)*2625.5</f>
        <v>-2777.7144919466746</v>
      </c>
      <c r="G56">
        <f>VLOOKUP($A56,'MP2-MCCT'!$A$2:$T$192,15,FALSE)*2625.5</f>
        <v>-2397.0107479314665</v>
      </c>
      <c r="H56">
        <f>VLOOKUP($A56,'MP2-MCCT'!$A$2:$T$192,16,FALSE)*2625.5</f>
        <v>-6423.4683549081656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VLOOKUP($A57,'MP2-MCCT'!$A$2:$T$192,11,FALSE)*2625.5</f>
        <v>-2110.6397629637272</v>
      </c>
      <c r="D57">
        <f>VLOOKUP($A57,'MP2-MCCT'!$A$2:$T$192,12,FALSE)*2625.5</f>
        <v>-6077.1481800262527</v>
      </c>
      <c r="E57">
        <f>VLOOKUP($A57,'MP2-MCCT'!$A$2:$T$192,13,FALSE)*2625.5</f>
        <v>-888.62499644409911</v>
      </c>
      <c r="F57">
        <f>VLOOKUP($A57,'MP2-MCCT'!$A$2:$T$192,14,FALSE)*2625.5</f>
        <v>-2777.5568786853742</v>
      </c>
      <c r="G57">
        <f>VLOOKUP($A57,'MP2-MCCT'!$A$2:$T$192,15,FALSE)*2625.5</f>
        <v>-1204.5011910007381</v>
      </c>
      <c r="H57">
        <f>VLOOKUP($A57,'MP2-MCCT'!$A$2:$T$192,16,FALSE)*2625.5</f>
        <v>-3278.0875911598641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VLOOKUP($A58,'MP2-MCCT'!$A$2:$T$192,11,FALSE)*2625.5</f>
        <v>-2108.6050520139943</v>
      </c>
      <c r="D58">
        <f>VLOOKUP($A58,'MP2-MCCT'!$A$2:$T$192,12,FALSE)*2625.5</f>
        <v>-6075.0785208164016</v>
      </c>
      <c r="E58">
        <f>VLOOKUP($A58,'MP2-MCCT'!$A$2:$T$192,13,FALSE)*2625.5</f>
        <v>-888.2513995550238</v>
      </c>
      <c r="F58">
        <f>VLOOKUP($A58,'MP2-MCCT'!$A$2:$T$192,14,FALSE)*2625.5</f>
        <v>-2776.9185256986075</v>
      </c>
      <c r="G58">
        <f>VLOOKUP($A58,'MP2-MCCT'!$A$2:$T$192,15,FALSE)*2625.5</f>
        <v>-1204.5124720407548</v>
      </c>
      <c r="H58">
        <f>VLOOKUP($A58,'MP2-MCCT'!$A$2:$T$192,16,FALSE)*2625.5</f>
        <v>-3278.1315013328813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VLOOKUP($A59,'MP2-MCCT'!$A$2:$T$192,11,FALSE)*2625.5</f>
        <v>-2316.8970257132519</v>
      </c>
      <c r="D59">
        <f>VLOOKUP($A59,'MP2-MCCT'!$A$2:$T$192,12,FALSE)*2625.5</f>
        <v>-6749.0855515298063</v>
      </c>
      <c r="E59">
        <f>VLOOKUP($A59,'MP2-MCCT'!$A$2:$T$192,13,FALSE)*2625.5</f>
        <v>-889.34022686684489</v>
      </c>
      <c r="F59">
        <f>VLOOKUP($A59,'MP2-MCCT'!$A$2:$T$192,14,FALSE)*2625.5</f>
        <v>-2778.5792535238452</v>
      </c>
      <c r="G59">
        <f>VLOOKUP($A59,'MP2-MCCT'!$A$2:$T$192,15,FALSE)*2625.5</f>
        <v>-1404.019384888983</v>
      </c>
      <c r="H59">
        <f>VLOOKUP($A59,'MP2-MCCT'!$A$2:$T$192,16,FALSE)*2625.5</f>
        <v>-3944.9343568924392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VLOOKUP($A60,'MP2-MCCT'!$A$2:$T$192,11,FALSE)*2625.5</f>
        <v>-2313.4256271915974</v>
      </c>
      <c r="D60">
        <f>VLOOKUP($A60,'MP2-MCCT'!$A$2:$T$192,12,FALSE)*2625.5</f>
        <v>-6745.2259650210444</v>
      </c>
      <c r="E60">
        <f>VLOOKUP($A60,'MP2-MCCT'!$A$2:$T$192,13,FALSE)*2625.5</f>
        <v>-888.63432273981164</v>
      </c>
      <c r="F60">
        <f>VLOOKUP($A60,'MP2-MCCT'!$A$2:$T$192,14,FALSE)*2625.5</f>
        <v>-2777.6563210454756</v>
      </c>
      <c r="G60">
        <f>VLOOKUP($A60,'MP2-MCCT'!$A$2:$T$192,15,FALSE)*2625.5</f>
        <v>-1404.0411508827863</v>
      </c>
      <c r="H60">
        <f>VLOOKUP($A60,'MP2-MCCT'!$A$2:$T$192,16,FALSE)*2625.5</f>
        <v>-3945.0546254292631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VLOOKUP($A61,'MP2-MCCT'!$A$2:$T$192,11,FALSE)*2625.5</f>
        <v>-1654.329817674</v>
      </c>
      <c r="D61">
        <f>VLOOKUP($A61,'MP2-MCCT'!$A$2:$T$192,12,FALSE)*2625.5</f>
        <v>-5079.8605480620699</v>
      </c>
      <c r="E61">
        <f>VLOOKUP($A61,'MP2-MCCT'!$A$2:$T$192,13,FALSE)*2625.5</f>
        <v>-848.1895623935709</v>
      </c>
      <c r="F61">
        <f>VLOOKUP($A61,'MP2-MCCT'!$A$2:$T$192,14,FALSE)*2625.5</f>
        <v>-2893.369260495404</v>
      </c>
      <c r="G61">
        <f>VLOOKUP($A61,'MP2-MCCT'!$A$2:$T$192,15,FALSE)*2625.5</f>
        <v>-791.1525506574128</v>
      </c>
      <c r="H61">
        <f>VLOOKUP($A61,'MP2-MCCT'!$A$2:$T$192,16,FALSE)*2625.5</f>
        <v>-2169.1767086178111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VLOOKUP($A62,'MP2-MCCT'!$A$2:$T$192,11,FALSE)*2625.5</f>
        <v>-1653.9961124457318</v>
      </c>
      <c r="D62">
        <f>VLOOKUP($A62,'MP2-MCCT'!$A$2:$T$192,12,FALSE)*2625.5</f>
        <v>-5079.3380793064271</v>
      </c>
      <c r="E62">
        <f>VLOOKUP($A62,'MP2-MCCT'!$A$2:$T$192,13,FALSE)*2625.5</f>
        <v>-848.68008707674301</v>
      </c>
      <c r="F62">
        <f>VLOOKUP($A62,'MP2-MCCT'!$A$2:$T$192,14,FALSE)*2625.5</f>
        <v>-2893.8346458347833</v>
      </c>
      <c r="G62">
        <f>VLOOKUP($A62,'MP2-MCCT'!$A$2:$T$192,15,FALSE)*2625.5</f>
        <v>-791.16947611557418</v>
      </c>
      <c r="H62">
        <f>VLOOKUP($A62,'MP2-MCCT'!$A$2:$T$192,16,FALSE)*2625.5</f>
        <v>-2169.2608464630184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VLOOKUP($A63,'MP2-MCCT'!$A$2:$T$192,11,FALSE)*2625.5</f>
        <v>-1653.4062699511587</v>
      </c>
      <c r="D63">
        <f>VLOOKUP($A63,'MP2-MCCT'!$A$2:$T$192,12,FALSE)*2625.5</f>
        <v>-5078.9442874296037</v>
      </c>
      <c r="E63">
        <f>VLOOKUP($A63,'MP2-MCCT'!$A$2:$T$192,13,FALSE)*2625.5</f>
        <v>-848.2991602388455</v>
      </c>
      <c r="F63">
        <f>VLOOKUP($A63,'MP2-MCCT'!$A$2:$T$192,14,FALSE)*2625.5</f>
        <v>-2893.602289139551</v>
      </c>
      <c r="G63">
        <f>VLOOKUP($A63,'MP2-MCCT'!$A$2:$T$192,15,FALSE)*2625.5</f>
        <v>-791.16182907324708</v>
      </c>
      <c r="H63">
        <f>VLOOKUP($A63,'MP2-MCCT'!$A$2:$T$192,16,FALSE)*2625.5</f>
        <v>-2169.2118767230641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VLOOKUP($A64,'MP2-MCCT'!$A$2:$T$192,11,FALSE)*2625.5</f>
        <v>-1051.3892111790312</v>
      </c>
      <c r="D64">
        <f>VLOOKUP($A64,'MP2-MCCT'!$A$2:$T$192,12,FALSE)*2625.5</f>
        <v>-3349.8711273336889</v>
      </c>
      <c r="E64">
        <f>VLOOKUP($A64,'MP2-MCCT'!$A$2:$T$192,13,FALSE)*2625.5</f>
        <v>-848.84278944928508</v>
      </c>
      <c r="F64">
        <f>VLOOKUP($A64,'MP2-MCCT'!$A$2:$T$192,14,FALSE)*2625.5</f>
        <v>-2894.3230106219439</v>
      </c>
      <c r="G64">
        <f>VLOOKUP($A64,'MP2-MCCT'!$A$2:$T$192,15,FALSE)*2625.5</f>
        <v>-178.38350755417352</v>
      </c>
      <c r="H64">
        <f>VLOOKUP($A64,'MP2-MCCT'!$A$2:$T$192,16,FALSE)*2625.5</f>
        <v>-427.22439064400572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VLOOKUP($A65,'MP2-MCCT'!$A$2:$T$192,11,FALSE)*2625.5</f>
        <v>-1050.5360639524654</v>
      </c>
      <c r="D65">
        <f>VLOOKUP($A65,'MP2-MCCT'!$A$2:$T$192,12,FALSE)*2625.5</f>
        <v>-3349.3518355305055</v>
      </c>
      <c r="E65">
        <f>VLOOKUP($A65,'MP2-MCCT'!$A$2:$T$192,13,FALSE)*2625.5</f>
        <v>-848.77967802126147</v>
      </c>
      <c r="F65">
        <f>VLOOKUP($A65,'MP2-MCCT'!$A$2:$T$192,14,FALSE)*2625.5</f>
        <v>-2894.8693073826612</v>
      </c>
      <c r="G65">
        <f>VLOOKUP($A65,'MP2-MCCT'!$A$2:$T$192,15,FALSE)*2625.5</f>
        <v>-178.38350755417008</v>
      </c>
      <c r="H65">
        <f>VLOOKUP($A65,'MP2-MCCT'!$A$2:$T$192,16,FALSE)*2625.5</f>
        <v>-427.22439064400049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VLOOKUP($A66,'MP2-MCCT'!$A$2:$T$192,11,FALSE)*2625.5</f>
        <v>-1050.0182703713017</v>
      </c>
      <c r="D66">
        <f>VLOOKUP($A66,'MP2-MCCT'!$A$2:$T$192,12,FALSE)*2625.5</f>
        <v>-3348.5251258815715</v>
      </c>
      <c r="E66">
        <f>VLOOKUP($A66,'MP2-MCCT'!$A$2:$T$192,13,FALSE)*2625.5</f>
        <v>-848.74898483401932</v>
      </c>
      <c r="F66">
        <f>VLOOKUP($A66,'MP2-MCCT'!$A$2:$T$192,14,FALSE)*2625.5</f>
        <v>-2894.4475465917258</v>
      </c>
      <c r="G66">
        <f>VLOOKUP($A66,'MP2-MCCT'!$A$2:$T$192,15,FALSE)*2625.5</f>
        <v>-178.38350755417352</v>
      </c>
      <c r="H66">
        <f>VLOOKUP($A66,'MP2-MCCT'!$A$2:$T$192,16,FALSE)*2625.5</f>
        <v>-427.22439064400572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VLOOKUP($A67,'MP2-MCCT'!$A$2:$T$192,11,FALSE)*2625.5</f>
        <v>-1000.5016616315226</v>
      </c>
      <c r="D67">
        <f>VLOOKUP($A67,'MP2-MCCT'!$A$2:$T$192,12,FALSE)*2625.5</f>
        <v>-3309.1537751618398</v>
      </c>
      <c r="E67">
        <f>VLOOKUP($A67,'MP2-MCCT'!$A$2:$T$192,13,FALSE)*2625.5</f>
        <v>-848.89895344533738</v>
      </c>
      <c r="F67">
        <f>VLOOKUP($A67,'MP2-MCCT'!$A$2:$T$192,14,FALSE)*2625.5</f>
        <v>-2894.3974840197611</v>
      </c>
      <c r="G67">
        <f>VLOOKUP($A67,'MP2-MCCT'!$A$2:$T$192,15,FALSE)*2625.5</f>
        <v>-131.38072763714842</v>
      </c>
      <c r="H67">
        <f>VLOOKUP($A67,'MP2-MCCT'!$A$2:$T$192,16,FALSE)*2625.5</f>
        <v>-391.60783634444687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VLOOKUP($A68,'MP2-MCCT'!$A$2:$T$192,11,FALSE)*2625.5</f>
        <v>-999.73532299391093</v>
      </c>
      <c r="D68">
        <f>VLOOKUP($A68,'MP2-MCCT'!$A$2:$T$192,12,FALSE)*2625.5</f>
        <v>-3308.7084774812156</v>
      </c>
      <c r="E68">
        <f>VLOOKUP($A68,'MP2-MCCT'!$A$2:$T$192,13,FALSE)*2625.5</f>
        <v>-848.63861070509085</v>
      </c>
      <c r="F68">
        <f>VLOOKUP($A68,'MP2-MCCT'!$A$2:$T$192,14,FALSE)*2625.5</f>
        <v>-2894.620024230549</v>
      </c>
      <c r="G68">
        <f>VLOOKUP($A68,'MP2-MCCT'!$A$2:$T$192,15,FALSE)*2625.5</f>
        <v>-131.38072763715263</v>
      </c>
      <c r="H68">
        <f>VLOOKUP($A68,'MP2-MCCT'!$A$2:$T$192,16,FALSE)*2625.5</f>
        <v>-391.60783634445738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VLOOKUP($A69,'MP2-MCCT'!$A$2:$T$192,11,FALSE)*2625.5</f>
        <v>-999.69111680465346</v>
      </c>
      <c r="D69">
        <f>VLOOKUP($A69,'MP2-MCCT'!$A$2:$T$192,12,FALSE)*2625.5</f>
        <v>-3308.3951253087102</v>
      </c>
      <c r="E69">
        <f>VLOOKUP($A69,'MP2-MCCT'!$A$2:$T$192,13,FALSE)*2625.5</f>
        <v>-848.87006726872278</v>
      </c>
      <c r="F69">
        <f>VLOOKUP($A69,'MP2-MCCT'!$A$2:$T$192,14,FALSE)*2625.5</f>
        <v>-2894.5732494483373</v>
      </c>
      <c r="G69">
        <f>VLOOKUP($A69,'MP2-MCCT'!$A$2:$T$192,15,FALSE)*2625.5</f>
        <v>-131.38072763714922</v>
      </c>
      <c r="H69">
        <f>VLOOKUP($A69,'MP2-MCCT'!$A$2:$T$192,16,FALSE)*2625.5</f>
        <v>-391.60783634444948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VLOOKUP($A70,'MP2-MCCT'!$A$2:$T$192,11,FALSE)*2625.5</f>
        <v>-1490.3569944904373</v>
      </c>
      <c r="D70">
        <f>VLOOKUP($A70,'MP2-MCCT'!$A$2:$T$192,12,FALSE)*2625.5</f>
        <v>-4614.7677352004912</v>
      </c>
      <c r="E70">
        <f>VLOOKUP($A70,'MP2-MCCT'!$A$2:$T$192,13,FALSE)*2625.5</f>
        <v>-848.67387784422215</v>
      </c>
      <c r="F70">
        <f>VLOOKUP($A70,'MP2-MCCT'!$A$2:$T$192,14,FALSE)*2625.5</f>
        <v>-2894.0187061026527</v>
      </c>
      <c r="G70">
        <f>VLOOKUP($A70,'MP2-MCCT'!$A$2:$T$192,15,FALSE)*2625.5</f>
        <v>-620.90321566041439</v>
      </c>
      <c r="H70">
        <f>VLOOKUP($A70,'MP2-MCCT'!$A$2:$T$192,16,FALSE)*2625.5</f>
        <v>-1698.4106350493214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VLOOKUP($A71,'MP2-MCCT'!$A$2:$T$192,11,FALSE)*2625.5</f>
        <v>-1491.4871416593569</v>
      </c>
      <c r="D71">
        <f>VLOOKUP($A71,'MP2-MCCT'!$A$2:$T$192,12,FALSE)*2625.5</f>
        <v>-4616.9044733724604</v>
      </c>
      <c r="E71">
        <f>VLOOKUP($A71,'MP2-MCCT'!$A$2:$T$192,13,FALSE)*2625.5</f>
        <v>-848.34117894671101</v>
      </c>
      <c r="F71">
        <f>VLOOKUP($A71,'MP2-MCCT'!$A$2:$T$192,14,FALSE)*2625.5</f>
        <v>-2893.7432609577486</v>
      </c>
      <c r="G71">
        <f>VLOOKUP($A71,'MP2-MCCT'!$A$2:$T$192,15,FALSE)*2625.5</f>
        <v>-620.93513161888336</v>
      </c>
      <c r="H71">
        <f>VLOOKUP($A71,'MP2-MCCT'!$A$2:$T$192,16,FALSE)*2625.5</f>
        <v>-1698.7756614723517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VLOOKUP($A72,'MP2-MCCT'!$A$2:$T$192,11,FALSE)*2625.5</f>
        <v>-1490.3732620410997</v>
      </c>
      <c r="D72">
        <f>VLOOKUP($A72,'MP2-MCCT'!$A$2:$T$192,12,FALSE)*2625.5</f>
        <v>-4614.7943706309516</v>
      </c>
      <c r="E72">
        <f>VLOOKUP($A72,'MP2-MCCT'!$A$2:$T$192,13,FALSE)*2625.5</f>
        <v>-848.67722510419094</v>
      </c>
      <c r="F72">
        <f>VLOOKUP($A72,'MP2-MCCT'!$A$2:$T$192,14,FALSE)*2625.5</f>
        <v>-2894.0207414570978</v>
      </c>
      <c r="G72">
        <f>VLOOKUP($A72,'MP2-MCCT'!$A$2:$T$192,15,FALSE)*2625.5</f>
        <v>-620.90426254536351</v>
      </c>
      <c r="H72">
        <f>VLOOKUP($A72,'MP2-MCCT'!$A$2:$T$192,16,FALSE)*2625.5</f>
        <v>-1698.416615590083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VLOOKUP($A73,'MP2-MCCT'!$A$2:$T$192,11,FALSE)*2625.5</f>
        <v>-1491.4698216733518</v>
      </c>
      <c r="D73">
        <f>VLOOKUP($A73,'MP2-MCCT'!$A$2:$T$192,12,FALSE)*2625.5</f>
        <v>-4616.8842645829554</v>
      </c>
      <c r="E73">
        <f>VLOOKUP($A73,'MP2-MCCT'!$A$2:$T$192,13,FALSE)*2625.5</f>
        <v>-848.3422931254936</v>
      </c>
      <c r="F73">
        <f>VLOOKUP($A73,'MP2-MCCT'!$A$2:$T$192,14,FALSE)*2625.5</f>
        <v>-2893.7424715913276</v>
      </c>
      <c r="G73">
        <f>VLOOKUP($A73,'MP2-MCCT'!$A$2:$T$192,15,FALSE)*2625.5</f>
        <v>-620.93329790999258</v>
      </c>
      <c r="H73">
        <f>VLOOKUP($A73,'MP2-MCCT'!$A$2:$T$192,16,FALSE)*2625.5</f>
        <v>-1698.7745958397809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VLOOKUP($A74,'MP2-MCCT'!$A$2:$T$192,11,FALSE)*2625.5</f>
        <v>-1491.4057636657742</v>
      </c>
      <c r="D74">
        <f>VLOOKUP($A74,'MP2-MCCT'!$A$2:$T$192,12,FALSE)*2625.5</f>
        <v>-4617.2066993541594</v>
      </c>
      <c r="E74">
        <f>VLOOKUP($A74,'MP2-MCCT'!$A$2:$T$192,13,FALSE)*2625.5</f>
        <v>-848.41530221891765</v>
      </c>
      <c r="F74">
        <f>VLOOKUP($A74,'MP2-MCCT'!$A$2:$T$192,14,FALSE)*2625.5</f>
        <v>-2893.7507823702417</v>
      </c>
      <c r="G74">
        <f>VLOOKUP($A74,'MP2-MCCT'!$A$2:$T$192,15,FALSE)*2625.5</f>
        <v>-620.85163440387851</v>
      </c>
      <c r="H74">
        <f>VLOOKUP($A74,'MP2-MCCT'!$A$2:$T$192,16,FALSE)*2625.5</f>
        <v>-1698.7193600426219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VLOOKUP($A75,'MP2-MCCT'!$A$2:$T$192,11,FALSE)*2625.5</f>
        <v>-1491.4058726955848</v>
      </c>
      <c r="D75">
        <f>VLOOKUP($A75,'MP2-MCCT'!$A$2:$T$192,12,FALSE)*2625.5</f>
        <v>-4617.1961114749993</v>
      </c>
      <c r="E75">
        <f>VLOOKUP($A75,'MP2-MCCT'!$A$2:$T$192,13,FALSE)*2625.5</f>
        <v>-848.41641563859469</v>
      </c>
      <c r="F75">
        <f>VLOOKUP($A75,'MP2-MCCT'!$A$2:$T$192,14,FALSE)*2625.5</f>
        <v>-2893.7456048057657</v>
      </c>
      <c r="G75">
        <f>VLOOKUP($A75,'MP2-MCCT'!$A$2:$T$192,15,FALSE)*2625.5</f>
        <v>-620.8532025302012</v>
      </c>
      <c r="H75">
        <f>VLOOKUP($A75,'MP2-MCCT'!$A$2:$T$192,16,FALSE)*2625.5</f>
        <v>-1698.7201791423599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VLOOKUP($A76,'MP2-MCCT'!$A$2:$T$192,11,FALSE)*2625.5</f>
        <v>-1622.7384966612144</v>
      </c>
      <c r="D76">
        <f>VLOOKUP($A76,'MP2-MCCT'!$A$2:$T$192,12,FALSE)*2625.5</f>
        <v>-5038.1150478977434</v>
      </c>
      <c r="E76">
        <f>VLOOKUP($A76,'MP2-MCCT'!$A$2:$T$192,13,FALSE)*2625.5</f>
        <v>-848.20225696776606</v>
      </c>
      <c r="F76">
        <f>VLOOKUP($A76,'MP2-MCCT'!$A$2:$T$192,14,FALSE)*2625.5</f>
        <v>-2893.6764383083091</v>
      </c>
      <c r="G76">
        <f>VLOOKUP($A76,'MP2-MCCT'!$A$2:$T$192,15,FALSE)*2625.5</f>
        <v>-754.14582567455818</v>
      </c>
      <c r="H76">
        <f>VLOOKUP($A76,'MP2-MCCT'!$A$2:$T$192,16,FALSE)*2625.5</f>
        <v>-2123.1872721072345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VLOOKUP($A77,'MP2-MCCT'!$A$2:$T$192,11,FALSE)*2625.5</f>
        <v>-1621.7354784893441</v>
      </c>
      <c r="D77">
        <f>VLOOKUP($A77,'MP2-MCCT'!$A$2:$T$192,12,FALSE)*2625.5</f>
        <v>-5037.0111405627813</v>
      </c>
      <c r="E77">
        <f>VLOOKUP($A77,'MP2-MCCT'!$A$2:$T$192,13,FALSE)*2625.5</f>
        <v>-848.86515439792799</v>
      </c>
      <c r="F77">
        <f>VLOOKUP($A77,'MP2-MCCT'!$A$2:$T$192,14,FALSE)*2625.5</f>
        <v>-2894.2130107239059</v>
      </c>
      <c r="G77">
        <f>VLOOKUP($A77,'MP2-MCCT'!$A$2:$T$192,15,FALSE)*2625.5</f>
        <v>-754.17225173229735</v>
      </c>
      <c r="H77">
        <f>VLOOKUP($A77,'MP2-MCCT'!$A$2:$T$192,16,FALSE)*2625.5</f>
        <v>-2123.2855561394917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VLOOKUP($A78,'MP2-MCCT'!$A$2:$T$192,11,FALSE)*2625.5</f>
        <v>-1620.9342472939097</v>
      </c>
      <c r="D78">
        <f>VLOOKUP($A78,'MP2-MCCT'!$A$2:$T$192,12,FALSE)*2625.5</f>
        <v>-5036.3261371925391</v>
      </c>
      <c r="E78">
        <f>VLOOKUP($A78,'MP2-MCCT'!$A$2:$T$192,13,FALSE)*2625.5</f>
        <v>-848.39557359863772</v>
      </c>
      <c r="F78">
        <f>VLOOKUP($A78,'MP2-MCCT'!$A$2:$T$192,14,FALSE)*2625.5</f>
        <v>-2894.0666961485267</v>
      </c>
      <c r="G78">
        <f>VLOOKUP($A78,'MP2-MCCT'!$A$2:$T$192,15,FALSE)*2625.5</f>
        <v>-754.14056395042508</v>
      </c>
      <c r="H78">
        <f>VLOOKUP($A78,'MP2-MCCT'!$A$2:$T$192,16,FALSE)*2625.5</f>
        <v>-2123.1697107713094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VLOOKUP($A79,'MP2-MCCT'!$A$2:$T$192,11,FALSE)*2625.5</f>
        <v>-3266.9501392431357</v>
      </c>
      <c r="D79">
        <f>VLOOKUP($A79,'MP2-MCCT'!$A$2:$T$192,12,FALSE)*2625.5</f>
        <v>-9343.9127051863543</v>
      </c>
      <c r="E79">
        <f>VLOOKUP($A79,'MP2-MCCT'!$A$2:$T$192,13,FALSE)*2625.5</f>
        <v>-848.53700784013779</v>
      </c>
      <c r="F79">
        <f>VLOOKUP($A79,'MP2-MCCT'!$A$2:$T$192,14,FALSE)*2625.5</f>
        <v>-2893.3346512103012</v>
      </c>
      <c r="G79">
        <f>VLOOKUP($A79,'MP2-MCCT'!$A$2:$T$192,15,FALSE)*2625.5</f>
        <v>-2395.4885535389931</v>
      </c>
      <c r="H79">
        <f>VLOOKUP($A79,'MP2-MCCT'!$A$2:$T$192,16,FALSE)*2625.5</f>
        <v>-6422.7379859359426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VLOOKUP($A80,'MP2-MCCT'!$A$2:$T$192,11,FALSE)*2625.5</f>
        <v>-3262.2761532849859</v>
      </c>
      <c r="D80">
        <f>VLOOKUP($A80,'MP2-MCCT'!$A$2:$T$192,12,FALSE)*2625.5</f>
        <v>-9336.2328322591911</v>
      </c>
      <c r="E80">
        <f>VLOOKUP($A80,'MP2-MCCT'!$A$2:$T$192,13,FALSE)*2625.5</f>
        <v>-848.18645447012818</v>
      </c>
      <c r="F80">
        <f>VLOOKUP($A80,'MP2-MCCT'!$A$2:$T$192,14,FALSE)*2625.5</f>
        <v>-2893.1710724734717</v>
      </c>
      <c r="G80">
        <f>VLOOKUP($A80,'MP2-MCCT'!$A$2:$T$192,15,FALSE)*2625.5</f>
        <v>-2395.3308685918369</v>
      </c>
      <c r="H80">
        <f>VLOOKUP($A80,'MP2-MCCT'!$A$2:$T$192,16,FALSE)*2625.5</f>
        <v>-6421.7267061585389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VLOOKUP($A81,'MP2-MCCT'!$A$2:$T$192,11,FALSE)*2625.5</f>
        <v>-3266.3384463994266</v>
      </c>
      <c r="D81">
        <f>VLOOKUP($A81,'MP2-MCCT'!$A$2:$T$192,12,FALSE)*2625.5</f>
        <v>-9343.1783976386196</v>
      </c>
      <c r="E81">
        <f>VLOOKUP($A81,'MP2-MCCT'!$A$2:$T$192,13,FALSE)*2625.5</f>
        <v>-848.35517418953134</v>
      </c>
      <c r="F81">
        <f>VLOOKUP($A81,'MP2-MCCT'!$A$2:$T$192,14,FALSE)*2625.5</f>
        <v>-2893.4119729053446</v>
      </c>
      <c r="G81">
        <f>VLOOKUP($A81,'MP2-MCCT'!$A$2:$T$192,15,FALSE)*2625.5</f>
        <v>-2395.4045848425217</v>
      </c>
      <c r="H81">
        <f>VLOOKUP($A81,'MP2-MCCT'!$A$2:$T$192,16,FALSE)*2625.5</f>
        <v>-6422.5959764852523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VLOOKUP($A82,'MP2-MCCT'!$A$2:$T$192,11,FALSE)*2625.5</f>
        <v>-3265.7601208865358</v>
      </c>
      <c r="D82">
        <f>VLOOKUP($A82,'MP2-MCCT'!$A$2:$T$192,12,FALSE)*2625.5</f>
        <v>-9342.9013885192035</v>
      </c>
      <c r="E82">
        <f>VLOOKUP($A82,'MP2-MCCT'!$A$2:$T$192,13,FALSE)*2625.5</f>
        <v>-848.32987460990284</v>
      </c>
      <c r="F82">
        <f>VLOOKUP($A82,'MP2-MCCT'!$A$2:$T$192,14,FALSE)*2625.5</f>
        <v>-2893.3906114502406</v>
      </c>
      <c r="G82">
        <f>VLOOKUP($A82,'MP2-MCCT'!$A$2:$T$192,15,FALSE)*2625.5</f>
        <v>-2395.425931495337</v>
      </c>
      <c r="H82">
        <f>VLOOKUP($A82,'MP2-MCCT'!$A$2:$T$192,16,FALSE)*2625.5</f>
        <v>-6422.6700186162079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VLOOKUP($A83,'MP2-MCCT'!$A$2:$T$192,11,FALSE)*2625.5</f>
        <v>-3262.6519700756603</v>
      </c>
      <c r="D83">
        <f>VLOOKUP($A83,'MP2-MCCT'!$A$2:$T$192,12,FALSE)*2625.5</f>
        <v>-9336.6824985285093</v>
      </c>
      <c r="E83">
        <f>VLOOKUP($A83,'MP2-MCCT'!$A$2:$T$192,13,FALSE)*2625.5</f>
        <v>-848.03119525287229</v>
      </c>
      <c r="F83">
        <f>VLOOKUP($A83,'MP2-MCCT'!$A$2:$T$192,14,FALSE)*2625.5</f>
        <v>-2893.1645253180759</v>
      </c>
      <c r="G83">
        <f>VLOOKUP($A83,'MP2-MCCT'!$A$2:$T$192,15,FALSE)*2625.5</f>
        <v>-2395.2407303863915</v>
      </c>
      <c r="H83">
        <f>VLOOKUP($A83,'MP2-MCCT'!$A$2:$T$192,16,FALSE)*2625.5</f>
        <v>-6421.5430741645923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VLOOKUP($A84,'MP2-MCCT'!$A$2:$T$192,11,FALSE)*2625.5</f>
        <v>-3262.0701545241359</v>
      </c>
      <c r="D84">
        <f>VLOOKUP($A84,'MP2-MCCT'!$A$2:$T$192,12,FALSE)*2625.5</f>
        <v>-9335.7286710154112</v>
      </c>
      <c r="E84">
        <f>VLOOKUP($A84,'MP2-MCCT'!$A$2:$T$192,13,FALSE)*2625.5</f>
        <v>-848.39780477732631</v>
      </c>
      <c r="F84">
        <f>VLOOKUP($A84,'MP2-MCCT'!$A$2:$T$192,14,FALSE)*2625.5</f>
        <v>-2893.4180665665535</v>
      </c>
      <c r="G84">
        <f>VLOOKUP($A84,'MP2-MCCT'!$A$2:$T$192,15,FALSE)*2625.5</f>
        <v>-2395.3660860664272</v>
      </c>
      <c r="H84">
        <f>VLOOKUP($A84,'MP2-MCCT'!$A$2:$T$192,16,FALSE)*2625.5</f>
        <v>-6421.6671187283619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VLOOKUP($A85,'MP2-MCCT'!$A$2:$T$192,11,FALSE)*2625.5</f>
        <v>-2068.3844591338884</v>
      </c>
      <c r="D85">
        <f>VLOOKUP($A85,'MP2-MCCT'!$A$2:$T$192,12,FALSE)*2625.5</f>
        <v>-6189.9945886856349</v>
      </c>
      <c r="E85">
        <f>VLOOKUP($A85,'MP2-MCCT'!$A$2:$T$192,13,FALSE)*2625.5</f>
        <v>-848.39387225566838</v>
      </c>
      <c r="F85">
        <f>VLOOKUP($A85,'MP2-MCCT'!$A$2:$T$192,14,FALSE)*2625.5</f>
        <v>-2893.4938567066797</v>
      </c>
      <c r="G85">
        <f>VLOOKUP($A85,'MP2-MCCT'!$A$2:$T$192,15,FALSE)*2625.5</f>
        <v>-1204.6228112550441</v>
      </c>
      <c r="H85">
        <f>VLOOKUP($A85,'MP2-MCCT'!$A$2:$T$192,16,FALSE)*2625.5</f>
        <v>-3278.4971589697211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VLOOKUP($A86,'MP2-MCCT'!$A$2:$T$192,11,FALSE)*2625.5</f>
        <v>-2067.5162926130774</v>
      </c>
      <c r="D86">
        <f>VLOOKUP($A86,'MP2-MCCT'!$A$2:$T$192,12,FALSE)*2625.5</f>
        <v>-6188.9951290462041</v>
      </c>
      <c r="E86">
        <f>VLOOKUP($A86,'MP2-MCCT'!$A$2:$T$192,13,FALSE)*2625.5</f>
        <v>-848.44372725012875</v>
      </c>
      <c r="F86">
        <f>VLOOKUP($A86,'MP2-MCCT'!$A$2:$T$192,14,FALSE)*2625.5</f>
        <v>-2893.5386082035548</v>
      </c>
      <c r="G86">
        <f>VLOOKUP($A86,'MP2-MCCT'!$A$2:$T$192,15,FALSE)*2625.5</f>
        <v>-1204.650650458364</v>
      </c>
      <c r="H86">
        <f>VLOOKUP($A86,'MP2-MCCT'!$A$2:$T$192,16,FALSE)*2625.5</f>
        <v>-3278.5954537617631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VLOOKUP($A87,'MP2-MCCT'!$A$2:$T$192,11,FALSE)*2625.5</f>
        <v>-2067.0769982073039</v>
      </c>
      <c r="D87">
        <f>VLOOKUP($A87,'MP2-MCCT'!$A$2:$T$192,12,FALSE)*2625.5</f>
        <v>-6188.7228474113299</v>
      </c>
      <c r="E87">
        <f>VLOOKUP($A87,'MP2-MCCT'!$A$2:$T$192,13,FALSE)*2625.5</f>
        <v>-848.27919921819534</v>
      </c>
      <c r="F87">
        <f>VLOOKUP($A87,'MP2-MCCT'!$A$2:$T$192,14,FALSE)*2625.5</f>
        <v>-2893.442735812574</v>
      </c>
      <c r="G87">
        <f>VLOOKUP($A87,'MP2-MCCT'!$A$2:$T$192,15,FALSE)*2625.5</f>
        <v>-1204.6531200600361</v>
      </c>
      <c r="H87">
        <f>VLOOKUP($A87,'MP2-MCCT'!$A$2:$T$192,16,FALSE)*2625.5</f>
        <v>-3278.5907936423528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VLOOKUP($A88,'MP2-MCCT'!$A$2:$T$192,11,FALSE)*2625.5</f>
        <v>-2271.2935101985227</v>
      </c>
      <c r="D88">
        <f>VLOOKUP($A88,'MP2-MCCT'!$A$2:$T$192,12,FALSE)*2625.5</f>
        <v>-6859.3057511705492</v>
      </c>
      <c r="E88">
        <f>VLOOKUP($A88,'MP2-MCCT'!$A$2:$T$192,13,FALSE)*2625.5</f>
        <v>-848.18435737476898</v>
      </c>
      <c r="F88">
        <f>VLOOKUP($A88,'MP2-MCCT'!$A$2:$T$192,14,FALSE)*2625.5</f>
        <v>-2893.6435674907843</v>
      </c>
      <c r="G88">
        <f>VLOOKUP($A88,'MP2-MCCT'!$A$2:$T$192,15,FALSE)*2625.5</f>
        <v>-1403.4501893496695</v>
      </c>
      <c r="H88">
        <f>VLOOKUP($A88,'MP2-MCCT'!$A$2:$T$192,16,FALSE)*2625.5</f>
        <v>-3945.6534676439187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VLOOKUP($A89,'MP2-MCCT'!$A$2:$T$192,11,FALSE)*2625.5</f>
        <v>-2270.2716710435207</v>
      </c>
      <c r="D89">
        <f>VLOOKUP($A89,'MP2-MCCT'!$A$2:$T$192,12,FALSE)*2625.5</f>
        <v>-6858.2496847216862</v>
      </c>
      <c r="E89">
        <f>VLOOKUP($A89,'MP2-MCCT'!$A$2:$T$192,13,FALSE)*2625.5</f>
        <v>-848.83281933131661</v>
      </c>
      <c r="F89">
        <f>VLOOKUP($A89,'MP2-MCCT'!$A$2:$T$192,14,FALSE)*2625.5</f>
        <v>-2894.1522435128845</v>
      </c>
      <c r="G89">
        <f>VLOOKUP($A89,'MP2-MCCT'!$A$2:$T$192,15,FALSE)*2625.5</f>
        <v>-1403.390707376459</v>
      </c>
      <c r="H89">
        <f>VLOOKUP($A89,'MP2-MCCT'!$A$2:$T$192,16,FALSE)*2625.5</f>
        <v>-3945.6273351718824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VLOOKUP($A90,'MP2-MCCT'!$A$2:$T$192,11,FALSE)*2625.5</f>
        <v>-1799.7912105973976</v>
      </c>
      <c r="D90">
        <f>VLOOKUP($A90,'MP2-MCCT'!$A$2:$T$192,12,FALSE)*2625.5</f>
        <v>-5322.0995276697795</v>
      </c>
      <c r="E90">
        <f>VLOOKUP($A90,'MP2-MCCT'!$A$2:$T$192,13,FALSE)*2625.5</f>
        <v>-992.56775015516928</v>
      </c>
      <c r="F90">
        <f>VLOOKUP($A90,'MP2-MCCT'!$A$2:$T$192,14,FALSE)*2625.5</f>
        <v>-3132.2944615913871</v>
      </c>
      <c r="G90">
        <f>VLOOKUP($A90,'MP2-MCCT'!$A$2:$T$192,15,FALSE)*2625.5</f>
        <v>-791.55417149366178</v>
      </c>
      <c r="H90">
        <f>VLOOKUP($A90,'MP2-MCCT'!$A$2:$T$192,16,FALSE)*2625.5</f>
        <v>-2170.7450114871936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VLOOKUP($A91,'MP2-MCCT'!$A$2:$T$192,11,FALSE)*2625.5</f>
        <v>-1799.3235076549749</v>
      </c>
      <c r="D91">
        <f>VLOOKUP($A91,'MP2-MCCT'!$A$2:$T$192,12,FALSE)*2625.5</f>
        <v>-5321.6872457273739</v>
      </c>
      <c r="E91">
        <f>VLOOKUP($A91,'MP2-MCCT'!$A$2:$T$192,13,FALSE)*2625.5</f>
        <v>-992.57910682392378</v>
      </c>
      <c r="F91">
        <f>VLOOKUP($A91,'MP2-MCCT'!$A$2:$T$192,14,FALSE)*2625.5</f>
        <v>-3132.2761007738927</v>
      </c>
      <c r="G91">
        <f>VLOOKUP($A91,'MP2-MCCT'!$A$2:$T$192,15,FALSE)*2625.5</f>
        <v>-791.55734585443145</v>
      </c>
      <c r="H91">
        <f>VLOOKUP($A91,'MP2-MCCT'!$A$2:$T$192,16,FALSE)*2625.5</f>
        <v>-2170.7554029101207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VLOOKUP($A92,'MP2-MCCT'!$A$2:$T$192,11,FALSE)*2625.5</f>
        <v>-1196.8730125943227</v>
      </c>
      <c r="D92">
        <f>VLOOKUP($A92,'MP2-MCCT'!$A$2:$T$192,12,FALSE)*2625.5</f>
        <v>-3596.004123796175</v>
      </c>
      <c r="E92">
        <f>VLOOKUP($A92,'MP2-MCCT'!$A$2:$T$192,13,FALSE)*2625.5</f>
        <v>-994.00791264942654</v>
      </c>
      <c r="F92">
        <f>VLOOKUP($A92,'MP2-MCCT'!$A$2:$T$192,14,FALSE)*2625.5</f>
        <v>-3140.0422310886729</v>
      </c>
      <c r="G92">
        <f>VLOOKUP($A92,'MP2-MCCT'!$A$2:$T$192,15,FALSE)*2625.5</f>
        <v>-178.38350755417352</v>
      </c>
      <c r="H92">
        <f>VLOOKUP($A92,'MP2-MCCT'!$A$2:$T$192,16,FALSE)*2625.5</f>
        <v>-427.22439064400572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VLOOKUP($A93,'MP2-MCCT'!$A$2:$T$192,11,FALSE)*2625.5</f>
        <v>-1191.7007219952384</v>
      </c>
      <c r="D93">
        <f>VLOOKUP($A93,'MP2-MCCT'!$A$2:$T$192,12,FALSE)*2625.5</f>
        <v>-3588.9495058034922</v>
      </c>
      <c r="E93">
        <f>VLOOKUP($A93,'MP2-MCCT'!$A$2:$T$192,13,FALSE)*2625.5</f>
        <v>-994.71202128323114</v>
      </c>
      <c r="F93">
        <f>VLOOKUP($A93,'MP2-MCCT'!$A$2:$T$192,14,FALSE)*2625.5</f>
        <v>-3141.728339790207</v>
      </c>
      <c r="G93">
        <f>VLOOKUP($A93,'MP2-MCCT'!$A$2:$T$192,15,FALSE)*2625.5</f>
        <v>-178.38350755417352</v>
      </c>
      <c r="H93">
        <f>VLOOKUP($A93,'MP2-MCCT'!$A$2:$T$192,16,FALSE)*2625.5</f>
        <v>-427.22439064400572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VLOOKUP($A94,'MP2-MCCT'!$A$2:$T$192,11,FALSE)*2625.5</f>
        <v>-1193.2665589211917</v>
      </c>
      <c r="D94">
        <f>VLOOKUP($A94,'MP2-MCCT'!$A$2:$T$192,12,FALSE)*2625.5</f>
        <v>-3590.5807917308771</v>
      </c>
      <c r="E94">
        <f>VLOOKUP($A94,'MP2-MCCT'!$A$2:$T$192,13,FALSE)*2625.5</f>
        <v>-994.30469562287226</v>
      </c>
      <c r="F94">
        <f>VLOOKUP($A94,'MP2-MCCT'!$A$2:$T$192,14,FALSE)*2625.5</f>
        <v>-3141.0776402327374</v>
      </c>
      <c r="G94">
        <f>VLOOKUP($A94,'MP2-MCCT'!$A$2:$T$192,15,FALSE)*2625.5</f>
        <v>-178.38350755417352</v>
      </c>
      <c r="H94">
        <f>VLOOKUP($A94,'MP2-MCCT'!$A$2:$T$192,16,FALSE)*2625.5</f>
        <v>-427.22439064400572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VLOOKUP($A95,'MP2-MCCT'!$A$2:$T$192,11,FALSE)*2625.5</f>
        <v>-1197.5842528673713</v>
      </c>
      <c r="D95">
        <f>VLOOKUP($A95,'MP2-MCCT'!$A$2:$T$192,12,FALSE)*2625.5</f>
        <v>-3597.1385710221748</v>
      </c>
      <c r="E95">
        <f>VLOOKUP($A95,'MP2-MCCT'!$A$2:$T$192,13,FALSE)*2625.5</f>
        <v>-994.26672747700741</v>
      </c>
      <c r="F95">
        <f>VLOOKUP($A95,'MP2-MCCT'!$A$2:$T$192,14,FALSE)*2625.5</f>
        <v>-3140.6788087218442</v>
      </c>
      <c r="G95">
        <f>VLOOKUP($A95,'MP2-MCCT'!$A$2:$T$192,15,FALSE)*2625.5</f>
        <v>-178.38350755417352</v>
      </c>
      <c r="H95">
        <f>VLOOKUP($A95,'MP2-MCCT'!$A$2:$T$192,16,FALSE)*2625.5</f>
        <v>-427.22439064400572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VLOOKUP($A96,'MP2-MCCT'!$A$2:$T$192,11,FALSE)*2625.5</f>
        <v>-1144.8779384940942</v>
      </c>
      <c r="D96">
        <f>VLOOKUP($A96,'MP2-MCCT'!$A$2:$T$192,12,FALSE)*2625.5</f>
        <v>-3553.8701475566977</v>
      </c>
      <c r="E96">
        <f>VLOOKUP($A96,'MP2-MCCT'!$A$2:$T$192,13,FALSE)*2625.5</f>
        <v>-993.88788893575179</v>
      </c>
      <c r="F96">
        <f>VLOOKUP($A96,'MP2-MCCT'!$A$2:$T$192,14,FALSE)*2625.5</f>
        <v>-3139.7977191152772</v>
      </c>
      <c r="G96">
        <f>VLOOKUP($A96,'MP2-MCCT'!$A$2:$T$192,15,FALSE)*2625.5</f>
        <v>-131.38072763715184</v>
      </c>
      <c r="H96">
        <f>VLOOKUP($A96,'MP2-MCCT'!$A$2:$T$192,16,FALSE)*2625.5</f>
        <v>-391.60783634445477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VLOOKUP($A97,'MP2-MCCT'!$A$2:$T$192,11,FALSE)*2625.5</f>
        <v>-1142.336326645167</v>
      </c>
      <c r="D97">
        <f>VLOOKUP($A97,'MP2-MCCT'!$A$2:$T$192,12,FALSE)*2625.5</f>
        <v>-3549.7925077281957</v>
      </c>
      <c r="E97">
        <f>VLOOKUP($A97,'MP2-MCCT'!$A$2:$T$192,13,FALSE)*2625.5</f>
        <v>-994.95381638521019</v>
      </c>
      <c r="F97">
        <f>VLOOKUP($A97,'MP2-MCCT'!$A$2:$T$192,14,FALSE)*2625.5</f>
        <v>-3142.2769163687472</v>
      </c>
      <c r="G97">
        <f>VLOOKUP($A97,'MP2-MCCT'!$A$2:$T$192,15,FALSE)*2625.5</f>
        <v>-131.38072763714709</v>
      </c>
      <c r="H97">
        <f>VLOOKUP($A97,'MP2-MCCT'!$A$2:$T$192,16,FALSE)*2625.5</f>
        <v>-391.60783634444687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VLOOKUP($A98,'MP2-MCCT'!$A$2:$T$192,11,FALSE)*2625.5</f>
        <v>-1143.444177247681</v>
      </c>
      <c r="D98">
        <f>VLOOKUP($A98,'MP2-MCCT'!$A$2:$T$192,12,FALSE)*2625.5</f>
        <v>-3550.9574133809292</v>
      </c>
      <c r="E98">
        <f>VLOOKUP($A98,'MP2-MCCT'!$A$2:$T$192,13,FALSE)*2625.5</f>
        <v>-994.49593022705324</v>
      </c>
      <c r="F98">
        <f>VLOOKUP($A98,'MP2-MCCT'!$A$2:$T$192,14,FALSE)*2625.5</f>
        <v>-3141.4970363057405</v>
      </c>
      <c r="G98">
        <f>VLOOKUP($A98,'MP2-MCCT'!$A$2:$T$192,15,FALSE)*2625.5</f>
        <v>-131.38072763715471</v>
      </c>
      <c r="H98">
        <f>VLOOKUP($A98,'MP2-MCCT'!$A$2:$T$192,16,FALSE)*2625.5</f>
        <v>-391.60783634446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VLOOKUP($A99,'MP2-MCCT'!$A$2:$T$192,11,FALSE)*2625.5</f>
        <v>-1144.9333579167042</v>
      </c>
      <c r="D99">
        <f>VLOOKUP($A99,'MP2-MCCT'!$A$2:$T$192,12,FALSE)*2625.5</f>
        <v>-3554.3684787975717</v>
      </c>
      <c r="E99">
        <f>VLOOKUP($A99,'MP2-MCCT'!$A$2:$T$192,13,FALSE)*2625.5</f>
        <v>-994.06720573778443</v>
      </c>
      <c r="F99">
        <f>VLOOKUP($A99,'MP2-MCCT'!$A$2:$T$192,14,FALSE)*2625.5</f>
        <v>-3140.3094203546034</v>
      </c>
      <c r="G99">
        <f>VLOOKUP($A99,'MP2-MCCT'!$A$2:$T$192,15,FALSE)*2625.5</f>
        <v>-131.38072763715155</v>
      </c>
      <c r="H99">
        <f>VLOOKUP($A99,'MP2-MCCT'!$A$2:$T$192,16,FALSE)*2625.5</f>
        <v>-391.60783634445215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VLOOKUP($A100,'MP2-MCCT'!$A$2:$T$192,11,FALSE)*2625.5</f>
        <v>-1648.9384375560574</v>
      </c>
      <c r="D100">
        <f>VLOOKUP($A100,'MP2-MCCT'!$A$2:$T$192,12,FALSE)*2625.5</f>
        <v>-4881.344469702326</v>
      </c>
      <c r="E100">
        <f>VLOOKUP($A100,'MP2-MCCT'!$A$2:$T$192,13,FALSE)*2625.5</f>
        <v>-992.41506398765921</v>
      </c>
      <c r="F100">
        <f>VLOOKUP($A100,'MP2-MCCT'!$A$2:$T$192,14,FALSE)*2625.5</f>
        <v>-3132.4334140623928</v>
      </c>
      <c r="G100">
        <f>VLOOKUP($A100,'MP2-MCCT'!$A$2:$T$192,15,FALSE)*2625.5</f>
        <v>-626.77022169886914</v>
      </c>
      <c r="H100">
        <f>VLOOKUP($A100,'MP2-MCCT'!$A$2:$T$192,16,FALSE)*2625.5</f>
        <v>-1713.687722879552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VLOOKUP($A101,'MP2-MCCT'!$A$2:$T$192,11,FALSE)*2625.5</f>
        <v>-1649.7824048403097</v>
      </c>
      <c r="D101">
        <f>VLOOKUP($A101,'MP2-MCCT'!$A$2:$T$192,12,FALSE)*2625.5</f>
        <v>-4882.4870019224309</v>
      </c>
      <c r="E101">
        <f>VLOOKUP($A101,'MP2-MCCT'!$A$2:$T$192,13,FALSE)*2625.5</f>
        <v>-992.82286243754049</v>
      </c>
      <c r="F101">
        <f>VLOOKUP($A101,'MP2-MCCT'!$A$2:$T$192,14,FALSE)*2625.5</f>
        <v>-3133.0778184673072</v>
      </c>
      <c r="G101">
        <f>VLOOKUP($A101,'MP2-MCCT'!$A$2:$T$192,15,FALSE)*2625.5</f>
        <v>-626.79686458839342</v>
      </c>
      <c r="H101">
        <f>VLOOKUP($A101,'MP2-MCCT'!$A$2:$T$192,16,FALSE)*2625.5</f>
        <v>-1713.5028498600436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VLOOKUP($A102,'MP2-MCCT'!$A$2:$T$192,11,FALSE)*2625.5</f>
        <v>-1645.7644602392445</v>
      </c>
      <c r="D102">
        <f>VLOOKUP($A102,'MP2-MCCT'!$A$2:$T$192,12,FALSE)*2625.5</f>
        <v>-4877.5901779241785</v>
      </c>
      <c r="E102">
        <f>VLOOKUP($A102,'MP2-MCCT'!$A$2:$T$192,13,FALSE)*2625.5</f>
        <v>-992.93317330184072</v>
      </c>
      <c r="F102">
        <f>VLOOKUP($A102,'MP2-MCCT'!$A$2:$T$192,14,FALSE)*2625.5</f>
        <v>-3133.9494194460121</v>
      </c>
      <c r="G102">
        <f>VLOOKUP($A102,'MP2-MCCT'!$A$2:$T$192,15,FALSE)*2625.5</f>
        <v>-626.61363083794549</v>
      </c>
      <c r="H102">
        <f>VLOOKUP($A102,'MP2-MCCT'!$A$2:$T$192,16,FALSE)*2625.5</f>
        <v>-1713.5867087669767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VLOOKUP($A103,'MP2-MCCT'!$A$2:$T$192,11,FALSE)*2625.5</f>
        <v>-1650.5081724951888</v>
      </c>
      <c r="D103">
        <f>VLOOKUP($A103,'MP2-MCCT'!$A$2:$T$192,12,FALSE)*2625.5</f>
        <v>-4882.1895414318033</v>
      </c>
      <c r="E103">
        <f>VLOOKUP($A103,'MP2-MCCT'!$A$2:$T$192,13,FALSE)*2625.5</f>
        <v>-992.58380832533612</v>
      </c>
      <c r="F103">
        <f>VLOOKUP($A103,'MP2-MCCT'!$A$2:$T$192,14,FALSE)*2625.5</f>
        <v>-3132.6987820455952</v>
      </c>
      <c r="G103">
        <f>VLOOKUP($A103,'MP2-MCCT'!$A$2:$T$192,15,FALSE)*2625.5</f>
        <v>-626.82412146519164</v>
      </c>
      <c r="H103">
        <f>VLOOKUP($A103,'MP2-MCCT'!$A$2:$T$192,16,FALSE)*2625.5</f>
        <v>-1713.3449356291405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VLOOKUP($A104,'MP2-MCCT'!$A$2:$T$192,11,FALSE)*2625.5</f>
        <v>-1647.7576694432489</v>
      </c>
      <c r="D104">
        <f>VLOOKUP($A104,'MP2-MCCT'!$A$2:$T$192,12,FALSE)*2625.5</f>
        <v>-4880.2132035293171</v>
      </c>
      <c r="E104">
        <f>VLOOKUP($A104,'MP2-MCCT'!$A$2:$T$192,13,FALSE)*2625.5</f>
        <v>-992.0141141906339</v>
      </c>
      <c r="F104">
        <f>VLOOKUP($A104,'MP2-MCCT'!$A$2:$T$192,14,FALSE)*2625.5</f>
        <v>-3131.928344874661</v>
      </c>
      <c r="G104">
        <f>VLOOKUP($A104,'MP2-MCCT'!$A$2:$T$192,15,FALSE)*2625.5</f>
        <v>-626.70630744491984</v>
      </c>
      <c r="H104">
        <f>VLOOKUP($A104,'MP2-MCCT'!$A$2:$T$192,16,FALSE)*2625.5</f>
        <v>-1713.3776828151731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VLOOKUP($A105,'MP2-MCCT'!$A$2:$T$192,11,FALSE)*2625.5</f>
        <v>-1647.5801669274008</v>
      </c>
      <c r="D105">
        <f>VLOOKUP($A105,'MP2-MCCT'!$A$2:$T$192,12,FALSE)*2625.5</f>
        <v>-4879.8879850162093</v>
      </c>
      <c r="E105">
        <f>VLOOKUP($A105,'MP2-MCCT'!$A$2:$T$192,13,FALSE)*2625.5</f>
        <v>-992.11565652310389</v>
      </c>
      <c r="F105">
        <f>VLOOKUP($A105,'MP2-MCCT'!$A$2:$T$192,14,FALSE)*2625.5</f>
        <v>-3132.0053915413073</v>
      </c>
      <c r="G105">
        <f>VLOOKUP($A105,'MP2-MCCT'!$A$2:$T$192,15,FALSE)*2625.5</f>
        <v>-626.90339755927278</v>
      </c>
      <c r="H105">
        <f>VLOOKUP($A105,'MP2-MCCT'!$A$2:$T$192,16,FALSE)*2625.5</f>
        <v>-1713.4308549638706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VLOOKUP($A106,'MP2-MCCT'!$A$2:$T$192,11,FALSE)*2625.5</f>
        <v>-1772.51724736246</v>
      </c>
      <c r="D106">
        <f>VLOOKUP($A106,'MP2-MCCT'!$A$2:$T$192,12,FALSE)*2625.5</f>
        <v>-5282.6954141441747</v>
      </c>
      <c r="E106">
        <f>VLOOKUP($A106,'MP2-MCCT'!$A$2:$T$192,13,FALSE)*2625.5</f>
        <v>-993.39380220567</v>
      </c>
      <c r="F106">
        <f>VLOOKUP($A106,'MP2-MCCT'!$A$2:$T$192,14,FALSE)*2625.5</f>
        <v>-3133.7041516476406</v>
      </c>
      <c r="G106">
        <f>VLOOKUP($A106,'MP2-MCCT'!$A$2:$T$192,15,FALSE)*2625.5</f>
        <v>-754.12957948470398</v>
      </c>
      <c r="H106">
        <f>VLOOKUP($A106,'MP2-MCCT'!$A$2:$T$192,16,FALSE)*2625.5</f>
        <v>-2121.9354539494957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VLOOKUP($A107,'MP2-MCCT'!$A$2:$T$192,11,FALSE)*2625.5</f>
        <v>-1767.8161002236084</v>
      </c>
      <c r="D107">
        <f>VLOOKUP($A107,'MP2-MCCT'!$A$2:$T$192,12,FALSE)*2625.5</f>
        <v>-5277.7761533046332</v>
      </c>
      <c r="E107">
        <f>VLOOKUP($A107,'MP2-MCCT'!$A$2:$T$192,13,FALSE)*2625.5</f>
        <v>-992.25136157306031</v>
      </c>
      <c r="F107">
        <f>VLOOKUP($A107,'MP2-MCCT'!$A$2:$T$192,14,FALSE)*2625.5</f>
        <v>-3131.9365834951209</v>
      </c>
      <c r="G107">
        <f>VLOOKUP($A107,'MP2-MCCT'!$A$2:$T$192,15,FALSE)*2625.5</f>
        <v>-754.15624264466351</v>
      </c>
      <c r="H107">
        <f>VLOOKUP($A107,'MP2-MCCT'!$A$2:$T$192,16,FALSE)*2625.5</f>
        <v>-2122.0565820530883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VLOOKUP($A108,'MP2-MCCT'!$A$2:$T$192,11,FALSE)*2625.5</f>
        <v>-3426.5854273033888</v>
      </c>
      <c r="D108">
        <f>VLOOKUP($A108,'MP2-MCCT'!$A$2:$T$192,12,FALSE)*2625.5</f>
        <v>-9601.7163991257585</v>
      </c>
      <c r="E108">
        <f>VLOOKUP($A108,'MP2-MCCT'!$A$2:$T$192,13,FALSE)*2625.5</f>
        <v>-992.5965811966646</v>
      </c>
      <c r="F108">
        <f>VLOOKUP($A108,'MP2-MCCT'!$A$2:$T$192,14,FALSE)*2625.5</f>
        <v>-3132.3866156408353</v>
      </c>
      <c r="G108">
        <f>VLOOKUP($A108,'MP2-MCCT'!$A$2:$T$192,15,FALSE)*2625.5</f>
        <v>-2396.7340828528836</v>
      </c>
      <c r="H108">
        <f>VLOOKUP($A108,'MP2-MCCT'!$A$2:$T$192,16,FALSE)*2625.5</f>
        <v>-6423.2065309217969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VLOOKUP($A109,'MP2-MCCT'!$A$2:$T$192,11,FALSE)*2625.5</f>
        <v>-3415.0363454484018</v>
      </c>
      <c r="D109">
        <f>VLOOKUP($A109,'MP2-MCCT'!$A$2:$T$192,12,FALSE)*2625.5</f>
        <v>-9586.0411507725239</v>
      </c>
      <c r="E109">
        <f>VLOOKUP($A109,'MP2-MCCT'!$A$2:$T$192,13,FALSE)*2625.5</f>
        <v>-992.81736923659889</v>
      </c>
      <c r="F109">
        <f>VLOOKUP($A109,'MP2-MCCT'!$A$2:$T$192,14,FALSE)*2625.5</f>
        <v>-3133.8415004660551</v>
      </c>
      <c r="G109">
        <f>VLOOKUP($A109,'MP2-MCCT'!$A$2:$T$192,15,FALSE)*2625.5</f>
        <v>-2396.3187851771313</v>
      </c>
      <c r="H109">
        <f>VLOOKUP($A109,'MP2-MCCT'!$A$2:$T$192,16,FALSE)*2625.5</f>
        <v>-6422.3839537598988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VLOOKUP($A110,'MP2-MCCT'!$A$2:$T$192,11,FALSE)*2625.5</f>
        <v>-3412.2788621024433</v>
      </c>
      <c r="D110">
        <f>VLOOKUP($A110,'MP2-MCCT'!$A$2:$T$192,12,FALSE)*2625.5</f>
        <v>-9580.1627360784023</v>
      </c>
      <c r="E110">
        <f>VLOOKUP($A110,'MP2-MCCT'!$A$2:$T$192,13,FALSE)*2625.5</f>
        <v>-992.347482875026</v>
      </c>
      <c r="F110">
        <f>VLOOKUP($A110,'MP2-MCCT'!$A$2:$T$192,14,FALSE)*2625.5</f>
        <v>-3132.8297749865028</v>
      </c>
      <c r="G110">
        <f>VLOOKUP($A110,'MP2-MCCT'!$A$2:$T$192,15,FALSE)*2625.5</f>
        <v>-2396.6561463096705</v>
      </c>
      <c r="H110">
        <f>VLOOKUP($A110,'MP2-MCCT'!$A$2:$T$192,16,FALSE)*2625.5</f>
        <v>-6422.0887655735951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VLOOKUP($A111,'MP2-MCCT'!$A$2:$T$192,11,FALSE)*2625.5</f>
        <v>-3420.7469172765323</v>
      </c>
      <c r="D111">
        <f>VLOOKUP($A111,'MP2-MCCT'!$A$2:$T$192,12,FALSE)*2625.5</f>
        <v>-9594.3728067884294</v>
      </c>
      <c r="E111">
        <f>VLOOKUP($A111,'MP2-MCCT'!$A$2:$T$192,13,FALSE)*2625.5</f>
        <v>-992.16143251078881</v>
      </c>
      <c r="F111">
        <f>VLOOKUP($A111,'MP2-MCCT'!$A$2:$T$192,14,FALSE)*2625.5</f>
        <v>-3131.6368022746328</v>
      </c>
      <c r="G111">
        <f>VLOOKUP($A111,'MP2-MCCT'!$A$2:$T$192,15,FALSE)*2625.5</f>
        <v>-2396.957809352602</v>
      </c>
      <c r="H111">
        <f>VLOOKUP($A111,'MP2-MCCT'!$A$2:$T$192,16,FALSE)*2625.5</f>
        <v>-6423.5149425314785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VLOOKUP($A112,'MP2-MCCT'!$A$2:$T$192,11,FALSE)*2625.5</f>
        <v>-2214.3994148445504</v>
      </c>
      <c r="D112">
        <f>VLOOKUP($A112,'MP2-MCCT'!$A$2:$T$192,12,FALSE)*2625.5</f>
        <v>-6432.1470532896456</v>
      </c>
      <c r="E112">
        <f>VLOOKUP($A112,'MP2-MCCT'!$A$2:$T$192,13,FALSE)*2625.5</f>
        <v>-992.28421511222177</v>
      </c>
      <c r="F112">
        <f>VLOOKUP($A112,'MP2-MCCT'!$A$2:$T$192,14,FALSE)*2625.5</f>
        <v>-3131.9267588643806</v>
      </c>
      <c r="G112">
        <f>VLOOKUP($A112,'MP2-MCCT'!$A$2:$T$192,15,FALSE)*2625.5</f>
        <v>-1204.4441091670237</v>
      </c>
      <c r="H112">
        <f>VLOOKUP($A112,'MP2-MCCT'!$A$2:$T$192,16,FALSE)*2625.5</f>
        <v>-3277.90440571823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VLOOKUP($A113,'MP2-MCCT'!$A$2:$T$192,11,FALSE)*2625.5</f>
        <v>-2212.2544228834577</v>
      </c>
      <c r="D113">
        <f>VLOOKUP($A113,'MP2-MCCT'!$A$2:$T$192,12,FALSE)*2625.5</f>
        <v>-6429.6243675363385</v>
      </c>
      <c r="E113">
        <f>VLOOKUP($A113,'MP2-MCCT'!$A$2:$T$192,13,FALSE)*2625.5</f>
        <v>-991.85428804044784</v>
      </c>
      <c r="F113">
        <f>VLOOKUP($A113,'MP2-MCCT'!$A$2:$T$192,14,FALSE)*2625.5</f>
        <v>-3131.2678512840807</v>
      </c>
      <c r="G113">
        <f>VLOOKUP($A113,'MP2-MCCT'!$A$2:$T$192,15,FALSE)*2625.5</f>
        <v>-1204.5126229663385</v>
      </c>
      <c r="H113">
        <f>VLOOKUP($A113,'MP2-MCCT'!$A$2:$T$192,16,FALSE)*2625.5</f>
        <v>-3278.1333595263054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VLOOKUP($A114,'MP2-MCCT'!$A$2:$T$192,11,FALSE)*2625.5</f>
        <v>-2422.3096484131797</v>
      </c>
      <c r="D114">
        <f>VLOOKUP($A114,'MP2-MCCT'!$A$2:$T$192,12,FALSE)*2625.5</f>
        <v>-7105.7017994417783</v>
      </c>
      <c r="E114">
        <f>VLOOKUP($A114,'MP2-MCCT'!$A$2:$T$192,13,FALSE)*2625.5</f>
        <v>-993.21013371522019</v>
      </c>
      <c r="F114">
        <f>VLOOKUP($A114,'MP2-MCCT'!$A$2:$T$192,14,FALSE)*2625.5</f>
        <v>-3133.4176852673686</v>
      </c>
      <c r="G114">
        <f>VLOOKUP($A114,'MP2-MCCT'!$A$2:$T$192,15,FALSE)*2625.5</f>
        <v>-1404.0269846805204</v>
      </c>
      <c r="H114">
        <f>VLOOKUP($A114,'MP2-MCCT'!$A$2:$T$192,16,FALSE)*2625.5</f>
        <v>-3944.9725996127681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VLOOKUP($A115,'MP2-MCCT'!$A$2:$T$192,11,FALSE)*2625.5</f>
        <v>-2420.453242027615</v>
      </c>
      <c r="D115">
        <f>VLOOKUP($A115,'MP2-MCCT'!$A$2:$T$192,12,FALSE)*2625.5</f>
        <v>-7103.6676358775858</v>
      </c>
      <c r="E115">
        <f>VLOOKUP($A115,'MP2-MCCT'!$A$2:$T$192,13,FALSE)*2625.5</f>
        <v>-992.82437301685979</v>
      </c>
      <c r="F115">
        <f>VLOOKUP($A115,'MP2-MCCT'!$A$2:$T$192,14,FALSE)*2625.5</f>
        <v>-3132.7688646256861</v>
      </c>
      <c r="G115">
        <f>VLOOKUP($A115,'MP2-MCCT'!$A$2:$T$192,15,FALSE)*2625.5</f>
        <v>-1404.0519858274586</v>
      </c>
      <c r="H115">
        <f>VLOOKUP($A115,'MP2-MCCT'!$A$2:$T$192,16,FALSE)*2625.5</f>
        <v>-3945.0580624982244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VLOOKUP($A116,'MP2-MCCT'!$A$2:$T$192,11,FALSE)*2625.5</f>
        <v>-1758.2236438402406</v>
      </c>
      <c r="D116">
        <f>VLOOKUP($A116,'MP2-MCCT'!$A$2:$T$192,12,FALSE)*2625.5</f>
        <v>-5435.3862479127583</v>
      </c>
      <c r="E116">
        <f>VLOOKUP($A116,'MP2-MCCT'!$A$2:$T$192,13,FALSE)*2625.5</f>
        <v>-951.92393406777603</v>
      </c>
      <c r="F116">
        <f>VLOOKUP($A116,'MP2-MCCT'!$A$2:$T$192,14,FALSE)*2625.5</f>
        <v>-3248.596819624699</v>
      </c>
      <c r="G116">
        <f>VLOOKUP($A116,'MP2-MCCT'!$A$2:$T$192,15,FALSE)*2625.5</f>
        <v>-791.15322944279342</v>
      </c>
      <c r="H116">
        <f>VLOOKUP($A116,'MP2-MCCT'!$A$2:$T$192,16,FALSE)*2625.5</f>
        <v>-2169.182135762861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VLOOKUP($A117,'MP2-MCCT'!$A$2:$T$192,11,FALSE)*2625.5</f>
        <v>-1757.6430310302683</v>
      </c>
      <c r="D117">
        <f>VLOOKUP($A117,'MP2-MCCT'!$A$2:$T$192,12,FALSE)*2625.5</f>
        <v>-5434.5579572356401</v>
      </c>
      <c r="E117">
        <f>VLOOKUP($A117,'MP2-MCCT'!$A$2:$T$192,13,FALSE)*2625.5</f>
        <v>-952.26865082982727</v>
      </c>
      <c r="F117">
        <f>VLOOKUP($A117,'MP2-MCCT'!$A$2:$T$192,14,FALSE)*2625.5</f>
        <v>-3248.8863332572837</v>
      </c>
      <c r="G117">
        <f>VLOOKUP($A117,'MP2-MCCT'!$A$2:$T$192,15,FALSE)*2625.5</f>
        <v>-791.16506003684049</v>
      </c>
      <c r="H117">
        <f>VLOOKUP($A117,'MP2-MCCT'!$A$2:$T$192,16,FALSE)*2625.5</f>
        <v>-2169.2415253971312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VLOOKUP($A118,'MP2-MCCT'!$A$2:$T$192,11,FALSE)*2625.5</f>
        <v>-1757.251966577164</v>
      </c>
      <c r="D118">
        <f>VLOOKUP($A118,'MP2-MCCT'!$A$2:$T$192,12,FALSE)*2625.5</f>
        <v>-5434.419157111608</v>
      </c>
      <c r="E118">
        <f>VLOOKUP($A118,'MP2-MCCT'!$A$2:$T$192,13,FALSE)*2625.5</f>
        <v>-951.98322630044663</v>
      </c>
      <c r="F118">
        <f>VLOOKUP($A118,'MP2-MCCT'!$A$2:$T$192,14,FALSE)*2625.5</f>
        <v>-3248.7751728796866</v>
      </c>
      <c r="G118">
        <f>VLOOKUP($A118,'MP2-MCCT'!$A$2:$T$192,15,FALSE)*2625.5</f>
        <v>-791.16105297664956</v>
      </c>
      <c r="H118">
        <f>VLOOKUP($A118,'MP2-MCCT'!$A$2:$T$192,16,FALSE)*2625.5</f>
        <v>-2169.2114823070747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VLOOKUP($A119,'MP2-MCCT'!$A$2:$T$192,11,FALSE)*2625.5</f>
        <v>-1155.6049925771813</v>
      </c>
      <c r="D119">
        <f>VLOOKUP($A119,'MP2-MCCT'!$A$2:$T$192,12,FALSE)*2625.5</f>
        <v>-3705.7286242344858</v>
      </c>
      <c r="E119">
        <f>VLOOKUP($A119,'MP2-MCCT'!$A$2:$T$192,13,FALSE)*2625.5</f>
        <v>-952.57973489103745</v>
      </c>
      <c r="F119">
        <f>VLOOKUP($A119,'MP2-MCCT'!$A$2:$T$192,14,FALSE)*2625.5</f>
        <v>-3249.5423236181464</v>
      </c>
      <c r="G119">
        <f>VLOOKUP($A119,'MP2-MCCT'!$A$2:$T$192,15,FALSE)*2625.5</f>
        <v>-178.38350755417352</v>
      </c>
      <c r="H119">
        <f>VLOOKUP($A119,'MP2-MCCT'!$A$2:$T$192,16,FALSE)*2625.5</f>
        <v>-427.22439064400572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VLOOKUP($A120,'MP2-MCCT'!$A$2:$T$192,11,FALSE)*2625.5</f>
        <v>-1154.0811368927489</v>
      </c>
      <c r="D120">
        <f>VLOOKUP($A120,'MP2-MCCT'!$A$2:$T$192,12,FALSE)*2625.5</f>
        <v>-3704.3857796524035</v>
      </c>
      <c r="E120">
        <f>VLOOKUP($A120,'MP2-MCCT'!$A$2:$T$192,13,FALSE)*2625.5</f>
        <v>-952.44555001490926</v>
      </c>
      <c r="F120">
        <f>VLOOKUP($A120,'MP2-MCCT'!$A$2:$T$192,14,FALSE)*2625.5</f>
        <v>-3249.621146472588</v>
      </c>
      <c r="G120">
        <f>VLOOKUP($A120,'MP2-MCCT'!$A$2:$T$192,15,FALSE)*2625.5</f>
        <v>-178.38350755417352</v>
      </c>
      <c r="H120">
        <f>VLOOKUP($A120,'MP2-MCCT'!$A$2:$T$192,16,FALSE)*2625.5</f>
        <v>-427.22439064400572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VLOOKUP($A121,'MP2-MCCT'!$A$2:$T$192,11,FALSE)*2625.5</f>
        <v>-1154.186958895546</v>
      </c>
      <c r="D121">
        <f>VLOOKUP($A121,'MP2-MCCT'!$A$2:$T$192,12,FALSE)*2625.5</f>
        <v>-3704.3466110884615</v>
      </c>
      <c r="E121">
        <f>VLOOKUP($A121,'MP2-MCCT'!$A$2:$T$192,13,FALSE)*2625.5</f>
        <v>-952.49177717741475</v>
      </c>
      <c r="F121">
        <f>VLOOKUP($A121,'MP2-MCCT'!$A$2:$T$192,14,FALSE)*2625.5</f>
        <v>-3249.683273548942</v>
      </c>
      <c r="G121">
        <f>VLOOKUP($A121,'MP2-MCCT'!$A$2:$T$192,15,FALSE)*2625.5</f>
        <v>-178.38350755417142</v>
      </c>
      <c r="H121">
        <f>VLOOKUP($A121,'MP2-MCCT'!$A$2:$T$192,16,FALSE)*2625.5</f>
        <v>-427.22439064399788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VLOOKUP($A122,'MP2-MCCT'!$A$2:$T$192,11,FALSE)*2625.5</f>
        <v>-1104.4577299529617</v>
      </c>
      <c r="D122">
        <f>VLOOKUP($A122,'MP2-MCCT'!$A$2:$T$192,12,FALSE)*2625.5</f>
        <v>-3664.74793119183</v>
      </c>
      <c r="E122">
        <f>VLOOKUP($A122,'MP2-MCCT'!$A$2:$T$192,13,FALSE)*2625.5</f>
        <v>-952.60846065959981</v>
      </c>
      <c r="F122">
        <f>VLOOKUP($A122,'MP2-MCCT'!$A$2:$T$192,14,FALSE)*2625.5</f>
        <v>-3249.6259773034262</v>
      </c>
      <c r="G122">
        <f>VLOOKUP($A122,'MP2-MCCT'!$A$2:$T$192,15,FALSE)*2625.5</f>
        <v>-131.38072763715471</v>
      </c>
      <c r="H122">
        <f>VLOOKUP($A122,'MP2-MCCT'!$A$2:$T$192,16,FALSE)*2625.5</f>
        <v>-391.60783634446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VLOOKUP($A123,'MP2-MCCT'!$A$2:$T$192,11,FALSE)*2625.5</f>
        <v>-1103.6304594224694</v>
      </c>
      <c r="D123">
        <f>VLOOKUP($A123,'MP2-MCCT'!$A$2:$T$192,12,FALSE)*2625.5</f>
        <v>-3664.1711655936401</v>
      </c>
      <c r="E123">
        <f>VLOOKUP($A123,'MP2-MCCT'!$A$2:$T$192,13,FALSE)*2625.5</f>
        <v>-952.37419576727211</v>
      </c>
      <c r="F123">
        <f>VLOOKUP($A123,'MP2-MCCT'!$A$2:$T$192,14,FALSE)*2625.5</f>
        <v>-3249.7498563404206</v>
      </c>
      <c r="G123">
        <f>VLOOKUP($A123,'MP2-MCCT'!$A$2:$T$192,15,FALSE)*2625.5</f>
        <v>-131.38072763714922</v>
      </c>
      <c r="H123">
        <f>VLOOKUP($A123,'MP2-MCCT'!$A$2:$T$192,16,FALSE)*2625.5</f>
        <v>-391.60783634444948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VLOOKUP($A124,'MP2-MCCT'!$A$2:$T$192,11,FALSE)*2625.5</f>
        <v>-1103.5655444598146</v>
      </c>
      <c r="D124">
        <f>VLOOKUP($A124,'MP2-MCCT'!$A$2:$T$192,12,FALSE)*2625.5</f>
        <v>-3663.9130137255643</v>
      </c>
      <c r="E124">
        <f>VLOOKUP($A124,'MP2-MCCT'!$A$2:$T$192,13,FALSE)*2625.5</f>
        <v>-952.55542662647963</v>
      </c>
      <c r="F124">
        <f>VLOOKUP($A124,'MP2-MCCT'!$A$2:$T$192,14,FALSE)*2625.5</f>
        <v>-3249.77750533686</v>
      </c>
      <c r="G124">
        <f>VLOOKUP($A124,'MP2-MCCT'!$A$2:$T$192,15,FALSE)*2625.5</f>
        <v>-131.38072763715368</v>
      </c>
      <c r="H124">
        <f>VLOOKUP($A124,'MP2-MCCT'!$A$2:$T$192,16,FALSE)*2625.5</f>
        <v>-391.60783634445738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VLOOKUP($A125,'MP2-MCCT'!$A$2:$T$192,11,FALSE)*2625.5</f>
        <v>-1594.4534095775043</v>
      </c>
      <c r="D125">
        <f>VLOOKUP($A125,'MP2-MCCT'!$A$2:$T$192,12,FALSE)*2625.5</f>
        <v>-4970.6261194492681</v>
      </c>
      <c r="E125">
        <f>VLOOKUP($A125,'MP2-MCCT'!$A$2:$T$192,13,FALSE)*2625.5</f>
        <v>-952.17655792763605</v>
      </c>
      <c r="F125">
        <f>VLOOKUP($A125,'MP2-MCCT'!$A$2:$T$192,14,FALSE)*2625.5</f>
        <v>-3248.9658558481965</v>
      </c>
      <c r="G125">
        <f>VLOOKUP($A125,'MP2-MCCT'!$A$2:$T$192,15,FALSE)*2625.5</f>
        <v>-620.95762698271699</v>
      </c>
      <c r="H125">
        <f>VLOOKUP($A125,'MP2-MCCT'!$A$2:$T$192,16,FALSE)*2625.5</f>
        <v>-1698.6258563464867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VLOOKUP($A126,'MP2-MCCT'!$A$2:$T$192,11,FALSE)*2625.5</f>
        <v>-1595.2023983970587</v>
      </c>
      <c r="D126">
        <f>VLOOKUP($A126,'MP2-MCCT'!$A$2:$T$192,12,FALSE)*2625.5</f>
        <v>-4972.191966258094</v>
      </c>
      <c r="E126">
        <f>VLOOKUP($A126,'MP2-MCCT'!$A$2:$T$192,13,FALSE)*2625.5</f>
        <v>-952.04568284603818</v>
      </c>
      <c r="F126">
        <f>VLOOKUP($A126,'MP2-MCCT'!$A$2:$T$192,14,FALSE)*2625.5</f>
        <v>-3248.8977220596325</v>
      </c>
      <c r="G126">
        <f>VLOOKUP($A126,'MP2-MCCT'!$A$2:$T$192,15,FALSE)*2625.5</f>
        <v>-620.93016149451626</v>
      </c>
      <c r="H126">
        <f>VLOOKUP($A126,'MP2-MCCT'!$A$2:$T$192,16,FALSE)*2625.5</f>
        <v>-1698.7734371990746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VLOOKUP($A127,'MP2-MCCT'!$A$2:$T$192,11,FALSE)*2625.5</f>
        <v>-1594.2156828864656</v>
      </c>
      <c r="D127">
        <f>VLOOKUP($A127,'MP2-MCCT'!$A$2:$T$192,12,FALSE)*2625.5</f>
        <v>-4970.1348342340216</v>
      </c>
      <c r="E127">
        <f>VLOOKUP($A127,'MP2-MCCT'!$A$2:$T$192,13,FALSE)*2625.5</f>
        <v>-952.1407685291698</v>
      </c>
      <c r="F127">
        <f>VLOOKUP($A127,'MP2-MCCT'!$A$2:$T$192,14,FALSE)*2625.5</f>
        <v>-3248.8989741050268</v>
      </c>
      <c r="G127">
        <f>VLOOKUP($A127,'MP2-MCCT'!$A$2:$T$192,15,FALSE)*2625.5</f>
        <v>-620.88486649245306</v>
      </c>
      <c r="H127">
        <f>VLOOKUP($A127,'MP2-MCCT'!$A$2:$T$192,16,FALSE)*2625.5</f>
        <v>-1698.5085053984071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VLOOKUP($A128,'MP2-MCCT'!$A$2:$T$192,11,FALSE)*2625.5</f>
        <v>-1591.9741515036287</v>
      </c>
      <c r="D128">
        <f>VLOOKUP($A128,'MP2-MCCT'!$A$2:$T$192,12,FALSE)*2625.5</f>
        <v>-4972.2515119757454</v>
      </c>
      <c r="E128">
        <f>VLOOKUP($A128,'MP2-MCCT'!$A$2:$T$192,13,FALSE)*2625.5</f>
        <v>-952.14074304010694</v>
      </c>
      <c r="F128">
        <f>VLOOKUP($A128,'MP2-MCCT'!$A$2:$T$192,14,FALSE)*2625.5</f>
        <v>-3248.9189470389879</v>
      </c>
      <c r="G128">
        <f>VLOOKUP($A128,'MP2-MCCT'!$A$2:$T$192,15,FALSE)*2625.5</f>
        <v>-620.97835843949679</v>
      </c>
      <c r="H128">
        <f>VLOOKUP($A128,'MP2-MCCT'!$A$2:$T$192,16,FALSE)*2625.5</f>
        <v>-1699.6084955388799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VLOOKUP($A129,'MP2-MCCT'!$A$2:$T$192,11,FALSE)*2625.5</f>
        <v>-1594.3881903743777</v>
      </c>
      <c r="D129">
        <f>VLOOKUP($A129,'MP2-MCCT'!$A$2:$T$192,12,FALSE)*2625.5</f>
        <v>-4971.6398688560657</v>
      </c>
      <c r="E129">
        <f>VLOOKUP($A129,'MP2-MCCT'!$A$2:$T$192,13,FALSE)*2625.5</f>
        <v>-952.30479429724278</v>
      </c>
      <c r="F129">
        <f>VLOOKUP($A129,'MP2-MCCT'!$A$2:$T$192,14,FALSE)*2625.5</f>
        <v>-3249.0960376828866</v>
      </c>
      <c r="G129">
        <f>VLOOKUP($A129,'MP2-MCCT'!$A$2:$T$192,15,FALSE)*2625.5</f>
        <v>-620.83555089992603</v>
      </c>
      <c r="H129">
        <f>VLOOKUP($A129,'MP2-MCCT'!$A$2:$T$192,16,FALSE)*2625.5</f>
        <v>-1698.6537914951728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VLOOKUP($A130,'MP2-MCCT'!$A$2:$T$192,11,FALSE)*2625.5</f>
        <v>-1595.1419020391024</v>
      </c>
      <c r="D130">
        <f>VLOOKUP($A130,'MP2-MCCT'!$A$2:$T$192,12,FALSE)*2625.5</f>
        <v>-4972.4469606036982</v>
      </c>
      <c r="E130">
        <f>VLOOKUP($A130,'MP2-MCCT'!$A$2:$T$192,13,FALSE)*2625.5</f>
        <v>-952.11551232031491</v>
      </c>
      <c r="F130">
        <f>VLOOKUP($A130,'MP2-MCCT'!$A$2:$T$192,14,FALSE)*2625.5</f>
        <v>-3248.94438295792</v>
      </c>
      <c r="G130">
        <f>VLOOKUP($A130,'MP2-MCCT'!$A$2:$T$192,15,FALSE)*2625.5</f>
        <v>-620.85165102810606</v>
      </c>
      <c r="H130">
        <f>VLOOKUP($A130,'MP2-MCCT'!$A$2:$T$192,16,FALSE)*2625.5</f>
        <v>-1698.7101095217854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VLOOKUP($A131,'MP2-MCCT'!$A$2:$T$192,11,FALSE)*2625.5</f>
        <v>-1726.7675171086191</v>
      </c>
      <c r="D131">
        <f>VLOOKUP($A131,'MP2-MCCT'!$A$2:$T$192,12,FALSE)*2625.5</f>
        <v>-5393.8867147595674</v>
      </c>
      <c r="E131">
        <f>VLOOKUP($A131,'MP2-MCCT'!$A$2:$T$192,13,FALSE)*2625.5</f>
        <v>-951.92297064500121</v>
      </c>
      <c r="F131">
        <f>VLOOKUP($A131,'MP2-MCCT'!$A$2:$T$192,14,FALSE)*2625.5</f>
        <v>-3248.8440853451843</v>
      </c>
      <c r="G131">
        <f>VLOOKUP($A131,'MP2-MCCT'!$A$2:$T$192,15,FALSE)*2625.5</f>
        <v>-754.1387023462953</v>
      </c>
      <c r="H131">
        <f>VLOOKUP($A131,'MP2-MCCT'!$A$2:$T$192,16,FALSE)*2625.5</f>
        <v>-2123.1754273807928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VLOOKUP($A132,'MP2-MCCT'!$A$2:$T$192,11,FALSE)*2625.5</f>
        <v>-1725.5744352744191</v>
      </c>
      <c r="D132">
        <f>VLOOKUP($A132,'MP2-MCCT'!$A$2:$T$192,12,FALSE)*2625.5</f>
        <v>-5392.4648042125864</v>
      </c>
      <c r="E132">
        <f>VLOOKUP($A132,'MP2-MCCT'!$A$2:$T$192,13,FALSE)*2625.5</f>
        <v>-952.55932326864524</v>
      </c>
      <c r="F132">
        <f>VLOOKUP($A132,'MP2-MCCT'!$A$2:$T$192,14,FALSE)*2625.5</f>
        <v>-3249.3322549654613</v>
      </c>
      <c r="G132">
        <f>VLOOKUP($A132,'MP2-MCCT'!$A$2:$T$192,15,FALSE)*2625.5</f>
        <v>-754.17137595587997</v>
      </c>
      <c r="H132">
        <f>VLOOKUP($A132,'MP2-MCCT'!$A$2:$T$192,16,FALSE)*2625.5</f>
        <v>-2123.2883174366925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VLOOKUP($A133,'MP2-MCCT'!$A$2:$T$192,11,FALSE)*2625.5</f>
        <v>-1725.044689743605</v>
      </c>
      <c r="D133">
        <f>VLOOKUP($A133,'MP2-MCCT'!$A$2:$T$192,12,FALSE)*2625.5</f>
        <v>-5392.0782457356072</v>
      </c>
      <c r="E133">
        <f>VLOOKUP($A133,'MP2-MCCT'!$A$2:$T$192,13,FALSE)*2625.5</f>
        <v>-952.10720583109253</v>
      </c>
      <c r="F133">
        <f>VLOOKUP($A133,'MP2-MCCT'!$A$2:$T$192,14,FALSE)*2625.5</f>
        <v>-3249.2684820426052</v>
      </c>
      <c r="G133">
        <f>VLOOKUP($A133,'MP2-MCCT'!$A$2:$T$192,15,FALSE)*2625.5</f>
        <v>-754.14243986775432</v>
      </c>
      <c r="H133">
        <f>VLOOKUP($A133,'MP2-MCCT'!$A$2:$T$192,16,FALSE)*2625.5</f>
        <v>-2123.1842440207074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VLOOKUP($A134,'MP2-MCCT'!$A$2:$T$192,11,FALSE)*2625.5</f>
        <v>-3371.6940602135005</v>
      </c>
      <c r="D134">
        <f>VLOOKUP($A134,'MP2-MCCT'!$A$2:$T$192,12,FALSE)*2625.5</f>
        <v>-9700.6152660788848</v>
      </c>
      <c r="E134">
        <f>VLOOKUP($A134,'MP2-MCCT'!$A$2:$T$192,13,FALSE)*2625.5</f>
        <v>-952.29915137296291</v>
      </c>
      <c r="F134">
        <f>VLOOKUP($A134,'MP2-MCCT'!$A$2:$T$192,14,FALSE)*2625.5</f>
        <v>-3248.7962018614508</v>
      </c>
      <c r="G134">
        <f>VLOOKUP($A134,'MP2-MCCT'!$A$2:$T$192,15,FALSE)*2625.5</f>
        <v>-2395.45508446947</v>
      </c>
      <c r="H134">
        <f>VLOOKUP($A134,'MP2-MCCT'!$A$2:$T$192,16,FALSE)*2625.5</f>
        <v>-6422.7104482191689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VLOOKUP($A135,'MP2-MCCT'!$A$2:$T$192,11,FALSE)*2625.5</f>
        <v>-3366.2934594540725</v>
      </c>
      <c r="D135">
        <f>VLOOKUP($A135,'MP2-MCCT'!$A$2:$T$192,12,FALSE)*2625.5</f>
        <v>-9691.4026148722005</v>
      </c>
      <c r="E135">
        <f>VLOOKUP($A135,'MP2-MCCT'!$A$2:$T$192,13,FALSE)*2625.5</f>
        <v>-951.96262774541344</v>
      </c>
      <c r="F135">
        <f>VLOOKUP($A135,'MP2-MCCT'!$A$2:$T$192,14,FALSE)*2625.5</f>
        <v>-3248.4938025626998</v>
      </c>
      <c r="G135">
        <f>VLOOKUP($A135,'MP2-MCCT'!$A$2:$T$192,15,FALSE)*2625.5</f>
        <v>-2395.2975972691866</v>
      </c>
      <c r="H135">
        <f>VLOOKUP($A135,'MP2-MCCT'!$A$2:$T$192,16,FALSE)*2625.5</f>
        <v>-6421.5922739892485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VLOOKUP($A136,'MP2-MCCT'!$A$2:$T$192,11,FALSE)*2625.5</f>
        <v>-3370.172379495285</v>
      </c>
      <c r="D136">
        <f>VLOOKUP($A136,'MP2-MCCT'!$A$2:$T$192,12,FALSE)*2625.5</f>
        <v>-9698.6828249254704</v>
      </c>
      <c r="E136">
        <f>VLOOKUP($A136,'MP2-MCCT'!$A$2:$T$192,13,FALSE)*2625.5</f>
        <v>-951.9576787936245</v>
      </c>
      <c r="F136">
        <f>VLOOKUP($A136,'MP2-MCCT'!$A$2:$T$192,14,FALSE)*2625.5</f>
        <v>-3248.5115257906723</v>
      </c>
      <c r="G136">
        <f>VLOOKUP($A136,'MP2-MCCT'!$A$2:$T$192,15,FALSE)*2625.5</f>
        <v>-2395.4532412955859</v>
      </c>
      <c r="H136">
        <f>VLOOKUP($A136,'MP2-MCCT'!$A$2:$T$192,16,FALSE)*2625.5</f>
        <v>-6422.6856155332525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VLOOKUP($A137,'MP2-MCCT'!$A$2:$T$192,11,FALSE)*2625.5</f>
        <v>-3370.5100427067637</v>
      </c>
      <c r="D137">
        <f>VLOOKUP($A137,'MP2-MCCT'!$A$2:$T$192,12,FALSE)*2625.5</f>
        <v>-9699.2218176323822</v>
      </c>
      <c r="E137">
        <f>VLOOKUP($A137,'MP2-MCCT'!$A$2:$T$192,13,FALSE)*2625.5</f>
        <v>-952.03957528672424</v>
      </c>
      <c r="F137">
        <f>VLOOKUP($A137,'MP2-MCCT'!$A$2:$T$192,14,FALSE)*2625.5</f>
        <v>-3248.6646609771706</v>
      </c>
      <c r="G137">
        <f>VLOOKUP($A137,'MP2-MCCT'!$A$2:$T$192,15,FALSE)*2625.5</f>
        <v>-2395.38527499573</v>
      </c>
      <c r="H137">
        <f>VLOOKUP($A137,'MP2-MCCT'!$A$2:$T$192,16,FALSE)*2625.5</f>
        <v>-6422.5402117540107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VLOOKUP($A138,'MP2-MCCT'!$A$2:$T$192,11,FALSE)*2625.5</f>
        <v>-3366.3583929284264</v>
      </c>
      <c r="D138">
        <f>VLOOKUP($A138,'MP2-MCCT'!$A$2:$T$192,12,FALSE)*2625.5</f>
        <v>-9692.0442256848601</v>
      </c>
      <c r="E138">
        <f>VLOOKUP($A138,'MP2-MCCT'!$A$2:$T$192,13,FALSE)*2625.5</f>
        <v>-951.74129333271458</v>
      </c>
      <c r="F138">
        <f>VLOOKUP($A138,'MP2-MCCT'!$A$2:$T$192,14,FALSE)*2625.5</f>
        <v>-3248.3371139461301</v>
      </c>
      <c r="G138">
        <f>VLOOKUP($A138,'MP2-MCCT'!$A$2:$T$192,15,FALSE)*2625.5</f>
        <v>-2395.2055298817568</v>
      </c>
      <c r="H138">
        <f>VLOOKUP($A138,'MP2-MCCT'!$A$2:$T$192,16,FALSE)*2625.5</f>
        <v>-6421.4891177033905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VLOOKUP($A139,'MP2-MCCT'!$A$2:$T$192,11,FALSE)*2625.5</f>
        <v>-3366.5360788884609</v>
      </c>
      <c r="D139">
        <f>VLOOKUP($A139,'MP2-MCCT'!$A$2:$T$192,12,FALSE)*2625.5</f>
        <v>-9691.9297660384836</v>
      </c>
      <c r="E139">
        <f>VLOOKUP($A139,'MP2-MCCT'!$A$2:$T$192,13,FALSE)*2625.5</f>
        <v>-952.10367440943003</v>
      </c>
      <c r="F139">
        <f>VLOOKUP($A139,'MP2-MCCT'!$A$2:$T$192,14,FALSE)*2625.5</f>
        <v>-3248.6846237765967</v>
      </c>
      <c r="G139">
        <f>VLOOKUP($A139,'MP2-MCCT'!$A$2:$T$192,15,FALSE)*2625.5</f>
        <v>-2395.3230341502094</v>
      </c>
      <c r="H139">
        <f>VLOOKUP($A139,'MP2-MCCT'!$A$2:$T$192,16,FALSE)*2625.5</f>
        <v>-6421.569970593986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VLOOKUP($A140,'MP2-MCCT'!$A$2:$T$192,11,FALSE)*2625.5</f>
        <v>-2172.2132175953102</v>
      </c>
      <c r="D140">
        <f>VLOOKUP($A140,'MP2-MCCT'!$A$2:$T$192,12,FALSE)*2625.5</f>
        <v>-6545.613815274336</v>
      </c>
      <c r="E140">
        <f>VLOOKUP($A140,'MP2-MCCT'!$A$2:$T$192,13,FALSE)*2625.5</f>
        <v>-951.82857518732044</v>
      </c>
      <c r="F140">
        <f>VLOOKUP($A140,'MP2-MCCT'!$A$2:$T$192,14,FALSE)*2625.5</f>
        <v>-3248.440541921354</v>
      </c>
      <c r="G140">
        <f>VLOOKUP($A140,'MP2-MCCT'!$A$2:$T$192,15,FALSE)*2625.5</f>
        <v>-1204.6262137496255</v>
      </c>
      <c r="H140">
        <f>VLOOKUP($A140,'MP2-MCCT'!$A$2:$T$192,16,FALSE)*2625.5</f>
        <v>-3278.502420982958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VLOOKUP($A141,'MP2-MCCT'!$A$2:$T$192,11,FALSE)*2625.5</f>
        <v>-2171.1992931205473</v>
      </c>
      <c r="D141">
        <f>VLOOKUP($A141,'MP2-MCCT'!$A$2:$T$192,12,FALSE)*2625.5</f>
        <v>-6544.2618086523835</v>
      </c>
      <c r="E141">
        <f>VLOOKUP($A141,'MP2-MCCT'!$A$2:$T$192,13,FALSE)*2625.5</f>
        <v>-952.10854437440094</v>
      </c>
      <c r="F141">
        <f>VLOOKUP($A141,'MP2-MCCT'!$A$2:$T$192,14,FALSE)*2625.5</f>
        <v>-3248.6397516902703</v>
      </c>
      <c r="G141">
        <f>VLOOKUP($A141,'MP2-MCCT'!$A$2:$T$192,15,FALSE)*2625.5</f>
        <v>-1204.6393322880642</v>
      </c>
      <c r="H141">
        <f>VLOOKUP($A141,'MP2-MCCT'!$A$2:$T$192,16,FALSE)*2625.5</f>
        <v>-3278.5597671212713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VLOOKUP($A142,'MP2-MCCT'!$A$2:$T$192,11,FALSE)*2625.5</f>
        <v>-2170.9940613727235</v>
      </c>
      <c r="D142">
        <f>VLOOKUP($A142,'MP2-MCCT'!$A$2:$T$192,12,FALSE)*2625.5</f>
        <v>-6544.3032353265917</v>
      </c>
      <c r="E142">
        <f>VLOOKUP($A142,'MP2-MCCT'!$A$2:$T$192,13,FALSE)*2625.5</f>
        <v>-951.94117367532203</v>
      </c>
      <c r="F142">
        <f>VLOOKUP($A142,'MP2-MCCT'!$A$2:$T$192,14,FALSE)*2625.5</f>
        <v>-3248.6092034673406</v>
      </c>
      <c r="G142">
        <f>VLOOKUP($A142,'MP2-MCCT'!$A$2:$T$192,15,FALSE)*2625.5</f>
        <v>-1204.6510582816898</v>
      </c>
      <c r="H142">
        <f>VLOOKUP($A142,'MP2-MCCT'!$A$2:$T$192,16,FALSE)*2625.5</f>
        <v>-3278.5861284942957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VLOOKUP($A143,'MP2-MCCT'!$A$2:$T$192,11,FALSE)*2625.5</f>
        <v>-2375.3536701061262</v>
      </c>
      <c r="D143">
        <f>VLOOKUP($A143,'MP2-MCCT'!$A$2:$T$192,12,FALSE)*2625.5</f>
        <v>-7215.2027400514398</v>
      </c>
      <c r="E143">
        <f>VLOOKUP($A143,'MP2-MCCT'!$A$2:$T$192,13,FALSE)*2625.5</f>
        <v>-951.89988119351653</v>
      </c>
      <c r="F143">
        <f>VLOOKUP($A143,'MP2-MCCT'!$A$2:$T$192,14,FALSE)*2625.5</f>
        <v>-3248.8422256991239</v>
      </c>
      <c r="G143">
        <f>VLOOKUP($A143,'MP2-MCCT'!$A$2:$T$192,15,FALSE)*2625.5</f>
        <v>-1403.3249836162208</v>
      </c>
      <c r="H143">
        <f>VLOOKUP($A143,'MP2-MCCT'!$A$2:$T$192,16,FALSE)*2625.5</f>
        <v>-3945.5082368862822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VLOOKUP($A144,'MP2-MCCT'!$A$2:$T$192,11,FALSE)*2625.5</f>
        <v>-2374.0766976495861</v>
      </c>
      <c r="D144">
        <f>VLOOKUP($A144,'MP2-MCCT'!$A$2:$T$192,12,FALSE)*2625.5</f>
        <v>-7213.694390666752</v>
      </c>
      <c r="E144">
        <f>VLOOKUP($A144,'MP2-MCCT'!$A$2:$T$192,13,FALSE)*2625.5</f>
        <v>-952.51964266032508</v>
      </c>
      <c r="F144">
        <f>VLOOKUP($A144,'MP2-MCCT'!$A$2:$T$192,14,FALSE)*2625.5</f>
        <v>-3249.2782716211877</v>
      </c>
      <c r="G144">
        <f>VLOOKUP($A144,'MP2-MCCT'!$A$2:$T$192,15,FALSE)*2625.5</f>
        <v>-1403.3372784408125</v>
      </c>
      <c r="H144">
        <f>VLOOKUP($A144,'MP2-MCCT'!$A$2:$T$192,16,FALSE)*2625.5</f>
        <v>-3945.5571804340457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VLOOKUP($A145,'MP2-MCCT'!$A$2:$T$192,11,FALSE)*2625.5</f>
        <v>-1903.705188149986</v>
      </c>
      <c r="D145">
        <f>VLOOKUP($A145,'MP2-MCCT'!$A$2:$T$192,12,FALSE)*2625.5</f>
        <v>-5677.0311160001593</v>
      </c>
      <c r="E145">
        <f>VLOOKUP($A145,'MP2-MCCT'!$A$2:$T$192,13,FALSE)*2625.5</f>
        <v>-1096.2338048704528</v>
      </c>
      <c r="F145">
        <f>VLOOKUP($A145,'MP2-MCCT'!$A$2:$T$192,14,FALSE)*2625.5</f>
        <v>-3486.8789691215238</v>
      </c>
      <c r="G145">
        <f>VLOOKUP($A145,'MP2-MCCT'!$A$2:$T$192,15,FALSE)*2625.5</f>
        <v>-791.55268399044473</v>
      </c>
      <c r="H145">
        <f>VLOOKUP($A145,'MP2-MCCT'!$A$2:$T$192,16,FALSE)*2625.5</f>
        <v>-2170.7409543307326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VLOOKUP($A146,'MP2-MCCT'!$A$2:$T$192,11,FALSE)*2625.5</f>
        <v>-1903.0034217783259</v>
      </c>
      <c r="D146">
        <f>VLOOKUP($A146,'MP2-MCCT'!$A$2:$T$192,12,FALSE)*2625.5</f>
        <v>-5676.3042225199342</v>
      </c>
      <c r="E146">
        <f>VLOOKUP($A146,'MP2-MCCT'!$A$2:$T$192,13,FALSE)*2625.5</f>
        <v>-1096.1699957379792</v>
      </c>
      <c r="F146">
        <f>VLOOKUP($A146,'MP2-MCCT'!$A$2:$T$192,14,FALSE)*2625.5</f>
        <v>-3486.6977883120471</v>
      </c>
      <c r="G146">
        <f>VLOOKUP($A146,'MP2-MCCT'!$A$2:$T$192,15,FALSE)*2625.5</f>
        <v>-791.55813665148185</v>
      </c>
      <c r="H146">
        <f>VLOOKUP($A146,'MP2-MCCT'!$A$2:$T$192,16,FALSE)*2625.5</f>
        <v>-2170.7592288584674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VLOOKUP($A147,'MP2-MCCT'!$A$2:$T$192,11,FALSE)*2625.5</f>
        <v>-1301.0179960032115</v>
      </c>
      <c r="D147">
        <f>VLOOKUP($A147,'MP2-MCCT'!$A$2:$T$192,12,FALSE)*2625.5</f>
        <v>-3951.7836456328891</v>
      </c>
      <c r="E147">
        <f>VLOOKUP($A147,'MP2-MCCT'!$A$2:$T$192,13,FALSE)*2625.5</f>
        <v>-1097.6342927519556</v>
      </c>
      <c r="F147">
        <f>VLOOKUP($A147,'MP2-MCCT'!$A$2:$T$192,14,FALSE)*2625.5</f>
        <v>-3495.1874832083226</v>
      </c>
      <c r="G147">
        <f>VLOOKUP($A147,'MP2-MCCT'!$A$2:$T$192,15,FALSE)*2625.5</f>
        <v>-178.38350755417352</v>
      </c>
      <c r="H147">
        <f>VLOOKUP($A147,'MP2-MCCT'!$A$2:$T$192,16,FALSE)*2625.5</f>
        <v>-427.22439064400572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VLOOKUP($A148,'MP2-MCCT'!$A$2:$T$192,11,FALSE)*2625.5</f>
        <v>-1295.8708163797262</v>
      </c>
      <c r="D148">
        <f>VLOOKUP($A148,'MP2-MCCT'!$A$2:$T$192,12,FALSE)*2625.5</f>
        <v>-3944.7167362970799</v>
      </c>
      <c r="E148">
        <f>VLOOKUP($A148,'MP2-MCCT'!$A$2:$T$192,13,FALSE)*2625.5</f>
        <v>-1098.3906625014431</v>
      </c>
      <c r="F148">
        <f>VLOOKUP($A148,'MP2-MCCT'!$A$2:$T$192,14,FALSE)*2625.5</f>
        <v>-3496.8764963449721</v>
      </c>
      <c r="G148">
        <f>VLOOKUP($A148,'MP2-MCCT'!$A$2:$T$192,15,FALSE)*2625.5</f>
        <v>-178.38350755417352</v>
      </c>
      <c r="H148">
        <f>VLOOKUP($A148,'MP2-MCCT'!$A$2:$T$192,16,FALSE)*2625.5</f>
        <v>-427.22439064400572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VLOOKUP($A149,'MP2-MCCT'!$A$2:$T$192,11,FALSE)*2625.5</f>
        <v>-1297.8873235047724</v>
      </c>
      <c r="D149">
        <f>VLOOKUP($A149,'MP2-MCCT'!$A$2:$T$192,12,FALSE)*2625.5</f>
        <v>-3946.8838724810857</v>
      </c>
      <c r="E149">
        <f>VLOOKUP($A149,'MP2-MCCT'!$A$2:$T$192,13,FALSE)*2625.5</f>
        <v>-1097.9762140440989</v>
      </c>
      <c r="F149">
        <f>VLOOKUP($A149,'MP2-MCCT'!$A$2:$T$192,14,FALSE)*2625.5</f>
        <v>-3496.2139716727374</v>
      </c>
      <c r="G149">
        <f>VLOOKUP($A149,'MP2-MCCT'!$A$2:$T$192,15,FALSE)*2625.5</f>
        <v>-178.38350755417352</v>
      </c>
      <c r="H149">
        <f>VLOOKUP($A149,'MP2-MCCT'!$A$2:$T$192,16,FALSE)*2625.5</f>
        <v>-427.22439064400572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VLOOKUP($A150,'MP2-MCCT'!$A$2:$T$192,11,FALSE)*2625.5</f>
        <v>-1301.4463437416423</v>
      </c>
      <c r="D150">
        <f>VLOOKUP($A150,'MP2-MCCT'!$A$2:$T$192,12,FALSE)*2625.5</f>
        <v>-3952.5287919224734</v>
      </c>
      <c r="E150">
        <f>VLOOKUP($A150,'MP2-MCCT'!$A$2:$T$192,13,FALSE)*2625.5</f>
        <v>-1097.8275912456315</v>
      </c>
      <c r="F150">
        <f>VLOOKUP($A150,'MP2-MCCT'!$A$2:$T$192,14,FALSE)*2625.5</f>
        <v>-3495.6145447647973</v>
      </c>
      <c r="G150">
        <f>VLOOKUP($A150,'MP2-MCCT'!$A$2:$T$192,15,FALSE)*2625.5</f>
        <v>-178.38350755417352</v>
      </c>
      <c r="H150">
        <f>VLOOKUP($A150,'MP2-MCCT'!$A$2:$T$192,16,FALSE)*2625.5</f>
        <v>-427.22439064400572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VLOOKUP($A151,'MP2-MCCT'!$A$2:$T$192,11,FALSE)*2625.5</f>
        <v>-1248.7999247623047</v>
      </c>
      <c r="D151">
        <f>VLOOKUP($A151,'MP2-MCCT'!$A$2:$T$192,12,FALSE)*2625.5</f>
        <v>-3909.3769407206128</v>
      </c>
      <c r="E151">
        <f>VLOOKUP($A151,'MP2-MCCT'!$A$2:$T$192,13,FALSE)*2625.5</f>
        <v>-1097.488147645402</v>
      </c>
      <c r="F151">
        <f>VLOOKUP($A151,'MP2-MCCT'!$A$2:$T$192,14,FALSE)*2625.5</f>
        <v>-3494.9091603615379</v>
      </c>
      <c r="G151">
        <f>VLOOKUP($A151,'MP2-MCCT'!$A$2:$T$192,15,FALSE)*2625.5</f>
        <v>-131.38072763715471</v>
      </c>
      <c r="H151">
        <f>VLOOKUP($A151,'MP2-MCCT'!$A$2:$T$192,16,FALSE)*2625.5</f>
        <v>-391.60783634446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VLOOKUP($A152,'MP2-MCCT'!$A$2:$T$192,11,FALSE)*2625.5</f>
        <v>-1246.2595829129307</v>
      </c>
      <c r="D152">
        <f>VLOOKUP($A152,'MP2-MCCT'!$A$2:$T$192,12,FALSE)*2625.5</f>
        <v>-3905.274869725301</v>
      </c>
      <c r="E152">
        <f>VLOOKUP($A152,'MP2-MCCT'!$A$2:$T$192,13,FALSE)*2625.5</f>
        <v>-1098.6012643207041</v>
      </c>
      <c r="F152">
        <f>VLOOKUP($A152,'MP2-MCCT'!$A$2:$T$192,14,FALSE)*2625.5</f>
        <v>-3497.3879502439245</v>
      </c>
      <c r="G152">
        <f>VLOOKUP($A152,'MP2-MCCT'!$A$2:$T$192,15,FALSE)*2625.5</f>
        <v>-131.38072763715238</v>
      </c>
      <c r="H152">
        <f>VLOOKUP($A152,'MP2-MCCT'!$A$2:$T$192,16,FALSE)*2625.5</f>
        <v>-391.60783634445477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VLOOKUP($A153,'MP2-MCCT'!$A$2:$T$192,11,FALSE)*2625.5</f>
        <v>-1247.747968445653</v>
      </c>
      <c r="D153">
        <f>VLOOKUP($A153,'MP2-MCCT'!$A$2:$T$192,12,FALSE)*2625.5</f>
        <v>-3906.885805496363</v>
      </c>
      <c r="E153">
        <f>VLOOKUP($A153,'MP2-MCCT'!$A$2:$T$192,13,FALSE)*2625.5</f>
        <v>-1098.1372179800846</v>
      </c>
      <c r="F153">
        <f>VLOOKUP($A153,'MP2-MCCT'!$A$2:$T$192,14,FALSE)*2625.5</f>
        <v>-3496.589478412367</v>
      </c>
      <c r="G153">
        <f>VLOOKUP($A153,'MP2-MCCT'!$A$2:$T$192,15,FALSE)*2625.5</f>
        <v>-131.38072763715314</v>
      </c>
      <c r="H153">
        <f>VLOOKUP($A153,'MP2-MCCT'!$A$2:$T$192,16,FALSE)*2625.5</f>
        <v>-391.60783634445738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VLOOKUP($A154,'MP2-MCCT'!$A$2:$T$192,11,FALSE)*2625.5</f>
        <v>-1248.7171795917786</v>
      </c>
      <c r="D154">
        <f>VLOOKUP($A154,'MP2-MCCT'!$A$2:$T$192,12,FALSE)*2625.5</f>
        <v>-3909.6686283323361</v>
      </c>
      <c r="E154">
        <f>VLOOKUP($A154,'MP2-MCCT'!$A$2:$T$192,13,FALSE)*2625.5</f>
        <v>-1097.6267035699168</v>
      </c>
      <c r="F154">
        <f>VLOOKUP($A154,'MP2-MCCT'!$A$2:$T$192,14,FALSE)*2625.5</f>
        <v>-3495.2561649901181</v>
      </c>
      <c r="G154">
        <f>VLOOKUP($A154,'MP2-MCCT'!$A$2:$T$192,15,FALSE)*2625.5</f>
        <v>-131.38072763714553</v>
      </c>
      <c r="H154">
        <f>VLOOKUP($A154,'MP2-MCCT'!$A$2:$T$192,16,FALSE)*2625.5</f>
        <v>-391.60783634444419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VLOOKUP($A155,'MP2-MCCT'!$A$2:$T$192,11,FALSE)*2625.5</f>
        <v>-1752.9609011676218</v>
      </c>
      <c r="D155">
        <f>VLOOKUP($A155,'MP2-MCCT'!$A$2:$T$192,12,FALSE)*2625.5</f>
        <v>-5236.4119116369047</v>
      </c>
      <c r="E155">
        <f>VLOOKUP($A155,'MP2-MCCT'!$A$2:$T$192,13,FALSE)*2625.5</f>
        <v>-1096.0896761263416</v>
      </c>
      <c r="F155">
        <f>VLOOKUP($A155,'MP2-MCCT'!$A$2:$T$192,14,FALSE)*2625.5</f>
        <v>-3487.0225193269093</v>
      </c>
      <c r="G155">
        <f>VLOOKUP($A155,'MP2-MCCT'!$A$2:$T$192,15,FALSE)*2625.5</f>
        <v>-626.77290214668528</v>
      </c>
      <c r="H155">
        <f>VLOOKUP($A155,'MP2-MCCT'!$A$2:$T$192,16,FALSE)*2625.5</f>
        <v>-1713.7074196460451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VLOOKUP($A156,'MP2-MCCT'!$A$2:$T$192,11,FALSE)*2625.5</f>
        <v>-1754.9581450321</v>
      </c>
      <c r="D156">
        <f>VLOOKUP($A156,'MP2-MCCT'!$A$2:$T$192,12,FALSE)*2625.5</f>
        <v>-5237.7910635827875</v>
      </c>
      <c r="E156">
        <f>VLOOKUP($A156,'MP2-MCCT'!$A$2:$T$192,13,FALSE)*2625.5</f>
        <v>-1096.292326872762</v>
      </c>
      <c r="F156">
        <f>VLOOKUP($A156,'MP2-MCCT'!$A$2:$T$192,14,FALSE)*2625.5</f>
        <v>-3487.3024622220601</v>
      </c>
      <c r="G156">
        <f>VLOOKUP($A156,'MP2-MCCT'!$A$2:$T$192,15,FALSE)*2625.5</f>
        <v>-626.81609235820895</v>
      </c>
      <c r="H156">
        <f>VLOOKUP($A156,'MP2-MCCT'!$A$2:$T$192,16,FALSE)*2625.5</f>
        <v>-1713.379638567606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VLOOKUP($A157,'MP2-MCCT'!$A$2:$T$192,11,FALSE)*2625.5</f>
        <v>-1751.4687014811236</v>
      </c>
      <c r="D157">
        <f>VLOOKUP($A157,'MP2-MCCT'!$A$2:$T$192,12,FALSE)*2625.5</f>
        <v>-5235.0185612853566</v>
      </c>
      <c r="E157">
        <f>VLOOKUP($A157,'MP2-MCCT'!$A$2:$T$192,13,FALSE)*2625.5</f>
        <v>-1095.6221207449896</v>
      </c>
      <c r="F157">
        <f>VLOOKUP($A157,'MP2-MCCT'!$A$2:$T$192,14,FALSE)*2625.5</f>
        <v>-3486.3915695724486</v>
      </c>
      <c r="G157">
        <f>VLOOKUP($A157,'MP2-MCCT'!$A$2:$T$192,15,FALSE)*2625.5</f>
        <v>-626.70558450028591</v>
      </c>
      <c r="H157">
        <f>VLOOKUP($A157,'MP2-MCCT'!$A$2:$T$192,16,FALSE)*2625.5</f>
        <v>-1713.415185015627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VLOOKUP($A158,'MP2-MCCT'!$A$2:$T$192,11,FALSE)*2625.5</f>
        <v>-1876.7437436245662</v>
      </c>
      <c r="D158">
        <f>VLOOKUP($A158,'MP2-MCCT'!$A$2:$T$192,12,FALSE)*2625.5</f>
        <v>-5637.9841649039445</v>
      </c>
      <c r="E158">
        <f>VLOOKUP($A158,'MP2-MCCT'!$A$2:$T$192,13,FALSE)*2625.5</f>
        <v>-1097.0504730223827</v>
      </c>
      <c r="F158">
        <f>VLOOKUP($A158,'MP2-MCCT'!$A$2:$T$192,14,FALSE)*2625.5</f>
        <v>-3488.2385697854379</v>
      </c>
      <c r="G158">
        <f>VLOOKUP($A158,'MP2-MCCT'!$A$2:$T$192,15,FALSE)*2625.5</f>
        <v>-754.13181758418432</v>
      </c>
      <c r="H158">
        <f>VLOOKUP($A158,'MP2-MCCT'!$A$2:$T$192,16,FALSE)*2625.5</f>
        <v>-2121.9460228441712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VLOOKUP($A159,'MP2-MCCT'!$A$2:$T$192,11,FALSE)*2625.5</f>
        <v>-1871.4138187534602</v>
      </c>
      <c r="D159">
        <f>VLOOKUP($A159,'MP2-MCCT'!$A$2:$T$192,12,FALSE)*2625.5</f>
        <v>-5632.3314383882325</v>
      </c>
      <c r="E159">
        <f>VLOOKUP($A159,'MP2-MCCT'!$A$2:$T$192,13,FALSE)*2625.5</f>
        <v>-1095.7843788112216</v>
      </c>
      <c r="F159">
        <f>VLOOKUP($A159,'MP2-MCCT'!$A$2:$T$192,14,FALSE)*2625.5</f>
        <v>-3486.2912526283926</v>
      </c>
      <c r="G159">
        <f>VLOOKUP($A159,'MP2-MCCT'!$A$2:$T$192,15,FALSE)*2625.5</f>
        <v>-754.15901078895024</v>
      </c>
      <c r="H159">
        <f>VLOOKUP($A159,'MP2-MCCT'!$A$2:$T$192,16,FALSE)*2625.5</f>
        <v>-2122.0681115757707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VLOOKUP($A160,'MP2-MCCT'!$A$2:$T$192,11,FALSE)*2625.5</f>
        <v>-2319.5041732607269</v>
      </c>
      <c r="D160">
        <f>VLOOKUP($A160,'MP2-MCCT'!$A$2:$T$192,12,FALSE)*2625.5</f>
        <v>-6788.141527361403</v>
      </c>
      <c r="E160">
        <f>VLOOKUP($A160,'MP2-MCCT'!$A$2:$T$192,13,FALSE)*2625.5</f>
        <v>-1096.1522880977734</v>
      </c>
      <c r="F160">
        <f>VLOOKUP($A160,'MP2-MCCT'!$A$2:$T$192,14,FALSE)*2625.5</f>
        <v>-3486.9037333721808</v>
      </c>
      <c r="G160">
        <f>VLOOKUP($A160,'MP2-MCCT'!$A$2:$T$192,15,FALSE)*2625.5</f>
        <v>-1204.5048465463369</v>
      </c>
      <c r="H160">
        <f>VLOOKUP($A160,'MP2-MCCT'!$A$2:$T$192,16,FALSE)*2625.5</f>
        <v>-3278.1009401636634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VLOOKUP($A161,'MP2-MCCT'!$A$2:$T$192,11,FALSE)*2625.5</f>
        <v>-2315.8616915023699</v>
      </c>
      <c r="D161">
        <f>VLOOKUP($A161,'MP2-MCCT'!$A$2:$T$192,12,FALSE)*2625.5</f>
        <v>-6784.2167219088024</v>
      </c>
      <c r="E161">
        <f>VLOOKUP($A161,'MP2-MCCT'!$A$2:$T$192,13,FALSE)*2625.5</f>
        <v>-1095.4359593014137</v>
      </c>
      <c r="F161">
        <f>VLOOKUP($A161,'MP2-MCCT'!$A$2:$T$192,14,FALSE)*2625.5</f>
        <v>-3485.7008870552527</v>
      </c>
      <c r="G161">
        <f>VLOOKUP($A161,'MP2-MCCT'!$A$2:$T$192,15,FALSE)*2625.5</f>
        <v>-1204.5127423201795</v>
      </c>
      <c r="H161">
        <f>VLOOKUP($A161,'MP2-MCCT'!$A$2:$T$192,16,FALSE)*2625.5</f>
        <v>-3278.1341417155018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VLOOKUP($A162,'MP2-MCCT'!$A$2:$T$192,11,FALSE)*2625.5</f>
        <v>-2527.0950750578568</v>
      </c>
      <c r="D162">
        <f>VLOOKUP($A162,'MP2-MCCT'!$A$2:$T$192,12,FALSE)*2625.5</f>
        <v>-7461.6591557381989</v>
      </c>
      <c r="E162">
        <f>VLOOKUP($A162,'MP2-MCCT'!$A$2:$T$192,13,FALSE)*2625.5</f>
        <v>-1096.9157662824091</v>
      </c>
      <c r="F162">
        <f>VLOOKUP($A162,'MP2-MCCT'!$A$2:$T$192,14,FALSE)*2625.5</f>
        <v>-3488.0710025633416</v>
      </c>
      <c r="G162">
        <f>VLOOKUP($A162,'MP2-MCCT'!$A$2:$T$192,15,FALSE)*2625.5</f>
        <v>-1404.0436607181666</v>
      </c>
      <c r="H162">
        <f>VLOOKUP($A162,'MP2-MCCT'!$A$2:$T$192,16,FALSE)*2625.5</f>
        <v>-3944.9959296410966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VLOOKUP($A163,'MP2-MCCT'!$A$2:$T$192,11,FALSE)*2625.5</f>
        <v>-2525.1776529242811</v>
      </c>
      <c r="D163">
        <f>VLOOKUP($A163,'MP2-MCCT'!$A$2:$T$192,12,FALSE)*2625.5</f>
        <v>-7459.2597589384241</v>
      </c>
      <c r="E163">
        <f>VLOOKUP($A163,'MP2-MCCT'!$A$2:$T$192,13,FALSE)*2625.5</f>
        <v>-1096.8757243220634</v>
      </c>
      <c r="F163">
        <f>VLOOKUP($A163,'MP2-MCCT'!$A$2:$T$192,14,FALSE)*2625.5</f>
        <v>-3487.8760595413141</v>
      </c>
      <c r="G163">
        <f>VLOOKUP($A163,'MP2-MCCT'!$A$2:$T$192,15,FALSE)*2625.5</f>
        <v>-1404.0429910519247</v>
      </c>
      <c r="H163">
        <f>VLOOKUP($A163,'MP2-MCCT'!$A$2:$T$192,16,FALSE)*2625.5</f>
        <v>-3945.0027845803397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VLOOKUP($A164,'MP2-MCCT'!$A$2:$T$192,11,FALSE)*2625.5</f>
        <v>-1861.786237567489</v>
      </c>
      <c r="D164">
        <f>VLOOKUP($A164,'MP2-MCCT'!$A$2:$T$192,12,FALSE)*2625.5</f>
        <v>-5790.3032045784612</v>
      </c>
      <c r="E164">
        <f>VLOOKUP($A164,'MP2-MCCT'!$A$2:$T$192,13,FALSE)*2625.5</f>
        <v>-1055.4312940747861</v>
      </c>
      <c r="F164">
        <f>VLOOKUP($A164,'MP2-MCCT'!$A$2:$T$192,14,FALSE)*2625.5</f>
        <v>-3603.3564090723735</v>
      </c>
      <c r="G164">
        <f>VLOOKUP($A164,'MP2-MCCT'!$A$2:$T$192,15,FALSE)*2625.5</f>
        <v>-791.15652606919662</v>
      </c>
      <c r="H164">
        <f>VLOOKUP($A164,'MP2-MCCT'!$A$2:$T$192,16,FALSE)*2625.5</f>
        <v>-2169.1948551720279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VLOOKUP($A165,'MP2-MCCT'!$A$2:$T$192,11,FALSE)*2625.5</f>
        <v>-1861.1882671564329</v>
      </c>
      <c r="D165">
        <f>VLOOKUP($A165,'MP2-MCCT'!$A$2:$T$192,12,FALSE)*2625.5</f>
        <v>-5789.5773970228902</v>
      </c>
      <c r="E165">
        <f>VLOOKUP($A165,'MP2-MCCT'!$A$2:$T$192,13,FALSE)*2625.5</f>
        <v>-1055.7715438248767</v>
      </c>
      <c r="F165">
        <f>VLOOKUP($A165,'MP2-MCCT'!$A$2:$T$192,14,FALSE)*2625.5</f>
        <v>-3603.6834082269911</v>
      </c>
      <c r="G165">
        <f>VLOOKUP($A165,'MP2-MCCT'!$A$2:$T$192,15,FALSE)*2625.5</f>
        <v>-791.16402929053538</v>
      </c>
      <c r="H165">
        <f>VLOOKUP($A165,'MP2-MCCT'!$A$2:$T$192,16,FALSE)*2625.5</f>
        <v>-2169.2394197782151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VLOOKUP($A166,'MP2-MCCT'!$A$2:$T$192,11,FALSE)*2625.5</f>
        <v>-1860.9325560031118</v>
      </c>
      <c r="D166">
        <f>VLOOKUP($A166,'MP2-MCCT'!$A$2:$T$192,12,FALSE)*2625.5</f>
        <v>-5789.4927541356683</v>
      </c>
      <c r="E166">
        <f>VLOOKUP($A166,'MP2-MCCT'!$A$2:$T$192,13,FALSE)*2625.5</f>
        <v>-1055.5436646812682</v>
      </c>
      <c r="F166">
        <f>VLOOKUP($A166,'MP2-MCCT'!$A$2:$T$192,14,FALSE)*2625.5</f>
        <v>-3603.6314264308312</v>
      </c>
      <c r="G166">
        <f>VLOOKUP($A166,'MP2-MCCT'!$A$2:$T$192,15,FALSE)*2625.5</f>
        <v>-791.16710153475617</v>
      </c>
      <c r="H166">
        <f>VLOOKUP($A166,'MP2-MCCT'!$A$2:$T$192,16,FALSE)*2625.5</f>
        <v>-2169.2355968254801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VLOOKUP($A167,'MP2-MCCT'!$A$2:$T$192,11,FALSE)*2625.5</f>
        <v>-1259.2796056625323</v>
      </c>
      <c r="D167">
        <f>VLOOKUP($A167,'MP2-MCCT'!$A$2:$T$192,12,FALSE)*2625.5</f>
        <v>-4060.7587821206016</v>
      </c>
      <c r="E167">
        <f>VLOOKUP($A167,'MP2-MCCT'!$A$2:$T$192,13,FALSE)*2625.5</f>
        <v>-1056.1041719778282</v>
      </c>
      <c r="F167">
        <f>VLOOKUP($A167,'MP2-MCCT'!$A$2:$T$192,14,FALSE)*2625.5</f>
        <v>-3604.3297603395731</v>
      </c>
      <c r="G167">
        <f>VLOOKUP($A167,'MP2-MCCT'!$A$2:$T$192,15,FALSE)*2625.5</f>
        <v>-178.38350755417352</v>
      </c>
      <c r="H167">
        <f>VLOOKUP($A167,'MP2-MCCT'!$A$2:$T$192,16,FALSE)*2625.5</f>
        <v>-427.22439064400572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VLOOKUP($A168,'MP2-MCCT'!$A$2:$T$192,11,FALSE)*2625.5</f>
        <v>-1257.7511257668734</v>
      </c>
      <c r="D168">
        <f>VLOOKUP($A168,'MP2-MCCT'!$A$2:$T$192,12,FALSE)*2625.5</f>
        <v>-4059.5891889478735</v>
      </c>
      <c r="E168">
        <f>VLOOKUP($A168,'MP2-MCCT'!$A$2:$T$192,13,FALSE)*2625.5</f>
        <v>-1055.9525182234615</v>
      </c>
      <c r="F168">
        <f>VLOOKUP($A168,'MP2-MCCT'!$A$2:$T$192,14,FALSE)*2625.5</f>
        <v>-3604.4553533896878</v>
      </c>
      <c r="G168">
        <f>VLOOKUP($A168,'MP2-MCCT'!$A$2:$T$192,15,FALSE)*2625.5</f>
        <v>-178.38350755418477</v>
      </c>
      <c r="H168">
        <f>VLOOKUP($A168,'MP2-MCCT'!$A$2:$T$192,16,FALSE)*2625.5</f>
        <v>-427.2243906440346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VLOOKUP($A169,'MP2-MCCT'!$A$2:$T$192,11,FALSE)*2625.5</f>
        <v>-1257.8986791623681</v>
      </c>
      <c r="D169">
        <f>VLOOKUP($A169,'MP2-MCCT'!$A$2:$T$192,12,FALSE)*2625.5</f>
        <v>-4059.4072263605631</v>
      </c>
      <c r="E169">
        <f>VLOOKUP($A169,'MP2-MCCT'!$A$2:$T$192,13,FALSE)*2625.5</f>
        <v>-1056.0370367939802</v>
      </c>
      <c r="F169">
        <f>VLOOKUP($A169,'MP2-MCCT'!$A$2:$T$192,14,FALSE)*2625.5</f>
        <v>-3604.48585243569</v>
      </c>
      <c r="G169">
        <f>VLOOKUP($A169,'MP2-MCCT'!$A$2:$T$192,15,FALSE)*2625.5</f>
        <v>-178.38350755417352</v>
      </c>
      <c r="H169">
        <f>VLOOKUP($A169,'MP2-MCCT'!$A$2:$T$192,16,FALSE)*2625.5</f>
        <v>-427.22439064400572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VLOOKUP($A170,'MP2-MCCT'!$A$2:$T$192,11,FALSE)*2625.5</f>
        <v>-1207.9640450484667</v>
      </c>
      <c r="D170">
        <f>VLOOKUP($A170,'MP2-MCCT'!$A$2:$T$192,12,FALSE)*2625.5</f>
        <v>-4019.5708140764059</v>
      </c>
      <c r="E170">
        <f>VLOOKUP($A170,'MP2-MCCT'!$A$2:$T$192,13,FALSE)*2625.5</f>
        <v>-1056.1093849303347</v>
      </c>
      <c r="F170">
        <f>VLOOKUP($A170,'MP2-MCCT'!$A$2:$T$192,14,FALSE)*2625.5</f>
        <v>-3604.3775528241072</v>
      </c>
      <c r="G170">
        <f>VLOOKUP($A170,'MP2-MCCT'!$A$2:$T$192,15,FALSE)*2625.5</f>
        <v>-131.38072763715945</v>
      </c>
      <c r="H170">
        <f>VLOOKUP($A170,'MP2-MCCT'!$A$2:$T$192,16,FALSE)*2625.5</f>
        <v>-391.60783634446784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VLOOKUP($A171,'MP2-MCCT'!$A$2:$T$192,11,FALSE)*2625.5</f>
        <v>-1207.4597084844825</v>
      </c>
      <c r="D171">
        <f>VLOOKUP($A171,'MP2-MCCT'!$A$2:$T$192,12,FALSE)*2625.5</f>
        <v>-4019.4964748548969</v>
      </c>
      <c r="E171">
        <f>VLOOKUP($A171,'MP2-MCCT'!$A$2:$T$192,13,FALSE)*2625.5</f>
        <v>-1055.9245924543636</v>
      </c>
      <c r="F171">
        <f>VLOOKUP($A171,'MP2-MCCT'!$A$2:$T$192,14,FALSE)*2625.5</f>
        <v>-3604.7128135766156</v>
      </c>
      <c r="G171">
        <f>VLOOKUP($A171,'MP2-MCCT'!$A$2:$T$192,15,FALSE)*2625.5</f>
        <v>-131.38072763715471</v>
      </c>
      <c r="H171">
        <f>VLOOKUP($A171,'MP2-MCCT'!$A$2:$T$192,16,FALSE)*2625.5</f>
        <v>-391.60783634446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VLOOKUP($A172,'MP2-MCCT'!$A$2:$T$192,11,FALSE)*2625.5</f>
        <v>-1207.0773454467903</v>
      </c>
      <c r="D172">
        <f>VLOOKUP($A172,'MP2-MCCT'!$A$2:$T$192,12,FALSE)*2625.5</f>
        <v>-4018.7366766190685</v>
      </c>
      <c r="E172">
        <f>VLOOKUP($A172,'MP2-MCCT'!$A$2:$T$192,13,FALSE)*2625.5</f>
        <v>-1056.0806179078106</v>
      </c>
      <c r="F172">
        <f>VLOOKUP($A172,'MP2-MCCT'!$A$2:$T$192,14,FALSE)*2625.5</f>
        <v>-3604.5545044451296</v>
      </c>
      <c r="G172">
        <f>VLOOKUP($A172,'MP2-MCCT'!$A$2:$T$192,15,FALSE)*2625.5</f>
        <v>-131.38072763715263</v>
      </c>
      <c r="H172">
        <f>VLOOKUP($A172,'MP2-MCCT'!$A$2:$T$192,16,FALSE)*2625.5</f>
        <v>-391.60783634445738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VLOOKUP($A173,'MP2-MCCT'!$A$2:$T$192,11,FALSE)*2625.5</f>
        <v>-1697.181713391562</v>
      </c>
      <c r="D173">
        <f>VLOOKUP($A173,'MP2-MCCT'!$A$2:$T$192,12,FALSE)*2625.5</f>
        <v>-5326.5456041582147</v>
      </c>
      <c r="E173">
        <f>VLOOKUP($A173,'MP2-MCCT'!$A$2:$T$192,13,FALSE)*2625.5</f>
        <v>-1055.6344832502427</v>
      </c>
      <c r="F173">
        <f>VLOOKUP($A173,'MP2-MCCT'!$A$2:$T$192,14,FALSE)*2625.5</f>
        <v>-3603.4733153418338</v>
      </c>
      <c r="G173">
        <f>VLOOKUP($A173,'MP2-MCCT'!$A$2:$T$192,15,FALSE)*2625.5</f>
        <v>-620.86066515549965</v>
      </c>
      <c r="H173">
        <f>VLOOKUP($A173,'MP2-MCCT'!$A$2:$T$192,16,FALSE)*2625.5</f>
        <v>-1698.8654479134934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VLOOKUP($A174,'MP2-MCCT'!$A$2:$T$192,11,FALSE)*2625.5</f>
        <v>-1698.7636756935033</v>
      </c>
      <c r="D174">
        <f>VLOOKUP($A174,'MP2-MCCT'!$A$2:$T$192,12,FALSE)*2625.5</f>
        <v>-5327.1516717372924</v>
      </c>
      <c r="E174">
        <f>VLOOKUP($A174,'MP2-MCCT'!$A$2:$T$192,13,FALSE)*2625.5</f>
        <v>-1055.6039909535741</v>
      </c>
      <c r="F174">
        <f>VLOOKUP($A174,'MP2-MCCT'!$A$2:$T$192,14,FALSE)*2625.5</f>
        <v>-3603.7697603711349</v>
      </c>
      <c r="G174">
        <f>VLOOKUP($A174,'MP2-MCCT'!$A$2:$T$192,15,FALSE)*2625.5</f>
        <v>-620.9294575263558</v>
      </c>
      <c r="H174">
        <f>VLOOKUP($A174,'MP2-MCCT'!$A$2:$T$192,16,FALSE)*2625.5</f>
        <v>-1698.7635222557863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VLOOKUP($A175,'MP2-MCCT'!$A$2:$T$192,11,FALSE)*2625.5</f>
        <v>-1698.2053284243641</v>
      </c>
      <c r="D175">
        <f>VLOOKUP($A175,'MP2-MCCT'!$A$2:$T$192,12,FALSE)*2625.5</f>
        <v>-5325.8792611669041</v>
      </c>
      <c r="E175">
        <f>VLOOKUP($A175,'MP2-MCCT'!$A$2:$T$192,13,FALSE)*2625.5</f>
        <v>-1055.6485173403182</v>
      </c>
      <c r="F175">
        <f>VLOOKUP($A175,'MP2-MCCT'!$A$2:$T$192,14,FALSE)*2625.5</f>
        <v>-3603.6924824571965</v>
      </c>
      <c r="G175">
        <f>VLOOKUP($A175,'MP2-MCCT'!$A$2:$T$192,15,FALSE)*2625.5</f>
        <v>-620.93553634860098</v>
      </c>
      <c r="H175">
        <f>VLOOKUP($A175,'MP2-MCCT'!$A$2:$T$192,16,FALSE)*2625.5</f>
        <v>-1698.6235917789681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VLOOKUP($A176,'MP2-MCCT'!$A$2:$T$192,11,FALSE)*2625.5</f>
        <v>-1698.7777951696094</v>
      </c>
      <c r="D176">
        <f>VLOOKUP($A176,'MP2-MCCT'!$A$2:$T$192,12,FALSE)*2625.5</f>
        <v>-5327.1677996965782</v>
      </c>
      <c r="E176">
        <f>VLOOKUP($A176,'MP2-MCCT'!$A$2:$T$192,13,FALSE)*2625.5</f>
        <v>-1055.6067295486853</v>
      </c>
      <c r="F176">
        <f>VLOOKUP($A176,'MP2-MCCT'!$A$2:$T$192,14,FALSE)*2625.5</f>
        <v>-3603.7699020738332</v>
      </c>
      <c r="G176">
        <f>VLOOKUP($A176,'MP2-MCCT'!$A$2:$T$192,15,FALSE)*2625.5</f>
        <v>-620.93422771575513</v>
      </c>
      <c r="H176">
        <f>VLOOKUP($A176,'MP2-MCCT'!$A$2:$T$192,16,FALSE)*2625.5</f>
        <v>-1698.7736726148157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VLOOKUP($A177,'MP2-MCCT'!$A$2:$T$192,11,FALSE)*2625.5</f>
        <v>-1698.0647815613054</v>
      </c>
      <c r="D177">
        <f>VLOOKUP($A177,'MP2-MCCT'!$A$2:$T$192,12,FALSE)*2625.5</f>
        <v>-5327.113609482727</v>
      </c>
      <c r="E177">
        <f>VLOOKUP($A177,'MP2-MCCT'!$A$2:$T$192,13,FALSE)*2625.5</f>
        <v>-1055.5814966456562</v>
      </c>
      <c r="F177">
        <f>VLOOKUP($A177,'MP2-MCCT'!$A$2:$T$192,14,FALSE)*2625.5</f>
        <v>-3603.6876775270212</v>
      </c>
      <c r="G177">
        <f>VLOOKUP($A177,'MP2-MCCT'!$A$2:$T$192,15,FALSE)*2625.5</f>
        <v>-620.89208761155919</v>
      </c>
      <c r="H177">
        <f>VLOOKUP($A177,'MP2-MCCT'!$A$2:$T$192,16,FALSE)*2625.5</f>
        <v>-1698.7580540916024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VLOOKUP($A178,'MP2-MCCT'!$A$2:$T$192,11,FALSE)*2625.5</f>
        <v>-1698.7162363900661</v>
      </c>
      <c r="D178">
        <f>VLOOKUP($A178,'MP2-MCCT'!$A$2:$T$192,12,FALSE)*2625.5</f>
        <v>-5327.4321400184117</v>
      </c>
      <c r="E178">
        <f>VLOOKUP($A178,'MP2-MCCT'!$A$2:$T$192,13,FALSE)*2625.5</f>
        <v>-1055.6285831591331</v>
      </c>
      <c r="F178">
        <f>VLOOKUP($A178,'MP2-MCCT'!$A$2:$T$192,14,FALSE)*2625.5</f>
        <v>-3603.7242316680263</v>
      </c>
      <c r="G178">
        <f>VLOOKUP($A178,'MP2-MCCT'!$A$2:$T$192,15,FALSE)*2625.5</f>
        <v>-620.87185060133959</v>
      </c>
      <c r="H178">
        <f>VLOOKUP($A178,'MP2-MCCT'!$A$2:$T$192,16,FALSE)*2625.5</f>
        <v>-1698.755989741172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VLOOKUP($A179,'MP2-MCCT'!$A$2:$T$192,11,FALSE)*2625.5</f>
        <v>-1830.3175828905769</v>
      </c>
      <c r="D179">
        <f>VLOOKUP($A179,'MP2-MCCT'!$A$2:$T$192,12,FALSE)*2625.5</f>
        <v>-5748.7773058650446</v>
      </c>
      <c r="E179">
        <f>VLOOKUP($A179,'MP2-MCCT'!$A$2:$T$192,13,FALSE)*2625.5</f>
        <v>-1055.4455512484794</v>
      </c>
      <c r="F179">
        <f>VLOOKUP($A179,'MP2-MCCT'!$A$2:$T$192,14,FALSE)*2625.5</f>
        <v>-3603.6228910954746</v>
      </c>
      <c r="G179">
        <f>VLOOKUP($A179,'MP2-MCCT'!$A$2:$T$192,15,FALSE)*2625.5</f>
        <v>-754.13949818505125</v>
      </c>
      <c r="H179">
        <f>VLOOKUP($A179,'MP2-MCCT'!$A$2:$T$192,16,FALSE)*2625.5</f>
        <v>-2123.1802328185458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VLOOKUP($A180,'MP2-MCCT'!$A$2:$T$192,11,FALSE)*2625.5</f>
        <v>-1829.2902070017089</v>
      </c>
      <c r="D180">
        <f>VLOOKUP($A180,'MP2-MCCT'!$A$2:$T$192,12,FALSE)*2625.5</f>
        <v>-5747.6795061384983</v>
      </c>
      <c r="E180">
        <f>VLOOKUP($A180,'MP2-MCCT'!$A$2:$T$192,13,FALSE)*2625.5</f>
        <v>-1056.0860636751747</v>
      </c>
      <c r="F180">
        <f>VLOOKUP($A180,'MP2-MCCT'!$A$2:$T$192,14,FALSE)*2625.5</f>
        <v>-3604.1730336759902</v>
      </c>
      <c r="G180">
        <f>VLOOKUP($A180,'MP2-MCCT'!$A$2:$T$192,15,FALSE)*2625.5</f>
        <v>-754.16807905193775</v>
      </c>
      <c r="H180">
        <f>VLOOKUP($A180,'MP2-MCCT'!$A$2:$T$192,16,FALSE)*2625.5</f>
        <v>-2123.2831008261242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VLOOKUP($A181,'MP2-MCCT'!$A$2:$T$192,11,FALSE)*2625.5</f>
        <v>-1828.7128554510691</v>
      </c>
      <c r="D181">
        <f>VLOOKUP($A181,'MP2-MCCT'!$A$2:$T$192,12,FALSE)*2625.5</f>
        <v>-5747.1241900031691</v>
      </c>
      <c r="E181">
        <f>VLOOKUP($A181,'MP2-MCCT'!$A$2:$T$192,13,FALSE)*2625.5</f>
        <v>-1055.6532025748859</v>
      </c>
      <c r="F181">
        <f>VLOOKUP($A181,'MP2-MCCT'!$A$2:$T$192,14,FALSE)*2625.5</f>
        <v>-3604.1016171665428</v>
      </c>
      <c r="G181">
        <f>VLOOKUP($A181,'MP2-MCCT'!$A$2:$T$192,15,FALSE)*2625.5</f>
        <v>-754.14610657919229</v>
      </c>
      <c r="H181">
        <f>VLOOKUP($A181,'MP2-MCCT'!$A$2:$T$192,16,FALSE)*2625.5</f>
        <v>-2123.1886531135028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VLOOKUP($A182,'MP2-MCCT'!$A$2:$T$192,11,FALSE)*2625.5</f>
        <v>-3475.2090020702053</v>
      </c>
      <c r="D182">
        <f>VLOOKUP($A182,'MP2-MCCT'!$A$2:$T$192,12,FALSE)*2625.5</f>
        <v>-10055.545092837994</v>
      </c>
      <c r="E182">
        <f>VLOOKUP($A182,'MP2-MCCT'!$A$2:$T$192,13,FALSE)*2625.5</f>
        <v>-1055.7624397408536</v>
      </c>
      <c r="F182">
        <f>VLOOKUP($A182,'MP2-MCCT'!$A$2:$T$192,14,FALSE)*2625.5</f>
        <v>-3603.5047173942448</v>
      </c>
      <c r="G182">
        <f>VLOOKUP($A182,'MP2-MCCT'!$A$2:$T$192,15,FALSE)*2625.5</f>
        <v>-2395.4326905533521</v>
      </c>
      <c r="H182">
        <f>VLOOKUP($A182,'MP2-MCCT'!$A$2:$T$192,16,FALSE)*2625.5</f>
        <v>-6422.617828864275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VLOOKUP($A183,'MP2-MCCT'!$A$2:$T$192,11,FALSE)*2625.5</f>
        <v>-3471.795442680007</v>
      </c>
      <c r="D183">
        <f>VLOOKUP($A183,'MP2-MCCT'!$A$2:$T$192,12,FALSE)*2625.5</f>
        <v>-10049.01041602525</v>
      </c>
      <c r="E183">
        <f>VLOOKUP($A183,'MP2-MCCT'!$A$2:$T$192,13,FALSE)*2625.5</f>
        <v>-1055.4500453869855</v>
      </c>
      <c r="F183">
        <f>VLOOKUP($A183,'MP2-MCCT'!$A$2:$T$192,14,FALSE)*2625.5</f>
        <v>-3603.1967636195418</v>
      </c>
      <c r="G183">
        <f>VLOOKUP($A183,'MP2-MCCT'!$A$2:$T$192,15,FALSE)*2625.5</f>
        <v>-2395.187296300157</v>
      </c>
      <c r="H183">
        <f>VLOOKUP($A183,'MP2-MCCT'!$A$2:$T$192,16,FALSE)*2625.5</f>
        <v>-6421.2523192872122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VLOOKUP($A184,'MP2-MCCT'!$A$2:$T$192,11,FALSE)*2625.5</f>
        <v>-3474.3383943873846</v>
      </c>
      <c r="D184">
        <f>VLOOKUP($A184,'MP2-MCCT'!$A$2:$T$192,12,FALSE)*2625.5</f>
        <v>-10054.378186960346</v>
      </c>
      <c r="E184">
        <f>VLOOKUP($A184,'MP2-MCCT'!$A$2:$T$192,13,FALSE)*2625.5</f>
        <v>-1055.4949395600181</v>
      </c>
      <c r="F184">
        <f>VLOOKUP($A184,'MP2-MCCT'!$A$2:$T$192,14,FALSE)*2625.5</f>
        <v>-3603.4733579906651</v>
      </c>
      <c r="G184">
        <f>VLOOKUP($A184,'MP2-MCCT'!$A$2:$T$192,15,FALSE)*2625.5</f>
        <v>-2395.4485269275069</v>
      </c>
      <c r="H184">
        <f>VLOOKUP($A184,'MP2-MCCT'!$A$2:$T$192,16,FALSE)*2625.5</f>
        <v>-6422.6687122752373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VLOOKUP($A185,'MP2-MCCT'!$A$2:$T$192,11,FALSE)*2625.5</f>
        <v>-3474.5992435642779</v>
      </c>
      <c r="D185">
        <f>VLOOKUP($A185,'MP2-MCCT'!$A$2:$T$192,12,FALSE)*2625.5</f>
        <v>-10054.844153231561</v>
      </c>
      <c r="E185">
        <f>VLOOKUP($A185,'MP2-MCCT'!$A$2:$T$192,13,FALSE)*2625.5</f>
        <v>-1055.5685835890688</v>
      </c>
      <c r="F185">
        <f>VLOOKUP($A185,'MP2-MCCT'!$A$2:$T$192,14,FALSE)*2625.5</f>
        <v>-3603.4514838770706</v>
      </c>
      <c r="G185">
        <f>VLOOKUP($A185,'MP2-MCCT'!$A$2:$T$192,15,FALSE)*2625.5</f>
        <v>-2395.4181118445667</v>
      </c>
      <c r="H185">
        <f>VLOOKUP($A185,'MP2-MCCT'!$A$2:$T$192,16,FALSE)*2625.5</f>
        <v>-6422.6091934095721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VLOOKUP($A186,'MP2-MCCT'!$A$2:$T$192,11,FALSE)*2625.5</f>
        <v>-3470.1622960533423</v>
      </c>
      <c r="D186">
        <f>VLOOKUP($A186,'MP2-MCCT'!$A$2:$T$192,12,FALSE)*2625.5</f>
        <v>-10047.385892500493</v>
      </c>
      <c r="E186">
        <f>VLOOKUP($A186,'MP2-MCCT'!$A$2:$T$192,13,FALSE)*2625.5</f>
        <v>-1055.2475660893356</v>
      </c>
      <c r="F186">
        <f>VLOOKUP($A186,'MP2-MCCT'!$A$2:$T$192,14,FALSE)*2625.5</f>
        <v>-3603.197026122335</v>
      </c>
      <c r="G186">
        <f>VLOOKUP($A186,'MP2-MCCT'!$A$2:$T$192,15,FALSE)*2625.5</f>
        <v>-2395.1952010324658</v>
      </c>
      <c r="H186">
        <f>VLOOKUP($A186,'MP2-MCCT'!$A$2:$T$192,16,FALSE)*2625.5</f>
        <v>-6421.4641412687779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VLOOKUP($A187,'MP2-MCCT'!$A$2:$T$192,11,FALSE)*2625.5</f>
        <v>-3470.7611006086659</v>
      </c>
      <c r="D187">
        <f>VLOOKUP($A187,'MP2-MCCT'!$A$2:$T$192,12,FALSE)*2625.5</f>
        <v>-10047.635657662822</v>
      </c>
      <c r="E187">
        <f>VLOOKUP($A187,'MP2-MCCT'!$A$2:$T$192,13,FALSE)*2625.5</f>
        <v>-1055.6461284534212</v>
      </c>
      <c r="F187">
        <f>VLOOKUP($A187,'MP2-MCCT'!$A$2:$T$192,14,FALSE)*2625.5</f>
        <v>-3603.482730466591</v>
      </c>
      <c r="G187">
        <f>VLOOKUP($A187,'MP2-MCCT'!$A$2:$T$192,15,FALSE)*2625.5</f>
        <v>-2395.2757961545167</v>
      </c>
      <c r="H187">
        <f>VLOOKUP($A187,'MP2-MCCT'!$A$2:$T$192,16,FALSE)*2625.5</f>
        <v>-6421.4858917159918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VLOOKUP($A188,'MP2-MCCT'!$A$2:$T$192,11,FALSE)*2625.5</f>
        <v>-2275.843865588165</v>
      </c>
      <c r="D188">
        <f>VLOOKUP($A188,'MP2-MCCT'!$A$2:$T$192,12,FALSE)*2625.5</f>
        <v>-6900.6191162757486</v>
      </c>
      <c r="E188">
        <f>VLOOKUP($A188,'MP2-MCCT'!$A$2:$T$192,13,FALSE)*2625.5</f>
        <v>-1055.3731823585663</v>
      </c>
      <c r="F188">
        <f>VLOOKUP($A188,'MP2-MCCT'!$A$2:$T$192,14,FALSE)*2625.5</f>
        <v>-3603.2486634158231</v>
      </c>
      <c r="G188">
        <f>VLOOKUP($A188,'MP2-MCCT'!$A$2:$T$192,15,FALSE)*2625.5</f>
        <v>-1204.6364543827519</v>
      </c>
      <c r="H188">
        <f>VLOOKUP($A188,'MP2-MCCT'!$A$2:$T$192,16,FALSE)*2625.5</f>
        <v>-3278.5387791137691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VLOOKUP($A189,'MP2-MCCT'!$A$2:$T$192,11,FALSE)*2625.5</f>
        <v>-2274.9236022455339</v>
      </c>
      <c r="D189">
        <f>VLOOKUP($A189,'MP2-MCCT'!$A$2:$T$192,12,FALSE)*2625.5</f>
        <v>-6899.4942423790508</v>
      </c>
      <c r="E189">
        <f>VLOOKUP($A189,'MP2-MCCT'!$A$2:$T$192,13,FALSE)*2625.5</f>
        <v>-1055.6521271735805</v>
      </c>
      <c r="F189">
        <f>VLOOKUP($A189,'MP2-MCCT'!$A$2:$T$192,14,FALSE)*2625.5</f>
        <v>-3603.5011401795332</v>
      </c>
      <c r="G189">
        <f>VLOOKUP($A189,'MP2-MCCT'!$A$2:$T$192,15,FALSE)*2625.5</f>
        <v>-1204.6408481687326</v>
      </c>
      <c r="H189">
        <f>VLOOKUP($A189,'MP2-MCCT'!$A$2:$T$192,16,FALSE)*2625.5</f>
        <v>-3278.566481468481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VLOOKUP($A190,'MP2-MCCT'!$A$2:$T$192,11,FALSE)*2625.5</f>
        <v>-2274.6623695522285</v>
      </c>
      <c r="D190">
        <f>VLOOKUP($A190,'MP2-MCCT'!$A$2:$T$192,12,FALSE)*2625.5</f>
        <v>-6899.3730496092267</v>
      </c>
      <c r="E190">
        <f>VLOOKUP($A190,'MP2-MCCT'!$A$2:$T$192,13,FALSE)*2625.5</f>
        <v>-1055.4925662684993</v>
      </c>
      <c r="F190">
        <f>VLOOKUP($A190,'MP2-MCCT'!$A$2:$T$192,14,FALSE)*2625.5</f>
        <v>-3603.455463049952</v>
      </c>
      <c r="G190">
        <f>VLOOKUP($A190,'MP2-MCCT'!$A$2:$T$192,15,FALSE)*2625.5</f>
        <v>-1204.6508683228212</v>
      </c>
      <c r="H190">
        <f>VLOOKUP($A190,'MP2-MCCT'!$A$2:$T$192,16,FALSE)*2625.5</f>
        <v>-3278.5871281384293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VLOOKUP($A191,'MP2-MCCT'!$A$2:$T$192,11,FALSE)*2625.5</f>
        <v>-2479.1627992519743</v>
      </c>
      <c r="D191">
        <f>VLOOKUP($A191,'MP2-MCCT'!$A$2:$T$192,12,FALSE)*2625.5</f>
        <v>-7570.4011865477041</v>
      </c>
      <c r="E191">
        <f>VLOOKUP($A191,'MP2-MCCT'!$A$2:$T$192,13,FALSE)*2625.5</f>
        <v>-1055.4953567949894</v>
      </c>
      <c r="F191">
        <f>VLOOKUP($A191,'MP2-MCCT'!$A$2:$T$192,14,FALSE)*2625.5</f>
        <v>-3603.7024366714586</v>
      </c>
      <c r="G191">
        <f>VLOOKUP($A191,'MP2-MCCT'!$A$2:$T$192,15,FALSE)*2625.5</f>
        <v>-1403.4080743153465</v>
      </c>
      <c r="H191">
        <f>VLOOKUP($A191,'MP2-MCCT'!$A$2:$T$192,16,FALSE)*2625.5</f>
        <v>-3945.6192663144143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VLOOKUP($A192,'MP2-MCCT'!$A$2:$T$192,11,FALSE)*2625.5</f>
        <v>-2478.0575371260593</v>
      </c>
      <c r="D192">
        <f>VLOOKUP($A192,'MP2-MCCT'!$A$2:$T$192,12,FALSE)*2625.5</f>
        <v>-7569.2478887903317</v>
      </c>
      <c r="E192">
        <f>VLOOKUP($A192,'MP2-MCCT'!$A$2:$T$192,13,FALSE)*2625.5</f>
        <v>-1056.0735000003413</v>
      </c>
      <c r="F192">
        <f>VLOOKUP($A192,'MP2-MCCT'!$A$2:$T$192,14,FALSE)*2625.5</f>
        <v>-3604.148068801007</v>
      </c>
      <c r="G192">
        <f>VLOOKUP($A192,'MP2-MCCT'!$A$2:$T$192,15,FALSE)*2625.5</f>
        <v>-1403.4979615844388</v>
      </c>
      <c r="H192">
        <f>VLOOKUP($A192,'MP2-MCCT'!$A$2:$T$192,16,FALSE)*2625.5</f>
        <v>-3945.7321505993805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-382.40163895346302</v>
      </c>
      <c r="C2">
        <v>-373.077990628679</v>
      </c>
      <c r="D2">
        <v>9.3236483247842603</v>
      </c>
      <c r="E2">
        <v>-347.44352108057501</v>
      </c>
      <c r="F2">
        <v>-344.99833271890299</v>
      </c>
      <c r="G2">
        <v>2.4451883616711001</v>
      </c>
      <c r="H2">
        <v>-34.9581178728886</v>
      </c>
      <c r="I2">
        <v>-28.079657909775399</v>
      </c>
      <c r="J2">
        <v>6.8784599631131496</v>
      </c>
      <c r="K2">
        <v>-0.60853897191713202</v>
      </c>
      <c r="L2">
        <v>-1.7668651093024099</v>
      </c>
      <c r="M2">
        <v>-0.29918516122003502</v>
      </c>
      <c r="N2">
        <v>-0.92543410659824299</v>
      </c>
      <c r="O2">
        <v>-0.30353925786555502</v>
      </c>
      <c r="P2">
        <v>-0.83393071345897996</v>
      </c>
      <c r="Q2">
        <v>-0.29935766229399002</v>
      </c>
      <c r="R2">
        <v>-0.92633092759872304</v>
      </c>
      <c r="S2">
        <v>-0.30378338322937798</v>
      </c>
      <c r="T2">
        <v>-0.83523713268776201</v>
      </c>
    </row>
    <row r="3" spans="1:20" x14ac:dyDescent="0.2">
      <c r="A3" t="s">
        <v>23</v>
      </c>
      <c r="B3">
        <v>-408.369529177993</v>
      </c>
      <c r="C3">
        <v>-396.383693553993</v>
      </c>
      <c r="D3">
        <v>11.985835624000799</v>
      </c>
      <c r="E3">
        <v>-356.96470369762</v>
      </c>
      <c r="F3">
        <v>-356.69297483691997</v>
      </c>
      <c r="G3">
        <v>0.27172886069984997</v>
      </c>
      <c r="H3">
        <v>-51.404825480373198</v>
      </c>
      <c r="I3">
        <v>-39.690718717072201</v>
      </c>
      <c r="J3">
        <v>11.714106763301</v>
      </c>
      <c r="K3">
        <v>-0.37836150616241399</v>
      </c>
      <c r="L3">
        <v>-1.1048037247389899</v>
      </c>
      <c r="M3">
        <v>-0.29994814654351798</v>
      </c>
      <c r="N3">
        <v>-0.92847523101449203</v>
      </c>
      <c r="O3">
        <v>-6.94165621192189E-2</v>
      </c>
      <c r="P3">
        <v>-0.165746229910432</v>
      </c>
      <c r="Q3">
        <v>-0.30001627441231599</v>
      </c>
      <c r="R3">
        <v>-0.92881035398707201</v>
      </c>
      <c r="S3">
        <v>-7.0468213452840406E-2</v>
      </c>
      <c r="T3">
        <v>-0.16875299475459399</v>
      </c>
    </row>
    <row r="4" spans="1:20" x14ac:dyDescent="0.2">
      <c r="A4" t="s">
        <v>24</v>
      </c>
      <c r="B4">
        <v>-386.19145969192198</v>
      </c>
      <c r="C4">
        <v>-377.114033076834</v>
      </c>
      <c r="D4">
        <v>9.0774266150888394</v>
      </c>
      <c r="E4">
        <v>-353.73885622503201</v>
      </c>
      <c r="F4">
        <v>-353.55405787589399</v>
      </c>
      <c r="G4">
        <v>0.18479834913811199</v>
      </c>
      <c r="H4">
        <v>-32.452603466890501</v>
      </c>
      <c r="I4">
        <v>-23.5599752009397</v>
      </c>
      <c r="J4">
        <v>8.8926282659507301</v>
      </c>
      <c r="K4">
        <v>-0.37532931486744697</v>
      </c>
      <c r="L4">
        <v>-1.10051081378017</v>
      </c>
      <c r="M4">
        <v>-0.29984674460160199</v>
      </c>
      <c r="N4">
        <v>-0.928470049849353</v>
      </c>
      <c r="O4">
        <v>-6.94165621192218E-2</v>
      </c>
      <c r="P4">
        <v>-0.165746229910436</v>
      </c>
      <c r="Q4">
        <v>-0.29988185888253599</v>
      </c>
      <c r="R4">
        <v>-0.92865894015309203</v>
      </c>
      <c r="S4">
        <v>-7.0218039084001996E-2</v>
      </c>
      <c r="T4">
        <v>-0.16810777112205699</v>
      </c>
    </row>
    <row r="5" spans="1:20" x14ac:dyDescent="0.2">
      <c r="A5" t="s">
        <v>178</v>
      </c>
      <c r="B5">
        <v>-416.80150071776598</v>
      </c>
      <c r="C5">
        <v>-409.83710109654902</v>
      </c>
      <c r="D5">
        <v>6.9643996212174901</v>
      </c>
      <c r="E5">
        <v>-378.20126630732</v>
      </c>
      <c r="F5">
        <v>-377.89771333309898</v>
      </c>
      <c r="G5">
        <v>0.30355297422067401</v>
      </c>
      <c r="H5">
        <v>-38.600234410446703</v>
      </c>
      <c r="I5">
        <v>-31.939387763449901</v>
      </c>
      <c r="J5">
        <v>6.6608466469968102</v>
      </c>
      <c r="K5">
        <v>-0.35798556333470499</v>
      </c>
      <c r="L5">
        <v>-1.08800517609694</v>
      </c>
      <c r="M5">
        <v>-0.29988002072220798</v>
      </c>
      <c r="N5">
        <v>-0.92835406230523798</v>
      </c>
      <c r="O5">
        <v>-5.1173309814031398E-2</v>
      </c>
      <c r="P5">
        <v>-0.15188129577853801</v>
      </c>
      <c r="Q5">
        <v>-0.29994802736701998</v>
      </c>
      <c r="R5">
        <v>-0.92868753646052804</v>
      </c>
      <c r="S5">
        <v>-5.1533782796795297E-2</v>
      </c>
      <c r="T5">
        <v>-0.15365632415015401</v>
      </c>
    </row>
    <row r="6" spans="1:20" x14ac:dyDescent="0.2">
      <c r="A6" t="s">
        <v>179</v>
      </c>
      <c r="B6">
        <v>-404.116053572684</v>
      </c>
      <c r="C6">
        <v>-398.54190037104502</v>
      </c>
      <c r="D6">
        <v>5.5741532016396604</v>
      </c>
      <c r="E6">
        <v>-377.70409998436497</v>
      </c>
      <c r="F6">
        <v>-377.48489128037301</v>
      </c>
      <c r="G6">
        <v>0.21920870399195699</v>
      </c>
      <c r="H6">
        <v>-26.411953588319101</v>
      </c>
      <c r="I6">
        <v>-21.0570090906714</v>
      </c>
      <c r="J6">
        <v>5.3549444976476996</v>
      </c>
      <c r="K6">
        <v>-0.35637414528740002</v>
      </c>
      <c r="L6">
        <v>-1.0853595223023</v>
      </c>
      <c r="M6">
        <v>-0.29993646707469002</v>
      </c>
      <c r="N6">
        <v>-0.92868281447011303</v>
      </c>
      <c r="O6">
        <v>-5.1173309814032397E-2</v>
      </c>
      <c r="P6">
        <v>-0.15188129577854301</v>
      </c>
      <c r="Q6">
        <v>-0.29997313548301802</v>
      </c>
      <c r="R6">
        <v>-0.92888088145599201</v>
      </c>
      <c r="S6">
        <v>-5.1452900757264199E-2</v>
      </c>
      <c r="T6">
        <v>-0.153406559803761</v>
      </c>
    </row>
    <row r="7" spans="1:20" x14ac:dyDescent="0.2">
      <c r="A7" t="s">
        <v>180</v>
      </c>
      <c r="B7">
        <v>-377.13022982276499</v>
      </c>
      <c r="C7">
        <v>-368.34975166274302</v>
      </c>
      <c r="D7">
        <v>8.7804781600225805</v>
      </c>
      <c r="E7">
        <v>-312.32750368283001</v>
      </c>
      <c r="F7">
        <v>-311.21486416872699</v>
      </c>
      <c r="G7">
        <v>1.1126395141027501</v>
      </c>
      <c r="H7">
        <v>-64.802726139935203</v>
      </c>
      <c r="I7">
        <v>-57.134887494015402</v>
      </c>
      <c r="J7">
        <v>7.6678386459198196</v>
      </c>
      <c r="K7">
        <v>-0.55033085796311798</v>
      </c>
      <c r="L7">
        <v>-1.59580046488467</v>
      </c>
      <c r="M7">
        <v>-0.29936792548707197</v>
      </c>
      <c r="N7">
        <v>-0.92592908340056701</v>
      </c>
      <c r="O7">
        <v>-0.23976197246496</v>
      </c>
      <c r="P7">
        <v>-0.65639029002895799</v>
      </c>
      <c r="Q7">
        <v>-0.29953310716853299</v>
      </c>
      <c r="R7">
        <v>-0.92678317479289696</v>
      </c>
      <c r="S7">
        <v>-0.24007283434807</v>
      </c>
      <c r="T7">
        <v>-0.65798068014582201</v>
      </c>
    </row>
    <row r="8" spans="1:20" x14ac:dyDescent="0.2">
      <c r="A8" t="s">
        <v>181</v>
      </c>
      <c r="B8">
        <v>-358.76438318585701</v>
      </c>
      <c r="C8">
        <v>-352.29069457596103</v>
      </c>
      <c r="D8">
        <v>6.4736886098964703</v>
      </c>
      <c r="E8">
        <v>-312.33621562995398</v>
      </c>
      <c r="F8">
        <v>-311.54084872566199</v>
      </c>
      <c r="G8">
        <v>0.79536690429178103</v>
      </c>
      <c r="H8">
        <v>-46.4281675559033</v>
      </c>
      <c r="I8">
        <v>-40.749845850298598</v>
      </c>
      <c r="J8">
        <v>5.6783217056046897</v>
      </c>
      <c r="K8">
        <v>-0.54735147823156904</v>
      </c>
      <c r="L8">
        <v>-1.59215547364323</v>
      </c>
      <c r="M8">
        <v>-0.299409911854292</v>
      </c>
      <c r="N8">
        <v>-0.92635638724515001</v>
      </c>
      <c r="O8">
        <v>-0.23963623598623199</v>
      </c>
      <c r="P8">
        <v>-0.656420864113754</v>
      </c>
      <c r="Q8">
        <v>-0.29950396901852799</v>
      </c>
      <c r="R8">
        <v>-0.92687004161386599</v>
      </c>
      <c r="S8">
        <v>-0.23988167439708</v>
      </c>
      <c r="T8">
        <v>-0.65773047237780702</v>
      </c>
    </row>
    <row r="9" spans="1:20" x14ac:dyDescent="0.2">
      <c r="A9" t="s">
        <v>182</v>
      </c>
      <c r="B9">
        <v>-421.55148742421602</v>
      </c>
      <c r="C9">
        <v>-411.39541320809502</v>
      </c>
      <c r="D9">
        <v>10.156074216121301</v>
      </c>
      <c r="E9">
        <v>-375.47017528519501</v>
      </c>
      <c r="F9">
        <v>-373.59503563844402</v>
      </c>
      <c r="G9">
        <v>1.8751396467516399</v>
      </c>
      <c r="H9">
        <v>-46.081312139021101</v>
      </c>
      <c r="I9">
        <v>-37.800377569651403</v>
      </c>
      <c r="J9">
        <v>8.2809345693696805</v>
      </c>
      <c r="K9">
        <v>-0.59711466220059095</v>
      </c>
      <c r="L9">
        <v>-1.7499905333954999</v>
      </c>
      <c r="M9">
        <v>-0.29936982960057301</v>
      </c>
      <c r="N9">
        <v>-0.925764542985272</v>
      </c>
      <c r="O9">
        <v>-0.28948167634948602</v>
      </c>
      <c r="P9">
        <v>-0.81493770421941503</v>
      </c>
      <c r="Q9">
        <v>-0.29954615480079</v>
      </c>
      <c r="R9">
        <v>-0.92668085653696997</v>
      </c>
      <c r="S9">
        <v>-0.28984099386948398</v>
      </c>
      <c r="T9">
        <v>-0.81663978890857403</v>
      </c>
    </row>
    <row r="10" spans="1:20" x14ac:dyDescent="0.2">
      <c r="A10" t="s">
        <v>183</v>
      </c>
      <c r="B10">
        <v>-367.70823674604799</v>
      </c>
      <c r="C10">
        <v>-350.99719765381502</v>
      </c>
      <c r="D10">
        <v>16.711039092232699</v>
      </c>
      <c r="E10">
        <v>-290.06915829492601</v>
      </c>
      <c r="F10">
        <v>-286.46820026687499</v>
      </c>
      <c r="G10">
        <v>3.6009580280511102</v>
      </c>
      <c r="H10">
        <v>-77.639078451121705</v>
      </c>
      <c r="I10">
        <v>-64.528997386940006</v>
      </c>
      <c r="J10">
        <v>13.1100810641816</v>
      </c>
      <c r="K10">
        <v>-1.2316732263330199</v>
      </c>
      <c r="L10">
        <v>-3.4098612213893098</v>
      </c>
      <c r="M10">
        <v>-0.29919178709737898</v>
      </c>
      <c r="N10">
        <v>-0.92547957021494398</v>
      </c>
      <c r="O10">
        <v>-0.91959003531313399</v>
      </c>
      <c r="P10">
        <v>-2.46770189590907</v>
      </c>
      <c r="Q10">
        <v>-0.29948075549105102</v>
      </c>
      <c r="R10">
        <v>-0.92700030675622103</v>
      </c>
      <c r="S10">
        <v>-0.92014837807733396</v>
      </c>
      <c r="T10">
        <v>-2.4703272136807199</v>
      </c>
    </row>
    <row r="11" spans="1:20" x14ac:dyDescent="0.2">
      <c r="A11" t="s">
        <v>184</v>
      </c>
      <c r="B11">
        <v>-346.07006759192501</v>
      </c>
      <c r="C11">
        <v>-335.51110707907901</v>
      </c>
      <c r="D11">
        <v>10.558960512846401</v>
      </c>
      <c r="E11">
        <v>-304.41856286573801</v>
      </c>
      <c r="F11">
        <v>-302.33998391311201</v>
      </c>
      <c r="G11">
        <v>2.0785789526262102</v>
      </c>
      <c r="H11">
        <v>-41.651504726186602</v>
      </c>
      <c r="I11">
        <v>-33.171123165966399</v>
      </c>
      <c r="J11">
        <v>8.4803815602202093</v>
      </c>
      <c r="K11">
        <v>-1.22600911009569</v>
      </c>
      <c r="L11">
        <v>-3.4016595181284299</v>
      </c>
      <c r="M11">
        <v>-0.29931267582712101</v>
      </c>
      <c r="N11">
        <v>-0.92616940587133101</v>
      </c>
      <c r="O11">
        <v>-0.91929416378725703</v>
      </c>
      <c r="P11">
        <v>-2.46702816459922</v>
      </c>
      <c r="Q11">
        <v>-0.29945961752960798</v>
      </c>
      <c r="R11">
        <v>-0.92695361555746703</v>
      </c>
      <c r="S11">
        <v>-0.91970827937423705</v>
      </c>
      <c r="T11">
        <v>-2.4689129039209701</v>
      </c>
    </row>
    <row r="12" spans="1:20" x14ac:dyDescent="0.2">
      <c r="A12" t="s">
        <v>185</v>
      </c>
      <c r="B12">
        <v>-350.555873615667</v>
      </c>
      <c r="C12">
        <v>-337.79638171640801</v>
      </c>
      <c r="D12">
        <v>12.759491899259199</v>
      </c>
      <c r="E12">
        <v>-304.19929728875201</v>
      </c>
      <c r="F12">
        <v>-301.03750351046898</v>
      </c>
      <c r="G12">
        <v>3.1617937782830099</v>
      </c>
      <c r="H12">
        <v>-46.356576326914798</v>
      </c>
      <c r="I12">
        <v>-36.758878205938501</v>
      </c>
      <c r="J12">
        <v>9.5976981209762808</v>
      </c>
      <c r="K12">
        <v>-1.22701493626309</v>
      </c>
      <c r="L12">
        <v>-3.40250409369572</v>
      </c>
      <c r="M12">
        <v>-0.29921339555996301</v>
      </c>
      <c r="N12">
        <v>-0.92578722062922003</v>
      </c>
      <c r="O12">
        <v>-0.91956323890997804</v>
      </c>
      <c r="P12">
        <v>-2.4672988898374202</v>
      </c>
      <c r="Q12">
        <v>-0.29943335623098599</v>
      </c>
      <c r="R12">
        <v>-0.926929372129908</v>
      </c>
      <c r="S12">
        <v>-0.91994909415961501</v>
      </c>
      <c r="T12">
        <v>-2.4692064920614798</v>
      </c>
    </row>
    <row r="13" spans="1:20" x14ac:dyDescent="0.2">
      <c r="A13" t="s">
        <v>186</v>
      </c>
      <c r="B13">
        <v>-360.50296620301799</v>
      </c>
      <c r="C13">
        <v>-350.59586871744801</v>
      </c>
      <c r="D13">
        <v>9.9070974855694605</v>
      </c>
      <c r="E13">
        <v>-322.96037212088999</v>
      </c>
      <c r="F13">
        <v>-320.159741009816</v>
      </c>
      <c r="G13">
        <v>2.8006311110744</v>
      </c>
      <c r="H13">
        <v>-37.542594082127003</v>
      </c>
      <c r="I13">
        <v>-30.436127707632</v>
      </c>
      <c r="J13">
        <v>7.1064663744950503</v>
      </c>
      <c r="K13">
        <v>-0.76846434809355302</v>
      </c>
      <c r="L13">
        <v>-2.1944895670592901</v>
      </c>
      <c r="M13">
        <v>-0.29918529466703597</v>
      </c>
      <c r="N13">
        <v>-0.92547959276891301</v>
      </c>
      <c r="O13">
        <v>-0.46302560715524299</v>
      </c>
      <c r="P13">
        <v>-1.2609642036211299</v>
      </c>
      <c r="Q13">
        <v>-0.29936089738775101</v>
      </c>
      <c r="R13">
        <v>-0.92640500142786197</v>
      </c>
      <c r="S13">
        <v>-0.463272311819309</v>
      </c>
      <c r="T13">
        <v>-1.26232319728521</v>
      </c>
    </row>
    <row r="14" spans="1:20" x14ac:dyDescent="0.2">
      <c r="A14" t="s">
        <v>187</v>
      </c>
      <c r="B14">
        <v>-410.42612009820101</v>
      </c>
      <c r="C14">
        <v>-399.742910635329</v>
      </c>
      <c r="D14">
        <v>10.6832094628717</v>
      </c>
      <c r="E14">
        <v>-365.43798682497902</v>
      </c>
      <c r="F14">
        <v>-363.49453682915998</v>
      </c>
      <c r="G14">
        <v>1.94344999581915</v>
      </c>
      <c r="H14">
        <v>-44.988133273221401</v>
      </c>
      <c r="I14">
        <v>-36.2483738061688</v>
      </c>
      <c r="J14">
        <v>8.73975946705254</v>
      </c>
      <c r="K14">
        <v>-0.84474664993561999</v>
      </c>
      <c r="L14">
        <v>-2.4463441624206999</v>
      </c>
      <c r="M14">
        <v>-0.29924749355785901</v>
      </c>
      <c r="N14">
        <v>-0.92566454417182098</v>
      </c>
      <c r="O14">
        <v>-0.53750399310333796</v>
      </c>
      <c r="P14">
        <v>-1.5115397088615301</v>
      </c>
      <c r="Q14">
        <v>-0.29945067909592998</v>
      </c>
      <c r="R14">
        <v>-0.92671345526681204</v>
      </c>
      <c r="S14">
        <v>-0.53786561236196595</v>
      </c>
      <c r="T14">
        <v>-1.5132547910859</v>
      </c>
    </row>
    <row r="15" spans="1:20" x14ac:dyDescent="0.2">
      <c r="A15" t="s">
        <v>188</v>
      </c>
      <c r="B15">
        <v>-373.89515162727599</v>
      </c>
      <c r="C15">
        <v>-366.12242279428301</v>
      </c>
      <c r="D15">
        <v>7.7727288329925104</v>
      </c>
      <c r="E15">
        <v>-340.61987447120799</v>
      </c>
      <c r="F15">
        <v>-338.60165171893999</v>
      </c>
      <c r="G15">
        <v>2.01822275226804</v>
      </c>
      <c r="H15">
        <v>-33.275277156067702</v>
      </c>
      <c r="I15">
        <v>-27.520771075343202</v>
      </c>
      <c r="J15">
        <v>5.7545060807244699</v>
      </c>
      <c r="K15">
        <v>-0.592236966061786</v>
      </c>
      <c r="L15">
        <v>-1.80828606259856</v>
      </c>
      <c r="M15">
        <v>-0.28301656879539799</v>
      </c>
      <c r="N15">
        <v>-0.96812204914666999</v>
      </c>
      <c r="O15">
        <v>-0.30337896158459599</v>
      </c>
      <c r="P15">
        <v>-0.83333156714671597</v>
      </c>
      <c r="Q15">
        <v>-0.28316319205200202</v>
      </c>
      <c r="R15">
        <v>-0.96876644090096098</v>
      </c>
      <c r="S15">
        <v>-0.30359226917294602</v>
      </c>
      <c r="T15">
        <v>-0.83451901985896604</v>
      </c>
    </row>
    <row r="16" spans="1:20" x14ac:dyDescent="0.2">
      <c r="A16" t="s">
        <v>189</v>
      </c>
      <c r="B16">
        <v>-365.076772643884</v>
      </c>
      <c r="C16">
        <v>-358.16280980476103</v>
      </c>
      <c r="D16">
        <v>6.9139628391227204</v>
      </c>
      <c r="E16">
        <v>-334.81344194987901</v>
      </c>
      <c r="F16">
        <v>-332.94824110617498</v>
      </c>
      <c r="G16">
        <v>1.8652008437044401</v>
      </c>
      <c r="H16">
        <v>-30.2633306940042</v>
      </c>
      <c r="I16">
        <v>-25.2145686985859</v>
      </c>
      <c r="J16">
        <v>5.0487619954182703</v>
      </c>
      <c r="K16">
        <v>-0.59176547407981295</v>
      </c>
      <c r="L16">
        <v>-1.8077572116912399</v>
      </c>
      <c r="M16">
        <v>-0.28307501450355399</v>
      </c>
      <c r="N16">
        <v>-0.96820406133838</v>
      </c>
      <c r="O16">
        <v>-0.30338048365675802</v>
      </c>
      <c r="P16">
        <v>-0.83333643395276202</v>
      </c>
      <c r="Q16">
        <v>-0.28318775980337502</v>
      </c>
      <c r="R16">
        <v>-0.96872089184292398</v>
      </c>
      <c r="S16">
        <v>-0.30358070300267598</v>
      </c>
      <c r="T16">
        <v>-0.83442961042503705</v>
      </c>
    </row>
    <row r="17" spans="1:20" x14ac:dyDescent="0.2">
      <c r="A17" t="s">
        <v>25</v>
      </c>
      <c r="B17">
        <v>-390.712896456137</v>
      </c>
      <c r="C17">
        <v>-380.59509043024502</v>
      </c>
      <c r="D17">
        <v>10.1178060258922</v>
      </c>
      <c r="E17">
        <v>-340.71542619200898</v>
      </c>
      <c r="F17">
        <v>-340.56654239542002</v>
      </c>
      <c r="G17">
        <v>0.14888379658949699</v>
      </c>
      <c r="H17">
        <v>-49.997470264127401</v>
      </c>
      <c r="I17">
        <v>-40.028548034824702</v>
      </c>
      <c r="J17">
        <v>9.9689222293027395</v>
      </c>
      <c r="K17">
        <v>-0.36150554089807602</v>
      </c>
      <c r="L17">
        <v>-1.14449487610333</v>
      </c>
      <c r="M17">
        <v>-0.28327101626436602</v>
      </c>
      <c r="N17">
        <v>-0.96852358061192301</v>
      </c>
      <c r="O17">
        <v>-6.9416562119221703E-2</v>
      </c>
      <c r="P17">
        <v>-0.165746229910436</v>
      </c>
      <c r="Q17">
        <v>-0.28332123241171298</v>
      </c>
      <c r="R17">
        <v>-0.96873694686239997</v>
      </c>
      <c r="S17">
        <v>-7.0332981868768601E-2</v>
      </c>
      <c r="T17">
        <v>-0.168363189187999</v>
      </c>
    </row>
    <row r="18" spans="1:20" x14ac:dyDescent="0.2">
      <c r="A18" t="s">
        <v>26</v>
      </c>
      <c r="B18">
        <v>-383.92610203713201</v>
      </c>
      <c r="C18">
        <v>-374.68679220842199</v>
      </c>
      <c r="D18">
        <v>9.2393098287097803</v>
      </c>
      <c r="E18">
        <v>-336.96332766026097</v>
      </c>
      <c r="F18">
        <v>-336.82396279144501</v>
      </c>
      <c r="G18">
        <v>0.13936486881631399</v>
      </c>
      <c r="H18">
        <v>-46.962774376870399</v>
      </c>
      <c r="I18">
        <v>-37.862829416976901</v>
      </c>
      <c r="J18">
        <v>9.0999449598934703</v>
      </c>
      <c r="K18">
        <v>-0.360985560644489</v>
      </c>
      <c r="L18">
        <v>-1.1439618978814201</v>
      </c>
      <c r="M18">
        <v>-0.28327284350932302</v>
      </c>
      <c r="N18">
        <v>-0.96862464935244097</v>
      </c>
      <c r="O18">
        <v>-6.9416562119221703E-2</v>
      </c>
      <c r="P18">
        <v>-0.165746229910436</v>
      </c>
      <c r="Q18">
        <v>-0.28331014246201802</v>
      </c>
      <c r="R18">
        <v>-0.96879815621383703</v>
      </c>
      <c r="S18">
        <v>-7.0256705088691696E-2</v>
      </c>
      <c r="T18">
        <v>-0.16816126663507799</v>
      </c>
    </row>
    <row r="19" spans="1:20" x14ac:dyDescent="0.2">
      <c r="A19" t="s">
        <v>190</v>
      </c>
      <c r="B19">
        <v>-402.84272945423902</v>
      </c>
      <c r="C19">
        <v>-397.16929856574501</v>
      </c>
      <c r="D19">
        <v>5.6734308884939502</v>
      </c>
      <c r="E19">
        <v>-362.80744678007699</v>
      </c>
      <c r="F19">
        <v>-362.62358940245599</v>
      </c>
      <c r="G19">
        <v>0.18385737762111301</v>
      </c>
      <c r="H19">
        <v>-40.035282674162097</v>
      </c>
      <c r="I19">
        <v>-34.545709163289203</v>
      </c>
      <c r="J19">
        <v>5.4895735108728401</v>
      </c>
      <c r="K19">
        <v>-0.34172632954648102</v>
      </c>
      <c r="L19">
        <v>-1.12842928914178</v>
      </c>
      <c r="M19">
        <v>-0.28329510869400798</v>
      </c>
      <c r="N19">
        <v>-0.96855727265012703</v>
      </c>
      <c r="O19">
        <v>-5.1173309814032598E-2</v>
      </c>
      <c r="P19">
        <v>-0.15188129577854301</v>
      </c>
      <c r="Q19">
        <v>-0.28334398073365902</v>
      </c>
      <c r="R19">
        <v>-0.968764934765182</v>
      </c>
      <c r="S19">
        <v>-5.1484823282214903E-2</v>
      </c>
      <c r="T19">
        <v>-0.15340411599412099</v>
      </c>
    </row>
    <row r="20" spans="1:20" x14ac:dyDescent="0.2">
      <c r="A20" t="s">
        <v>191</v>
      </c>
      <c r="B20">
        <v>-397.56769756624601</v>
      </c>
      <c r="C20">
        <v>-392.29349145799102</v>
      </c>
      <c r="D20">
        <v>5.2742061082546803</v>
      </c>
      <c r="E20">
        <v>-359.10804260225399</v>
      </c>
      <c r="F20">
        <v>-358.937217740172</v>
      </c>
      <c r="G20">
        <v>0.170824862081358</v>
      </c>
      <c r="H20">
        <v>-38.4596549639922</v>
      </c>
      <c r="I20">
        <v>-33.356273717818802</v>
      </c>
      <c r="J20">
        <v>5.1033812461733197</v>
      </c>
      <c r="K20">
        <v>-0.34145315467373399</v>
      </c>
      <c r="L20">
        <v>-1.12817630474465</v>
      </c>
      <c r="M20">
        <v>-0.28329174508159</v>
      </c>
      <c r="N20">
        <v>-0.96863460180993</v>
      </c>
      <c r="O20">
        <v>-5.11733098140323E-2</v>
      </c>
      <c r="P20">
        <v>-0.15188129577854301</v>
      </c>
      <c r="Q20">
        <v>-0.28332964057517401</v>
      </c>
      <c r="R20">
        <v>-0.96880929771294699</v>
      </c>
      <c r="S20">
        <v>-5.1467184651982502E-2</v>
      </c>
      <c r="T20">
        <v>-0.15331860453737101</v>
      </c>
    </row>
    <row r="21" spans="1:20" x14ac:dyDescent="0.2">
      <c r="A21" t="s">
        <v>192</v>
      </c>
      <c r="B21">
        <v>-355.10816244244899</v>
      </c>
      <c r="C21">
        <v>-349.09023028790398</v>
      </c>
      <c r="D21">
        <v>6.0179321545451403</v>
      </c>
      <c r="E21">
        <v>-311.386662521125</v>
      </c>
      <c r="F21">
        <v>-310.64180981709001</v>
      </c>
      <c r="G21">
        <v>0.74485270403519199</v>
      </c>
      <c r="H21">
        <v>-43.721499921323797</v>
      </c>
      <c r="I21">
        <v>-38.448420470813801</v>
      </c>
      <c r="J21">
        <v>5.2730794505099503</v>
      </c>
      <c r="K21">
        <v>-0.52867094880866605</v>
      </c>
      <c r="L21">
        <v>-1.6277859925670499</v>
      </c>
      <c r="M21">
        <v>-0.28322692824468498</v>
      </c>
      <c r="N21">
        <v>-0.96841977859693196</v>
      </c>
      <c r="O21">
        <v>-0.23746795371787799</v>
      </c>
      <c r="P21">
        <v>-0.65068964325651901</v>
      </c>
      <c r="Q21">
        <v>-0.28334759230113299</v>
      </c>
      <c r="R21">
        <v>-0.96893836313928805</v>
      </c>
      <c r="S21">
        <v>-0.237690727573653</v>
      </c>
      <c r="T21">
        <v>-0.65183603040944604</v>
      </c>
    </row>
    <row r="22" spans="1:20" x14ac:dyDescent="0.2">
      <c r="A22" t="s">
        <v>193</v>
      </c>
      <c r="B22">
        <v>-361.71227178180402</v>
      </c>
      <c r="C22">
        <v>-355.53938105603601</v>
      </c>
      <c r="D22">
        <v>6.1728907257674699</v>
      </c>
      <c r="E22">
        <v>-314.110856032421</v>
      </c>
      <c r="F22">
        <v>-313.40408596328098</v>
      </c>
      <c r="G22">
        <v>0.70677006914031903</v>
      </c>
      <c r="H22">
        <v>-47.601415749382397</v>
      </c>
      <c r="I22">
        <v>-42.1352950927552</v>
      </c>
      <c r="J22">
        <v>5.4661206566271501</v>
      </c>
      <c r="K22">
        <v>-0.52909246942750299</v>
      </c>
      <c r="L22">
        <v>-1.6287887782608299</v>
      </c>
      <c r="M22">
        <v>-0.28315632178237499</v>
      </c>
      <c r="N22">
        <v>-0.96831345371667199</v>
      </c>
      <c r="O22">
        <v>-0.23745373804331399</v>
      </c>
      <c r="P22">
        <v>-0.65082731493693802</v>
      </c>
      <c r="Q22">
        <v>-0.28326974925715998</v>
      </c>
      <c r="R22">
        <v>-0.968832225508103</v>
      </c>
      <c r="S22">
        <v>-0.23769612872506901</v>
      </c>
      <c r="T22">
        <v>-0.65203466010232702</v>
      </c>
    </row>
    <row r="23" spans="1:20" x14ac:dyDescent="0.2">
      <c r="A23" t="s">
        <v>194</v>
      </c>
      <c r="B23">
        <v>-341.47355674729198</v>
      </c>
      <c r="C23">
        <v>-335.10161806821401</v>
      </c>
      <c r="D23">
        <v>6.3719386790786903</v>
      </c>
      <c r="E23">
        <v>-296.48451969281001</v>
      </c>
      <c r="F23">
        <v>-295.70992985987903</v>
      </c>
      <c r="G23">
        <v>0.77458983293053996</v>
      </c>
      <c r="H23">
        <v>-44.989037054482601</v>
      </c>
      <c r="I23">
        <v>-39.391688208334401</v>
      </c>
      <c r="J23">
        <v>5.59734884614815</v>
      </c>
      <c r="K23">
        <v>-0.52803364838872402</v>
      </c>
      <c r="L23">
        <v>-1.6288379468911001</v>
      </c>
      <c r="M23">
        <v>-0.28305000592878898</v>
      </c>
      <c r="N23">
        <v>-0.96821333971338097</v>
      </c>
      <c r="O23">
        <v>-0.23742691713330299</v>
      </c>
      <c r="P23">
        <v>-0.65104591561734004</v>
      </c>
      <c r="Q23">
        <v>-0.28318760233305901</v>
      </c>
      <c r="R23">
        <v>-0.96880188305544301</v>
      </c>
      <c r="S23">
        <v>-0.237655179929598</v>
      </c>
      <c r="T23">
        <v>-0.65222343034163199</v>
      </c>
    </row>
    <row r="24" spans="1:20" x14ac:dyDescent="0.2">
      <c r="A24" t="s">
        <v>195</v>
      </c>
      <c r="B24">
        <v>-360.76491111651399</v>
      </c>
      <c r="C24">
        <v>-354.41780082013298</v>
      </c>
      <c r="D24">
        <v>6.3471102963812003</v>
      </c>
      <c r="E24">
        <v>-314.57353058327197</v>
      </c>
      <c r="F24">
        <v>-313.89684564480501</v>
      </c>
      <c r="G24">
        <v>0.67668493846719202</v>
      </c>
      <c r="H24">
        <v>-46.191380533241698</v>
      </c>
      <c r="I24">
        <v>-40.5209551753277</v>
      </c>
      <c r="J24">
        <v>5.6704253579140103</v>
      </c>
      <c r="K24">
        <v>-0.52871471190306996</v>
      </c>
      <c r="L24">
        <v>-1.6284496904644199</v>
      </c>
      <c r="M24">
        <v>-0.28305292278003202</v>
      </c>
      <c r="N24">
        <v>-0.96821942444058795</v>
      </c>
      <c r="O24">
        <v>-0.23746801872896001</v>
      </c>
      <c r="P24">
        <v>-0.65083067117569304</v>
      </c>
      <c r="Q24">
        <v>-0.28317813128997599</v>
      </c>
      <c r="R24">
        <v>-0.96878030641913804</v>
      </c>
      <c r="S24">
        <v>-0.23771734905761799</v>
      </c>
      <c r="T24">
        <v>-0.65205500100954406</v>
      </c>
    </row>
    <row r="25" spans="1:20" x14ac:dyDescent="0.2">
      <c r="A25" t="s">
        <v>196</v>
      </c>
      <c r="B25">
        <v>-408.74666426492701</v>
      </c>
      <c r="C25">
        <v>-400.35198986557498</v>
      </c>
      <c r="D25">
        <v>8.39467439935191</v>
      </c>
      <c r="E25">
        <v>-368.28452775243602</v>
      </c>
      <c r="F25">
        <v>-366.889337602544</v>
      </c>
      <c r="G25">
        <v>1.39519014989211</v>
      </c>
      <c r="H25">
        <v>-40.462136512491</v>
      </c>
      <c r="I25">
        <v>-33.462652263031202</v>
      </c>
      <c r="J25">
        <v>6.9994842494598002</v>
      </c>
      <c r="K25">
        <v>-0.580066060157999</v>
      </c>
      <c r="L25">
        <v>-1.79149690449142</v>
      </c>
      <c r="M25">
        <v>-0.28301524003188899</v>
      </c>
      <c r="N25">
        <v>-0.96824171214593802</v>
      </c>
      <c r="O25">
        <v>-0.28949163556281199</v>
      </c>
      <c r="P25">
        <v>-0.81540316513614797</v>
      </c>
      <c r="Q25">
        <v>-0.28316291085386303</v>
      </c>
      <c r="R25">
        <v>-0.96889303598640997</v>
      </c>
      <c r="S25">
        <v>-0.28980937353447001</v>
      </c>
      <c r="T25">
        <v>-0.81695239488606297</v>
      </c>
    </row>
    <row r="26" spans="1:20" x14ac:dyDescent="0.2">
      <c r="A26" t="s">
        <v>197</v>
      </c>
      <c r="B26">
        <v>-394.08508215066001</v>
      </c>
      <c r="C26">
        <v>-386.83183138204498</v>
      </c>
      <c r="D26">
        <v>7.2532507686151799</v>
      </c>
      <c r="E26">
        <v>-358.94814384942703</v>
      </c>
      <c r="F26">
        <v>-357.74292998585003</v>
      </c>
      <c r="G26">
        <v>1.2052138635762599</v>
      </c>
      <c r="H26">
        <v>-35.136938301233201</v>
      </c>
      <c r="I26">
        <v>-29.088901396194299</v>
      </c>
      <c r="J26">
        <v>6.04803690503892</v>
      </c>
      <c r="K26">
        <v>-0.57924001660030899</v>
      </c>
      <c r="L26">
        <v>-1.79052303871217</v>
      </c>
      <c r="M26">
        <v>-0.28310129040626603</v>
      </c>
      <c r="N26">
        <v>-0.96839446899013504</v>
      </c>
      <c r="O26">
        <v>-0.28948987997537901</v>
      </c>
      <c r="P26">
        <v>-0.81539446477020705</v>
      </c>
      <c r="Q26">
        <v>-0.28321124049890101</v>
      </c>
      <c r="R26">
        <v>-0.96891502880986002</v>
      </c>
      <c r="S26">
        <v>-0.28977102080727002</v>
      </c>
      <c r="T26">
        <v>-0.81678638930674896</v>
      </c>
    </row>
    <row r="27" spans="1:20" x14ac:dyDescent="0.2">
      <c r="A27" t="s">
        <v>198</v>
      </c>
      <c r="B27">
        <v>-343.64068672058499</v>
      </c>
      <c r="C27">
        <v>-332.595564335696</v>
      </c>
      <c r="D27">
        <v>11.045122384889201</v>
      </c>
      <c r="E27">
        <v>-291.84504071559797</v>
      </c>
      <c r="F27">
        <v>-289.68472872740199</v>
      </c>
      <c r="G27">
        <v>2.1603119881959598</v>
      </c>
      <c r="H27">
        <v>-51.795646004987802</v>
      </c>
      <c r="I27">
        <v>-42.910835608294498</v>
      </c>
      <c r="J27">
        <v>8.8848103966932896</v>
      </c>
      <c r="K27">
        <v>-1.2108891744528201</v>
      </c>
      <c r="L27">
        <v>-3.4465617663527999</v>
      </c>
      <c r="M27">
        <v>-0.283146568144307</v>
      </c>
      <c r="N27">
        <v>-0.96815314962390397</v>
      </c>
      <c r="O27">
        <v>-0.91903297749027002</v>
      </c>
      <c r="P27">
        <v>-2.4673903285777201</v>
      </c>
      <c r="Q27">
        <v>-0.28334327487718902</v>
      </c>
      <c r="R27">
        <v>-0.96900971333519403</v>
      </c>
      <c r="S27">
        <v>-0.91944818523195104</v>
      </c>
      <c r="T27">
        <v>-2.4693058954714702</v>
      </c>
    </row>
    <row r="28" spans="1:20" x14ac:dyDescent="0.2">
      <c r="A28" t="s">
        <v>199</v>
      </c>
      <c r="B28">
        <v>-335.34250010337797</v>
      </c>
      <c r="C28">
        <v>-325.32654902070698</v>
      </c>
      <c r="D28">
        <v>10.015951082671</v>
      </c>
      <c r="E28">
        <v>-295.26500406979602</v>
      </c>
      <c r="F28">
        <v>-292.96042141941399</v>
      </c>
      <c r="G28">
        <v>2.3045826503819602</v>
      </c>
      <c r="H28">
        <v>-40.077496033581902</v>
      </c>
      <c r="I28">
        <v>-32.366127601292803</v>
      </c>
      <c r="J28">
        <v>7.7113684322890999</v>
      </c>
      <c r="K28">
        <v>-1.2090384612332301</v>
      </c>
      <c r="L28">
        <v>-3.4432929261829401</v>
      </c>
      <c r="M28">
        <v>-0.28303898107946801</v>
      </c>
      <c r="N28">
        <v>-0.96805985638986303</v>
      </c>
      <c r="O28">
        <v>-0.91899711275663798</v>
      </c>
      <c r="P28">
        <v>-2.4669707272173498</v>
      </c>
      <c r="Q28">
        <v>-0.28323409799674099</v>
      </c>
      <c r="R28">
        <v>-0.96889915461571796</v>
      </c>
      <c r="S28">
        <v>-0.91932074589947599</v>
      </c>
      <c r="T28">
        <v>-2.4685497836435699</v>
      </c>
    </row>
    <row r="29" spans="1:20" x14ac:dyDescent="0.2">
      <c r="A29" t="s">
        <v>200</v>
      </c>
      <c r="B29">
        <v>-340.759262654655</v>
      </c>
      <c r="C29">
        <v>-330.30499393350101</v>
      </c>
      <c r="D29">
        <v>10.4542687211543</v>
      </c>
      <c r="E29">
        <v>-290.817421334122</v>
      </c>
      <c r="F29">
        <v>-288.792238529283</v>
      </c>
      <c r="G29">
        <v>2.0251828048387002</v>
      </c>
      <c r="H29">
        <v>-49.941841320533598</v>
      </c>
      <c r="I29">
        <v>-41.512755404217998</v>
      </c>
      <c r="J29">
        <v>8.4290859163156</v>
      </c>
      <c r="K29">
        <v>-1.2106048074756599</v>
      </c>
      <c r="L29">
        <v>-3.4460558815636002</v>
      </c>
      <c r="M29">
        <v>-0.28313751057589998</v>
      </c>
      <c r="N29">
        <v>-0.96821779226152604</v>
      </c>
      <c r="O29">
        <v>-0.91899720133526897</v>
      </c>
      <c r="P29">
        <v>-2.4672863447145001</v>
      </c>
      <c r="Q29">
        <v>-0.28330833727886501</v>
      </c>
      <c r="R29">
        <v>-0.96899398563427996</v>
      </c>
      <c r="S29">
        <v>-0.91940078501618105</v>
      </c>
      <c r="T29">
        <v>-2.4691462097739301</v>
      </c>
    </row>
    <row r="30" spans="1:20" x14ac:dyDescent="0.2">
      <c r="A30" t="s">
        <v>201</v>
      </c>
      <c r="B30">
        <v>-337.38236154580699</v>
      </c>
      <c r="C30">
        <v>-327.54142070658401</v>
      </c>
      <c r="D30">
        <v>9.8409408392230997</v>
      </c>
      <c r="E30">
        <v>-296.34431696419699</v>
      </c>
      <c r="F30">
        <v>-294.028572492016</v>
      </c>
      <c r="G30">
        <v>2.3157444721814202</v>
      </c>
      <c r="H30">
        <v>-41.038044581609803</v>
      </c>
      <c r="I30">
        <v>-33.512848214568102</v>
      </c>
      <c r="J30">
        <v>7.5251963670416702</v>
      </c>
      <c r="K30">
        <v>-1.20927935570076</v>
      </c>
      <c r="L30">
        <v>-3.44342576841593</v>
      </c>
      <c r="M30">
        <v>-0.28311640761517198</v>
      </c>
      <c r="N30">
        <v>-0.96815943731229903</v>
      </c>
      <c r="O30">
        <v>-0.91894263066631898</v>
      </c>
      <c r="P30">
        <v>-2.4668560849800398</v>
      </c>
      <c r="Q30">
        <v>-0.28328926031436802</v>
      </c>
      <c r="R30">
        <v>-0.96893576365240197</v>
      </c>
      <c r="S30">
        <v>-0.91927059028704605</v>
      </c>
      <c r="T30">
        <v>-2.4684451418357001</v>
      </c>
    </row>
    <row r="31" spans="1:20" x14ac:dyDescent="0.2">
      <c r="A31" t="s">
        <v>202</v>
      </c>
      <c r="B31">
        <v>-349.92593922790297</v>
      </c>
      <c r="C31">
        <v>-342.10148672179702</v>
      </c>
      <c r="D31">
        <v>7.8244525061064101</v>
      </c>
      <c r="E31">
        <v>-316.51220696329398</v>
      </c>
      <c r="F31">
        <v>-314.27446173086599</v>
      </c>
      <c r="G31">
        <v>2.2377452324288298</v>
      </c>
      <c r="H31">
        <v>-33.413732264608399</v>
      </c>
      <c r="I31">
        <v>-27.827024990930799</v>
      </c>
      <c r="J31">
        <v>5.5867072736775798</v>
      </c>
      <c r="K31">
        <v>-0.75191210749100901</v>
      </c>
      <c r="L31">
        <v>-2.2361151222819999</v>
      </c>
      <c r="M31">
        <v>-0.28301891330009099</v>
      </c>
      <c r="N31">
        <v>-0.96809981782898202</v>
      </c>
      <c r="O31">
        <v>-0.46307248339273499</v>
      </c>
      <c r="P31">
        <v>-1.2611093985063899</v>
      </c>
      <c r="Q31">
        <v>-0.28316392821624897</v>
      </c>
      <c r="R31">
        <v>-0.96873782120774699</v>
      </c>
      <c r="S31">
        <v>-0.46326937433136101</v>
      </c>
      <c r="T31">
        <v>-1.2622573533972199</v>
      </c>
    </row>
    <row r="32" spans="1:20" x14ac:dyDescent="0.2">
      <c r="A32" t="s">
        <v>203</v>
      </c>
      <c r="B32">
        <v>-342.068604527704</v>
      </c>
      <c r="C32">
        <v>-335.26111686462599</v>
      </c>
      <c r="D32">
        <v>6.8074876630778496</v>
      </c>
      <c r="E32">
        <v>-311.71190203382599</v>
      </c>
      <c r="F32">
        <v>-309.69281635694898</v>
      </c>
      <c r="G32">
        <v>2.0190856768773999</v>
      </c>
      <c r="H32">
        <v>-30.356702493878199</v>
      </c>
      <c r="I32">
        <v>-25.568300507677701</v>
      </c>
      <c r="J32">
        <v>4.7884019862004497</v>
      </c>
      <c r="K32">
        <v>-0.751443210796364</v>
      </c>
      <c r="L32">
        <v>-2.2355807710378</v>
      </c>
      <c r="M32">
        <v>-0.28306445489758297</v>
      </c>
      <c r="N32">
        <v>-0.96815954307280205</v>
      </c>
      <c r="O32">
        <v>-0.46308546317180499</v>
      </c>
      <c r="P32">
        <v>-1.2611522649338001</v>
      </c>
      <c r="Q32">
        <v>-0.28317782763689697</v>
      </c>
      <c r="R32">
        <v>-0.96867365846600195</v>
      </c>
      <c r="S32">
        <v>-0.46325906894035601</v>
      </c>
      <c r="T32">
        <v>-1.26217497677345</v>
      </c>
    </row>
    <row r="33" spans="1:20" x14ac:dyDescent="0.2">
      <c r="A33" t="s">
        <v>204</v>
      </c>
      <c r="B33">
        <v>-399.58274715040199</v>
      </c>
      <c r="C33">
        <v>-390.754551781489</v>
      </c>
      <c r="D33">
        <v>8.8281953689135406</v>
      </c>
      <c r="E33">
        <v>-360.55326785252203</v>
      </c>
      <c r="F33">
        <v>-359.13354083369501</v>
      </c>
      <c r="G33">
        <v>1.4197270188271101</v>
      </c>
      <c r="H33">
        <v>-39.0294792978803</v>
      </c>
      <c r="I33">
        <v>-31.621010947793899</v>
      </c>
      <c r="J33">
        <v>7.4084683500864301</v>
      </c>
      <c r="K33">
        <v>-0.82768416222690699</v>
      </c>
      <c r="L33">
        <v>-2.4876545292932999</v>
      </c>
      <c r="M33">
        <v>-0.28302481750709002</v>
      </c>
      <c r="N33">
        <v>-0.96824557131902</v>
      </c>
      <c r="O33">
        <v>-0.53733155689017298</v>
      </c>
      <c r="P33">
        <v>-1.5118712042842799</v>
      </c>
      <c r="Q33">
        <v>-0.28319475864103399</v>
      </c>
      <c r="R33">
        <v>-0.96899150760244501</v>
      </c>
      <c r="S33">
        <v>-0.53766000678991699</v>
      </c>
      <c r="T33">
        <v>-1.5134486131326601</v>
      </c>
    </row>
    <row r="34" spans="1:20" x14ac:dyDescent="0.2">
      <c r="A34" t="s">
        <v>205</v>
      </c>
      <c r="B34">
        <v>-386.26970231737602</v>
      </c>
      <c r="C34">
        <v>-378.513038473015</v>
      </c>
      <c r="D34">
        <v>7.7566638443609603</v>
      </c>
      <c r="E34">
        <v>-352.53971744139</v>
      </c>
      <c r="F34">
        <v>-351.29911258758898</v>
      </c>
      <c r="G34">
        <v>1.24060485380067</v>
      </c>
      <c r="H34">
        <v>-33.7299848759857</v>
      </c>
      <c r="I34">
        <v>-27.2139258854254</v>
      </c>
      <c r="J34">
        <v>6.5160589905602802</v>
      </c>
      <c r="K34">
        <v>-0.82667087857536004</v>
      </c>
      <c r="L34">
        <v>-2.4867325215273999</v>
      </c>
      <c r="M34">
        <v>-0.28307479476408798</v>
      </c>
      <c r="N34">
        <v>-0.96830918191826298</v>
      </c>
      <c r="O34">
        <v>-0.53731222408914403</v>
      </c>
      <c r="P34">
        <v>-1.5118601283631801</v>
      </c>
      <c r="Q34">
        <v>-0.28321053416421699</v>
      </c>
      <c r="R34">
        <v>-0.96891988050951094</v>
      </c>
      <c r="S34">
        <v>-0.53761603341796405</v>
      </c>
      <c r="T34">
        <v>-1.5132917164652799</v>
      </c>
    </row>
    <row r="35" spans="1:20" x14ac:dyDescent="0.2">
      <c r="A35" t="s">
        <v>206</v>
      </c>
      <c r="B35">
        <v>-382.53532208713398</v>
      </c>
      <c r="C35">
        <v>-372.62264265094899</v>
      </c>
      <c r="D35">
        <v>9.9126794361847796</v>
      </c>
      <c r="E35">
        <v>-345.53206060541498</v>
      </c>
      <c r="F35">
        <v>-342.91958420676798</v>
      </c>
      <c r="G35">
        <v>2.61247639864684</v>
      </c>
      <c r="H35">
        <v>-37.003261481719001</v>
      </c>
      <c r="I35">
        <v>-29.703058444181099</v>
      </c>
      <c r="J35">
        <v>7.3002030375379299</v>
      </c>
      <c r="K35">
        <v>-0.64913935051524896</v>
      </c>
      <c r="L35">
        <v>-1.9031492573161299</v>
      </c>
      <c r="M35">
        <v>-0.33936561915275198</v>
      </c>
      <c r="N35">
        <v>-1.0613674733987</v>
      </c>
      <c r="O35">
        <v>-0.30353743165039598</v>
      </c>
      <c r="P35">
        <v>-0.83392428760068504</v>
      </c>
      <c r="Q35">
        <v>-0.33954870940240101</v>
      </c>
      <c r="R35">
        <v>-1.06229186021005</v>
      </c>
      <c r="S35">
        <v>-0.30379903880600301</v>
      </c>
      <c r="T35">
        <v>-0.83533570348512898</v>
      </c>
    </row>
    <row r="36" spans="1:20" x14ac:dyDescent="0.2">
      <c r="A36" t="s">
        <v>207</v>
      </c>
      <c r="B36">
        <v>-376.22704492759198</v>
      </c>
      <c r="C36">
        <v>-366.72235614140601</v>
      </c>
      <c r="D36">
        <v>9.5046887861858806</v>
      </c>
      <c r="E36">
        <v>-341.59286022142197</v>
      </c>
      <c r="F36">
        <v>-339.12032348465101</v>
      </c>
      <c r="G36">
        <v>2.4725367367704401</v>
      </c>
      <c r="H36">
        <v>-34.634184706170402</v>
      </c>
      <c r="I36">
        <v>-27.602032656754901</v>
      </c>
      <c r="J36">
        <v>7.0321520494154397</v>
      </c>
      <c r="K36">
        <v>-0.64850766108245606</v>
      </c>
      <c r="L36">
        <v>-1.9025076605947699</v>
      </c>
      <c r="M36">
        <v>-0.339205212644344</v>
      </c>
      <c r="N36">
        <v>-1.06114027109576</v>
      </c>
      <c r="O36">
        <v>-0.30354078283299302</v>
      </c>
      <c r="P36">
        <v>-0.83393759264184197</v>
      </c>
      <c r="Q36">
        <v>-0.339385860118954</v>
      </c>
      <c r="R36">
        <v>-1.0620537103294201</v>
      </c>
      <c r="S36">
        <v>-0.30378947958421598</v>
      </c>
      <c r="T36">
        <v>-0.83527321406819199</v>
      </c>
    </row>
    <row r="37" spans="1:20" x14ac:dyDescent="0.2">
      <c r="A37" t="s">
        <v>27</v>
      </c>
      <c r="B37">
        <v>-398.577083976805</v>
      </c>
      <c r="C37">
        <v>-386.13820125955903</v>
      </c>
      <c r="D37">
        <v>12.438882717245599</v>
      </c>
      <c r="E37">
        <v>-345.56116048778398</v>
      </c>
      <c r="F37">
        <v>-345.29381082044898</v>
      </c>
      <c r="G37">
        <v>0.267349667334495</v>
      </c>
      <c r="H37">
        <v>-53.0159234890208</v>
      </c>
      <c r="I37">
        <v>-40.844390439109702</v>
      </c>
      <c r="J37">
        <v>12.171533049911099</v>
      </c>
      <c r="K37">
        <v>-0.41857635416267402</v>
      </c>
      <c r="L37">
        <v>-1.2408992170217601</v>
      </c>
      <c r="M37">
        <v>-0.33993259239790302</v>
      </c>
      <c r="N37">
        <v>-1.0641874907112601</v>
      </c>
      <c r="O37">
        <v>-6.9416562119238204E-2</v>
      </c>
      <c r="P37">
        <v>-0.16574622991045401</v>
      </c>
      <c r="Q37">
        <v>-0.33999794830352698</v>
      </c>
      <c r="R37">
        <v>-1.06451014300013</v>
      </c>
      <c r="S37">
        <v>-7.05227237588264E-2</v>
      </c>
      <c r="T37">
        <v>-0.16888795154292199</v>
      </c>
    </row>
    <row r="38" spans="1:20" x14ac:dyDescent="0.2">
      <c r="A38" t="s">
        <v>28</v>
      </c>
      <c r="B38">
        <v>-390.07607461477198</v>
      </c>
      <c r="C38">
        <v>-380.30203793736098</v>
      </c>
      <c r="D38">
        <v>9.7740366774110399</v>
      </c>
      <c r="E38">
        <v>-353.67329825617202</v>
      </c>
      <c r="F38">
        <v>-353.48836216197401</v>
      </c>
      <c r="G38">
        <v>0.18493609419872001</v>
      </c>
      <c r="H38">
        <v>-36.402776358600001</v>
      </c>
      <c r="I38">
        <v>-26.813675775387701</v>
      </c>
      <c r="J38">
        <v>9.5891005832123195</v>
      </c>
      <c r="K38">
        <v>-0.41647191748608298</v>
      </c>
      <c r="L38">
        <v>-1.2377454033722599</v>
      </c>
      <c r="M38">
        <v>-0.34028641698017997</v>
      </c>
      <c r="N38">
        <v>-1.0649030284897001</v>
      </c>
      <c r="O38">
        <v>-6.94165621192189E-2</v>
      </c>
      <c r="P38">
        <v>-0.165746229910432</v>
      </c>
      <c r="Q38">
        <v>-0.34032644603312501</v>
      </c>
      <c r="R38">
        <v>-1.0651094903514799</v>
      </c>
      <c r="S38">
        <v>-7.0283575005614399E-2</v>
      </c>
      <c r="T38">
        <v>-0.16828502113031801</v>
      </c>
    </row>
    <row r="39" spans="1:20" x14ac:dyDescent="0.2">
      <c r="A39" t="s">
        <v>29</v>
      </c>
      <c r="B39">
        <v>-386.98382451199899</v>
      </c>
      <c r="C39">
        <v>-376.70859535436603</v>
      </c>
      <c r="D39">
        <v>10.275229157633399</v>
      </c>
      <c r="E39">
        <v>-349.37856611714801</v>
      </c>
      <c r="F39">
        <v>-349.19049638393801</v>
      </c>
      <c r="G39">
        <v>0.188069733210108</v>
      </c>
      <c r="H39">
        <v>-37.605258394851802</v>
      </c>
      <c r="I39">
        <v>-27.5180989704285</v>
      </c>
      <c r="J39">
        <v>10.0871594244233</v>
      </c>
      <c r="K39">
        <v>-0.41634606977772798</v>
      </c>
      <c r="L39">
        <v>-1.2377412014349201</v>
      </c>
      <c r="M39">
        <v>-0.340018174592084</v>
      </c>
      <c r="N39">
        <v>-1.06458322008365</v>
      </c>
      <c r="O39">
        <v>-6.94165621192218E-2</v>
      </c>
      <c r="P39">
        <v>-0.165746229910436</v>
      </c>
      <c r="Q39">
        <v>-0.34006250208899902</v>
      </c>
      <c r="R39">
        <v>-1.0648051852373399</v>
      </c>
      <c r="S39">
        <v>-7.0334336278779205E-2</v>
      </c>
      <c r="T39">
        <v>-0.16840415868857</v>
      </c>
    </row>
    <row r="40" spans="1:20" x14ac:dyDescent="0.2">
      <c r="A40" t="s">
        <v>30</v>
      </c>
      <c r="B40">
        <v>-404.19493913757401</v>
      </c>
      <c r="C40">
        <v>-391.701743778695</v>
      </c>
      <c r="D40">
        <v>12.493195358879101</v>
      </c>
      <c r="E40">
        <v>-350.896782679019</v>
      </c>
      <c r="F40">
        <v>-350.61563649327599</v>
      </c>
      <c r="G40">
        <v>0.28114618574244199</v>
      </c>
      <c r="H40">
        <v>-53.298156458555603</v>
      </c>
      <c r="I40">
        <v>-41.086107285418798</v>
      </c>
      <c r="J40">
        <v>12.2120491731367</v>
      </c>
      <c r="K40">
        <v>-0.41888128571379701</v>
      </c>
      <c r="L40">
        <v>-1.24134815552738</v>
      </c>
      <c r="M40">
        <v>-0.340179852145993</v>
      </c>
      <c r="N40">
        <v>-1.06458660417785</v>
      </c>
      <c r="O40">
        <v>-6.9416562119247904E-2</v>
      </c>
      <c r="P40">
        <v>-0.165746229910475</v>
      </c>
      <c r="Q40">
        <v>-0.34025002690647699</v>
      </c>
      <c r="R40">
        <v>-1.0649284424729299</v>
      </c>
      <c r="S40">
        <v>-7.05157609128437E-2</v>
      </c>
      <c r="T40">
        <v>-0.168886341302034</v>
      </c>
    </row>
    <row r="41" spans="1:20" x14ac:dyDescent="0.2">
      <c r="A41" t="s">
        <v>208</v>
      </c>
      <c r="B41">
        <v>-407.96267663585797</v>
      </c>
      <c r="C41">
        <v>-400.83664487792902</v>
      </c>
      <c r="D41">
        <v>7.1260317579289598</v>
      </c>
      <c r="E41">
        <v>-367.722778750727</v>
      </c>
      <c r="F41">
        <v>-367.421531281103</v>
      </c>
      <c r="G41">
        <v>0.30124746962454702</v>
      </c>
      <c r="H41">
        <v>-40.239897885130603</v>
      </c>
      <c r="I41">
        <v>-33.415113596826103</v>
      </c>
      <c r="J41">
        <v>6.8247842883044099</v>
      </c>
      <c r="K41">
        <v>-0.39828776493881701</v>
      </c>
      <c r="L41">
        <v>-1.22414899179492</v>
      </c>
      <c r="M41">
        <v>-0.33990776168737402</v>
      </c>
      <c r="N41">
        <v>-1.0641478238934301</v>
      </c>
      <c r="O41">
        <v>-5.1173309814032598E-2</v>
      </c>
      <c r="P41">
        <v>-0.15188129577854301</v>
      </c>
      <c r="Q41">
        <v>-0.33997302966645598</v>
      </c>
      <c r="R41">
        <v>-1.0644706070744101</v>
      </c>
      <c r="S41">
        <v>-5.1548468031601201E-2</v>
      </c>
      <c r="T41">
        <v>-0.15371750909675999</v>
      </c>
    </row>
    <row r="42" spans="1:20" x14ac:dyDescent="0.2">
      <c r="A42" t="s">
        <v>209</v>
      </c>
      <c r="B42">
        <v>-407.29128438101901</v>
      </c>
      <c r="C42">
        <v>-401.44700187508499</v>
      </c>
      <c r="D42">
        <v>5.8442825059341699</v>
      </c>
      <c r="E42">
        <v>-378.43690496284199</v>
      </c>
      <c r="F42">
        <v>-378.21172769410902</v>
      </c>
      <c r="G42">
        <v>0.225177268732701</v>
      </c>
      <c r="H42">
        <v>-28.8543794181771</v>
      </c>
      <c r="I42">
        <v>-23.235274180975701</v>
      </c>
      <c r="J42">
        <v>5.6191052372014703</v>
      </c>
      <c r="K42">
        <v>-0.39726027726581897</v>
      </c>
      <c r="L42">
        <v>-1.22228012201625</v>
      </c>
      <c r="M42">
        <v>-0.340379489586708</v>
      </c>
      <c r="N42">
        <v>-1.0651162529098701</v>
      </c>
      <c r="O42">
        <v>-5.1173309814031301E-2</v>
      </c>
      <c r="P42">
        <v>-0.15188129577854101</v>
      </c>
      <c r="Q42">
        <v>-0.34042124897597198</v>
      </c>
      <c r="R42">
        <v>-1.06533364885696</v>
      </c>
      <c r="S42">
        <v>-5.1465081959172203E-2</v>
      </c>
      <c r="T42">
        <v>-0.15347057215794199</v>
      </c>
    </row>
    <row r="43" spans="1:20" x14ac:dyDescent="0.2">
      <c r="A43" t="s">
        <v>210</v>
      </c>
      <c r="B43">
        <v>-403.22639206590497</v>
      </c>
      <c r="C43">
        <v>-397.12248891331501</v>
      </c>
      <c r="D43">
        <v>6.1039031525902798</v>
      </c>
      <c r="E43">
        <v>-373.29366898279699</v>
      </c>
      <c r="F43">
        <v>-373.06534563748897</v>
      </c>
      <c r="G43">
        <v>0.22832334530706</v>
      </c>
      <c r="H43">
        <v>-29.932723083108399</v>
      </c>
      <c r="I43">
        <v>-24.057143275825201</v>
      </c>
      <c r="J43">
        <v>5.8755798072832199</v>
      </c>
      <c r="K43">
        <v>-0.397106749697685</v>
      </c>
      <c r="L43">
        <v>-1.2222294185537701</v>
      </c>
      <c r="M43">
        <v>-0.34010446085565099</v>
      </c>
      <c r="N43">
        <v>-1.0647763312563301</v>
      </c>
      <c r="O43">
        <v>-5.11733098140323E-2</v>
      </c>
      <c r="P43">
        <v>-0.15188129577854301</v>
      </c>
      <c r="Q43">
        <v>-0.34015003645060499</v>
      </c>
      <c r="R43">
        <v>-1.0650064766935701</v>
      </c>
      <c r="S43">
        <v>-5.1483272995987199E-2</v>
      </c>
      <c r="T43">
        <v>-0.15353350141644101</v>
      </c>
    </row>
    <row r="44" spans="1:20" x14ac:dyDescent="0.2">
      <c r="A44" t="s">
        <v>211</v>
      </c>
      <c r="B44">
        <v>-411.93738400842</v>
      </c>
      <c r="C44">
        <v>-404.72794448673602</v>
      </c>
      <c r="D44">
        <v>7.2094395216841196</v>
      </c>
      <c r="E44">
        <v>-372.05020612890002</v>
      </c>
      <c r="F44">
        <v>-371.73754977683802</v>
      </c>
      <c r="G44">
        <v>0.31265635206280001</v>
      </c>
      <c r="H44">
        <v>-39.887177879519797</v>
      </c>
      <c r="I44">
        <v>-32.990394709898503</v>
      </c>
      <c r="J44">
        <v>6.8967831696213198</v>
      </c>
      <c r="K44">
        <v>-0.39837423239145398</v>
      </c>
      <c r="L44">
        <v>-1.22438777722668</v>
      </c>
      <c r="M44">
        <v>-0.34008334800951501</v>
      </c>
      <c r="N44">
        <v>-1.0644318343896499</v>
      </c>
      <c r="O44">
        <v>-5.1173309814032501E-2</v>
      </c>
      <c r="P44">
        <v>-0.15188129577854301</v>
      </c>
      <c r="Q44">
        <v>-0.34015273056517698</v>
      </c>
      <c r="R44">
        <v>-1.0647701878276601</v>
      </c>
      <c r="S44">
        <v>-5.15480201976223E-2</v>
      </c>
      <c r="T44">
        <v>-0.15372569501901401</v>
      </c>
    </row>
    <row r="45" spans="1:20" x14ac:dyDescent="0.2">
      <c r="A45" t="s">
        <v>212</v>
      </c>
      <c r="B45">
        <v>-375.69626524490502</v>
      </c>
      <c r="C45">
        <v>-366.377759740996</v>
      </c>
      <c r="D45">
        <v>9.3185055039082005</v>
      </c>
      <c r="E45">
        <v>-309.06242309332401</v>
      </c>
      <c r="F45">
        <v>-307.87404221021899</v>
      </c>
      <c r="G45">
        <v>1.18838088310422</v>
      </c>
      <c r="H45">
        <v>-66.633842151580794</v>
      </c>
      <c r="I45">
        <v>-58.503717530776797</v>
      </c>
      <c r="J45">
        <v>8.1301246208039792</v>
      </c>
      <c r="K45">
        <v>-0.59050441514512997</v>
      </c>
      <c r="L45">
        <v>-1.73201860565549</v>
      </c>
      <c r="M45">
        <v>-0.33934717966814498</v>
      </c>
      <c r="N45">
        <v>-1.0615270269985999</v>
      </c>
      <c r="O45">
        <v>-0.239720828668463</v>
      </c>
      <c r="P45">
        <v>-0.65654849884053501</v>
      </c>
      <c r="Q45">
        <v>-0.339524731904013</v>
      </c>
      <c r="R45">
        <v>-1.0624409190369399</v>
      </c>
      <c r="S45">
        <v>-0.24004673890099601</v>
      </c>
      <c r="T45">
        <v>-0.65822774481940804</v>
      </c>
    </row>
    <row r="46" spans="1:20" x14ac:dyDescent="0.2">
      <c r="A46" t="s">
        <v>213</v>
      </c>
      <c r="B46">
        <v>-372.79034617190803</v>
      </c>
      <c r="C46">
        <v>-363.88745302201397</v>
      </c>
      <c r="D46">
        <v>8.9028931498941297</v>
      </c>
      <c r="E46">
        <v>-310.25873166520802</v>
      </c>
      <c r="F46">
        <v>-309.10710786155602</v>
      </c>
      <c r="G46">
        <v>1.15162380365134</v>
      </c>
      <c r="H46">
        <v>-62.5316145067004</v>
      </c>
      <c r="I46">
        <v>-54.7803451604576</v>
      </c>
      <c r="J46">
        <v>7.7512693462427897</v>
      </c>
      <c r="K46">
        <v>-0.58996859004778501</v>
      </c>
      <c r="L46">
        <v>-1.7309829741955201</v>
      </c>
      <c r="M46">
        <v>-0.339393302439151</v>
      </c>
      <c r="N46">
        <v>-1.0615177960076401</v>
      </c>
      <c r="O46">
        <v>-0.23974388940334701</v>
      </c>
      <c r="P46">
        <v>-0.65647954554787802</v>
      </c>
      <c r="Q46">
        <v>-0.33956358776701701</v>
      </c>
      <c r="R46">
        <v>-1.0623829568672201</v>
      </c>
      <c r="S46">
        <v>-0.24005712968954501</v>
      </c>
      <c r="T46">
        <v>-0.65808316122711397</v>
      </c>
    </row>
    <row r="47" spans="1:20" x14ac:dyDescent="0.2">
      <c r="A47" t="s">
        <v>214</v>
      </c>
      <c r="B47">
        <v>-377.94815508120701</v>
      </c>
      <c r="C47">
        <v>-368.67269946327798</v>
      </c>
      <c r="D47">
        <v>9.2754556179299303</v>
      </c>
      <c r="E47">
        <v>-311.09784304086401</v>
      </c>
      <c r="F47">
        <v>-309.92261873760799</v>
      </c>
      <c r="G47">
        <v>1.1752243032565699</v>
      </c>
      <c r="H47">
        <v>-66.850312040343098</v>
      </c>
      <c r="I47">
        <v>-58.750080725669697</v>
      </c>
      <c r="J47">
        <v>8.1002313146733496</v>
      </c>
      <c r="K47">
        <v>-0.59093118764235797</v>
      </c>
      <c r="L47">
        <v>-1.73211017474486</v>
      </c>
      <c r="M47">
        <v>-0.33958828505719302</v>
      </c>
      <c r="N47">
        <v>-1.0617397858553701</v>
      </c>
      <c r="O47">
        <v>-0.239787858880322</v>
      </c>
      <c r="P47">
        <v>-0.65646349695270401</v>
      </c>
      <c r="Q47">
        <v>-0.33977161732036998</v>
      </c>
      <c r="R47">
        <v>-1.0626532814670699</v>
      </c>
      <c r="S47">
        <v>-0.240111591020194</v>
      </c>
      <c r="T47">
        <v>-0.65812815166921501</v>
      </c>
    </row>
    <row r="48" spans="1:20" x14ac:dyDescent="0.2">
      <c r="A48" t="s">
        <v>215</v>
      </c>
      <c r="B48">
        <v>-374.34004624287098</v>
      </c>
      <c r="C48">
        <v>-365.23141432175299</v>
      </c>
      <c r="D48">
        <v>9.1086319211183202</v>
      </c>
      <c r="E48">
        <v>-310.54422735619698</v>
      </c>
      <c r="F48">
        <v>-309.38566445405598</v>
      </c>
      <c r="G48">
        <v>1.1585629021411601</v>
      </c>
      <c r="H48">
        <v>-63.795818886674397</v>
      </c>
      <c r="I48">
        <v>-55.845749867697201</v>
      </c>
      <c r="J48">
        <v>7.9500690189771497</v>
      </c>
      <c r="K48">
        <v>-0.59009404726297499</v>
      </c>
      <c r="L48">
        <v>-1.73130832322937</v>
      </c>
      <c r="M48">
        <v>-0.33936491978613997</v>
      </c>
      <c r="N48">
        <v>-1.0615437900803699</v>
      </c>
      <c r="O48">
        <v>-0.239741496855785</v>
      </c>
      <c r="P48">
        <v>-0.656453622971921</v>
      </c>
      <c r="Q48">
        <v>-0.33954503948288201</v>
      </c>
      <c r="R48">
        <v>-1.0624502428553499</v>
      </c>
      <c r="S48">
        <v>-0.240056355849734</v>
      </c>
      <c r="T48">
        <v>-0.65808021243490999</v>
      </c>
    </row>
    <row r="49" spans="1:20" x14ac:dyDescent="0.2">
      <c r="A49" t="s">
        <v>216</v>
      </c>
      <c r="B49">
        <v>-372.72216393296497</v>
      </c>
      <c r="C49">
        <v>-363.45014548752602</v>
      </c>
      <c r="D49">
        <v>9.2720184454387802</v>
      </c>
      <c r="E49">
        <v>-307.34584526429899</v>
      </c>
      <c r="F49">
        <v>-306.20213046487601</v>
      </c>
      <c r="G49">
        <v>1.1437147994231101</v>
      </c>
      <c r="H49">
        <v>-65.376318668665306</v>
      </c>
      <c r="I49">
        <v>-57.248015022649703</v>
      </c>
      <c r="J49">
        <v>8.1283036460156701</v>
      </c>
      <c r="K49">
        <v>-0.590398556928179</v>
      </c>
      <c r="L49">
        <v>-1.7316505420535999</v>
      </c>
      <c r="M49">
        <v>-0.33937050018159898</v>
      </c>
      <c r="N49">
        <v>-1.06160243347701</v>
      </c>
      <c r="O49">
        <v>-0.23977572348172299</v>
      </c>
      <c r="P49">
        <v>-0.65639992054568297</v>
      </c>
      <c r="Q49">
        <v>-0.33955329470037099</v>
      </c>
      <c r="R49">
        <v>-1.06251816507574</v>
      </c>
      <c r="S49">
        <v>-0.24010110986198999</v>
      </c>
      <c r="T49">
        <v>-0.65807191495186101</v>
      </c>
    </row>
    <row r="50" spans="1:20" x14ac:dyDescent="0.2">
      <c r="A50" t="s">
        <v>217</v>
      </c>
      <c r="B50">
        <v>-370.15355869088199</v>
      </c>
      <c r="C50">
        <v>-361.00534259577501</v>
      </c>
      <c r="D50">
        <v>9.1482160951077596</v>
      </c>
      <c r="E50">
        <v>-304.53038373491</v>
      </c>
      <c r="F50">
        <v>-303.38293862403202</v>
      </c>
      <c r="G50">
        <v>1.1474451108780399</v>
      </c>
      <c r="H50">
        <v>-65.623174955972701</v>
      </c>
      <c r="I50">
        <v>-57.622403971742997</v>
      </c>
      <c r="J50">
        <v>8.0007709842297192</v>
      </c>
      <c r="K50">
        <v>-0.59027863637824096</v>
      </c>
      <c r="L50">
        <v>-1.7316600702699401</v>
      </c>
      <c r="M50">
        <v>-0.33931273884030599</v>
      </c>
      <c r="N50">
        <v>-1.0614139914368801</v>
      </c>
      <c r="O50">
        <v>-0.23977212690820501</v>
      </c>
      <c r="P50">
        <v>-0.65644530558700398</v>
      </c>
      <c r="Q50">
        <v>-0.339489727739405</v>
      </c>
      <c r="R50">
        <v>-1.0623037472762</v>
      </c>
      <c r="S50">
        <v>-0.240094964314229</v>
      </c>
      <c r="T50">
        <v>-0.65810305573356498</v>
      </c>
    </row>
    <row r="51" spans="1:20" x14ac:dyDescent="0.2">
      <c r="A51" t="s">
        <v>218</v>
      </c>
      <c r="B51">
        <v>-422.28802821076198</v>
      </c>
      <c r="C51">
        <v>-411.456979079338</v>
      </c>
      <c r="D51">
        <v>10.8310491314238</v>
      </c>
      <c r="E51">
        <v>-370.52224556888802</v>
      </c>
      <c r="F51">
        <v>-368.64816155001898</v>
      </c>
      <c r="G51">
        <v>1.8740840188682899</v>
      </c>
      <c r="H51">
        <v>-51.765782641874203</v>
      </c>
      <c r="I51">
        <v>-42.808817529318702</v>
      </c>
      <c r="J51">
        <v>8.9569651125555101</v>
      </c>
      <c r="K51">
        <v>-0.63839015098876695</v>
      </c>
      <c r="L51">
        <v>-1.88713603563055</v>
      </c>
      <c r="M51">
        <v>-0.33964834219683698</v>
      </c>
      <c r="N51">
        <v>-1.0618031117042801</v>
      </c>
      <c r="O51">
        <v>-0.28946739739563399</v>
      </c>
      <c r="P51">
        <v>-0.81489079270803899</v>
      </c>
      <c r="Q51">
        <v>-0.33983484920107399</v>
      </c>
      <c r="R51">
        <v>-1.0627462646107999</v>
      </c>
      <c r="S51">
        <v>-0.28987045202523798</v>
      </c>
      <c r="T51">
        <v>-0.81676960552559996</v>
      </c>
    </row>
    <row r="52" spans="1:20" x14ac:dyDescent="0.2">
      <c r="A52" t="s">
        <v>219</v>
      </c>
      <c r="B52">
        <v>-415.66809926858798</v>
      </c>
      <c r="C52">
        <v>-404.92452119309598</v>
      </c>
      <c r="D52">
        <v>10.7435780754916</v>
      </c>
      <c r="E52">
        <v>-368.57063821576298</v>
      </c>
      <c r="F52">
        <v>-366.662564376668</v>
      </c>
      <c r="G52">
        <v>1.9080738390952801</v>
      </c>
      <c r="H52">
        <v>-47.097461052824599</v>
      </c>
      <c r="I52">
        <v>-38.261956816428203</v>
      </c>
      <c r="J52">
        <v>8.8355042363963996</v>
      </c>
      <c r="K52">
        <v>-0.63718919233641202</v>
      </c>
      <c r="L52">
        <v>-1.8859267118534799</v>
      </c>
      <c r="M52">
        <v>-0.33934572222392201</v>
      </c>
      <c r="N52">
        <v>-1.0613945077428699</v>
      </c>
      <c r="O52">
        <v>-0.28948497240271698</v>
      </c>
      <c r="P52">
        <v>-0.814952228751184</v>
      </c>
      <c r="Q52">
        <v>-0.33953916936934397</v>
      </c>
      <c r="R52">
        <v>-1.06236897590518</v>
      </c>
      <c r="S52">
        <v>-0.28986959566991499</v>
      </c>
      <c r="T52">
        <v>-0.81676495553746997</v>
      </c>
    </row>
    <row r="53" spans="1:20" x14ac:dyDescent="0.2">
      <c r="A53" t="s">
        <v>220</v>
      </c>
      <c r="B53">
        <v>-369.98944831596702</v>
      </c>
      <c r="C53">
        <v>-351.49744273170597</v>
      </c>
      <c r="D53">
        <v>18.492005584261602</v>
      </c>
      <c r="E53">
        <v>-285.43763256738703</v>
      </c>
      <c r="F53">
        <v>-281.40538085746101</v>
      </c>
      <c r="G53">
        <v>4.0322517099258901</v>
      </c>
      <c r="H53">
        <v>-84.551815748580395</v>
      </c>
      <c r="I53">
        <v>-70.092061874244706</v>
      </c>
      <c r="J53">
        <v>14.4597538743357</v>
      </c>
      <c r="K53">
        <v>-1.27303147492304</v>
      </c>
      <c r="L53">
        <v>-3.5472510276132998</v>
      </c>
      <c r="M53">
        <v>-0.33938909460834898</v>
      </c>
      <c r="N53">
        <v>-1.0614130292174599</v>
      </c>
      <c r="O53">
        <v>-0.91959015584674297</v>
      </c>
      <c r="P53">
        <v>-2.4676861414507298</v>
      </c>
      <c r="Q53">
        <v>-0.33970544229341398</v>
      </c>
      <c r="R53">
        <v>-1.0630449945165199</v>
      </c>
      <c r="S53">
        <v>-0.92020915577544304</v>
      </c>
      <c r="T53">
        <v>-2.4706262571614999</v>
      </c>
    </row>
    <row r="54" spans="1:20" x14ac:dyDescent="0.2">
      <c r="A54" t="s">
        <v>221</v>
      </c>
      <c r="B54">
        <v>-351.084598025042</v>
      </c>
      <c r="C54">
        <v>-338.12405736443202</v>
      </c>
      <c r="D54">
        <v>12.96054066061</v>
      </c>
      <c r="E54">
        <v>-298.11270803130799</v>
      </c>
      <c r="F54">
        <v>-295.417948821832</v>
      </c>
      <c r="G54">
        <v>2.6947592094752899</v>
      </c>
      <c r="H54">
        <v>-52.971889993734798</v>
      </c>
      <c r="I54">
        <v>-42.706108542599999</v>
      </c>
      <c r="J54">
        <v>10.2657814511347</v>
      </c>
      <c r="K54">
        <v>-1.2681267704350601</v>
      </c>
      <c r="L54">
        <v>-3.5403960106932901</v>
      </c>
      <c r="M54">
        <v>-0.33949225703077901</v>
      </c>
      <c r="N54">
        <v>-1.0620462316586701</v>
      </c>
      <c r="O54">
        <v>-0.91942126111993305</v>
      </c>
      <c r="P54">
        <v>-2.4673871067348401</v>
      </c>
      <c r="Q54">
        <v>-0.33969068714556699</v>
      </c>
      <c r="R54">
        <v>-1.0630383038795499</v>
      </c>
      <c r="S54">
        <v>-0.91990073728574695</v>
      </c>
      <c r="T54">
        <v>-2.4696271573359798</v>
      </c>
    </row>
    <row r="55" spans="1:20" x14ac:dyDescent="0.2">
      <c r="A55" t="s">
        <v>222</v>
      </c>
      <c r="B55">
        <v>-351.16684213497803</v>
      </c>
      <c r="C55">
        <v>-337.53675541742598</v>
      </c>
      <c r="D55">
        <v>13.6300867175521</v>
      </c>
      <c r="E55">
        <v>-301.342605844925</v>
      </c>
      <c r="F55">
        <v>-298.00892012799397</v>
      </c>
      <c r="G55">
        <v>3.3336857169310701</v>
      </c>
      <c r="H55">
        <v>-49.824236290053499</v>
      </c>
      <c r="I55">
        <v>-39.527835289432403</v>
      </c>
      <c r="J55">
        <v>10.296401000621</v>
      </c>
      <c r="K55">
        <v>-1.26776465460901</v>
      </c>
      <c r="L55">
        <v>-3.5389652469505699</v>
      </c>
      <c r="M55">
        <v>-0.339306261687219</v>
      </c>
      <c r="N55">
        <v>-1.0615954626483</v>
      </c>
      <c r="O55">
        <v>-0.91956781400860998</v>
      </c>
      <c r="P55">
        <v>-2.4672833164464998</v>
      </c>
      <c r="Q55">
        <v>-0.339545035979049</v>
      </c>
      <c r="R55">
        <v>-1.0627981018003601</v>
      </c>
      <c r="S55">
        <v>-0.91998514585855595</v>
      </c>
      <c r="T55">
        <v>-2.4693462626332301</v>
      </c>
    </row>
    <row r="56" spans="1:20" x14ac:dyDescent="0.2">
      <c r="A56" t="s">
        <v>223</v>
      </c>
      <c r="B56">
        <v>-359.44708051482502</v>
      </c>
      <c r="C56">
        <v>-342.63904793284001</v>
      </c>
      <c r="D56">
        <v>16.808032581985</v>
      </c>
      <c r="E56">
        <v>-285.07364764647201</v>
      </c>
      <c r="F56">
        <v>-281.47600878095398</v>
      </c>
      <c r="G56">
        <v>3.5976388655181601</v>
      </c>
      <c r="H56">
        <v>-74.373432868352694</v>
      </c>
      <c r="I56">
        <v>-61.163039151885798</v>
      </c>
      <c r="J56">
        <v>13.2103937164669</v>
      </c>
      <c r="K56">
        <v>-1.2714828332419299</v>
      </c>
      <c r="L56">
        <v>-3.5451387291640302</v>
      </c>
      <c r="M56">
        <v>-0.33936610098291498</v>
      </c>
      <c r="N56">
        <v>-1.0614243310265901</v>
      </c>
      <c r="O56">
        <v>-0.91970183166618702</v>
      </c>
      <c r="P56">
        <v>-2.4678019580832902</v>
      </c>
      <c r="Q56">
        <v>-0.33966623448086802</v>
      </c>
      <c r="R56">
        <v>-1.0629579546819199</v>
      </c>
      <c r="S56">
        <v>-0.92025780712915595</v>
      </c>
      <c r="T56">
        <v>-2.4704437980052099</v>
      </c>
    </row>
    <row r="57" spans="1:20" x14ac:dyDescent="0.2">
      <c r="A57" t="s">
        <v>224</v>
      </c>
      <c r="B57">
        <v>-361.48608746042999</v>
      </c>
      <c r="C57">
        <v>-350.49996596947102</v>
      </c>
      <c r="D57">
        <v>10.9861214909581</v>
      </c>
      <c r="E57">
        <v>-320.00461650318499</v>
      </c>
      <c r="F57">
        <v>-316.85641502568598</v>
      </c>
      <c r="G57">
        <v>3.1482014774987799</v>
      </c>
      <c r="H57">
        <v>-41.481470957244298</v>
      </c>
      <c r="I57">
        <v>-33.643550943784902</v>
      </c>
      <c r="J57">
        <v>7.8379200134593301</v>
      </c>
      <c r="K57">
        <v>-0.80930635723177502</v>
      </c>
      <c r="L57">
        <v>-2.33113277726292</v>
      </c>
      <c r="M57">
        <v>-0.33932094864289702</v>
      </c>
      <c r="N57">
        <v>-1.06134320835675</v>
      </c>
      <c r="O57">
        <v>-0.46302239733317502</v>
      </c>
      <c r="P57">
        <v>-1.26095312446319</v>
      </c>
      <c r="Q57">
        <v>-0.33951305000426002</v>
      </c>
      <c r="R57">
        <v>-1.0623247900469699</v>
      </c>
      <c r="S57">
        <v>-0.46329703214071299</v>
      </c>
      <c r="T57">
        <v>-1.2624901122547001</v>
      </c>
    </row>
    <row r="58" spans="1:20" x14ac:dyDescent="0.2">
      <c r="A58" t="s">
        <v>225</v>
      </c>
      <c r="B58">
        <v>-354.84551541394899</v>
      </c>
      <c r="C58">
        <v>-344.43176358646298</v>
      </c>
      <c r="D58">
        <v>10.413751827486101</v>
      </c>
      <c r="E58">
        <v>-316.75306385233603</v>
      </c>
      <c r="F58">
        <v>-313.82757085928603</v>
      </c>
      <c r="G58">
        <v>2.9254929930502001</v>
      </c>
      <c r="H58">
        <v>-38.092451561612798</v>
      </c>
      <c r="I58">
        <v>-30.604192727176802</v>
      </c>
      <c r="J58">
        <v>7.4882588344359799</v>
      </c>
      <c r="K58">
        <v>-0.80848765013371404</v>
      </c>
      <c r="L58">
        <v>-2.3302968523228</v>
      </c>
      <c r="M58">
        <v>-0.33918055243696699</v>
      </c>
      <c r="N58">
        <v>-1.0610989338740799</v>
      </c>
      <c r="O58">
        <v>-0.463026702466934</v>
      </c>
      <c r="P58">
        <v>-1.2609696671192301</v>
      </c>
      <c r="Q58">
        <v>-0.33937042587912097</v>
      </c>
      <c r="R58">
        <v>-1.0620711811829799</v>
      </c>
      <c r="S58">
        <v>-0.463285490331516</v>
      </c>
      <c r="T58">
        <v>-1.26240088526327</v>
      </c>
    </row>
    <row r="59" spans="1:20" x14ac:dyDescent="0.2">
      <c r="A59" t="s">
        <v>226</v>
      </c>
      <c r="B59">
        <v>-413.82079261171702</v>
      </c>
      <c r="C59">
        <v>-402.08827384149299</v>
      </c>
      <c r="D59">
        <v>11.7325187702244</v>
      </c>
      <c r="E59">
        <v>-361.41046976231701</v>
      </c>
      <c r="F59">
        <v>-359.39791450228302</v>
      </c>
      <c r="G59">
        <v>2.012555260034</v>
      </c>
      <c r="H59">
        <v>-52.410322849400004</v>
      </c>
      <c r="I59">
        <v>-42.6903593392095</v>
      </c>
      <c r="J59">
        <v>9.71996351019048</v>
      </c>
      <c r="K59">
        <v>-0.88640008283330596</v>
      </c>
      <c r="L59">
        <v>-2.5838262717730598</v>
      </c>
      <c r="M59">
        <v>-0.33959002178650499</v>
      </c>
      <c r="N59">
        <v>-1.06172574987766</v>
      </c>
      <c r="O59">
        <v>-0.53747681193649299</v>
      </c>
      <c r="P59">
        <v>-1.51147173601503</v>
      </c>
      <c r="Q59">
        <v>-0.33980702129123203</v>
      </c>
      <c r="R59">
        <v>-1.0628243138976601</v>
      </c>
      <c r="S59">
        <v>-0.53790021107022601</v>
      </c>
      <c r="T59">
        <v>-1.51343491141621</v>
      </c>
    </row>
    <row r="60" spans="1:20" x14ac:dyDescent="0.2">
      <c r="A60" t="s">
        <v>227</v>
      </c>
      <c r="B60">
        <v>-405.94028286537099</v>
      </c>
      <c r="C60">
        <v>-394.57389822659002</v>
      </c>
      <c r="D60">
        <v>11.366384638780801</v>
      </c>
      <c r="E60">
        <v>-359.456768487631</v>
      </c>
      <c r="F60">
        <v>-357.46704400611202</v>
      </c>
      <c r="G60">
        <v>1.98972448151965</v>
      </c>
      <c r="H60">
        <v>-46.483514377739397</v>
      </c>
      <c r="I60">
        <v>-37.106854220478198</v>
      </c>
      <c r="J60">
        <v>9.3766601572611492</v>
      </c>
      <c r="K60">
        <v>-0.88508437263460604</v>
      </c>
      <c r="L60">
        <v>-2.58240381198515</v>
      </c>
      <c r="M60">
        <v>-0.33934417598141198</v>
      </c>
      <c r="N60">
        <v>-1.06141563610669</v>
      </c>
      <c r="O60">
        <v>-0.53749321692269503</v>
      </c>
      <c r="P60">
        <v>-1.5115305224526401</v>
      </c>
      <c r="Q60">
        <v>-0.339563710598487</v>
      </c>
      <c r="R60">
        <v>-1.0625195998460399</v>
      </c>
      <c r="S60">
        <v>-0.53788986041032805</v>
      </c>
      <c r="T60">
        <v>-1.5133817613385401</v>
      </c>
    </row>
    <row r="61" spans="1:20" x14ac:dyDescent="0.2">
      <c r="A61" t="s">
        <v>228</v>
      </c>
      <c r="B61">
        <v>-371.37767416093698</v>
      </c>
      <c r="C61">
        <v>-363.075044017805</v>
      </c>
      <c r="D61">
        <v>8.3026301431312302</v>
      </c>
      <c r="E61">
        <v>-337.20259337627402</v>
      </c>
      <c r="F61">
        <v>-335.07926511822802</v>
      </c>
      <c r="G61">
        <v>2.1233282580460502</v>
      </c>
      <c r="H61">
        <v>-34.175080784663002</v>
      </c>
      <c r="I61">
        <v>-27.9957788995779</v>
      </c>
      <c r="J61">
        <v>6.17930188508518</v>
      </c>
      <c r="K61">
        <v>-0.63317644010771801</v>
      </c>
      <c r="L61">
        <v>-1.9454859688263499</v>
      </c>
      <c r="M61">
        <v>-0.32385159059413698</v>
      </c>
      <c r="N61">
        <v>-1.1050958781704101</v>
      </c>
      <c r="O61">
        <v>-0.30337557731154802</v>
      </c>
      <c r="P61">
        <v>-0.83332276381565196</v>
      </c>
      <c r="Q61">
        <v>-0.32401543210342698</v>
      </c>
      <c r="R61">
        <v>-1.1058028578505701</v>
      </c>
      <c r="S61">
        <v>-0.30360068785863797</v>
      </c>
      <c r="T61">
        <v>-0.834580403545367</v>
      </c>
    </row>
    <row r="62" spans="1:20" x14ac:dyDescent="0.2">
      <c r="A62" t="s">
        <v>229</v>
      </c>
      <c r="B62">
        <v>-356.02134507980998</v>
      </c>
      <c r="C62">
        <v>-348.73992050560997</v>
      </c>
      <c r="D62">
        <v>7.2814245742008401</v>
      </c>
      <c r="E62">
        <v>-324.35497390591701</v>
      </c>
      <c r="F62">
        <v>-322.49931824978302</v>
      </c>
      <c r="G62">
        <v>1.8556556561344699</v>
      </c>
      <c r="H62">
        <v>-31.6663711738932</v>
      </c>
      <c r="I62">
        <v>-26.240602255826801</v>
      </c>
      <c r="J62">
        <v>5.4257689180663702</v>
      </c>
      <c r="K62">
        <v>-0.63298636857053403</v>
      </c>
      <c r="L62">
        <v>-1.94513969308312</v>
      </c>
      <c r="M62">
        <v>-0.32404362516559998</v>
      </c>
      <c r="N62">
        <v>-1.10528427101853</v>
      </c>
      <c r="O62">
        <v>-0.30338216880295299</v>
      </c>
      <c r="P62">
        <v>-0.83335491452041599</v>
      </c>
      <c r="Q62">
        <v>-0.32416545504369598</v>
      </c>
      <c r="R62">
        <v>-1.1058545392113199</v>
      </c>
      <c r="S62">
        <v>-0.30359439760097201</v>
      </c>
      <c r="T62">
        <v>-0.83451715360751499</v>
      </c>
    </row>
    <row r="63" spans="1:20" x14ac:dyDescent="0.2">
      <c r="A63" t="s">
        <v>230</v>
      </c>
      <c r="B63">
        <v>-362.21732522928602</v>
      </c>
      <c r="C63">
        <v>-354.75155915744199</v>
      </c>
      <c r="D63">
        <v>7.4657660718448797</v>
      </c>
      <c r="E63">
        <v>-330.89035480117298</v>
      </c>
      <c r="F63">
        <v>-328.91556698042098</v>
      </c>
      <c r="G63">
        <v>1.97478782075172</v>
      </c>
      <c r="H63">
        <v>-31.326970428113398</v>
      </c>
      <c r="I63">
        <v>-25.835992177020199</v>
      </c>
      <c r="J63">
        <v>5.4909782510931597</v>
      </c>
      <c r="K63">
        <v>-0.63274097390143003</v>
      </c>
      <c r="L63">
        <v>-1.94499473692591</v>
      </c>
      <c r="M63">
        <v>-0.32389523773708201</v>
      </c>
      <c r="N63">
        <v>-1.10519284714293</v>
      </c>
      <c r="O63">
        <v>-0.30337937881426402</v>
      </c>
      <c r="P63">
        <v>-0.83333643588600403</v>
      </c>
      <c r="Q63">
        <v>-0.324021780464959</v>
      </c>
      <c r="R63">
        <v>-1.1057675457749701</v>
      </c>
      <c r="S63">
        <v>-0.30359331302389397</v>
      </c>
      <c r="T63">
        <v>-0.83451266319233497</v>
      </c>
    </row>
    <row r="64" spans="1:20" x14ac:dyDescent="0.2">
      <c r="A64" t="s">
        <v>31</v>
      </c>
      <c r="B64">
        <v>-388.10140378700697</v>
      </c>
      <c r="C64">
        <v>-377.270632977937</v>
      </c>
      <c r="D64">
        <v>10.830770809069399</v>
      </c>
      <c r="E64">
        <v>-336.445735513297</v>
      </c>
      <c r="F64">
        <v>-336.29199544942702</v>
      </c>
      <c r="G64">
        <v>0.15374006386986799</v>
      </c>
      <c r="H64">
        <v>-51.655668273709303</v>
      </c>
      <c r="I64">
        <v>-40.978637528509701</v>
      </c>
      <c r="J64">
        <v>10.677030745199501</v>
      </c>
      <c r="K64">
        <v>-0.40256816393226902</v>
      </c>
      <c r="L64">
        <v>-1.28184106578041</v>
      </c>
      <c r="M64">
        <v>-0.324104031201494</v>
      </c>
      <c r="N64">
        <v>-1.1054678042061501</v>
      </c>
      <c r="O64">
        <v>-6.94165621192218E-2</v>
      </c>
      <c r="P64">
        <v>-0.165746229910436</v>
      </c>
      <c r="Q64">
        <v>-0.32415986867230401</v>
      </c>
      <c r="R64">
        <v>-1.10570126639099</v>
      </c>
      <c r="S64">
        <v>-7.0399942375672403E-2</v>
      </c>
      <c r="T64">
        <v>-0.16854021567595601</v>
      </c>
    </row>
    <row r="65" spans="1:20" x14ac:dyDescent="0.2">
      <c r="A65" t="s">
        <v>32</v>
      </c>
      <c r="B65">
        <v>-372.23060204857802</v>
      </c>
      <c r="C65">
        <v>-362.32396488840402</v>
      </c>
      <c r="D65">
        <v>9.9066371601744692</v>
      </c>
      <c r="E65">
        <v>-323.215562474872</v>
      </c>
      <c r="F65">
        <v>-323.074022482602</v>
      </c>
      <c r="G65">
        <v>0.14153999226995501</v>
      </c>
      <c r="H65">
        <v>-49.0150395737056</v>
      </c>
      <c r="I65">
        <v>-39.2499424058011</v>
      </c>
      <c r="J65">
        <v>9.7650971679045107</v>
      </c>
      <c r="K65">
        <v>-0.40215343327219999</v>
      </c>
      <c r="L65">
        <v>-1.2814348055131499</v>
      </c>
      <c r="M65">
        <v>-0.32407756386724701</v>
      </c>
      <c r="N65">
        <v>-1.1056790428296199</v>
      </c>
      <c r="O65">
        <v>-6.94165621192218E-2</v>
      </c>
      <c r="P65">
        <v>-0.165746229910436</v>
      </c>
      <c r="Q65">
        <v>-0.32411780491658598</v>
      </c>
      <c r="R65">
        <v>-1.10586498987739</v>
      </c>
      <c r="S65">
        <v>-7.0325177874960995E-2</v>
      </c>
      <c r="T65">
        <v>-0.16833075462727901</v>
      </c>
    </row>
    <row r="66" spans="1:20" x14ac:dyDescent="0.2">
      <c r="A66" t="s">
        <v>33</v>
      </c>
      <c r="B66">
        <v>-380.36748722710598</v>
      </c>
      <c r="C66">
        <v>-370.43201422859897</v>
      </c>
      <c r="D66">
        <v>9.9354729985067909</v>
      </c>
      <c r="E66">
        <v>-331.79861992057198</v>
      </c>
      <c r="F66">
        <v>-331.65450269897099</v>
      </c>
      <c r="G66">
        <v>0.144117221601268</v>
      </c>
      <c r="H66">
        <v>-48.568867306534003</v>
      </c>
      <c r="I66">
        <v>-38.777511529628498</v>
      </c>
      <c r="J66">
        <v>9.7913557769055206</v>
      </c>
      <c r="K66">
        <v>-0.40200842365759598</v>
      </c>
      <c r="L66">
        <v>-1.28124953764214</v>
      </c>
      <c r="M66">
        <v>-0.32407139034223298</v>
      </c>
      <c r="N66">
        <v>-1.10552487688761</v>
      </c>
      <c r="O66">
        <v>-6.9416562119221703E-2</v>
      </c>
      <c r="P66">
        <v>-0.165746229910436</v>
      </c>
      <c r="Q66">
        <v>-0.32411294586035699</v>
      </c>
      <c r="R66">
        <v>-1.1057153562182001</v>
      </c>
      <c r="S66">
        <v>-7.0322644324724903E-2</v>
      </c>
      <c r="T66">
        <v>-0.16833744280038601</v>
      </c>
    </row>
    <row r="67" spans="1:20" x14ac:dyDescent="0.2">
      <c r="A67" t="s">
        <v>231</v>
      </c>
      <c r="B67">
        <v>-399.077691117521</v>
      </c>
      <c r="C67">
        <v>-393.04673735039</v>
      </c>
      <c r="D67">
        <v>6.0309537671306099</v>
      </c>
      <c r="E67">
        <v>-358.12409565634601</v>
      </c>
      <c r="F67">
        <v>-357.93189473929198</v>
      </c>
      <c r="G67">
        <v>0.19220091705418799</v>
      </c>
      <c r="H67">
        <v>-40.953595461174501</v>
      </c>
      <c r="I67">
        <v>-35.114842611098098</v>
      </c>
      <c r="J67">
        <v>5.8387528500764301</v>
      </c>
      <c r="K67">
        <v>-0.38266633918283399</v>
      </c>
      <c r="L67">
        <v>-1.2656098523117401</v>
      </c>
      <c r="M67">
        <v>-0.324125790476956</v>
      </c>
      <c r="N67">
        <v>-1.10549739685412</v>
      </c>
      <c r="O67">
        <v>-5.1173309814032501E-2</v>
      </c>
      <c r="P67">
        <v>-0.15188129577854301</v>
      </c>
      <c r="Q67">
        <v>-0.324179949897554</v>
      </c>
      <c r="R67">
        <v>-1.1057237115271401</v>
      </c>
      <c r="S67">
        <v>-5.1505197160397302E-2</v>
      </c>
      <c r="T67">
        <v>-0.15349279754518899</v>
      </c>
    </row>
    <row r="68" spans="1:20" x14ac:dyDescent="0.2">
      <c r="A68" t="s">
        <v>232</v>
      </c>
      <c r="B68">
        <v>-383.77793013202</v>
      </c>
      <c r="C68">
        <v>-378.27492152640002</v>
      </c>
      <c r="D68">
        <v>5.5030086056206597</v>
      </c>
      <c r="E68">
        <v>-344.43067301552202</v>
      </c>
      <c r="F68">
        <v>-344.248141288559</v>
      </c>
      <c r="G68">
        <v>0.18253172696221201</v>
      </c>
      <c r="H68">
        <v>-39.347257116498398</v>
      </c>
      <c r="I68">
        <v>-34.026780237840001</v>
      </c>
      <c r="J68">
        <v>5.3204768786584502</v>
      </c>
      <c r="K68">
        <v>-0.38233030507853899</v>
      </c>
      <c r="L68">
        <v>-1.26532038425676</v>
      </c>
      <c r="M68">
        <v>-0.32402469103683501</v>
      </c>
      <c r="N68">
        <v>-1.1055848160091</v>
      </c>
      <c r="O68">
        <v>-5.1173309814033202E-2</v>
      </c>
      <c r="P68">
        <v>-0.15188129577854401</v>
      </c>
      <c r="Q68">
        <v>-0.32406453051286999</v>
      </c>
      <c r="R68">
        <v>-1.1057702314332301</v>
      </c>
      <c r="S68">
        <v>-5.1477194333347798E-2</v>
      </c>
      <c r="T68">
        <v>-0.15337861870059</v>
      </c>
    </row>
    <row r="69" spans="1:20" x14ac:dyDescent="0.2">
      <c r="A69" t="s">
        <v>233</v>
      </c>
      <c r="B69">
        <v>-392.85940563148603</v>
      </c>
      <c r="C69">
        <v>-387.28922479039699</v>
      </c>
      <c r="D69">
        <v>5.5701808410890497</v>
      </c>
      <c r="E69">
        <v>-353.74823708314199</v>
      </c>
      <c r="F69">
        <v>-353.57037844901498</v>
      </c>
      <c r="G69">
        <v>0.17785863412759201</v>
      </c>
      <c r="H69">
        <v>-39.111168548343599</v>
      </c>
      <c r="I69">
        <v>-33.718846341382203</v>
      </c>
      <c r="J69">
        <v>5.3923222069614596</v>
      </c>
      <c r="K69">
        <v>-0.38234942427982999</v>
      </c>
      <c r="L69">
        <v>-1.2652930039717301</v>
      </c>
      <c r="M69">
        <v>-0.32411804393238602</v>
      </c>
      <c r="N69">
        <v>-1.1055731234089301</v>
      </c>
      <c r="O69">
        <v>-5.1173309814028498E-2</v>
      </c>
      <c r="P69">
        <v>-0.15188129577853399</v>
      </c>
      <c r="Q69">
        <v>-0.32415898107541802</v>
      </c>
      <c r="R69">
        <v>-1.1057597172240501</v>
      </c>
      <c r="S69">
        <v>-5.1485465670033002E-2</v>
      </c>
      <c r="T69">
        <v>-0.15339543574245801</v>
      </c>
    </row>
    <row r="70" spans="1:20" x14ac:dyDescent="0.2">
      <c r="A70" t="s">
        <v>234</v>
      </c>
      <c r="B70">
        <v>-350.71819449831901</v>
      </c>
      <c r="C70">
        <v>-344.39492764754101</v>
      </c>
      <c r="D70">
        <v>6.3232668507779799</v>
      </c>
      <c r="E70">
        <v>-306.567774417995</v>
      </c>
      <c r="F70">
        <v>-305.80195493954301</v>
      </c>
      <c r="G70">
        <v>0.76581947845144305</v>
      </c>
      <c r="H70">
        <v>-44.150420080324302</v>
      </c>
      <c r="I70">
        <v>-38.592972707997703</v>
      </c>
      <c r="J70">
        <v>5.5574473723265401</v>
      </c>
      <c r="K70">
        <v>-0.56951995921316001</v>
      </c>
      <c r="L70">
        <v>-1.7648638579939899</v>
      </c>
      <c r="M70">
        <v>-0.32404046885937399</v>
      </c>
      <c r="N70">
        <v>-1.1053517748506401</v>
      </c>
      <c r="O70">
        <v>-0.23747394984925899</v>
      </c>
      <c r="P70">
        <v>-0.65070161909480995</v>
      </c>
      <c r="Q70">
        <v>-0.32417216383312603</v>
      </c>
      <c r="R70">
        <v>-1.1059119473158501</v>
      </c>
      <c r="S70">
        <v>-0.23770563311340001</v>
      </c>
      <c r="T70">
        <v>-0.65189478800586198</v>
      </c>
    </row>
    <row r="71" spans="1:20" x14ac:dyDescent="0.2">
      <c r="A71" t="s">
        <v>235</v>
      </c>
      <c r="B71">
        <v>-354.35803291379398</v>
      </c>
      <c r="C71">
        <v>-347.87153961880102</v>
      </c>
      <c r="D71">
        <v>6.48649329499362</v>
      </c>
      <c r="E71">
        <v>-306.82588819993902</v>
      </c>
      <c r="F71">
        <v>-306.08293039795399</v>
      </c>
      <c r="G71">
        <v>0.74295780198504202</v>
      </c>
      <c r="H71">
        <v>-47.532144713855601</v>
      </c>
      <c r="I71">
        <v>-41.788609220847</v>
      </c>
      <c r="J71">
        <v>5.7435354930085696</v>
      </c>
      <c r="K71">
        <v>-0.56992386331255496</v>
      </c>
      <c r="L71">
        <v>-1.7656659573781699</v>
      </c>
      <c r="M71">
        <v>-0.32391064505175499</v>
      </c>
      <c r="N71">
        <v>-1.10524304156431</v>
      </c>
      <c r="O71">
        <v>-0.23748863020300301</v>
      </c>
      <c r="P71">
        <v>-0.65084346861683995</v>
      </c>
      <c r="Q71">
        <v>-0.324029982983707</v>
      </c>
      <c r="R71">
        <v>-1.1057888706218399</v>
      </c>
      <c r="S71">
        <v>-0.23774198323138401</v>
      </c>
      <c r="T71">
        <v>-0.65211254542618502</v>
      </c>
    </row>
    <row r="72" spans="1:20" x14ac:dyDescent="0.2">
      <c r="A72" t="s">
        <v>236</v>
      </c>
      <c r="B72">
        <v>-350.713130017521</v>
      </c>
      <c r="C72">
        <v>-344.38726067943003</v>
      </c>
      <c r="D72">
        <v>6.3258693380906399</v>
      </c>
      <c r="E72">
        <v>-306.53333221555903</v>
      </c>
      <c r="F72">
        <v>-305.767223089406</v>
      </c>
      <c r="G72">
        <v>0.76610912615371396</v>
      </c>
      <c r="H72">
        <v>-44.1797978019613</v>
      </c>
      <c r="I72">
        <v>-38.620037590024403</v>
      </c>
      <c r="J72">
        <v>5.5597602119369203</v>
      </c>
      <c r="K72">
        <v>-0.56952599215914401</v>
      </c>
      <c r="L72">
        <v>-1.76487364280732</v>
      </c>
      <c r="M72">
        <v>-0.32404175681513597</v>
      </c>
      <c r="N72">
        <v>-1.10535258207813</v>
      </c>
      <c r="O72">
        <v>-0.237474287228119</v>
      </c>
      <c r="P72">
        <v>-0.65070381491055995</v>
      </c>
      <c r="Q72">
        <v>-0.32417355782763102</v>
      </c>
      <c r="R72">
        <v>-1.1059130106510899</v>
      </c>
      <c r="S72">
        <v>-0.23770603490275899</v>
      </c>
      <c r="T72">
        <v>-0.65189743817851398</v>
      </c>
    </row>
    <row r="73" spans="1:20" x14ac:dyDescent="0.2">
      <c r="A73" t="s">
        <v>237</v>
      </c>
      <c r="B73">
        <v>-354.347544866249</v>
      </c>
      <c r="C73">
        <v>-347.86417533531699</v>
      </c>
      <c r="D73">
        <v>6.4833695309314399</v>
      </c>
      <c r="E73">
        <v>-306.85145289133197</v>
      </c>
      <c r="F73">
        <v>-306.10921686303499</v>
      </c>
      <c r="G73">
        <v>0.742236028297109</v>
      </c>
      <c r="H73">
        <v>-47.496091974916403</v>
      </c>
      <c r="I73">
        <v>-41.754958472281999</v>
      </c>
      <c r="J73">
        <v>5.7411335026343302</v>
      </c>
      <c r="K73">
        <v>-0.56991706599234004</v>
      </c>
      <c r="L73">
        <v>-1.7656579627594899</v>
      </c>
      <c r="M73">
        <v>-0.32391103166158602</v>
      </c>
      <c r="N73">
        <v>-1.1052426633231001</v>
      </c>
      <c r="O73">
        <v>-0.23748795258083599</v>
      </c>
      <c r="P73">
        <v>-0.65084307769188898</v>
      </c>
      <c r="Q73">
        <v>-0.32403033111082202</v>
      </c>
      <c r="R73">
        <v>-1.1057883085137601</v>
      </c>
      <c r="S73">
        <v>-0.23774122070373499</v>
      </c>
      <c r="T73">
        <v>-0.65211154688758699</v>
      </c>
    </row>
    <row r="74" spans="1:20" x14ac:dyDescent="0.2">
      <c r="A74" t="s">
        <v>238</v>
      </c>
      <c r="B74">
        <v>-357.623012110665</v>
      </c>
      <c r="C74">
        <v>-351.16526122510197</v>
      </c>
      <c r="D74">
        <v>6.4577508855624099</v>
      </c>
      <c r="E74">
        <v>-309.40058315148701</v>
      </c>
      <c r="F74">
        <v>-308.67466139007303</v>
      </c>
      <c r="G74">
        <v>0.72592176141394105</v>
      </c>
      <c r="H74">
        <v>-48.222428959177897</v>
      </c>
      <c r="I74">
        <v>-42.4905998350294</v>
      </c>
      <c r="J74">
        <v>5.7318291241484696</v>
      </c>
      <c r="K74">
        <v>-0.56994893351971498</v>
      </c>
      <c r="L74">
        <v>-1.76588165471889</v>
      </c>
      <c r="M74">
        <v>-0.32393884160256098</v>
      </c>
      <c r="N74">
        <v>-1.10524812820769</v>
      </c>
      <c r="O74">
        <v>-0.237456095439432</v>
      </c>
      <c r="P74">
        <v>-0.65082057237850099</v>
      </c>
      <c r="Q74">
        <v>-0.324061525554942</v>
      </c>
      <c r="R74">
        <v>-1.1058005584845301</v>
      </c>
      <c r="S74">
        <v>-0.237707132174305</v>
      </c>
      <c r="T74">
        <v>-0.65207755952426105</v>
      </c>
    </row>
    <row r="75" spans="1:20" x14ac:dyDescent="0.2">
      <c r="A75" t="s">
        <v>239</v>
      </c>
      <c r="B75">
        <v>-357.638565686432</v>
      </c>
      <c r="C75">
        <v>-351.180653239295</v>
      </c>
      <c r="D75">
        <v>6.4579124471376499</v>
      </c>
      <c r="E75">
        <v>-309.42509192964502</v>
      </c>
      <c r="F75">
        <v>-308.699197312737</v>
      </c>
      <c r="G75">
        <v>0.725894616907931</v>
      </c>
      <c r="H75">
        <v>-48.2134737567877</v>
      </c>
      <c r="I75">
        <v>-42.481455926557999</v>
      </c>
      <c r="J75">
        <v>5.7320178302297196</v>
      </c>
      <c r="K75">
        <v>-0.56994900125095704</v>
      </c>
      <c r="L75">
        <v>-1.76587757715019</v>
      </c>
      <c r="M75">
        <v>-0.323939248845585</v>
      </c>
      <c r="N75">
        <v>-1.1052460960958801</v>
      </c>
      <c r="O75">
        <v>-0.23745673876802501</v>
      </c>
      <c r="P75">
        <v>-0.65082095493692305</v>
      </c>
      <c r="Q75">
        <v>-0.32406193220920299</v>
      </c>
      <c r="R75">
        <v>-1.10579847370081</v>
      </c>
      <c r="S75">
        <v>-0.23770779404419901</v>
      </c>
      <c r="T75">
        <v>-0.65207804867636499</v>
      </c>
    </row>
    <row r="76" spans="1:20" x14ac:dyDescent="0.2">
      <c r="A76" t="s">
        <v>240</v>
      </c>
      <c r="B76">
        <v>-407.50039928417499</v>
      </c>
      <c r="C76">
        <v>-398.46712626986402</v>
      </c>
      <c r="D76">
        <v>9.0332730143117601</v>
      </c>
      <c r="E76">
        <v>-365.33994775040901</v>
      </c>
      <c r="F76">
        <v>-363.86584134683</v>
      </c>
      <c r="G76">
        <v>1.4741064035786999</v>
      </c>
      <c r="H76">
        <v>-42.160451533766498</v>
      </c>
      <c r="I76">
        <v>-34.601284923033496</v>
      </c>
      <c r="J76">
        <v>7.55916661073306</v>
      </c>
      <c r="K76">
        <v>-0.62112718640563402</v>
      </c>
      <c r="L76">
        <v>-1.9288950486977601</v>
      </c>
      <c r="M76">
        <v>-0.32385508974868499</v>
      </c>
      <c r="N76">
        <v>-1.1052109940397301</v>
      </c>
      <c r="O76">
        <v>-0.28949183967685899</v>
      </c>
      <c r="P76">
        <v>-0.81540624592485</v>
      </c>
      <c r="Q76">
        <v>-0.32402072353406203</v>
      </c>
      <c r="R76">
        <v>-1.1059311741871101</v>
      </c>
      <c r="S76">
        <v>-0.28983366975762898</v>
      </c>
      <c r="T76">
        <v>-0.81705773602007303</v>
      </c>
    </row>
    <row r="77" spans="1:20" x14ac:dyDescent="0.2">
      <c r="A77" t="s">
        <v>241</v>
      </c>
      <c r="B77">
        <v>-390.38505519863401</v>
      </c>
      <c r="C77">
        <v>-382.50554719970899</v>
      </c>
      <c r="D77">
        <v>7.8795079989248604</v>
      </c>
      <c r="E77">
        <v>-352.12982015145002</v>
      </c>
      <c r="F77">
        <v>-350.82333807035201</v>
      </c>
      <c r="G77">
        <v>1.3064820810987099</v>
      </c>
      <c r="H77">
        <v>-38.255235047183099</v>
      </c>
      <c r="I77">
        <v>-31.682209129356899</v>
      </c>
      <c r="J77">
        <v>6.5730259178261496</v>
      </c>
      <c r="K77">
        <v>-0.62070599082758904</v>
      </c>
      <c r="L77">
        <v>-1.92835430574397</v>
      </c>
      <c r="M77">
        <v>-0.32411500355440398</v>
      </c>
      <c r="N77">
        <v>-1.1054302277267301</v>
      </c>
      <c r="O77">
        <v>-0.28950156700802498</v>
      </c>
      <c r="P77">
        <v>-0.81544285077027201</v>
      </c>
      <c r="Q77">
        <v>-0.32424059850769099</v>
      </c>
      <c r="R77">
        <v>-1.10601372125541</v>
      </c>
      <c r="S77">
        <v>-0.289808914789843</v>
      </c>
      <c r="T77">
        <v>-0.81692994751326797</v>
      </c>
    </row>
    <row r="78" spans="1:20" x14ac:dyDescent="0.2">
      <c r="A78" t="s">
        <v>242</v>
      </c>
      <c r="B78">
        <v>-393.53685545739597</v>
      </c>
      <c r="C78">
        <v>-385.67123786727598</v>
      </c>
      <c r="D78">
        <v>7.8656175901201104</v>
      </c>
      <c r="E78">
        <v>-356.53371481020798</v>
      </c>
      <c r="F78">
        <v>-355.249110389865</v>
      </c>
      <c r="G78">
        <v>1.28460442034331</v>
      </c>
      <c r="H78">
        <v>-37.003140647187799</v>
      </c>
      <c r="I78">
        <v>-30.422127477410999</v>
      </c>
      <c r="J78">
        <v>6.5810131697767904</v>
      </c>
      <c r="K78">
        <v>-0.62031619989354203</v>
      </c>
      <c r="L78">
        <v>-1.92797008243853</v>
      </c>
      <c r="M78">
        <v>-0.32393197415948899</v>
      </c>
      <c r="N78">
        <v>-1.1053716463230401</v>
      </c>
      <c r="O78">
        <v>-0.289489652345993</v>
      </c>
      <c r="P78">
        <v>-0.81539925949627701</v>
      </c>
      <c r="Q78">
        <v>-0.32405789855945</v>
      </c>
      <c r="R78">
        <v>-1.10595574159119</v>
      </c>
      <c r="S78">
        <v>-0.28979396928715001</v>
      </c>
      <c r="T78">
        <v>-0.81689149807736805</v>
      </c>
    </row>
    <row r="79" spans="1:20" x14ac:dyDescent="0.2">
      <c r="A79" t="s">
        <v>243</v>
      </c>
      <c r="B79">
        <v>-343.21409977116701</v>
      </c>
      <c r="C79">
        <v>-331.374162373464</v>
      </c>
      <c r="D79">
        <v>11.8399373977034</v>
      </c>
      <c r="E79">
        <v>-289.64097504651198</v>
      </c>
      <c r="F79">
        <v>-287.35143018593402</v>
      </c>
      <c r="G79">
        <v>2.28954486057824</v>
      </c>
      <c r="H79">
        <v>-53.573124724655301</v>
      </c>
      <c r="I79">
        <v>-44.022732187530103</v>
      </c>
      <c r="J79">
        <v>9.5503925371251803</v>
      </c>
      <c r="K79">
        <v>-1.25207432980399</v>
      </c>
      <c r="L79">
        <v>-3.5839432539088598</v>
      </c>
      <c r="M79">
        <v>-0.32398614983597501</v>
      </c>
      <c r="N79">
        <v>-1.1050851305828699</v>
      </c>
      <c r="O79">
        <v>-0.91909098717409698</v>
      </c>
      <c r="P79">
        <v>-2.46745039335342</v>
      </c>
      <c r="Q79">
        <v>-0.32420962088509298</v>
      </c>
      <c r="R79">
        <v>-1.10604730198318</v>
      </c>
      <c r="S79">
        <v>-0.91952629496024396</v>
      </c>
      <c r="T79">
        <v>-2.4694669950109298</v>
      </c>
    </row>
    <row r="80" spans="1:20" x14ac:dyDescent="0.2">
      <c r="A80" t="s">
        <v>85</v>
      </c>
      <c r="B80">
        <v>-333.33095782600901</v>
      </c>
      <c r="C80">
        <v>-322.24241635001601</v>
      </c>
      <c r="D80">
        <v>11.0885414759929</v>
      </c>
      <c r="E80">
        <v>-290.41154275955302</v>
      </c>
      <c r="F80">
        <v>-287.88348884982099</v>
      </c>
      <c r="G80">
        <v>2.5280539097321699</v>
      </c>
      <c r="H80">
        <v>-42.919415066455599</v>
      </c>
      <c r="I80">
        <v>-34.358927500194802</v>
      </c>
      <c r="J80">
        <v>8.5604875662607895</v>
      </c>
      <c r="K80">
        <v>-1.2503133205142001</v>
      </c>
      <c r="L80">
        <v>-3.58094771543393</v>
      </c>
      <c r="M80">
        <v>-0.32385161910269999</v>
      </c>
      <c r="N80">
        <v>-1.10502345943544</v>
      </c>
      <c r="O80">
        <v>-0.91900425229506</v>
      </c>
      <c r="P80">
        <v>-2.4670345655061401</v>
      </c>
      <c r="Q80">
        <v>-0.32407032391726698</v>
      </c>
      <c r="R80">
        <v>-1.10594922608039</v>
      </c>
      <c r="S80">
        <v>-0.91936644001500301</v>
      </c>
      <c r="T80">
        <v>-2.46878842338052</v>
      </c>
    </row>
    <row r="81" spans="1:20" x14ac:dyDescent="0.2">
      <c r="A81" t="s">
        <v>86</v>
      </c>
      <c r="B81">
        <v>-334.764831869982</v>
      </c>
      <c r="C81">
        <v>-323.49049013292898</v>
      </c>
      <c r="D81">
        <v>11.2743417370529</v>
      </c>
      <c r="E81">
        <v>-282.77506997627398</v>
      </c>
      <c r="F81">
        <v>-280.54842992546997</v>
      </c>
      <c r="G81">
        <v>2.2266400508047299</v>
      </c>
      <c r="H81">
        <v>-51.989761893707701</v>
      </c>
      <c r="I81">
        <v>-42.942060207459399</v>
      </c>
      <c r="J81">
        <v>9.0477016862482191</v>
      </c>
      <c r="K81">
        <v>-1.2517640517716599</v>
      </c>
      <c r="L81">
        <v>-3.5835069699861601</v>
      </c>
      <c r="M81">
        <v>-0.32391717299964701</v>
      </c>
      <c r="N81">
        <v>-1.10511866185077</v>
      </c>
      <c r="O81">
        <v>-0.91905233106234097</v>
      </c>
      <c r="P81">
        <v>-2.4673810040478998</v>
      </c>
      <c r="Q81">
        <v>-0.32410427992264801</v>
      </c>
      <c r="R81">
        <v>-1.1059693553366701</v>
      </c>
      <c r="S81">
        <v>-0.91948270340552196</v>
      </c>
      <c r="T81">
        <v>-2.4693589183820799</v>
      </c>
    </row>
    <row r="82" spans="1:20" x14ac:dyDescent="0.2">
      <c r="A82" t="s">
        <v>87</v>
      </c>
      <c r="B82">
        <v>-337.16710510549501</v>
      </c>
      <c r="C82">
        <v>-326.06384572016702</v>
      </c>
      <c r="D82">
        <v>11.103259385328</v>
      </c>
      <c r="E82">
        <v>-286.20183348294898</v>
      </c>
      <c r="F82">
        <v>-284.054819611911</v>
      </c>
      <c r="G82">
        <v>2.14701387103834</v>
      </c>
      <c r="H82">
        <v>-50.9652716225457</v>
      </c>
      <c r="I82">
        <v>-42.009026108256002</v>
      </c>
      <c r="J82">
        <v>8.9562455142896606</v>
      </c>
      <c r="K82">
        <v>-1.2515435708480001</v>
      </c>
      <c r="L82">
        <v>-3.5833711125210499</v>
      </c>
      <c r="M82">
        <v>-0.3239083118485</v>
      </c>
      <c r="N82">
        <v>-1.1051127653653301</v>
      </c>
      <c r="O82">
        <v>-0.91906413481640903</v>
      </c>
      <c r="P82">
        <v>-2.4674178272246499</v>
      </c>
      <c r="Q82">
        <v>-0.32409657677153397</v>
      </c>
      <c r="R82">
        <v>-1.1059596898982</v>
      </c>
      <c r="S82">
        <v>-0.91948872652547398</v>
      </c>
      <c r="T82">
        <v>-2.4693692993343501</v>
      </c>
    </row>
    <row r="83" spans="1:20" x14ac:dyDescent="0.2">
      <c r="A83" t="s">
        <v>88</v>
      </c>
      <c r="B83">
        <v>-329.08720083765297</v>
      </c>
      <c r="C83">
        <v>-318.49250106683797</v>
      </c>
      <c r="D83">
        <v>10.594699770815099</v>
      </c>
      <c r="E83">
        <v>-285.12134193418802</v>
      </c>
      <c r="F83">
        <v>-282.582161417593</v>
      </c>
      <c r="G83">
        <v>2.5391805165946302</v>
      </c>
      <c r="H83">
        <v>-43.965858903465197</v>
      </c>
      <c r="I83">
        <v>-35.910339649244698</v>
      </c>
      <c r="J83">
        <v>8.05551925422054</v>
      </c>
      <c r="K83">
        <v>-1.25044293319608</v>
      </c>
      <c r="L83">
        <v>-3.5810439537867498</v>
      </c>
      <c r="M83">
        <v>-0.32379347134875203</v>
      </c>
      <c r="N83">
        <v>-1.1050242364118299</v>
      </c>
      <c r="O83">
        <v>-0.91896543130899899</v>
      </c>
      <c r="P83">
        <v>-2.4669580389516899</v>
      </c>
      <c r="Q83">
        <v>-0.32396941178739802</v>
      </c>
      <c r="R83">
        <v>-1.10583761877764</v>
      </c>
      <c r="S83">
        <v>-0.91932073327426</v>
      </c>
      <c r="T83">
        <v>-2.4686815989895701</v>
      </c>
    </row>
    <row r="84" spans="1:20" x14ac:dyDescent="0.2">
      <c r="A84" t="s">
        <v>89</v>
      </c>
      <c r="B84">
        <v>-330.84299426383097</v>
      </c>
      <c r="C84">
        <v>-320.631332435118</v>
      </c>
      <c r="D84">
        <v>10.2116618287126</v>
      </c>
      <c r="E84">
        <v>-289.28836406471902</v>
      </c>
      <c r="F84">
        <v>-286.89505488993098</v>
      </c>
      <c r="G84">
        <v>2.3933091747881399</v>
      </c>
      <c r="H84">
        <v>-41.554630199111898</v>
      </c>
      <c r="I84">
        <v>-33.736277545187399</v>
      </c>
      <c r="J84">
        <v>7.8183526539244701</v>
      </c>
      <c r="K84">
        <v>-1.2502185917044899</v>
      </c>
      <c r="L84">
        <v>-3.5806934756656998</v>
      </c>
      <c r="M84">
        <v>-0.32393472445645299</v>
      </c>
      <c r="N84">
        <v>-1.1051241659022299</v>
      </c>
      <c r="O84">
        <v>-0.91901547940839101</v>
      </c>
      <c r="P84">
        <v>-2.4670103770264702</v>
      </c>
      <c r="Q84">
        <v>-0.32411651053343099</v>
      </c>
      <c r="R84">
        <v>-1.10593793159303</v>
      </c>
      <c r="S84">
        <v>-0.91935375972384703</v>
      </c>
      <c r="T84">
        <v>-2.4686543977759401</v>
      </c>
    </row>
    <row r="85" spans="1:20" x14ac:dyDescent="0.2">
      <c r="A85" t="s">
        <v>90</v>
      </c>
      <c r="B85">
        <v>-345.07326278227202</v>
      </c>
      <c r="C85">
        <v>-336.72065815005101</v>
      </c>
      <c r="D85">
        <v>8.3526046322203999</v>
      </c>
      <c r="E85">
        <v>-310.90662239599902</v>
      </c>
      <c r="F85">
        <v>-308.59645744989803</v>
      </c>
      <c r="G85">
        <v>2.3101649461014002</v>
      </c>
      <c r="H85">
        <v>-34.166640386272498</v>
      </c>
      <c r="I85">
        <v>-28.124200700153501</v>
      </c>
      <c r="J85">
        <v>6.04243968611899</v>
      </c>
      <c r="K85">
        <v>-0.79292587274075699</v>
      </c>
      <c r="L85">
        <v>-2.3733463295599302</v>
      </c>
      <c r="M85">
        <v>-0.32393111775467198</v>
      </c>
      <c r="N85">
        <v>-1.10514601565795</v>
      </c>
      <c r="O85">
        <v>-0.46307095055984099</v>
      </c>
      <c r="P85">
        <v>-1.2611107340645</v>
      </c>
      <c r="Q85">
        <v>-0.324090969040224</v>
      </c>
      <c r="R85">
        <v>-1.1058416626374299</v>
      </c>
      <c r="S85">
        <v>-0.46328568220802802</v>
      </c>
      <c r="T85">
        <v>-1.26234194756046</v>
      </c>
    </row>
    <row r="86" spans="1:20" x14ac:dyDescent="0.2">
      <c r="A86" t="s">
        <v>91</v>
      </c>
      <c r="B86">
        <v>-332.97687637159203</v>
      </c>
      <c r="C86">
        <v>-325.60414229785499</v>
      </c>
      <c r="D86">
        <v>7.3727340737376998</v>
      </c>
      <c r="E86">
        <v>-301.20111004661101</v>
      </c>
      <c r="F86">
        <v>-299.06373223534598</v>
      </c>
      <c r="G86">
        <v>2.1373778112655</v>
      </c>
      <c r="H86">
        <v>-31.7757663249809</v>
      </c>
      <c r="I86">
        <v>-26.540410062508801</v>
      </c>
      <c r="J86">
        <v>5.2353562624721901</v>
      </c>
      <c r="K86">
        <v>-0.79257381716762498</v>
      </c>
      <c r="L86">
        <v>-2.3728810617108298</v>
      </c>
      <c r="M86">
        <v>-0.32395273288426002</v>
      </c>
      <c r="N86">
        <v>-1.10517004132928</v>
      </c>
      <c r="O86">
        <v>-0.463081550153991</v>
      </c>
      <c r="P86">
        <v>-1.2611478059588199</v>
      </c>
      <c r="Q86">
        <v>-0.32407189841564499</v>
      </c>
      <c r="R86">
        <v>-1.10572855581709</v>
      </c>
      <c r="S86">
        <v>-0.46327581839128701</v>
      </c>
      <c r="T86">
        <v>-1.26226989931236</v>
      </c>
    </row>
    <row r="87" spans="1:20" x14ac:dyDescent="0.2">
      <c r="A87" t="s">
        <v>92</v>
      </c>
      <c r="B87">
        <v>-339.06292196983497</v>
      </c>
      <c r="C87">
        <v>-331.69265776728997</v>
      </c>
      <c r="D87">
        <v>7.3702642025446199</v>
      </c>
      <c r="E87">
        <v>-307.77580277982202</v>
      </c>
      <c r="F87">
        <v>-305.634260838557</v>
      </c>
      <c r="G87">
        <v>2.1415419412643302</v>
      </c>
      <c r="H87">
        <v>-31.2871191900133</v>
      </c>
      <c r="I87">
        <v>-26.058396928733</v>
      </c>
      <c r="J87">
        <v>5.2287222612802902</v>
      </c>
      <c r="K87">
        <v>-0.79238976280223306</v>
      </c>
      <c r="L87">
        <v>-2.3727777681259199</v>
      </c>
      <c r="M87">
        <v>-0.323888560899525</v>
      </c>
      <c r="N87">
        <v>-1.1051324304227701</v>
      </c>
      <c r="O87">
        <v>-0.46308302844867899</v>
      </c>
      <c r="P87">
        <v>-1.26114687844355</v>
      </c>
      <c r="Q87">
        <v>-0.32401597021850898</v>
      </c>
      <c r="R87">
        <v>-1.1057036764385</v>
      </c>
      <c r="S87">
        <v>-0.46327147512911698</v>
      </c>
      <c r="T87">
        <v>-1.26225129128181</v>
      </c>
    </row>
    <row r="88" spans="1:20" x14ac:dyDescent="0.2">
      <c r="A88" t="s">
        <v>93</v>
      </c>
      <c r="B88">
        <v>-398.41577611182998</v>
      </c>
      <c r="C88">
        <v>-388.83013762951799</v>
      </c>
      <c r="D88">
        <v>9.5856384823120298</v>
      </c>
      <c r="E88">
        <v>-357.40794071895198</v>
      </c>
      <c r="F88">
        <v>-355.906782223741</v>
      </c>
      <c r="G88">
        <v>1.50115849521092</v>
      </c>
      <c r="H88">
        <v>-41.007835392878</v>
      </c>
      <c r="I88">
        <v>-32.923355405776903</v>
      </c>
      <c r="J88">
        <v>8.0844799871010995</v>
      </c>
      <c r="K88">
        <v>-0.86876814946533498</v>
      </c>
      <c r="L88">
        <v>-2.6250995207343899</v>
      </c>
      <c r="M88">
        <v>-0.32384863248865398</v>
      </c>
      <c r="N88">
        <v>-1.1051989005037099</v>
      </c>
      <c r="O88">
        <v>-0.53733300591294597</v>
      </c>
      <c r="P88">
        <v>-1.5118680738384001</v>
      </c>
      <c r="Q88">
        <v>-0.32404030296907599</v>
      </c>
      <c r="R88">
        <v>-1.1060277262227001</v>
      </c>
      <c r="S88">
        <v>-0.53769188890826602</v>
      </c>
      <c r="T88">
        <v>-1.51356791000853</v>
      </c>
    </row>
    <row r="89" spans="1:20" x14ac:dyDescent="0.2">
      <c r="A89" t="s">
        <v>94</v>
      </c>
      <c r="B89">
        <v>-381.47292962790198</v>
      </c>
      <c r="C89">
        <v>-373.055512281218</v>
      </c>
      <c r="D89">
        <v>8.4174173466844699</v>
      </c>
      <c r="E89">
        <v>-344.23270534944299</v>
      </c>
      <c r="F89">
        <v>-342.900349579151</v>
      </c>
      <c r="G89">
        <v>1.33235577029188</v>
      </c>
      <c r="H89">
        <v>-37.240224278459003</v>
      </c>
      <c r="I89">
        <v>-30.155162702066399</v>
      </c>
      <c r="J89">
        <v>7.0850615763925804</v>
      </c>
      <c r="K89">
        <v>-0.86833999826485397</v>
      </c>
      <c r="L89">
        <v>-2.6245702720511002</v>
      </c>
      <c r="M89">
        <v>-0.32410250807700802</v>
      </c>
      <c r="N89">
        <v>-1.1054066142946499</v>
      </c>
      <c r="O89">
        <v>-0.53732846043786398</v>
      </c>
      <c r="P89">
        <v>-1.5118886371445699</v>
      </c>
      <c r="Q89">
        <v>-0.32424873143433702</v>
      </c>
      <c r="R89">
        <v>-1.1060823696363999</v>
      </c>
      <c r="S89">
        <v>-0.53765740889117197</v>
      </c>
      <c r="T89">
        <v>-1.51343626703537</v>
      </c>
    </row>
    <row r="90" spans="1:20" x14ac:dyDescent="0.2">
      <c r="A90" t="s">
        <v>95</v>
      </c>
      <c r="B90">
        <v>-382.56758778017797</v>
      </c>
      <c r="C90">
        <v>-372.21372848791799</v>
      </c>
      <c r="D90">
        <v>10.3538592922598</v>
      </c>
      <c r="E90">
        <v>-344.57010640764099</v>
      </c>
      <c r="F90">
        <v>-341.87293738059702</v>
      </c>
      <c r="G90">
        <v>2.6971690270442199</v>
      </c>
      <c r="H90">
        <v>-37.997481372536697</v>
      </c>
      <c r="I90">
        <v>-30.340791107321099</v>
      </c>
      <c r="J90">
        <v>7.6566902652155999</v>
      </c>
      <c r="K90">
        <v>-0.68894028927672302</v>
      </c>
      <c r="L90">
        <v>-2.0388328851419701</v>
      </c>
      <c r="M90">
        <v>-0.37900229437812899</v>
      </c>
      <c r="N90">
        <v>-1.19682844623676</v>
      </c>
      <c r="O90">
        <v>-0.30353913704277402</v>
      </c>
      <c r="P90">
        <v>-0.83393082242648298</v>
      </c>
      <c r="Q90">
        <v>-0.37919832130876502</v>
      </c>
      <c r="R90">
        <v>-1.1977974639872799</v>
      </c>
      <c r="S90">
        <v>-0.30381163253933102</v>
      </c>
      <c r="T90">
        <v>-0.83540956114102805</v>
      </c>
    </row>
    <row r="91" spans="1:20" x14ac:dyDescent="0.2">
      <c r="A91" t="s">
        <v>96</v>
      </c>
      <c r="B91">
        <v>-380.91364345283199</v>
      </c>
      <c r="C91">
        <v>-370.651750699231</v>
      </c>
      <c r="D91">
        <v>10.2618927536009</v>
      </c>
      <c r="E91">
        <v>-343.63819819455802</v>
      </c>
      <c r="F91">
        <v>-341.01037414486501</v>
      </c>
      <c r="G91">
        <v>2.6278240496924998</v>
      </c>
      <c r="H91">
        <v>-37.275445258274097</v>
      </c>
      <c r="I91">
        <v>-29.641376554365699</v>
      </c>
      <c r="J91">
        <v>7.6340687039084099</v>
      </c>
      <c r="K91">
        <v>-0.68876892608572604</v>
      </c>
      <c r="L91">
        <v>-2.0387206180750601</v>
      </c>
      <c r="M91">
        <v>-0.37900341800273102</v>
      </c>
      <c r="N91">
        <v>-1.1968132942812899</v>
      </c>
      <c r="O91">
        <v>-0.30354046314528199</v>
      </c>
      <c r="P91">
        <v>-0.83393490338861398</v>
      </c>
      <c r="Q91">
        <v>-0.37920525364604701</v>
      </c>
      <c r="R91">
        <v>-1.1978140593320099</v>
      </c>
      <c r="S91">
        <v>-0.30380556350118398</v>
      </c>
      <c r="T91">
        <v>-0.83537486513703796</v>
      </c>
    </row>
    <row r="92" spans="1:20" x14ac:dyDescent="0.2">
      <c r="A92" t="s">
        <v>34</v>
      </c>
      <c r="B92">
        <v>-398.41741333238298</v>
      </c>
      <c r="C92">
        <v>-385.41948166502601</v>
      </c>
      <c r="D92">
        <v>12.9979316673569</v>
      </c>
      <c r="E92">
        <v>-344.20186146908497</v>
      </c>
      <c r="F92">
        <v>-343.931733491871</v>
      </c>
      <c r="G92">
        <v>0.27012797721453302</v>
      </c>
      <c r="H92">
        <v>-54.215551863297698</v>
      </c>
      <c r="I92">
        <v>-41.487748173155303</v>
      </c>
      <c r="J92">
        <v>12.7278036901424</v>
      </c>
      <c r="K92">
        <v>-0.45840478114635203</v>
      </c>
      <c r="L92">
        <v>-1.3768448302752501</v>
      </c>
      <c r="M92">
        <v>-0.37957903665588499</v>
      </c>
      <c r="N92">
        <v>-1.1998581724347399</v>
      </c>
      <c r="O92">
        <v>-6.9416562119223105E-2</v>
      </c>
      <c r="P92">
        <v>-0.165746229910437</v>
      </c>
      <c r="Q92">
        <v>-0.37964942912365901</v>
      </c>
      <c r="R92">
        <v>-1.20019849032176</v>
      </c>
      <c r="S92">
        <v>-7.0572763443842501E-2</v>
      </c>
      <c r="T92">
        <v>-0.16902708196573901</v>
      </c>
    </row>
    <row r="93" spans="1:20" x14ac:dyDescent="0.2">
      <c r="A93" t="s">
        <v>35</v>
      </c>
      <c r="B93">
        <v>-388.724725572647</v>
      </c>
      <c r="C93">
        <v>-378.55797146369798</v>
      </c>
      <c r="D93">
        <v>10.166754108949</v>
      </c>
      <c r="E93">
        <v>-351.51229277020099</v>
      </c>
      <c r="F93">
        <v>-351.32504282398099</v>
      </c>
      <c r="G93">
        <v>0.18724994622027999</v>
      </c>
      <c r="H93">
        <v>-37.212432802446102</v>
      </c>
      <c r="I93">
        <v>-27.232928639717301</v>
      </c>
      <c r="J93">
        <v>9.9795041627287393</v>
      </c>
      <c r="K93">
        <v>-0.45613956158408597</v>
      </c>
      <c r="L93">
        <v>-1.3735234138033701</v>
      </c>
      <c r="M93">
        <v>-0.3798428869696</v>
      </c>
      <c r="N93">
        <v>-1.20048383121846</v>
      </c>
      <c r="O93">
        <v>-6.94165621192218E-2</v>
      </c>
      <c r="P93">
        <v>-0.165746229910436</v>
      </c>
      <c r="Q93">
        <v>-0.37988743805238201</v>
      </c>
      <c r="R93">
        <v>-1.2007066397127899</v>
      </c>
      <c r="S93">
        <v>-7.0316993903431102E-2</v>
      </c>
      <c r="T93">
        <v>-0.16837943041996301</v>
      </c>
    </row>
    <row r="94" spans="1:20" x14ac:dyDescent="0.2">
      <c r="A94" t="s">
        <v>36</v>
      </c>
      <c r="B94">
        <v>-389.40229632952099</v>
      </c>
      <c r="C94">
        <v>-378.13875355163401</v>
      </c>
      <c r="D94">
        <v>11.263542777887601</v>
      </c>
      <c r="E94">
        <v>-346.90935723090701</v>
      </c>
      <c r="F94">
        <v>-346.71590767376301</v>
      </c>
      <c r="G94">
        <v>0.19344955714412701</v>
      </c>
      <c r="H94">
        <v>-42.492939098614599</v>
      </c>
      <c r="I94">
        <v>-31.422845877871001</v>
      </c>
      <c r="J94">
        <v>11.0700932207435</v>
      </c>
      <c r="K94">
        <v>-0.45687824263292398</v>
      </c>
      <c r="L94">
        <v>-1.3744538316427299</v>
      </c>
      <c r="M94">
        <v>-0.37971008700596098</v>
      </c>
      <c r="N94">
        <v>-1.20027449172626</v>
      </c>
      <c r="O94">
        <v>-6.94165621192218E-2</v>
      </c>
      <c r="P94">
        <v>-0.165746229910436</v>
      </c>
      <c r="Q94">
        <v>-0.37975999084161799</v>
      </c>
      <c r="R94">
        <v>-1.2005182418920699</v>
      </c>
      <c r="S94">
        <v>-7.0428114065035893E-2</v>
      </c>
      <c r="T94">
        <v>-0.16865739921102799</v>
      </c>
    </row>
    <row r="95" spans="1:20" x14ac:dyDescent="0.2">
      <c r="A95" t="s">
        <v>37</v>
      </c>
      <c r="B95">
        <v>-406.97914293362902</v>
      </c>
      <c r="C95">
        <v>-393.10683157450899</v>
      </c>
      <c r="D95">
        <v>13.872311359120101</v>
      </c>
      <c r="E95">
        <v>-351.02794316395199</v>
      </c>
      <c r="F95">
        <v>-350.73183885429597</v>
      </c>
      <c r="G95">
        <v>0.29610430965650603</v>
      </c>
      <c r="H95">
        <v>-55.951199769676698</v>
      </c>
      <c r="I95">
        <v>-42.374992720213001</v>
      </c>
      <c r="J95">
        <v>13.5762070494636</v>
      </c>
      <c r="K95">
        <v>-0.45877108678122303</v>
      </c>
      <c r="L95">
        <v>-1.37747418332773</v>
      </c>
      <c r="M95">
        <v>-0.37967656764876201</v>
      </c>
      <c r="N95">
        <v>-1.2000952268470999</v>
      </c>
      <c r="O95">
        <v>-6.94165621192218E-2</v>
      </c>
      <c r="P95">
        <v>-0.165746229910436</v>
      </c>
      <c r="Q95">
        <v>-0.37975822714129398</v>
      </c>
      <c r="R95">
        <v>-1.20048408755112</v>
      </c>
      <c r="S95">
        <v>-7.0641528563851502E-2</v>
      </c>
      <c r="T95">
        <v>-0.16922164673326401</v>
      </c>
    </row>
    <row r="96" spans="1:20" x14ac:dyDescent="0.2">
      <c r="A96" t="s">
        <v>97</v>
      </c>
      <c r="B96">
        <v>-406.438289246973</v>
      </c>
      <c r="C96">
        <v>-399.059247962298</v>
      </c>
      <c r="D96">
        <v>7.3790412846742299</v>
      </c>
      <c r="E96">
        <v>-365.50268951805202</v>
      </c>
      <c r="F96">
        <v>-365.199173056581</v>
      </c>
      <c r="G96">
        <v>0.30351646147120198</v>
      </c>
      <c r="H96">
        <v>-40.9355997289207</v>
      </c>
      <c r="I96">
        <v>-33.860074905717603</v>
      </c>
      <c r="J96">
        <v>7.0755248232030299</v>
      </c>
      <c r="K96">
        <v>-0.438018740754404</v>
      </c>
      <c r="L96">
        <v>-1.3599438929312</v>
      </c>
      <c r="M96">
        <v>-0.37953973746807002</v>
      </c>
      <c r="N96">
        <v>-1.19977674626268</v>
      </c>
      <c r="O96">
        <v>-5.11733098140328E-2</v>
      </c>
      <c r="P96">
        <v>-0.15188129577854301</v>
      </c>
      <c r="Q96">
        <v>-0.37960951731200199</v>
      </c>
      <c r="R96">
        <v>-1.2001151299441699</v>
      </c>
      <c r="S96">
        <v>-5.15612841522783E-2</v>
      </c>
      <c r="T96">
        <v>-0.15378008262363599</v>
      </c>
    </row>
    <row r="97" spans="1:20" x14ac:dyDescent="0.2">
      <c r="A97" t="s">
        <v>98</v>
      </c>
      <c r="B97">
        <v>-405.44070965301501</v>
      </c>
      <c r="C97">
        <v>-399.38540955259703</v>
      </c>
      <c r="D97">
        <v>6.0553001004180897</v>
      </c>
      <c r="E97">
        <v>-376.19666081259601</v>
      </c>
      <c r="F97">
        <v>-375.96817230028199</v>
      </c>
      <c r="G97">
        <v>0.22848851231446399</v>
      </c>
      <c r="H97">
        <v>-29.244048840419001</v>
      </c>
      <c r="I97">
        <v>-23.417237252315399</v>
      </c>
      <c r="J97">
        <v>5.8268115881036202</v>
      </c>
      <c r="K97">
        <v>-0.43685882110500401</v>
      </c>
      <c r="L97">
        <v>-1.35796537927099</v>
      </c>
      <c r="M97">
        <v>-0.37993548397872701</v>
      </c>
      <c r="N97">
        <v>-1.20069564238211</v>
      </c>
      <c r="O97">
        <v>-5.1173309814030198E-2</v>
      </c>
      <c r="P97">
        <v>-0.15188129577853801</v>
      </c>
      <c r="Q97">
        <v>-0.379981638351097</v>
      </c>
      <c r="R97">
        <v>-1.2009295438196499</v>
      </c>
      <c r="S97">
        <v>-5.1475532223173998E-2</v>
      </c>
      <c r="T97">
        <v>-0.153518332580412</v>
      </c>
    </row>
    <row r="98" spans="1:20" x14ac:dyDescent="0.2">
      <c r="A98" t="s">
        <v>99</v>
      </c>
      <c r="B98">
        <v>-404.406647644391</v>
      </c>
      <c r="C98">
        <v>-397.84836306697298</v>
      </c>
      <c r="D98">
        <v>6.5582845774177301</v>
      </c>
      <c r="E98">
        <v>-371.138184774791</v>
      </c>
      <c r="F98">
        <v>-370.90161159845599</v>
      </c>
      <c r="G98">
        <v>0.236573176334852</v>
      </c>
      <c r="H98">
        <v>-33.268462869599801</v>
      </c>
      <c r="I98">
        <v>-26.946751468516901</v>
      </c>
      <c r="J98">
        <v>6.3217114010828697</v>
      </c>
      <c r="K98">
        <v>-0.43735557884357801</v>
      </c>
      <c r="L98">
        <v>-1.35859295541758</v>
      </c>
      <c r="M98">
        <v>-0.37978441873985902</v>
      </c>
      <c r="N98">
        <v>-1.20043822336939</v>
      </c>
      <c r="O98">
        <v>-5.11733098140323E-2</v>
      </c>
      <c r="P98">
        <v>-0.15188129577854301</v>
      </c>
      <c r="Q98">
        <v>-0.37983507626282398</v>
      </c>
      <c r="R98">
        <v>-1.20068793203214</v>
      </c>
      <c r="S98">
        <v>-5.1510075786945803E-2</v>
      </c>
      <c r="T98">
        <v>-0.153651975998605</v>
      </c>
    </row>
    <row r="99" spans="1:20" x14ac:dyDescent="0.2">
      <c r="A99" t="s">
        <v>100</v>
      </c>
      <c r="B99">
        <v>-413.55278270203598</v>
      </c>
      <c r="C99">
        <v>-405.64720556280901</v>
      </c>
      <c r="D99">
        <v>7.9055771392269296</v>
      </c>
      <c r="E99">
        <v>-372.12921752147997</v>
      </c>
      <c r="F99">
        <v>-371.79291680284501</v>
      </c>
      <c r="G99">
        <v>0.33630071863518901</v>
      </c>
      <c r="H99">
        <v>-41.423565180556203</v>
      </c>
      <c r="I99">
        <v>-33.854288759964398</v>
      </c>
      <c r="J99">
        <v>7.5692764205917404</v>
      </c>
      <c r="K99">
        <v>-0.438104763245596</v>
      </c>
      <c r="L99">
        <v>-1.3602816415467101</v>
      </c>
      <c r="M99">
        <v>-0.37960014401654102</v>
      </c>
      <c r="N99">
        <v>-1.1999542546197199</v>
      </c>
      <c r="O99">
        <v>-5.11733098140301E-2</v>
      </c>
      <c r="P99">
        <v>-0.15188129577853701</v>
      </c>
      <c r="Q99">
        <v>-0.37968054647613703</v>
      </c>
      <c r="R99">
        <v>-1.2003380688934699</v>
      </c>
      <c r="S99">
        <v>-5.1581734570171303E-2</v>
      </c>
      <c r="T99">
        <v>-0.15389163902344</v>
      </c>
    </row>
    <row r="100" spans="1:20" x14ac:dyDescent="0.2">
      <c r="A100" t="s">
        <v>101</v>
      </c>
      <c r="B100">
        <v>-374.07408131274701</v>
      </c>
      <c r="C100">
        <v>-364.35064949776898</v>
      </c>
      <c r="D100">
        <v>9.7234318149781895</v>
      </c>
      <c r="E100">
        <v>-306.15942302929898</v>
      </c>
      <c r="F100">
        <v>-304.96045920013</v>
      </c>
      <c r="G100">
        <v>1.1989638291687701</v>
      </c>
      <c r="H100">
        <v>-67.914658283447807</v>
      </c>
      <c r="I100">
        <v>-59.390190297638398</v>
      </c>
      <c r="J100">
        <v>8.5244679858094194</v>
      </c>
      <c r="K100">
        <v>-0.63032609652259597</v>
      </c>
      <c r="L100">
        <v>-1.8677417373902001</v>
      </c>
      <c r="M100">
        <v>-0.37897283965101602</v>
      </c>
      <c r="N100">
        <v>-1.19692896294359</v>
      </c>
      <c r="O100">
        <v>-0.23973101429636201</v>
      </c>
      <c r="P100">
        <v>-0.65656769336387799</v>
      </c>
      <c r="Q100">
        <v>-0.37916503165841497</v>
      </c>
      <c r="R100">
        <v>-1.1978942177804099</v>
      </c>
      <c r="S100">
        <v>-0.24006969124088601</v>
      </c>
      <c r="T100">
        <v>-0.65831836749097306</v>
      </c>
    </row>
    <row r="101" spans="1:20" x14ac:dyDescent="0.2">
      <c r="A101" t="s">
        <v>102</v>
      </c>
      <c r="B101">
        <v>-372.76635099955701</v>
      </c>
      <c r="C101">
        <v>-362.85841798925799</v>
      </c>
      <c r="D101">
        <v>9.9079330102990895</v>
      </c>
      <c r="E101">
        <v>-303.43993297614298</v>
      </c>
      <c r="F101">
        <v>-302.19184204509799</v>
      </c>
      <c r="G101">
        <v>1.24809093104566</v>
      </c>
      <c r="H101">
        <v>-69.326418023414107</v>
      </c>
      <c r="I101">
        <v>-60.666575944160599</v>
      </c>
      <c r="J101">
        <v>8.6598420792534299</v>
      </c>
      <c r="K101">
        <v>-0.63067466110773795</v>
      </c>
      <c r="L101">
        <v>-1.86822859488301</v>
      </c>
      <c r="M101">
        <v>-0.37911383682195399</v>
      </c>
      <c r="N101">
        <v>-1.19714722042505</v>
      </c>
      <c r="O101">
        <v>-0.23974023861278199</v>
      </c>
      <c r="P101">
        <v>-0.65649692565682805</v>
      </c>
      <c r="Q101">
        <v>-0.37931395114345601</v>
      </c>
      <c r="R101">
        <v>-1.1981488937858</v>
      </c>
      <c r="S101">
        <v>-0.240078359207088</v>
      </c>
      <c r="T101">
        <v>-0.65825537656074495</v>
      </c>
    </row>
    <row r="102" spans="1:20" x14ac:dyDescent="0.2">
      <c r="A102" t="s">
        <v>103</v>
      </c>
      <c r="B102">
        <v>-365.089243459746</v>
      </c>
      <c r="C102">
        <v>-356.80565723081997</v>
      </c>
      <c r="D102">
        <v>8.2835862289262003</v>
      </c>
      <c r="E102">
        <v>-307.190099960118</v>
      </c>
      <c r="F102">
        <v>-306.24141728555099</v>
      </c>
      <c r="G102">
        <v>0.948682674566801</v>
      </c>
      <c r="H102">
        <v>-57.899143499628103</v>
      </c>
      <c r="I102">
        <v>-50.564239945268703</v>
      </c>
      <c r="J102">
        <v>7.3349035543593901</v>
      </c>
      <c r="K102">
        <v>-0.62893626627851695</v>
      </c>
      <c r="L102">
        <v>-1.86589097532796</v>
      </c>
      <c r="M102">
        <v>-0.37913819231967899</v>
      </c>
      <c r="N102">
        <v>-1.1974495222811601</v>
      </c>
      <c r="O102">
        <v>-0.23966529917172999</v>
      </c>
      <c r="P102">
        <v>-0.65652161176372004</v>
      </c>
      <c r="Q102">
        <v>-0.37929013281558799</v>
      </c>
      <c r="R102">
        <v>-1.1981870899885101</v>
      </c>
      <c r="S102">
        <v>-0.239970100204901</v>
      </c>
      <c r="T102">
        <v>-0.65812101934433298</v>
      </c>
    </row>
    <row r="103" spans="1:20" x14ac:dyDescent="0.2">
      <c r="A103" t="s">
        <v>104</v>
      </c>
      <c r="B103">
        <v>-381.23767912858102</v>
      </c>
      <c r="C103">
        <v>-371.26511717955401</v>
      </c>
      <c r="D103">
        <v>9.9725619490277708</v>
      </c>
      <c r="E103">
        <v>-310.751789852493</v>
      </c>
      <c r="F103">
        <v>-309.50995005054699</v>
      </c>
      <c r="G103">
        <v>1.24183980194566</v>
      </c>
      <c r="H103">
        <v>-70.485889276088798</v>
      </c>
      <c r="I103">
        <v>-61.755167129006701</v>
      </c>
      <c r="J103">
        <v>8.7307221470821101</v>
      </c>
      <c r="K103">
        <v>-0.63094681575357603</v>
      </c>
      <c r="L103">
        <v>-1.86809409393661</v>
      </c>
      <c r="M103">
        <v>-0.37901289102545099</v>
      </c>
      <c r="N103">
        <v>-1.1969909756833099</v>
      </c>
      <c r="O103">
        <v>-0.23975175748907701</v>
      </c>
      <c r="P103">
        <v>-0.65643863180105899</v>
      </c>
      <c r="Q103">
        <v>-0.379213870604242</v>
      </c>
      <c r="R103">
        <v>-1.19798492868969</v>
      </c>
      <c r="S103">
        <v>-0.24009457940005499</v>
      </c>
      <c r="T103">
        <v>-0.65822623327055096</v>
      </c>
    </row>
    <row r="104" spans="1:20" x14ac:dyDescent="0.2">
      <c r="A104" t="s">
        <v>105</v>
      </c>
      <c r="B104">
        <v>-372.03140387930199</v>
      </c>
      <c r="C104">
        <v>-362.07178353175902</v>
      </c>
      <c r="D104">
        <v>9.9596203475434493</v>
      </c>
      <c r="E104">
        <v>-304.50725498872703</v>
      </c>
      <c r="F104">
        <v>-303.260970787921</v>
      </c>
      <c r="G104">
        <v>1.24628420080599</v>
      </c>
      <c r="H104">
        <v>-67.524148890574807</v>
      </c>
      <c r="I104">
        <v>-58.810812743837403</v>
      </c>
      <c r="J104">
        <v>8.7133361467374595</v>
      </c>
      <c r="K104">
        <v>-0.62994519544846606</v>
      </c>
      <c r="L104">
        <v>-1.86743026025187</v>
      </c>
      <c r="M104">
        <v>-0.37880389855289698</v>
      </c>
      <c r="N104">
        <v>-1.19670386204211</v>
      </c>
      <c r="O104">
        <v>-0.23970332113726101</v>
      </c>
      <c r="P104">
        <v>-0.65644578746729199</v>
      </c>
      <c r="Q104">
        <v>-0.37900400748532498</v>
      </c>
      <c r="R104">
        <v>-1.1976988547831</v>
      </c>
      <c r="S104">
        <v>-0.24004761235890401</v>
      </c>
      <c r="T104">
        <v>-0.65822512855667703</v>
      </c>
    </row>
    <row r="105" spans="1:20" x14ac:dyDescent="0.2">
      <c r="A105" t="s">
        <v>106</v>
      </c>
      <c r="B105">
        <v>-367.514354304471</v>
      </c>
      <c r="C105">
        <v>-358.15029782681597</v>
      </c>
      <c r="D105">
        <v>9.3640564776552004</v>
      </c>
      <c r="E105">
        <v>-301.53096354297998</v>
      </c>
      <c r="F105">
        <v>-300.37007229021702</v>
      </c>
      <c r="G105">
        <v>1.1608912527631501</v>
      </c>
      <c r="H105">
        <v>-65.983390761491094</v>
      </c>
      <c r="I105">
        <v>-57.780225536598998</v>
      </c>
      <c r="J105">
        <v>8.2031652248920501</v>
      </c>
      <c r="K105">
        <v>-0.62980645294449</v>
      </c>
      <c r="L105">
        <v>-1.86710904938476</v>
      </c>
      <c r="M105">
        <v>-0.37882984577721801</v>
      </c>
      <c r="N105">
        <v>-1.1967067352317899</v>
      </c>
      <c r="O105">
        <v>-0.23977852201191899</v>
      </c>
      <c r="P105">
        <v>-0.65646865649543795</v>
      </c>
      <c r="Q105">
        <v>-0.379012728554385</v>
      </c>
      <c r="R105">
        <v>-1.19761689924865</v>
      </c>
      <c r="S105">
        <v>-0.24010948066721199</v>
      </c>
      <c r="T105">
        <v>-0.65816907122138502</v>
      </c>
    </row>
    <row r="106" spans="1:20" x14ac:dyDescent="0.2">
      <c r="A106" t="s">
        <v>107</v>
      </c>
      <c r="B106">
        <v>-424.50613037650101</v>
      </c>
      <c r="C106">
        <v>-412.92046400550799</v>
      </c>
      <c r="D106">
        <v>11.585666370993</v>
      </c>
      <c r="E106">
        <v>-369.95063298394001</v>
      </c>
      <c r="F106">
        <v>-367.98853717026202</v>
      </c>
      <c r="G106">
        <v>1.96209581367858</v>
      </c>
      <c r="H106">
        <v>-54.555497392560397</v>
      </c>
      <c r="I106">
        <v>-44.931926835245903</v>
      </c>
      <c r="J106">
        <v>9.6235705573144603</v>
      </c>
      <c r="K106">
        <v>-0.67859121876829598</v>
      </c>
      <c r="L106">
        <v>-2.0232492488293201</v>
      </c>
      <c r="M106">
        <v>-0.37931404314033701</v>
      </c>
      <c r="N106">
        <v>-1.1973530732815401</v>
      </c>
      <c r="O106">
        <v>-0.28947802719988303</v>
      </c>
      <c r="P106">
        <v>-0.81491623527419399</v>
      </c>
      <c r="Q106">
        <v>-0.37952081282701</v>
      </c>
      <c r="R106">
        <v>-1.19836805238333</v>
      </c>
      <c r="S106">
        <v>-0.28990893454803202</v>
      </c>
      <c r="T106">
        <v>-0.81692900306142302</v>
      </c>
    </row>
    <row r="107" spans="1:20" x14ac:dyDescent="0.2">
      <c r="A107" t="s">
        <v>108</v>
      </c>
      <c r="B107">
        <v>-413.42913170556199</v>
      </c>
      <c r="C107">
        <v>-402.312806128082</v>
      </c>
      <c r="D107">
        <v>11.116325577480101</v>
      </c>
      <c r="E107">
        <v>-365.56534756910401</v>
      </c>
      <c r="F107">
        <v>-363.62807893246003</v>
      </c>
      <c r="G107">
        <v>1.9372686366437799</v>
      </c>
      <c r="H107">
        <v>-47.863784136458001</v>
      </c>
      <c r="I107">
        <v>-38.684727195621598</v>
      </c>
      <c r="J107">
        <v>9.1790569408364107</v>
      </c>
      <c r="K107">
        <v>-0.67683380089888101</v>
      </c>
      <c r="L107">
        <v>-2.0214764631769802</v>
      </c>
      <c r="M107">
        <v>-0.37890270044020202</v>
      </c>
      <c r="N107">
        <v>-1.1967300438262001</v>
      </c>
      <c r="O107">
        <v>-0.28948714295809203</v>
      </c>
      <c r="P107">
        <v>-0.81496002677406498</v>
      </c>
      <c r="Q107">
        <v>-0.379107491486878</v>
      </c>
      <c r="R107">
        <v>-1.1977440838460101</v>
      </c>
      <c r="S107">
        <v>-0.289886698558319</v>
      </c>
      <c r="T107">
        <v>-0.81683775776006495</v>
      </c>
    </row>
    <row r="108" spans="1:20" x14ac:dyDescent="0.2">
      <c r="A108" t="s">
        <v>109</v>
      </c>
      <c r="B108">
        <v>-371.82902087571898</v>
      </c>
      <c r="C108">
        <v>-352.10884206280502</v>
      </c>
      <c r="D108">
        <v>19.720178812913499</v>
      </c>
      <c r="E108">
        <v>-283.20225943628702</v>
      </c>
      <c r="F108">
        <v>-278.95388774986702</v>
      </c>
      <c r="G108">
        <v>4.2483716864204002</v>
      </c>
      <c r="H108">
        <v>-88.626761439431704</v>
      </c>
      <c r="I108">
        <v>-73.1549543129386</v>
      </c>
      <c r="J108">
        <v>15.471807126493101</v>
      </c>
      <c r="K108">
        <v>-1.3133336283969701</v>
      </c>
      <c r="L108">
        <v>-3.6836199150748898</v>
      </c>
      <c r="M108">
        <v>-0.37901338315708399</v>
      </c>
      <c r="N108">
        <v>-1.19686259752141</v>
      </c>
      <c r="O108">
        <v>-0.91960256548629704</v>
      </c>
      <c r="P108">
        <v>-2.4677188512619401</v>
      </c>
      <c r="Q108">
        <v>-0.37935950516264499</v>
      </c>
      <c r="R108">
        <v>-1.19860681505865</v>
      </c>
      <c r="S108">
        <v>-0.92026204574332604</v>
      </c>
      <c r="T108">
        <v>-2.4708619307425002</v>
      </c>
    </row>
    <row r="109" spans="1:20" x14ac:dyDescent="0.2">
      <c r="A109" t="s">
        <v>110</v>
      </c>
      <c r="B109">
        <v>-353.34144458650297</v>
      </c>
      <c r="C109">
        <v>-339.30149370508099</v>
      </c>
      <c r="D109">
        <v>14.0399508814215</v>
      </c>
      <c r="E109">
        <v>-295.61470100321299</v>
      </c>
      <c r="F109">
        <v>-292.7237359531</v>
      </c>
      <c r="G109">
        <v>2.8909650501124302</v>
      </c>
      <c r="H109">
        <v>-57.726743583289903</v>
      </c>
      <c r="I109">
        <v>-46.577757751980798</v>
      </c>
      <c r="J109">
        <v>11.148985831309</v>
      </c>
      <c r="K109">
        <v>-1.3085598079789</v>
      </c>
      <c r="L109">
        <v>-3.6767774508458801</v>
      </c>
      <c r="M109">
        <v>-0.379107916376272</v>
      </c>
      <c r="N109">
        <v>-1.1974361050663</v>
      </c>
      <c r="O109">
        <v>-0.919425601972922</v>
      </c>
      <c r="P109">
        <v>-2.4673806829862501</v>
      </c>
      <c r="Q109">
        <v>-0.37933205017109101</v>
      </c>
      <c r="R109">
        <v>-1.1985227032360899</v>
      </c>
      <c r="S109">
        <v>-0.91994174733870704</v>
      </c>
      <c r="T109">
        <v>-2.46980022949124</v>
      </c>
    </row>
    <row r="110" spans="1:20" x14ac:dyDescent="0.2">
      <c r="A110" t="s">
        <v>111</v>
      </c>
      <c r="B110">
        <v>-352.12942771322002</v>
      </c>
      <c r="C110">
        <v>-337.78063395477398</v>
      </c>
      <c r="D110">
        <v>14.348793758446501</v>
      </c>
      <c r="E110">
        <v>-300.173474653516</v>
      </c>
      <c r="F110">
        <v>-296.73544168068003</v>
      </c>
      <c r="G110">
        <v>3.4380329728359702</v>
      </c>
      <c r="H110">
        <v>-51.955953059703702</v>
      </c>
      <c r="I110">
        <v>-41.045192274093203</v>
      </c>
      <c r="J110">
        <v>10.910760785610499</v>
      </c>
      <c r="K110">
        <v>-1.30773485642886</v>
      </c>
      <c r="L110">
        <v>-3.67486007057532</v>
      </c>
      <c r="M110">
        <v>-0.37891950057263502</v>
      </c>
      <c r="N110">
        <v>-1.19702920450942</v>
      </c>
      <c r="O110">
        <v>-0.91957223491691897</v>
      </c>
      <c r="P110">
        <v>-2.4672850123099299</v>
      </c>
      <c r="Q110">
        <v>-0.37917478771295199</v>
      </c>
      <c r="R110">
        <v>-1.19829204592746</v>
      </c>
      <c r="S110">
        <v>-0.92001769965268099</v>
      </c>
      <c r="T110">
        <v>-2.4694771077314499</v>
      </c>
    </row>
    <row r="111" spans="1:20" x14ac:dyDescent="0.2">
      <c r="A111" t="s">
        <v>112</v>
      </c>
      <c r="B111">
        <v>-353.78229775636402</v>
      </c>
      <c r="C111">
        <v>-336.59883794739198</v>
      </c>
      <c r="D111">
        <v>17.1834598089719</v>
      </c>
      <c r="E111">
        <v>-277.49923323262698</v>
      </c>
      <c r="F111">
        <v>-273.89775142764103</v>
      </c>
      <c r="G111">
        <v>3.6014818049860402</v>
      </c>
      <c r="H111">
        <v>-76.283064523736201</v>
      </c>
      <c r="I111">
        <v>-62.701086519750298</v>
      </c>
      <c r="J111">
        <v>13.581978003985901</v>
      </c>
      <c r="K111">
        <v>-1.3111615433833299</v>
      </c>
      <c r="L111">
        <v>-3.6808795832078798</v>
      </c>
      <c r="M111">
        <v>-0.37886524218413298</v>
      </c>
      <c r="N111">
        <v>-1.1966017235292701</v>
      </c>
      <c r="O111">
        <v>-0.91968900073153603</v>
      </c>
      <c r="P111">
        <v>-2.4678304793143901</v>
      </c>
      <c r="Q111">
        <v>-0.37918072729400099</v>
      </c>
      <c r="R111">
        <v>-1.19818937628245</v>
      </c>
      <c r="S111">
        <v>-0.92026166709928703</v>
      </c>
      <c r="T111">
        <v>-2.47052777656533</v>
      </c>
    </row>
    <row r="112" spans="1:20" x14ac:dyDescent="0.2">
      <c r="A112" t="s">
        <v>113</v>
      </c>
      <c r="B112">
        <v>-348.72137579279098</v>
      </c>
      <c r="C112">
        <v>-337.764747654985</v>
      </c>
      <c r="D112">
        <v>10.956628137806099</v>
      </c>
      <c r="E112">
        <v>-306.08030597198302</v>
      </c>
      <c r="F112">
        <v>-302.93158669739398</v>
      </c>
      <c r="G112">
        <v>3.1487192745894101</v>
      </c>
      <c r="H112">
        <v>-42.641069820807999</v>
      </c>
      <c r="I112">
        <v>-34.833160957591197</v>
      </c>
      <c r="J112">
        <v>7.8079088632167801</v>
      </c>
      <c r="K112">
        <v>-0.84896449687619302</v>
      </c>
      <c r="L112">
        <v>-2.4667939204260301</v>
      </c>
      <c r="M112">
        <v>-0.37891618531395899</v>
      </c>
      <c r="N112">
        <v>-1.19671991843629</v>
      </c>
      <c r="O112">
        <v>-0.462999233820652</v>
      </c>
      <c r="P112">
        <v>-1.2608819562111799</v>
      </c>
      <c r="Q112">
        <v>-0.37911408550242698</v>
      </c>
      <c r="R112">
        <v>-1.19772663197575</v>
      </c>
      <c r="S112">
        <v>-0.46326131692554601</v>
      </c>
      <c r="T112">
        <v>-1.2623891343840301</v>
      </c>
    </row>
    <row r="113" spans="1:20" x14ac:dyDescent="0.2">
      <c r="A113" t="s">
        <v>114</v>
      </c>
      <c r="B113">
        <v>-352.437605608122</v>
      </c>
      <c r="C113">
        <v>-341.80731214783401</v>
      </c>
      <c r="D113">
        <v>10.630293460287501</v>
      </c>
      <c r="E113">
        <v>-314.086745172772</v>
      </c>
      <c r="F113">
        <v>-311.12352056906099</v>
      </c>
      <c r="G113">
        <v>2.9632246037106</v>
      </c>
      <c r="H113">
        <v>-38.350860435350398</v>
      </c>
      <c r="I113">
        <v>-30.683791578773501</v>
      </c>
      <c r="J113">
        <v>7.6670688565769698</v>
      </c>
      <c r="K113">
        <v>-0.84805874350690302</v>
      </c>
      <c r="L113">
        <v>-2.4657224011484402</v>
      </c>
      <c r="M113">
        <v>-0.378735624522267</v>
      </c>
      <c r="N113">
        <v>-1.1964414829097101</v>
      </c>
      <c r="O113">
        <v>-0.46302669637952198</v>
      </c>
      <c r="P113">
        <v>-1.26097027155519</v>
      </c>
      <c r="Q113">
        <v>-0.378932906644465</v>
      </c>
      <c r="R113">
        <v>-1.19743668152661</v>
      </c>
      <c r="S113">
        <v>-0.463291816876649</v>
      </c>
      <c r="T113">
        <v>-1.26243290220527</v>
      </c>
    </row>
    <row r="114" spans="1:20" x14ac:dyDescent="0.2">
      <c r="A114" t="s">
        <v>115</v>
      </c>
      <c r="B114">
        <v>-416.15836594106298</v>
      </c>
      <c r="C114">
        <v>-403.58852421848798</v>
      </c>
      <c r="D114">
        <v>12.569841722575401</v>
      </c>
      <c r="E114">
        <v>-360.30545967009499</v>
      </c>
      <c r="F114">
        <v>-358.19277385329599</v>
      </c>
      <c r="G114">
        <v>2.1126858167990998</v>
      </c>
      <c r="H114">
        <v>-55.852906270968397</v>
      </c>
      <c r="I114">
        <v>-45.395750365192001</v>
      </c>
      <c r="J114">
        <v>10.4571559057763</v>
      </c>
      <c r="K114">
        <v>-0.92665562541428004</v>
      </c>
      <c r="L114">
        <v>-2.72008895328513</v>
      </c>
      <c r="M114">
        <v>-0.37924435861603001</v>
      </c>
      <c r="N114">
        <v>-1.1972503957796401</v>
      </c>
      <c r="O114">
        <v>-0.53748404586503495</v>
      </c>
      <c r="P114">
        <v>-1.5114925328501101</v>
      </c>
      <c r="Q114">
        <v>-0.37948378024040202</v>
      </c>
      <c r="R114">
        <v>-1.1984344214117599</v>
      </c>
      <c r="S114">
        <v>-0.53793641999800001</v>
      </c>
      <c r="T114">
        <v>-1.5135996312362101</v>
      </c>
    </row>
    <row r="115" spans="1:20" x14ac:dyDescent="0.2">
      <c r="A115" t="s">
        <v>116</v>
      </c>
      <c r="B115">
        <v>-412.01914340203098</v>
      </c>
      <c r="C115">
        <v>-399.49204860057699</v>
      </c>
      <c r="D115">
        <v>12.527094801453501</v>
      </c>
      <c r="E115">
        <v>-358.79166756815101</v>
      </c>
      <c r="F115">
        <v>-356.59280266361401</v>
      </c>
      <c r="G115">
        <v>2.1988649045369901</v>
      </c>
      <c r="H115">
        <v>-53.227475833879197</v>
      </c>
      <c r="I115">
        <v>-42.8992459369626</v>
      </c>
      <c r="J115">
        <v>10.328229896916501</v>
      </c>
      <c r="K115">
        <v>-0.925994266310181</v>
      </c>
      <c r="L115">
        <v>-2.71942652126965</v>
      </c>
      <c r="M115">
        <v>-0.37911646846793801</v>
      </c>
      <c r="N115">
        <v>-1.1970193717181301</v>
      </c>
      <c r="O115">
        <v>-0.537491180453464</v>
      </c>
      <c r="P115">
        <v>-1.5115204948594101</v>
      </c>
      <c r="Q115">
        <v>-0.37937017445716498</v>
      </c>
      <c r="R115">
        <v>-1.1982551132699899</v>
      </c>
      <c r="S115">
        <v>-0.53791763130799397</v>
      </c>
      <c r="T115">
        <v>-1.5135384109355701</v>
      </c>
    </row>
    <row r="116" spans="1:20" x14ac:dyDescent="0.2">
      <c r="A116" t="s">
        <v>117</v>
      </c>
      <c r="B116">
        <v>-370.46558774712298</v>
      </c>
      <c r="C116">
        <v>-361.91550892592602</v>
      </c>
      <c r="D116">
        <v>8.5500788211970598</v>
      </c>
      <c r="E116">
        <v>-335.727284387466</v>
      </c>
      <c r="F116">
        <v>-333.55934765778102</v>
      </c>
      <c r="G116">
        <v>2.1679367296851599</v>
      </c>
      <c r="H116">
        <v>-34.738303359656904</v>
      </c>
      <c r="I116">
        <v>-28.356161268145001</v>
      </c>
      <c r="J116">
        <v>6.3821420915119003</v>
      </c>
      <c r="K116">
        <v>-0.67286853077584796</v>
      </c>
      <c r="L116">
        <v>-2.08135157131855</v>
      </c>
      <c r="M116">
        <v>-0.36347103436641098</v>
      </c>
      <c r="N116">
        <v>-1.2408173452998801</v>
      </c>
      <c r="O116">
        <v>-0.30337580754308102</v>
      </c>
      <c r="P116">
        <v>-0.83332479572818896</v>
      </c>
      <c r="Q116">
        <v>-0.36364428722733499</v>
      </c>
      <c r="R116">
        <v>-1.2415582157977101</v>
      </c>
      <c r="S116">
        <v>-0.30360614861146101</v>
      </c>
      <c r="T116">
        <v>-0.83461116051112405</v>
      </c>
    </row>
    <row r="117" spans="1:20" x14ac:dyDescent="0.2">
      <c r="A117" t="s">
        <v>118</v>
      </c>
      <c r="B117">
        <v>-354.17784021158201</v>
      </c>
      <c r="C117">
        <v>-346.48803447746701</v>
      </c>
      <c r="D117">
        <v>7.6898057341155797</v>
      </c>
      <c r="E117">
        <v>-322.09231007369601</v>
      </c>
      <c r="F117">
        <v>-320.14805406028802</v>
      </c>
      <c r="G117">
        <v>1.9442560134070499</v>
      </c>
      <c r="H117">
        <v>-32.085530137886899</v>
      </c>
      <c r="I117">
        <v>-26.339980417178399</v>
      </c>
      <c r="J117">
        <v>5.7455497207085298</v>
      </c>
      <c r="K117">
        <v>-0.67258507339705198</v>
      </c>
      <c r="L117">
        <v>-2.08090321691513</v>
      </c>
      <c r="M117">
        <v>-0.36360531241782901</v>
      </c>
      <c r="N117">
        <v>-1.2409344417994801</v>
      </c>
      <c r="O117">
        <v>-0.30338037799904999</v>
      </c>
      <c r="P117">
        <v>-0.83334742675294204</v>
      </c>
      <c r="Q117">
        <v>-0.36374040276268599</v>
      </c>
      <c r="R117">
        <v>-1.24155729761359</v>
      </c>
      <c r="S117">
        <v>-0.30360168306753399</v>
      </c>
      <c r="T117">
        <v>-0.83455653954004105</v>
      </c>
    </row>
    <row r="118" spans="1:20" x14ac:dyDescent="0.2">
      <c r="A118" t="s">
        <v>119</v>
      </c>
      <c r="B118">
        <v>-361.066575374313</v>
      </c>
      <c r="C118">
        <v>-353.265069476939</v>
      </c>
      <c r="D118">
        <v>7.8015058973741098</v>
      </c>
      <c r="E118">
        <v>-329.15374309366899</v>
      </c>
      <c r="F118">
        <v>-327.11481038031502</v>
      </c>
      <c r="G118">
        <v>2.0389327133539998</v>
      </c>
      <c r="H118">
        <v>-31.9128322806441</v>
      </c>
      <c r="I118">
        <v>-26.150259096624001</v>
      </c>
      <c r="J118">
        <v>5.76257318402011</v>
      </c>
      <c r="K118">
        <v>-0.67241252444865496</v>
      </c>
      <c r="L118">
        <v>-2.08084047395542</v>
      </c>
      <c r="M118">
        <v>-0.36349403544309</v>
      </c>
      <c r="N118">
        <v>-1.2408887946456799</v>
      </c>
      <c r="O118">
        <v>-0.30337901224126601</v>
      </c>
      <c r="P118">
        <v>-0.83333620186201496</v>
      </c>
      <c r="Q118">
        <v>-0.363634303323709</v>
      </c>
      <c r="R118">
        <v>-1.24150900677681</v>
      </c>
      <c r="S118">
        <v>-0.30359941783918998</v>
      </c>
      <c r="T118">
        <v>-0.83455016416074301</v>
      </c>
    </row>
    <row r="119" spans="1:20" x14ac:dyDescent="0.2">
      <c r="A119" t="s">
        <v>38</v>
      </c>
      <c r="B119">
        <v>-387.65477124452701</v>
      </c>
      <c r="C119">
        <v>-376.43233099213802</v>
      </c>
      <c r="D119">
        <v>11.222440252388701</v>
      </c>
      <c r="E119">
        <v>-334.74401825044703</v>
      </c>
      <c r="F119">
        <v>-334.58438296208698</v>
      </c>
      <c r="G119">
        <v>0.15963528835990101</v>
      </c>
      <c r="H119">
        <v>-52.9107529940798</v>
      </c>
      <c r="I119">
        <v>-41.847948030051001</v>
      </c>
      <c r="J119">
        <v>11.0628049640288</v>
      </c>
      <c r="K119">
        <v>-0.44238443951138001</v>
      </c>
      <c r="L119">
        <v>-1.4178392759512799</v>
      </c>
      <c r="M119">
        <v>-0.36372391891328198</v>
      </c>
      <c r="N119">
        <v>-1.2411843657856101</v>
      </c>
      <c r="O119">
        <v>-6.94165621192218E-2</v>
      </c>
      <c r="P119">
        <v>-0.165746229910436</v>
      </c>
      <c r="Q119">
        <v>-0.36378555090152198</v>
      </c>
      <c r="R119">
        <v>-1.24143788388391</v>
      </c>
      <c r="S119">
        <v>-7.0432563338527696E-2</v>
      </c>
      <c r="T119">
        <v>-0.168628677901976</v>
      </c>
    </row>
    <row r="120" spans="1:20" x14ac:dyDescent="0.2">
      <c r="A120" t="s">
        <v>39</v>
      </c>
      <c r="B120">
        <v>-369.778940926041</v>
      </c>
      <c r="C120">
        <v>-359.08848042590398</v>
      </c>
      <c r="D120">
        <v>10.6904605001371</v>
      </c>
      <c r="E120">
        <v>-320.02264507076097</v>
      </c>
      <c r="F120">
        <v>-319.87292072845997</v>
      </c>
      <c r="G120">
        <v>0.149724342301439</v>
      </c>
      <c r="H120">
        <v>-49.756295855279703</v>
      </c>
      <c r="I120">
        <v>-39.215559697443901</v>
      </c>
      <c r="J120">
        <v>10.540736157835701</v>
      </c>
      <c r="K120">
        <v>-0.44176875925485798</v>
      </c>
      <c r="L120">
        <v>-1.4172344782813699</v>
      </c>
      <c r="M120">
        <v>-0.36367198645396398</v>
      </c>
      <c r="N120">
        <v>-1.24121728942495</v>
      </c>
      <c r="O120">
        <v>-6.94165621192218E-2</v>
      </c>
      <c r="P120">
        <v>-0.165746229910436</v>
      </c>
      <c r="Q120">
        <v>-0.36371946002197197</v>
      </c>
      <c r="R120">
        <v>-1.24143462114112</v>
      </c>
      <c r="S120">
        <v>-7.0392926661149297E-2</v>
      </c>
      <c r="T120">
        <v>-0.168519813902619</v>
      </c>
    </row>
    <row r="121" spans="1:20" x14ac:dyDescent="0.2">
      <c r="A121" t="s">
        <v>40</v>
      </c>
      <c r="B121">
        <v>-379.736318340107</v>
      </c>
      <c r="C121">
        <v>-369.35729024316299</v>
      </c>
      <c r="D121">
        <v>10.379028096944401</v>
      </c>
      <c r="E121">
        <v>-329.94184795310298</v>
      </c>
      <c r="F121">
        <v>-329.78930720650197</v>
      </c>
      <c r="G121">
        <v>0.15254074660120001</v>
      </c>
      <c r="H121">
        <v>-49.794470387003997</v>
      </c>
      <c r="I121">
        <v>-39.567983036660799</v>
      </c>
      <c r="J121">
        <v>10.2264873503432</v>
      </c>
      <c r="K121">
        <v>-0.44181424611960901</v>
      </c>
      <c r="L121">
        <v>-1.41724724547113</v>
      </c>
      <c r="M121">
        <v>-0.36369106042753802</v>
      </c>
      <c r="N121">
        <v>-1.2412419295966</v>
      </c>
      <c r="O121">
        <v>-6.9416562119239994E-2</v>
      </c>
      <c r="P121">
        <v>-0.165746229910464</v>
      </c>
      <c r="Q121">
        <v>-0.36374127412688301</v>
      </c>
      <c r="R121">
        <v>-1.24146039899885</v>
      </c>
      <c r="S121">
        <v>-7.0357393436486199E-2</v>
      </c>
      <c r="T121">
        <v>-0.168431778276498</v>
      </c>
    </row>
    <row r="122" spans="1:20" x14ac:dyDescent="0.2">
      <c r="A122" t="s">
        <v>120</v>
      </c>
      <c r="B122">
        <v>-398.04537825483101</v>
      </c>
      <c r="C122">
        <v>-391.82364923179398</v>
      </c>
      <c r="D122">
        <v>6.2217290230374003</v>
      </c>
      <c r="E122">
        <v>-356.40432311973899</v>
      </c>
      <c r="F122">
        <v>-356.20460422577298</v>
      </c>
      <c r="G122">
        <v>0.19971889396585599</v>
      </c>
      <c r="H122">
        <v>-41.641055135092799</v>
      </c>
      <c r="I122">
        <v>-35.619045006021302</v>
      </c>
      <c r="J122">
        <v>6.02201012907154</v>
      </c>
      <c r="K122">
        <v>-0.422376112537657</v>
      </c>
      <c r="L122">
        <v>-1.4014924865739</v>
      </c>
      <c r="M122">
        <v>-0.36373565473358299</v>
      </c>
      <c r="N122">
        <v>-1.24121810068785</v>
      </c>
      <c r="O122">
        <v>-5.11733098140323E-2</v>
      </c>
      <c r="P122">
        <v>-0.15188129577854301</v>
      </c>
      <c r="Q122">
        <v>-0.36379526548507801</v>
      </c>
      <c r="R122">
        <v>-1.2414633841288101</v>
      </c>
      <c r="S122">
        <v>-5.15126431652424E-2</v>
      </c>
      <c r="T122">
        <v>-0.15353073044321899</v>
      </c>
    </row>
    <row r="123" spans="1:20" x14ac:dyDescent="0.2">
      <c r="A123" t="s">
        <v>121</v>
      </c>
      <c r="B123">
        <v>-381.76297109369602</v>
      </c>
      <c r="C123">
        <v>-375.89937312836997</v>
      </c>
      <c r="D123">
        <v>5.8635979653258996</v>
      </c>
      <c r="E123">
        <v>-341.77353775533101</v>
      </c>
      <c r="F123">
        <v>-341.58453365771402</v>
      </c>
      <c r="G123">
        <v>0.18900409761750001</v>
      </c>
      <c r="H123">
        <v>-39.989433338364002</v>
      </c>
      <c r="I123">
        <v>-34.314839470655599</v>
      </c>
      <c r="J123">
        <v>5.6745938677084</v>
      </c>
      <c r="K123">
        <v>-0.42202108012364897</v>
      </c>
      <c r="L123">
        <v>-1.4011711270931</v>
      </c>
      <c r="M123">
        <v>-0.36364311452382497</v>
      </c>
      <c r="N123">
        <v>-1.2412633184311399</v>
      </c>
      <c r="O123">
        <v>-5.1173309814028498E-2</v>
      </c>
      <c r="P123">
        <v>-0.15188129577853399</v>
      </c>
      <c r="Q123">
        <v>-0.36368908241020298</v>
      </c>
      <c r="R123">
        <v>-1.2414722070612201</v>
      </c>
      <c r="S123">
        <v>-5.1496423445508602E-2</v>
      </c>
      <c r="T123">
        <v>-0.15346466399158501</v>
      </c>
    </row>
    <row r="124" spans="1:20" x14ac:dyDescent="0.2">
      <c r="A124" t="s">
        <v>122</v>
      </c>
      <c r="B124">
        <v>-391.47984178854199</v>
      </c>
      <c r="C124">
        <v>-385.682057132186</v>
      </c>
      <c r="D124">
        <v>5.7977846563565096</v>
      </c>
      <c r="E124">
        <v>-351.74660413399403</v>
      </c>
      <c r="F124">
        <v>-351.55959268697302</v>
      </c>
      <c r="G124">
        <v>0.18701144702087499</v>
      </c>
      <c r="H124">
        <v>-39.733237654547899</v>
      </c>
      <c r="I124">
        <v>-34.122464445212202</v>
      </c>
      <c r="J124">
        <v>5.6107732093356297</v>
      </c>
      <c r="K124">
        <v>-0.42203163281485301</v>
      </c>
      <c r="L124">
        <v>-1.40115363598033</v>
      </c>
      <c r="M124">
        <v>-0.36371662497097201</v>
      </c>
      <c r="N124">
        <v>-1.2412804493362199</v>
      </c>
      <c r="O124">
        <v>-5.1173309814029698E-2</v>
      </c>
      <c r="P124">
        <v>-0.15188129577853801</v>
      </c>
      <c r="Q124">
        <v>-0.36376534147071798</v>
      </c>
      <c r="R124">
        <v>-1.2414921714365399</v>
      </c>
      <c r="S124">
        <v>-5.1494296598099801E-2</v>
      </c>
      <c r="T124">
        <v>-0.153436900753644</v>
      </c>
    </row>
    <row r="125" spans="1:20" x14ac:dyDescent="0.2">
      <c r="A125" t="s">
        <v>123</v>
      </c>
      <c r="B125">
        <v>-352.14249504356297</v>
      </c>
      <c r="C125">
        <v>-345.46123415817698</v>
      </c>
      <c r="D125">
        <v>6.68126088538519</v>
      </c>
      <c r="E125">
        <v>-306.40228719297602</v>
      </c>
      <c r="F125">
        <v>-305.62768505784601</v>
      </c>
      <c r="G125">
        <v>0.77460213513060705</v>
      </c>
      <c r="H125">
        <v>-45.740207850586202</v>
      </c>
      <c r="I125">
        <v>-39.833549100331602</v>
      </c>
      <c r="J125">
        <v>5.9066587502545804</v>
      </c>
      <c r="K125">
        <v>-0.60930951729398297</v>
      </c>
      <c r="L125">
        <v>-1.90091283102841</v>
      </c>
      <c r="M125">
        <v>-0.36356650771140597</v>
      </c>
      <c r="N125">
        <v>-1.24095592537831</v>
      </c>
      <c r="O125">
        <v>-0.23749476831709501</v>
      </c>
      <c r="P125">
        <v>-0.65078362428581105</v>
      </c>
      <c r="Q125">
        <v>-0.36371088468766899</v>
      </c>
      <c r="R125">
        <v>-1.24156801780663</v>
      </c>
      <c r="S125">
        <v>-0.237736386829279</v>
      </c>
      <c r="T125">
        <v>-0.65203526355408803</v>
      </c>
    </row>
    <row r="126" spans="1:20" x14ac:dyDescent="0.2">
      <c r="A126" t="s">
        <v>124</v>
      </c>
      <c r="B126">
        <v>-352.250664897565</v>
      </c>
      <c r="C126">
        <v>-345.500702489231</v>
      </c>
      <c r="D126">
        <v>6.7499624083338601</v>
      </c>
      <c r="E126">
        <v>-304.46777730583199</v>
      </c>
      <c r="F126">
        <v>-303.709227622247</v>
      </c>
      <c r="G126">
        <v>0.75854968358554298</v>
      </c>
      <c r="H126">
        <v>-47.782887591732297</v>
      </c>
      <c r="I126">
        <v>-41.791474866983997</v>
      </c>
      <c r="J126">
        <v>5.9914127247483204</v>
      </c>
      <c r="K126">
        <v>-0.60954206805494104</v>
      </c>
      <c r="L126">
        <v>-1.9014349803693</v>
      </c>
      <c r="M126">
        <v>-0.363516789026889</v>
      </c>
      <c r="N126">
        <v>-1.2409315027852501</v>
      </c>
      <c r="O126">
        <v>-0.23748668970650899</v>
      </c>
      <c r="P126">
        <v>-0.65084252874839799</v>
      </c>
      <c r="Q126">
        <v>-0.36364571413414498</v>
      </c>
      <c r="R126">
        <v>-1.2415134558534699</v>
      </c>
      <c r="S126">
        <v>-0.23774783707505301</v>
      </c>
      <c r="T126">
        <v>-0.652152511469967</v>
      </c>
    </row>
    <row r="127" spans="1:20" x14ac:dyDescent="0.2">
      <c r="A127" t="s">
        <v>125</v>
      </c>
      <c r="B127">
        <v>-353.98647168328699</v>
      </c>
      <c r="C127">
        <v>-347.26709651205198</v>
      </c>
      <c r="D127">
        <v>6.7193751712349599</v>
      </c>
      <c r="E127">
        <v>-308.70107322578099</v>
      </c>
      <c r="F127">
        <v>-307.90685882544801</v>
      </c>
      <c r="G127">
        <v>0.79421440033346102</v>
      </c>
      <c r="H127">
        <v>-45.2853984575057</v>
      </c>
      <c r="I127">
        <v>-39.360237686604201</v>
      </c>
      <c r="J127">
        <v>5.9251607709015</v>
      </c>
      <c r="K127">
        <v>-0.60921915896411205</v>
      </c>
      <c r="L127">
        <v>-1.9007272512197999</v>
      </c>
      <c r="M127">
        <v>-0.36355250698292202</v>
      </c>
      <c r="N127">
        <v>-1.24092970671309</v>
      </c>
      <c r="O127">
        <v>-0.23747145226256999</v>
      </c>
      <c r="P127">
        <v>-0.65074444931512498</v>
      </c>
      <c r="Q127">
        <v>-0.36369697212839802</v>
      </c>
      <c r="R127">
        <v>-1.24154382864917</v>
      </c>
      <c r="S127">
        <v>-0.23771394157704501</v>
      </c>
      <c r="T127">
        <v>-0.65200014715222199</v>
      </c>
    </row>
    <row r="128" spans="1:20" x14ac:dyDescent="0.2">
      <c r="A128" t="s">
        <v>126</v>
      </c>
      <c r="B128">
        <v>-328.42830882192698</v>
      </c>
      <c r="C128">
        <v>-322.050518303118</v>
      </c>
      <c r="D128">
        <v>6.3777905188087702</v>
      </c>
      <c r="E128">
        <v>-284.47198138547799</v>
      </c>
      <c r="F128">
        <v>-283.68992032835399</v>
      </c>
      <c r="G128">
        <v>0.78206105712446194</v>
      </c>
      <c r="H128">
        <v>-43.956327436448703</v>
      </c>
      <c r="I128">
        <v>-38.360597974764403</v>
      </c>
      <c r="J128">
        <v>5.5957294616843001</v>
      </c>
      <c r="K128">
        <v>-0.60838785645244597</v>
      </c>
      <c r="L128">
        <v>-1.9015137619308899</v>
      </c>
      <c r="M128">
        <v>-0.36355777105227799</v>
      </c>
      <c r="N128">
        <v>-1.24094944629355</v>
      </c>
      <c r="O128">
        <v>-0.237496358424298</v>
      </c>
      <c r="P128">
        <v>-0.65115596398732101</v>
      </c>
      <c r="Q128">
        <v>-0.36368515929721501</v>
      </c>
      <c r="R128">
        <v>-1.2415343864181001</v>
      </c>
      <c r="S128">
        <v>-0.23772447351935</v>
      </c>
      <c r="T128">
        <v>-0.65234682099617802</v>
      </c>
    </row>
    <row r="129" spans="1:20" x14ac:dyDescent="0.2">
      <c r="A129" t="s">
        <v>127</v>
      </c>
      <c r="B129">
        <v>-350.07981791226803</v>
      </c>
      <c r="C129">
        <v>-343.50876869111897</v>
      </c>
      <c r="D129">
        <v>6.5710492211488001</v>
      </c>
      <c r="E129">
        <v>-303.54158634336898</v>
      </c>
      <c r="F129">
        <v>-302.79223229121601</v>
      </c>
      <c r="G129">
        <v>0.74935405215315098</v>
      </c>
      <c r="H129">
        <v>-46.538231568899299</v>
      </c>
      <c r="I129">
        <v>-40.716536399903703</v>
      </c>
      <c r="J129">
        <v>5.8216951689956504</v>
      </c>
      <c r="K129">
        <v>-0.60928523649974997</v>
      </c>
      <c r="L129">
        <v>-1.90130691832605</v>
      </c>
      <c r="M129">
        <v>-0.363615782719722</v>
      </c>
      <c r="N129">
        <v>-1.24100753843324</v>
      </c>
      <c r="O129">
        <v>-0.237449070326335</v>
      </c>
      <c r="P129">
        <v>-0.65079428957139396</v>
      </c>
      <c r="Q129">
        <v>-0.36375028340800097</v>
      </c>
      <c r="R129">
        <v>-1.2415965286034301</v>
      </c>
      <c r="S129">
        <v>-0.237694423802358</v>
      </c>
      <c r="T129">
        <v>-0.65204281150889598</v>
      </c>
    </row>
    <row r="130" spans="1:20" x14ac:dyDescent="0.2">
      <c r="A130" t="s">
        <v>128</v>
      </c>
      <c r="B130">
        <v>-356.68211626193101</v>
      </c>
      <c r="C130">
        <v>-350.009590684052</v>
      </c>
      <c r="D130">
        <v>6.6725255778785604</v>
      </c>
      <c r="E130">
        <v>-308.29320973099999</v>
      </c>
      <c r="F130">
        <v>-307.54197204847799</v>
      </c>
      <c r="G130">
        <v>0.751237682522223</v>
      </c>
      <c r="H130">
        <v>-48.388906530930697</v>
      </c>
      <c r="I130">
        <v>-42.467618635574297</v>
      </c>
      <c r="J130">
        <v>5.9212878953563299</v>
      </c>
      <c r="K130">
        <v>-0.60957506691841701</v>
      </c>
      <c r="L130">
        <v>-1.9016271737089501</v>
      </c>
      <c r="M130">
        <v>-0.36354368388219099</v>
      </c>
      <c r="N130">
        <v>-1.2409519686098101</v>
      </c>
      <c r="O130">
        <v>-0.237457368550506</v>
      </c>
      <c r="P130">
        <v>-0.65081886102509701</v>
      </c>
      <c r="Q130">
        <v>-0.36367650068313501</v>
      </c>
      <c r="R130">
        <v>-1.2415387598049099</v>
      </c>
      <c r="S130">
        <v>-0.23771259687874499</v>
      </c>
      <c r="T130">
        <v>-0.65209932383548397</v>
      </c>
    </row>
    <row r="131" spans="1:20" x14ac:dyDescent="0.2">
      <c r="A131" t="s">
        <v>129</v>
      </c>
      <c r="B131">
        <v>-407.17581363908698</v>
      </c>
      <c r="C131">
        <v>-397.813484732353</v>
      </c>
      <c r="D131">
        <v>9.3623289067343904</v>
      </c>
      <c r="E131">
        <v>-363.97047783823001</v>
      </c>
      <c r="F131">
        <v>-362.45424085003799</v>
      </c>
      <c r="G131">
        <v>1.5162369881918101</v>
      </c>
      <c r="H131">
        <v>-43.205335800857299</v>
      </c>
      <c r="I131">
        <v>-35.3592438823148</v>
      </c>
      <c r="J131">
        <v>7.8460919185425704</v>
      </c>
      <c r="K131">
        <v>-0.66086850095772098</v>
      </c>
      <c r="L131">
        <v>-2.0648585910623898</v>
      </c>
      <c r="M131">
        <v>-0.36346964588151398</v>
      </c>
      <c r="N131">
        <v>-1.2409103663774099</v>
      </c>
      <c r="O131">
        <v>-0.289489186202676</v>
      </c>
      <c r="P131">
        <v>-0.81540185249987696</v>
      </c>
      <c r="Q131">
        <v>-0.36364643136441499</v>
      </c>
      <c r="R131">
        <v>-1.2416702899174701</v>
      </c>
      <c r="S131">
        <v>-0.289842387163739</v>
      </c>
      <c r="T131">
        <v>-0.81710036068770298</v>
      </c>
    </row>
    <row r="132" spans="1:20" x14ac:dyDescent="0.2">
      <c r="A132" t="s">
        <v>130</v>
      </c>
      <c r="B132">
        <v>-388.34405841284701</v>
      </c>
      <c r="C132">
        <v>-379.99750912723101</v>
      </c>
      <c r="D132">
        <v>8.3465492856159607</v>
      </c>
      <c r="E132">
        <v>-349.42937039193998</v>
      </c>
      <c r="F132">
        <v>-348.08839821398402</v>
      </c>
      <c r="G132">
        <v>1.34097217795598</v>
      </c>
      <c r="H132">
        <v>-38.914688020906603</v>
      </c>
      <c r="I132">
        <v>-31.9091109132466</v>
      </c>
      <c r="J132">
        <v>7.0055771076599802</v>
      </c>
      <c r="K132">
        <v>-0.66037672403776404</v>
      </c>
      <c r="L132">
        <v>-2.06421497622076</v>
      </c>
      <c r="M132">
        <v>-0.36371752237962401</v>
      </c>
      <c r="N132">
        <v>-1.2411077824369501</v>
      </c>
      <c r="O132">
        <v>-0.289501059090226</v>
      </c>
      <c r="P132">
        <v>-0.81544351650079006</v>
      </c>
      <c r="Q132">
        <v>-0.36385797466577002</v>
      </c>
      <c r="R132">
        <v>-1.2417511804361401</v>
      </c>
      <c r="S132">
        <v>-0.289825882968332</v>
      </c>
      <c r="T132">
        <v>-0.81700312536882902</v>
      </c>
    </row>
    <row r="133" spans="1:20" x14ac:dyDescent="0.2">
      <c r="A133" t="s">
        <v>131</v>
      </c>
      <c r="B133">
        <v>-393.08609421173202</v>
      </c>
      <c r="C133">
        <v>-384.86160936710297</v>
      </c>
      <c r="D133">
        <v>8.2244848446284298</v>
      </c>
      <c r="E133">
        <v>-354.95455354193098</v>
      </c>
      <c r="F133">
        <v>-353.62429368468997</v>
      </c>
      <c r="G133">
        <v>1.3302598572401401</v>
      </c>
      <c r="H133">
        <v>-38.131540669801304</v>
      </c>
      <c r="I133">
        <v>-31.237315682413001</v>
      </c>
      <c r="J133">
        <v>6.8942249873882897</v>
      </c>
      <c r="K133">
        <v>-0.66010038333858301</v>
      </c>
      <c r="L133">
        <v>-2.0639365113177202</v>
      </c>
      <c r="M133">
        <v>-0.36354080657681898</v>
      </c>
      <c r="N133">
        <v>-1.2410780325966</v>
      </c>
      <c r="O133">
        <v>-0.28949017571258301</v>
      </c>
      <c r="P133">
        <v>-0.81540434495071601</v>
      </c>
      <c r="Q133">
        <v>-0.36368150423520501</v>
      </c>
      <c r="R133">
        <v>-1.2417124612267201</v>
      </c>
      <c r="S133">
        <v>-0.28980400715367899</v>
      </c>
      <c r="T133">
        <v>-0.81694125847619403</v>
      </c>
    </row>
    <row r="134" spans="1:20" x14ac:dyDescent="0.2">
      <c r="A134" t="s">
        <v>132</v>
      </c>
      <c r="B134">
        <v>-343.129380392114</v>
      </c>
      <c r="C134">
        <v>-330.63705065416002</v>
      </c>
      <c r="D134">
        <v>12.492329737954501</v>
      </c>
      <c r="E134">
        <v>-287.146412250406</v>
      </c>
      <c r="F134">
        <v>-284.71981772875199</v>
      </c>
      <c r="G134">
        <v>2.4265945216545899</v>
      </c>
      <c r="H134">
        <v>-55.982968141708</v>
      </c>
      <c r="I134">
        <v>-45.917232925408001</v>
      </c>
      <c r="J134">
        <v>10.065735216299901</v>
      </c>
      <c r="K134">
        <v>-1.2920920992198801</v>
      </c>
      <c r="L134">
        <v>-3.7202520011048001</v>
      </c>
      <c r="M134">
        <v>-0.36361472533052502</v>
      </c>
      <c r="N134">
        <v>-1.2408935667527701</v>
      </c>
      <c r="O134">
        <v>-0.91907583183128505</v>
      </c>
      <c r="P134">
        <v>-2.4674371928860799</v>
      </c>
      <c r="Q134">
        <v>-0.36385418281027199</v>
      </c>
      <c r="R134">
        <v>-1.2419108144533499</v>
      </c>
      <c r="S134">
        <v>-0.91953303831133804</v>
      </c>
      <c r="T134">
        <v>-2.4695571167564601</v>
      </c>
    </row>
    <row r="135" spans="1:20" x14ac:dyDescent="0.2">
      <c r="A135" t="s">
        <v>133</v>
      </c>
      <c r="B135">
        <v>-328.76091049039002</v>
      </c>
      <c r="C135">
        <v>-317.79532446378198</v>
      </c>
      <c r="D135">
        <v>10.965586026607401</v>
      </c>
      <c r="E135">
        <v>-285.92253398784499</v>
      </c>
      <c r="F135">
        <v>-283.46541855204799</v>
      </c>
      <c r="G135">
        <v>2.4571154357966098</v>
      </c>
      <c r="H135">
        <v>-42.838376502545103</v>
      </c>
      <c r="I135">
        <v>-34.329905911734301</v>
      </c>
      <c r="J135">
        <v>8.5084705908108393</v>
      </c>
      <c r="K135">
        <v>-1.28999172173926</v>
      </c>
      <c r="L135">
        <v>-3.7165772820731502</v>
      </c>
      <c r="M135">
        <v>-0.36348645923910999</v>
      </c>
      <c r="N135">
        <v>-1.2407791370876999</v>
      </c>
      <c r="O135">
        <v>-0.91899702413361495</v>
      </c>
      <c r="P135">
        <v>-2.46699010969748</v>
      </c>
      <c r="Q135">
        <v>-0.36370577336889498</v>
      </c>
      <c r="R135">
        <v>-1.2417071290912101</v>
      </c>
      <c r="S135">
        <v>-0.91935335112468197</v>
      </c>
      <c r="T135">
        <v>-2.4687271814143998</v>
      </c>
    </row>
    <row r="136" spans="1:20" x14ac:dyDescent="0.2">
      <c r="A136" t="s">
        <v>134</v>
      </c>
      <c r="B136">
        <v>-332.900190298734</v>
      </c>
      <c r="C136">
        <v>-321.196017836012</v>
      </c>
      <c r="D136">
        <v>11.7041724627221</v>
      </c>
      <c r="E136">
        <v>-280.25738380805598</v>
      </c>
      <c r="F136">
        <v>-277.98703212854099</v>
      </c>
      <c r="G136">
        <v>2.2703516795151</v>
      </c>
      <c r="H136">
        <v>-52.642806490678304</v>
      </c>
      <c r="I136">
        <v>-43.2089857074712</v>
      </c>
      <c r="J136">
        <v>9.4338207832070804</v>
      </c>
      <c r="K136">
        <v>-1.29143710581564</v>
      </c>
      <c r="L136">
        <v>-3.7193741482027498</v>
      </c>
      <c r="M136">
        <v>-0.36348404929529898</v>
      </c>
      <c r="N136">
        <v>-1.2407853216807101</v>
      </c>
      <c r="O136">
        <v>-0.919072793028472</v>
      </c>
      <c r="P136">
        <v>-2.46741850671448</v>
      </c>
      <c r="Q136">
        <v>-0.36368487368692898</v>
      </c>
      <c r="R136">
        <v>-1.2416885246779801</v>
      </c>
      <c r="S136">
        <v>-0.91951945294047499</v>
      </c>
      <c r="T136">
        <v>-2.46946097148138</v>
      </c>
    </row>
    <row r="137" spans="1:20" x14ac:dyDescent="0.2">
      <c r="A137" t="s">
        <v>135</v>
      </c>
      <c r="B137">
        <v>-338.47519956466402</v>
      </c>
      <c r="C137">
        <v>-326.646859150041</v>
      </c>
      <c r="D137">
        <v>11.828340414623399</v>
      </c>
      <c r="E137">
        <v>-284.96866900538703</v>
      </c>
      <c r="F137">
        <v>-282.69484204862903</v>
      </c>
      <c r="G137">
        <v>2.2738269567581</v>
      </c>
      <c r="H137">
        <v>-53.506530559277103</v>
      </c>
      <c r="I137">
        <v>-43.952017101411798</v>
      </c>
      <c r="J137">
        <v>9.5545134578653403</v>
      </c>
      <c r="K137">
        <v>-1.29157729351677</v>
      </c>
      <c r="L137">
        <v>-3.7195776374103602</v>
      </c>
      <c r="M137">
        <v>-0.363517446205603</v>
      </c>
      <c r="N137">
        <v>-1.24085019625698</v>
      </c>
      <c r="O137">
        <v>-0.91904493685100197</v>
      </c>
      <c r="P137">
        <v>-2.4673627932368398</v>
      </c>
      <c r="Q137">
        <v>-0.363728568878806</v>
      </c>
      <c r="R137">
        <v>-1.24178116240541</v>
      </c>
      <c r="S137">
        <v>-0.91949069875379597</v>
      </c>
      <c r="T137">
        <v>-2.4694140639855902</v>
      </c>
    </row>
    <row r="138" spans="1:20" x14ac:dyDescent="0.2">
      <c r="A138" t="s">
        <v>136</v>
      </c>
      <c r="B138">
        <v>-327.90671460612299</v>
      </c>
      <c r="C138">
        <v>-316.85932424690401</v>
      </c>
      <c r="D138">
        <v>11.0473903592189</v>
      </c>
      <c r="E138">
        <v>-283.57959885873402</v>
      </c>
      <c r="F138">
        <v>-280.994994701667</v>
      </c>
      <c r="G138">
        <v>2.5846041570670102</v>
      </c>
      <c r="H138">
        <v>-44.327115747388703</v>
      </c>
      <c r="I138">
        <v>-35.864329545236799</v>
      </c>
      <c r="J138">
        <v>8.4627862021519107</v>
      </c>
      <c r="K138">
        <v>-1.2900483015625099</v>
      </c>
      <c r="L138">
        <v>-3.7168377352881601</v>
      </c>
      <c r="M138">
        <v>-0.36340111740981301</v>
      </c>
      <c r="N138">
        <v>-1.24071843822701</v>
      </c>
      <c r="O138">
        <v>-0.91894963384206096</v>
      </c>
      <c r="P138">
        <v>-2.4669335429639299</v>
      </c>
      <c r="Q138">
        <v>-0.36359221048663598</v>
      </c>
      <c r="R138">
        <v>-1.2415942667542399</v>
      </c>
      <c r="S138">
        <v>-0.91931826302893205</v>
      </c>
      <c r="T138">
        <v>-2.4687212967521499</v>
      </c>
    </row>
    <row r="139" spans="1:20" x14ac:dyDescent="0.2">
      <c r="A139" t="s">
        <v>137</v>
      </c>
      <c r="B139">
        <v>-330.54315971828998</v>
      </c>
      <c r="C139">
        <v>-319.69897300207498</v>
      </c>
      <c r="D139">
        <v>10.844186716215299</v>
      </c>
      <c r="E139">
        <v>-286.966739856125</v>
      </c>
      <c r="F139">
        <v>-284.45453269385899</v>
      </c>
      <c r="G139">
        <v>2.5122071622657498</v>
      </c>
      <c r="H139">
        <v>-43.576419862164897</v>
      </c>
      <c r="I139">
        <v>-35.244440308215303</v>
      </c>
      <c r="J139">
        <v>8.3319795539495605</v>
      </c>
      <c r="K139">
        <v>-1.2901265116018801</v>
      </c>
      <c r="L139">
        <v>-3.7168293336901899</v>
      </c>
      <c r="M139">
        <v>-0.363541583017156</v>
      </c>
      <c r="N139">
        <v>-1.24085660853157</v>
      </c>
      <c r="O139">
        <v>-0.91899401476307396</v>
      </c>
      <c r="P139">
        <v>-2.4669662594956701</v>
      </c>
      <c r="Q139">
        <v>-0.36374201480495899</v>
      </c>
      <c r="R139">
        <v>-1.24173947572471</v>
      </c>
      <c r="S139">
        <v>-0.91935088489358296</v>
      </c>
      <c r="T139">
        <v>-2.4686995733489798</v>
      </c>
    </row>
    <row r="140" spans="1:20" x14ac:dyDescent="0.2">
      <c r="A140" t="s">
        <v>138</v>
      </c>
      <c r="B140">
        <v>-347.34886466433801</v>
      </c>
      <c r="C140">
        <v>-338.57735155753801</v>
      </c>
      <c r="D140">
        <v>8.7715131068004997</v>
      </c>
      <c r="E140">
        <v>-311.91571205035098</v>
      </c>
      <c r="F140">
        <v>-309.45949064933802</v>
      </c>
      <c r="G140">
        <v>2.45622140101288</v>
      </c>
      <c r="H140">
        <v>-35.433152613987602</v>
      </c>
      <c r="I140">
        <v>-29.117860908200001</v>
      </c>
      <c r="J140">
        <v>6.3152917057876099</v>
      </c>
      <c r="K140">
        <v>-0.83260470277165699</v>
      </c>
      <c r="L140">
        <v>-2.5092680675529602</v>
      </c>
      <c r="M140">
        <v>-0.36343450869513</v>
      </c>
      <c r="N140">
        <v>-1.24075726090132</v>
      </c>
      <c r="O140">
        <v>-0.46307233230449202</v>
      </c>
      <c r="P140">
        <v>-1.2611128951944699</v>
      </c>
      <c r="Q140">
        <v>-0.36360739124788799</v>
      </c>
      <c r="R140">
        <v>-1.2414989156248699</v>
      </c>
      <c r="S140">
        <v>-0.46329105568790802</v>
      </c>
      <c r="T140">
        <v>-1.2623850017756599</v>
      </c>
    </row>
    <row r="141" spans="1:20" x14ac:dyDescent="0.2">
      <c r="A141" t="s">
        <v>139</v>
      </c>
      <c r="B141">
        <v>-331.06158490412901</v>
      </c>
      <c r="C141">
        <v>-323.25211372948701</v>
      </c>
      <c r="D141">
        <v>7.8094711746419598</v>
      </c>
      <c r="E141">
        <v>-298.99014072828402</v>
      </c>
      <c r="F141">
        <v>-296.77286140473097</v>
      </c>
      <c r="G141">
        <v>2.21727932355327</v>
      </c>
      <c r="H141">
        <v>-32.071444175845002</v>
      </c>
      <c r="I141">
        <v>-26.479252324756299</v>
      </c>
      <c r="J141">
        <v>5.5921918510886899</v>
      </c>
      <c r="K141">
        <v>-0.832170114997977</v>
      </c>
      <c r="L141">
        <v>-2.50864032021504</v>
      </c>
      <c r="M141">
        <v>-0.36354420285834999</v>
      </c>
      <c r="N141">
        <v>-1.24083999763387</v>
      </c>
      <c r="O141">
        <v>-0.46307694796543097</v>
      </c>
      <c r="P141">
        <v>-1.26113392047258</v>
      </c>
      <c r="Q141">
        <v>-0.36367837161565703</v>
      </c>
      <c r="R141">
        <v>-1.2414584815893399</v>
      </c>
      <c r="S141">
        <v>-0.46328026713814502</v>
      </c>
      <c r="T141">
        <v>-1.2623079016763299</v>
      </c>
    </row>
    <row r="142" spans="1:20" x14ac:dyDescent="0.2">
      <c r="A142" t="s">
        <v>140</v>
      </c>
      <c r="B142">
        <v>-338.27671244653499</v>
      </c>
      <c r="C142">
        <v>-330.53671802009399</v>
      </c>
      <c r="D142">
        <v>7.7399944264411902</v>
      </c>
      <c r="E142">
        <v>-306.21920143868999</v>
      </c>
      <c r="F142">
        <v>-303.99830768607399</v>
      </c>
      <c r="G142">
        <v>2.2208937526157801</v>
      </c>
      <c r="H142">
        <v>-32.0575110078451</v>
      </c>
      <c r="I142">
        <v>-26.538410334019702</v>
      </c>
      <c r="J142">
        <v>5.5191006738253998</v>
      </c>
      <c r="K142">
        <v>-0.83208484674392003</v>
      </c>
      <c r="L142">
        <v>-2.5086567000766</v>
      </c>
      <c r="M142">
        <v>-0.36347866415041902</v>
      </c>
      <c r="N142">
        <v>-1.2408258240516501</v>
      </c>
      <c r="O142">
        <v>-0.463082096696595</v>
      </c>
      <c r="P142">
        <v>-1.26114490250131</v>
      </c>
      <c r="Q142">
        <v>-0.36362038087284698</v>
      </c>
      <c r="R142">
        <v>-1.2414455597726699</v>
      </c>
      <c r="S142">
        <v>-0.46327762180071003</v>
      </c>
      <c r="T142">
        <v>-1.2622900390884</v>
      </c>
    </row>
    <row r="143" spans="1:20" x14ac:dyDescent="0.2">
      <c r="A143" t="s">
        <v>141</v>
      </c>
      <c r="B143">
        <v>-398.33990866959698</v>
      </c>
      <c r="C143">
        <v>-388.357705627857</v>
      </c>
      <c r="D143">
        <v>9.9822030417407603</v>
      </c>
      <c r="E143">
        <v>-356.037309304394</v>
      </c>
      <c r="F143">
        <v>-354.50059200633098</v>
      </c>
      <c r="G143">
        <v>1.5367172980627299</v>
      </c>
      <c r="H143">
        <v>-42.302599365203299</v>
      </c>
      <c r="I143">
        <v>-33.857113621525301</v>
      </c>
      <c r="J143">
        <v>8.4454857436780202</v>
      </c>
      <c r="K143">
        <v>-0.90853271935956803</v>
      </c>
      <c r="L143">
        <v>-2.7611256038535301</v>
      </c>
      <c r="M143">
        <v>-0.36346055520630499</v>
      </c>
      <c r="N143">
        <v>-1.24090895173029</v>
      </c>
      <c r="O143">
        <v>-0.53731453936326801</v>
      </c>
      <c r="P143">
        <v>-1.5118620699790399</v>
      </c>
      <c r="Q143">
        <v>-0.36366443946288501</v>
      </c>
      <c r="R143">
        <v>-1.24178113393773</v>
      </c>
      <c r="S143">
        <v>-0.53769059049335</v>
      </c>
      <c r="T143">
        <v>-1.51362666756146</v>
      </c>
    </row>
    <row r="144" spans="1:20" x14ac:dyDescent="0.2">
      <c r="A144" t="s">
        <v>142</v>
      </c>
      <c r="B144">
        <v>-379.47744093885098</v>
      </c>
      <c r="C144">
        <v>-370.55613566469498</v>
      </c>
      <c r="D144">
        <v>8.9213052741559302</v>
      </c>
      <c r="E144">
        <v>-341.52202585002698</v>
      </c>
      <c r="F144">
        <v>-340.14690823799202</v>
      </c>
      <c r="G144">
        <v>1.3751176120353099</v>
      </c>
      <c r="H144">
        <v>-37.955415088823599</v>
      </c>
      <c r="I144">
        <v>-30.409227426702898</v>
      </c>
      <c r="J144">
        <v>7.5461876621206203</v>
      </c>
      <c r="K144">
        <v>-0.90800492337955196</v>
      </c>
      <c r="L144">
        <v>-2.7604383153672698</v>
      </c>
      <c r="M144">
        <v>-0.363702072698183</v>
      </c>
      <c r="N144">
        <v>-1.2410862206373201</v>
      </c>
      <c r="O144">
        <v>-0.53731895750908498</v>
      </c>
      <c r="P144">
        <v>-1.51187953578651</v>
      </c>
      <c r="Q144">
        <v>-0.36386486479790597</v>
      </c>
      <c r="R144">
        <v>-1.2418283556832499</v>
      </c>
      <c r="S144">
        <v>-0.53766571536813401</v>
      </c>
      <c r="T144">
        <v>-1.51350204145413</v>
      </c>
    </row>
    <row r="145" spans="1:20" x14ac:dyDescent="0.2">
      <c r="A145" t="s">
        <v>143</v>
      </c>
      <c r="B145">
        <v>-382.352058878121</v>
      </c>
      <c r="C145">
        <v>-371.72955138792798</v>
      </c>
      <c r="D145">
        <v>10.6225074901929</v>
      </c>
      <c r="E145">
        <v>-343.704551056627</v>
      </c>
      <c r="F145">
        <v>-340.94161200309702</v>
      </c>
      <c r="G145">
        <v>2.7629390535295002</v>
      </c>
      <c r="H145">
        <v>-38.647507821494301</v>
      </c>
      <c r="I145">
        <v>-30.7879393848308</v>
      </c>
      <c r="J145">
        <v>7.8595684366634799</v>
      </c>
      <c r="K145">
        <v>-0.72861717641823898</v>
      </c>
      <c r="L145">
        <v>-2.1744037894322599</v>
      </c>
      <c r="M145">
        <v>-0.41858143886865001</v>
      </c>
      <c r="N145">
        <v>-1.33225178384065</v>
      </c>
      <c r="O145">
        <v>-0.30353849549172901</v>
      </c>
      <c r="P145">
        <v>-0.83392919134916799</v>
      </c>
      <c r="Q145">
        <v>-0.41878437619032699</v>
      </c>
      <c r="R145">
        <v>-1.33324447890859</v>
      </c>
      <c r="S145">
        <v>-0.303817643550441</v>
      </c>
      <c r="T145">
        <v>-0.83544796199378202</v>
      </c>
    </row>
    <row r="146" spans="1:20" x14ac:dyDescent="0.2">
      <c r="A146" t="s">
        <v>144</v>
      </c>
      <c r="B146">
        <v>-379.93024671659498</v>
      </c>
      <c r="C146">
        <v>-369.47829009757498</v>
      </c>
      <c r="D146">
        <v>10.4519566190195</v>
      </c>
      <c r="E146">
        <v>-342.353964418153</v>
      </c>
      <c r="F146">
        <v>-339.69163065757101</v>
      </c>
      <c r="G146">
        <v>2.6623337605824999</v>
      </c>
      <c r="H146">
        <v>-37.5762822984411</v>
      </c>
      <c r="I146">
        <v>-29.786659440004001</v>
      </c>
      <c r="J146">
        <v>7.7896228584370597</v>
      </c>
      <c r="K146">
        <v>-0.72835219586159405</v>
      </c>
      <c r="L146">
        <v>-2.1741677099630001</v>
      </c>
      <c r="M146">
        <v>-0.41855379306621598</v>
      </c>
      <c r="N146">
        <v>-1.3321769313070599</v>
      </c>
      <c r="O146">
        <v>-0.30354077033895599</v>
      </c>
      <c r="P146">
        <v>-0.83393636301061702</v>
      </c>
      <c r="Q146">
        <v>-0.41876105000451902</v>
      </c>
      <c r="R146">
        <v>-1.3331972194787101</v>
      </c>
      <c r="S146">
        <v>-0.30381119502109399</v>
      </c>
      <c r="T146">
        <v>-0.83540530344323005</v>
      </c>
    </row>
    <row r="147" spans="1:20" x14ac:dyDescent="0.2">
      <c r="A147" t="s">
        <v>41</v>
      </c>
      <c r="B147">
        <v>-398.74796315020001</v>
      </c>
      <c r="C147">
        <v>-385.42387046243198</v>
      </c>
      <c r="D147">
        <v>13.324092687768299</v>
      </c>
      <c r="E147">
        <v>-343.34336469927803</v>
      </c>
      <c r="F147">
        <v>-343.07287135608198</v>
      </c>
      <c r="G147">
        <v>0.27049334319576201</v>
      </c>
      <c r="H147">
        <v>-55.404598450922599</v>
      </c>
      <c r="I147">
        <v>-42.350999106350102</v>
      </c>
      <c r="J147">
        <v>13.0535993445725</v>
      </c>
      <c r="K147">
        <v>-0.49816865408185901</v>
      </c>
      <c r="L147">
        <v>-1.51274140542214</v>
      </c>
      <c r="M147">
        <v>-0.41914457801531402</v>
      </c>
      <c r="N147">
        <v>-1.3355001952913801</v>
      </c>
      <c r="O147">
        <v>-6.94165621192218E-2</v>
      </c>
      <c r="P147">
        <v>-0.165746229910436</v>
      </c>
      <c r="Q147">
        <v>-0.41921785079951701</v>
      </c>
      <c r="R147">
        <v>-1.3358514283856799</v>
      </c>
      <c r="S147">
        <v>-7.0602668059590395E-2</v>
      </c>
      <c r="T147">
        <v>-0.16910747082052099</v>
      </c>
    </row>
    <row r="148" spans="1:20" x14ac:dyDescent="0.2">
      <c r="A148" t="s">
        <v>42</v>
      </c>
      <c r="B148">
        <v>-389.21553251747599</v>
      </c>
      <c r="C148">
        <v>-378.79077209099597</v>
      </c>
      <c r="D148">
        <v>10.4247604264801</v>
      </c>
      <c r="E148">
        <v>-350.85060944801597</v>
      </c>
      <c r="F148">
        <v>-350.66201959729398</v>
      </c>
      <c r="G148">
        <v>0.18858985072183099</v>
      </c>
      <c r="H148">
        <v>-38.364923069459898</v>
      </c>
      <c r="I148">
        <v>-28.128752493701601</v>
      </c>
      <c r="J148">
        <v>10.2361705757582</v>
      </c>
      <c r="K148">
        <v>-0.49591573526833499</v>
      </c>
      <c r="L148">
        <v>-1.50941169267929</v>
      </c>
      <c r="M148">
        <v>-0.419426446324979</v>
      </c>
      <c r="N148">
        <v>-1.3361257641256199</v>
      </c>
      <c r="O148">
        <v>-6.94165621192218E-2</v>
      </c>
      <c r="P148">
        <v>-0.165746229910436</v>
      </c>
      <c r="Q148">
        <v>-0.41947307207716</v>
      </c>
      <c r="R148">
        <v>-1.3363553163455799</v>
      </c>
      <c r="S148">
        <v>-7.0341959513578994E-2</v>
      </c>
      <c r="T148">
        <v>-0.16844340547533701</v>
      </c>
    </row>
    <row r="149" spans="1:20" x14ac:dyDescent="0.2">
      <c r="A149" t="s">
        <v>43</v>
      </c>
      <c r="B149">
        <v>-390.31508811816701</v>
      </c>
      <c r="C149">
        <v>-378.40226972972999</v>
      </c>
      <c r="D149">
        <v>11.912818388437</v>
      </c>
      <c r="E149">
        <v>-345.46280999014999</v>
      </c>
      <c r="F149">
        <v>-345.26185415923499</v>
      </c>
      <c r="G149">
        <v>0.20095583091475</v>
      </c>
      <c r="H149">
        <v>-44.852278128016899</v>
      </c>
      <c r="I149">
        <v>-33.140415570494604</v>
      </c>
      <c r="J149">
        <v>11.711862557522201</v>
      </c>
      <c r="K149">
        <v>-0.49684456070579203</v>
      </c>
      <c r="L149">
        <v>-1.51060139289882</v>
      </c>
      <c r="M149">
        <v>-0.41928964219946702</v>
      </c>
      <c r="N149">
        <v>-1.3359101912076301</v>
      </c>
      <c r="O149">
        <v>-6.94165621192218E-2</v>
      </c>
      <c r="P149">
        <v>-0.165746229910436</v>
      </c>
      <c r="Q149">
        <v>-0.41934380787605302</v>
      </c>
      <c r="R149">
        <v>-1.3361676566862799</v>
      </c>
      <c r="S149">
        <v>-7.0488994836515204E-2</v>
      </c>
      <c r="T149">
        <v>-0.16882297828312801</v>
      </c>
    </row>
    <row r="150" spans="1:20" x14ac:dyDescent="0.2">
      <c r="A150" t="s">
        <v>44</v>
      </c>
      <c r="B150">
        <v>-406.12952953645703</v>
      </c>
      <c r="C150">
        <v>-391.97674886261399</v>
      </c>
      <c r="D150">
        <v>14.152780673843299</v>
      </c>
      <c r="E150">
        <v>-349.39536869574999</v>
      </c>
      <c r="F150">
        <v>-349.10149268849301</v>
      </c>
      <c r="G150">
        <v>0.29387600725644702</v>
      </c>
      <c r="H150">
        <v>-56.734160840707702</v>
      </c>
      <c r="I150">
        <v>-42.875256174120899</v>
      </c>
      <c r="J150">
        <v>13.858904666586801</v>
      </c>
      <c r="K150">
        <v>-0.498426566577303</v>
      </c>
      <c r="L150">
        <v>-1.5132240690671801</v>
      </c>
      <c r="M150">
        <v>-0.41921815867975798</v>
      </c>
      <c r="N150">
        <v>-1.33566078726962</v>
      </c>
      <c r="O150">
        <v>-6.94165621192218E-2</v>
      </c>
      <c r="P150">
        <v>-0.165746229910436</v>
      </c>
      <c r="Q150">
        <v>-0.41930132619466498</v>
      </c>
      <c r="R150">
        <v>-1.3360544841236299</v>
      </c>
      <c r="S150">
        <v>-7.0669210664712295E-2</v>
      </c>
      <c r="T150">
        <v>-0.169295294281289</v>
      </c>
    </row>
    <row r="151" spans="1:20" x14ac:dyDescent="0.2">
      <c r="A151" t="s">
        <v>145</v>
      </c>
      <c r="B151">
        <v>-406.23676678695199</v>
      </c>
      <c r="C151">
        <v>-398.72590721195098</v>
      </c>
      <c r="D151">
        <v>7.5108595750009703</v>
      </c>
      <c r="E151">
        <v>-364.60161716131</v>
      </c>
      <c r="F151">
        <v>-364.297070533902</v>
      </c>
      <c r="G151">
        <v>0.30454662740809202</v>
      </c>
      <c r="H151">
        <v>-41.635149625642299</v>
      </c>
      <c r="I151">
        <v>-34.4288366780495</v>
      </c>
      <c r="J151">
        <v>7.2063129475928802</v>
      </c>
      <c r="K151">
        <v>-0.47769084099353099</v>
      </c>
      <c r="L151">
        <v>-1.4957225247619199</v>
      </c>
      <c r="M151">
        <v>-0.41909487779815502</v>
      </c>
      <c r="N151">
        <v>-1.3354058935544899</v>
      </c>
      <c r="O151">
        <v>-5.11733098140323E-2</v>
      </c>
      <c r="P151">
        <v>-0.15188129577854301</v>
      </c>
      <c r="Q151">
        <v>-0.41916745804042099</v>
      </c>
      <c r="R151">
        <v>-1.3357542749584199</v>
      </c>
      <c r="S151">
        <v>-5.1567112260164701E-2</v>
      </c>
      <c r="T151">
        <v>-0.153811270953853</v>
      </c>
    </row>
    <row r="152" spans="1:20" x14ac:dyDescent="0.2">
      <c r="A152" t="s">
        <v>146</v>
      </c>
      <c r="B152">
        <v>-405.432430354725</v>
      </c>
      <c r="C152">
        <v>-399.26919259552398</v>
      </c>
      <c r="D152">
        <v>6.1632377592008103</v>
      </c>
      <c r="E152">
        <v>-375.54904105316399</v>
      </c>
      <c r="F152">
        <v>-375.31749483039903</v>
      </c>
      <c r="G152">
        <v>0.23154622276482301</v>
      </c>
      <c r="H152">
        <v>-29.883389301561198</v>
      </c>
      <c r="I152">
        <v>-23.9516977651252</v>
      </c>
      <c r="J152">
        <v>5.9316915364359799</v>
      </c>
      <c r="K152">
        <v>-0.47653463610418001</v>
      </c>
      <c r="L152">
        <v>-1.49373306430724</v>
      </c>
      <c r="M152">
        <v>-0.41950739107881102</v>
      </c>
      <c r="N152">
        <v>-1.3363237234354599</v>
      </c>
      <c r="O152">
        <v>-5.11733098140311E-2</v>
      </c>
      <c r="P152">
        <v>-0.15188129577854001</v>
      </c>
      <c r="Q152">
        <v>-0.419555690177634</v>
      </c>
      <c r="R152">
        <v>-1.33656523421673</v>
      </c>
      <c r="S152">
        <v>-5.1480452044443202E-2</v>
      </c>
      <c r="T152">
        <v>-0.15354360534619099</v>
      </c>
    </row>
    <row r="153" spans="1:20" x14ac:dyDescent="0.2">
      <c r="A153" t="s">
        <v>147</v>
      </c>
      <c r="B153">
        <v>-404.62964150612402</v>
      </c>
      <c r="C153">
        <v>-397.76200640794701</v>
      </c>
      <c r="D153">
        <v>6.8676350981769296</v>
      </c>
      <c r="E153">
        <v>-369.80330029909499</v>
      </c>
      <c r="F153">
        <v>-369.55778760336801</v>
      </c>
      <c r="G153">
        <v>0.24551269572717599</v>
      </c>
      <c r="H153">
        <v>-34.826341207029301</v>
      </c>
      <c r="I153">
        <v>-28.204218804579501</v>
      </c>
      <c r="J153">
        <v>6.62212240244975</v>
      </c>
      <c r="K153">
        <v>-0.47717796171085503</v>
      </c>
      <c r="L153">
        <v>-1.4945512174773701</v>
      </c>
      <c r="M153">
        <v>-0.41935256270608401</v>
      </c>
      <c r="N153">
        <v>-1.3360573598898799</v>
      </c>
      <c r="O153">
        <v>-5.1173309814028699E-2</v>
      </c>
      <c r="P153">
        <v>-0.15188129577853801</v>
      </c>
      <c r="Q153">
        <v>-0.41940673253890698</v>
      </c>
      <c r="R153">
        <v>-1.3363186890827301</v>
      </c>
      <c r="S153">
        <v>-5.1528506795420599E-2</v>
      </c>
      <c r="T153">
        <v>-0.15373283264200999</v>
      </c>
    </row>
    <row r="154" spans="1:20" x14ac:dyDescent="0.2">
      <c r="A154" t="s">
        <v>148</v>
      </c>
      <c r="B154">
        <v>-412.45090964901601</v>
      </c>
      <c r="C154">
        <v>-404.42901865932799</v>
      </c>
      <c r="D154">
        <v>8.0218909896871899</v>
      </c>
      <c r="E154">
        <v>-370.50564363131599</v>
      </c>
      <c r="F154">
        <v>-370.17102830736002</v>
      </c>
      <c r="G154">
        <v>0.334615323955893</v>
      </c>
      <c r="H154">
        <v>-41.9452660177</v>
      </c>
      <c r="I154">
        <v>-34.257990351968701</v>
      </c>
      <c r="J154">
        <v>7.6872756657312999</v>
      </c>
      <c r="K154">
        <v>-0.47772014516816702</v>
      </c>
      <c r="L154">
        <v>-1.4959761372468501</v>
      </c>
      <c r="M154">
        <v>-0.41914134046096602</v>
      </c>
      <c r="N154">
        <v>-1.3355242304711901</v>
      </c>
      <c r="O154">
        <v>-5.1173309814031398E-2</v>
      </c>
      <c r="P154">
        <v>-0.15188129577853801</v>
      </c>
      <c r="Q154">
        <v>-0.41922291085809099</v>
      </c>
      <c r="R154">
        <v>-1.3359112674781599</v>
      </c>
      <c r="S154">
        <v>-5.1588205446232202E-2</v>
      </c>
      <c r="T154">
        <v>-0.153925721009532</v>
      </c>
    </row>
    <row r="155" spans="1:20" x14ac:dyDescent="0.2">
      <c r="A155" t="s">
        <v>149</v>
      </c>
      <c r="B155">
        <v>-373.91726700122501</v>
      </c>
      <c r="C155">
        <v>-363.97246894854698</v>
      </c>
      <c r="D155">
        <v>9.9447980526780704</v>
      </c>
      <c r="E155">
        <v>-305.13354089177301</v>
      </c>
      <c r="F155">
        <v>-303.92017411338998</v>
      </c>
      <c r="G155">
        <v>1.21336677838361</v>
      </c>
      <c r="H155">
        <v>-68.783726109451493</v>
      </c>
      <c r="I155">
        <v>-60.052294835156999</v>
      </c>
      <c r="J155">
        <v>8.7314312742944598</v>
      </c>
      <c r="K155">
        <v>-0.67004459800753102</v>
      </c>
      <c r="L155">
        <v>-2.0033667657362901</v>
      </c>
      <c r="M155">
        <v>-0.41855324393667398</v>
      </c>
      <c r="N155">
        <v>-1.3323522790614</v>
      </c>
      <c r="O155">
        <v>-0.239732167223001</v>
      </c>
      <c r="P155">
        <v>-0.65657533945684998</v>
      </c>
      <c r="Q155">
        <v>-0.41875382916880899</v>
      </c>
      <c r="R155">
        <v>-1.3333436162214101</v>
      </c>
      <c r="S155">
        <v>-0.24007725090003701</v>
      </c>
      <c r="T155">
        <v>-0.65836395944269599</v>
      </c>
    </row>
    <row r="156" spans="1:20" x14ac:dyDescent="0.2">
      <c r="A156" t="s">
        <v>150</v>
      </c>
      <c r="B156">
        <v>-381.75895345547599</v>
      </c>
      <c r="C156">
        <v>-371.411492751487</v>
      </c>
      <c r="D156">
        <v>10.347460703988601</v>
      </c>
      <c r="E156">
        <v>-309.44585598818799</v>
      </c>
      <c r="F156">
        <v>-308.17821212400099</v>
      </c>
      <c r="G156">
        <v>1.26764386418765</v>
      </c>
      <c r="H156">
        <v>-72.313097467287307</v>
      </c>
      <c r="I156">
        <v>-63.233280627486302</v>
      </c>
      <c r="J156">
        <v>9.0798168398010102</v>
      </c>
      <c r="K156">
        <v>-0.67083306169461698</v>
      </c>
      <c r="L156">
        <v>-2.0039394674693498</v>
      </c>
      <c r="M156">
        <v>-0.41860783049228001</v>
      </c>
      <c r="N156">
        <v>-1.3324216388921799</v>
      </c>
      <c r="O156">
        <v>-0.23974875241927501</v>
      </c>
      <c r="P156">
        <v>-0.65645170691955401</v>
      </c>
      <c r="Q156">
        <v>-0.41882022892196602</v>
      </c>
      <c r="R156">
        <v>-1.33345556154575</v>
      </c>
      <c r="S156">
        <v>-0.240103765619293</v>
      </c>
      <c r="T156">
        <v>-0.65830869172653395</v>
      </c>
    </row>
    <row r="157" spans="1:20" x14ac:dyDescent="0.2">
      <c r="A157" t="s">
        <v>151</v>
      </c>
      <c r="B157">
        <v>-371.11796190327698</v>
      </c>
      <c r="C157">
        <v>-360.962578356515</v>
      </c>
      <c r="D157">
        <v>10.155383546761501</v>
      </c>
      <c r="E157">
        <v>-303.150952325736</v>
      </c>
      <c r="F157">
        <v>-301.88674779614797</v>
      </c>
      <c r="G157">
        <v>1.2642045295880699</v>
      </c>
      <c r="H157">
        <v>-67.967009577540907</v>
      </c>
      <c r="I157">
        <v>-59.0758305603675</v>
      </c>
      <c r="J157">
        <v>8.8911790171734904</v>
      </c>
      <c r="K157">
        <v>-0.66953769423131304</v>
      </c>
      <c r="L157">
        <v>-2.00294190107113</v>
      </c>
      <c r="M157">
        <v>-0.41835582389680598</v>
      </c>
      <c r="N157">
        <v>-1.3320736514478699</v>
      </c>
      <c r="O157">
        <v>-0.23970297851912201</v>
      </c>
      <c r="P157">
        <v>-0.65645987823366603</v>
      </c>
      <c r="Q157">
        <v>-0.418562117570282</v>
      </c>
      <c r="R157">
        <v>-1.33309077312046</v>
      </c>
      <c r="S157">
        <v>-0.240053424216189</v>
      </c>
      <c r="T157">
        <v>-0.65827248793299198</v>
      </c>
    </row>
    <row r="158" spans="1:20" x14ac:dyDescent="0.2">
      <c r="A158" t="s">
        <v>152</v>
      </c>
      <c r="B158">
        <v>-424.40914596473601</v>
      </c>
      <c r="C158">
        <v>-412.42784270333999</v>
      </c>
      <c r="D158">
        <v>11.9813032613961</v>
      </c>
      <c r="E158">
        <v>-368.43963044460401</v>
      </c>
      <c r="F158">
        <v>-366.424864379349</v>
      </c>
      <c r="G158">
        <v>2.0147660652553401</v>
      </c>
      <c r="H158">
        <v>-55.969515520131701</v>
      </c>
      <c r="I158">
        <v>-46.002978323990803</v>
      </c>
      <c r="J158">
        <v>9.96653719614085</v>
      </c>
      <c r="K158">
        <v>-0.71839129977735705</v>
      </c>
      <c r="L158">
        <v>-2.1589745243016201</v>
      </c>
      <c r="M158">
        <v>-0.41889027906098703</v>
      </c>
      <c r="N158">
        <v>-1.3327587840936199</v>
      </c>
      <c r="O158">
        <v>-0.28947887514429699</v>
      </c>
      <c r="P158">
        <v>-0.81492022609070103</v>
      </c>
      <c r="Q158">
        <v>-0.41910853408127602</v>
      </c>
      <c r="R158">
        <v>-1.3338134757823099</v>
      </c>
      <c r="S158">
        <v>-0.28992342481959299</v>
      </c>
      <c r="T158">
        <v>-0.81699878270288195</v>
      </c>
    </row>
    <row r="159" spans="1:20" x14ac:dyDescent="0.2">
      <c r="A159" t="s">
        <v>153</v>
      </c>
      <c r="B159">
        <v>-411.92283666058302</v>
      </c>
      <c r="C159">
        <v>-400.61064957927698</v>
      </c>
      <c r="D159">
        <v>11.3121870813059</v>
      </c>
      <c r="E159">
        <v>-363.81555342684999</v>
      </c>
      <c r="F159">
        <v>-361.85448151988197</v>
      </c>
      <c r="G159">
        <v>1.96107190696808</v>
      </c>
      <c r="H159">
        <v>-48.107283233732801</v>
      </c>
      <c r="I159">
        <v>-38.756168059394902</v>
      </c>
      <c r="J159">
        <v>9.3511151743379006</v>
      </c>
      <c r="K159">
        <v>-0.71637895124200401</v>
      </c>
      <c r="L159">
        <v>-2.1568868492980999</v>
      </c>
      <c r="M159">
        <v>-0.41842845264520001</v>
      </c>
      <c r="N159">
        <v>-1.3320618783870899</v>
      </c>
      <c r="O159">
        <v>-0.28948812524372702</v>
      </c>
      <c r="P159">
        <v>-0.81496425029145003</v>
      </c>
      <c r="Q159">
        <v>-0.418639931734204</v>
      </c>
      <c r="R159">
        <v>-1.3330974894893799</v>
      </c>
      <c r="S159">
        <v>-0.28989464644576401</v>
      </c>
      <c r="T159">
        <v>-0.81687229005754702</v>
      </c>
    </row>
    <row r="160" spans="1:20" x14ac:dyDescent="0.2">
      <c r="A160" t="s">
        <v>154</v>
      </c>
      <c r="B160">
        <v>-362.80671456476</v>
      </c>
      <c r="C160">
        <v>-350.76617542949799</v>
      </c>
      <c r="D160">
        <v>12.040539135262399</v>
      </c>
      <c r="E160">
        <v>-318.13898135515302</v>
      </c>
      <c r="F160">
        <v>-314.742586741629</v>
      </c>
      <c r="G160">
        <v>3.3963946135242402</v>
      </c>
      <c r="H160">
        <v>-44.667733209606801</v>
      </c>
      <c r="I160">
        <v>-36.023588687868603</v>
      </c>
      <c r="J160">
        <v>8.6441445217381805</v>
      </c>
      <c r="K160">
        <v>-0.88906548666191898</v>
      </c>
      <c r="L160">
        <v>-2.6027420422072698</v>
      </c>
      <c r="M160">
        <v>-0.41855079164715903</v>
      </c>
      <c r="N160">
        <v>-1.3322619417753701</v>
      </c>
      <c r="O160">
        <v>-0.46302371303767798</v>
      </c>
      <c r="P160">
        <v>-1.2609580436735099</v>
      </c>
      <c r="Q160">
        <v>-0.41876950902781701</v>
      </c>
      <c r="R160">
        <v>-1.3333378725304801</v>
      </c>
      <c r="S160">
        <v>-0.46332602953727697</v>
      </c>
      <c r="T160">
        <v>-1.2626534593373</v>
      </c>
    </row>
    <row r="161" spans="1:20" x14ac:dyDescent="0.2">
      <c r="A161" t="s">
        <v>155</v>
      </c>
      <c r="B161">
        <v>-351.26647591640199</v>
      </c>
      <c r="C161">
        <v>-340.45272536484202</v>
      </c>
      <c r="D161">
        <v>10.813750551560499</v>
      </c>
      <c r="E161">
        <v>-312.761273743039</v>
      </c>
      <c r="F161">
        <v>-309.74872023874798</v>
      </c>
      <c r="G161">
        <v>3.01255350429081</v>
      </c>
      <c r="H161">
        <v>-38.505202173362903</v>
      </c>
      <c r="I161">
        <v>-30.7040051260932</v>
      </c>
      <c r="J161">
        <v>7.8011970472697199</v>
      </c>
      <c r="K161">
        <v>-0.88760564538202302</v>
      </c>
      <c r="L161">
        <v>-2.60113950877949</v>
      </c>
      <c r="M161">
        <v>-0.418279457896299</v>
      </c>
      <c r="N161">
        <v>-1.3318026012316999</v>
      </c>
      <c r="O161">
        <v>-0.46302671376524401</v>
      </c>
      <c r="P161">
        <v>-1.2609705263225199</v>
      </c>
      <c r="Q161">
        <v>-0.41848084787076201</v>
      </c>
      <c r="R161">
        <v>-1.3328118493861001</v>
      </c>
      <c r="S161">
        <v>-0.46329696337195603</v>
      </c>
      <c r="T161">
        <v>-1.26246095719228</v>
      </c>
    </row>
    <row r="162" spans="1:20" x14ac:dyDescent="0.2">
      <c r="A162" t="s">
        <v>156</v>
      </c>
      <c r="B162">
        <v>-417.04114739302901</v>
      </c>
      <c r="C162">
        <v>-403.870807855929</v>
      </c>
      <c r="D162">
        <v>13.1703395371</v>
      </c>
      <c r="E162">
        <v>-358.686458509641</v>
      </c>
      <c r="F162">
        <v>-356.48929644412999</v>
      </c>
      <c r="G162">
        <v>2.1971620655113799</v>
      </c>
      <c r="H162">
        <v>-58.354688883387098</v>
      </c>
      <c r="I162">
        <v>-47.381511411798499</v>
      </c>
      <c r="J162">
        <v>10.973177471588601</v>
      </c>
      <c r="K162">
        <v>-0.96667146877159604</v>
      </c>
      <c r="L162">
        <v>-2.8560794443490298</v>
      </c>
      <c r="M162">
        <v>-0.41884011808310401</v>
      </c>
      <c r="N162">
        <v>-1.33270248187633</v>
      </c>
      <c r="O162">
        <v>-0.53748642354006704</v>
      </c>
      <c r="P162">
        <v>-1.5114957654905301</v>
      </c>
      <c r="Q162">
        <v>-0.41909525204657899</v>
      </c>
      <c r="R162">
        <v>-1.3339440964140501</v>
      </c>
      <c r="S162">
        <v>-0.53796076664097003</v>
      </c>
      <c r="T162">
        <v>-1.5137041358678101</v>
      </c>
    </row>
    <row r="163" spans="1:20" x14ac:dyDescent="0.2">
      <c r="A163" t="s">
        <v>157</v>
      </c>
      <c r="B163">
        <v>-413.41714586733701</v>
      </c>
      <c r="C163">
        <v>-400.94858181029502</v>
      </c>
      <c r="D163">
        <v>12.4685640570421</v>
      </c>
      <c r="E163">
        <v>-359.17383193846598</v>
      </c>
      <c r="F163">
        <v>-357.11787446025198</v>
      </c>
      <c r="G163">
        <v>2.0559574782146699</v>
      </c>
      <c r="H163">
        <v>-54.243313928870499</v>
      </c>
      <c r="I163">
        <v>-43.830707350042999</v>
      </c>
      <c r="J163">
        <v>10.4126065788274</v>
      </c>
      <c r="K163">
        <v>-0.96594339257214601</v>
      </c>
      <c r="L163">
        <v>-2.8551748626909599</v>
      </c>
      <c r="M163">
        <v>-0.41882765943300698</v>
      </c>
      <c r="N163">
        <v>-1.33263138902183</v>
      </c>
      <c r="O163">
        <v>-0.53749205062511896</v>
      </c>
      <c r="P163">
        <v>-1.51150697186732</v>
      </c>
      <c r="Q163">
        <v>-0.41907453280033102</v>
      </c>
      <c r="R163">
        <v>-1.33383539146816</v>
      </c>
      <c r="S163">
        <v>-0.53794053384742502</v>
      </c>
      <c r="T163">
        <v>-1.5135735646463999</v>
      </c>
    </row>
    <row r="164" spans="1:20" x14ac:dyDescent="0.2">
      <c r="A164" t="s">
        <v>158</v>
      </c>
      <c r="B164">
        <v>-369.30265496201099</v>
      </c>
      <c r="C164">
        <v>-360.59797002357197</v>
      </c>
      <c r="D164">
        <v>8.70468493843922</v>
      </c>
      <c r="E164">
        <v>-334.36490206264898</v>
      </c>
      <c r="F164">
        <v>-332.16626010506002</v>
      </c>
      <c r="G164">
        <v>2.19864195758923</v>
      </c>
      <c r="H164">
        <v>-34.937752899362202</v>
      </c>
      <c r="I164">
        <v>-28.431709918512201</v>
      </c>
      <c r="J164">
        <v>6.5060429808499904</v>
      </c>
      <c r="K164">
        <v>-0.71242167910985499</v>
      </c>
      <c r="L164">
        <v>-2.2169448402996399</v>
      </c>
      <c r="M164">
        <v>-0.40300441367043699</v>
      </c>
      <c r="N164">
        <v>-1.3763481312054</v>
      </c>
      <c r="O164">
        <v>-0.303377154629422</v>
      </c>
      <c r="P164">
        <v>-0.83332973443940295</v>
      </c>
      <c r="Q164">
        <v>-0.40318110811654501</v>
      </c>
      <c r="R164">
        <v>-1.3771024240273999</v>
      </c>
      <c r="S164">
        <v>-0.30361237866222601</v>
      </c>
      <c r="T164">
        <v>-0.83464154369853505</v>
      </c>
    </row>
    <row r="165" spans="1:20" x14ac:dyDescent="0.2">
      <c r="A165" t="s">
        <v>159</v>
      </c>
      <c r="B165">
        <v>-353.15183288904399</v>
      </c>
      <c r="C165">
        <v>-345.23150581242999</v>
      </c>
      <c r="D165">
        <v>7.9203270766137699</v>
      </c>
      <c r="E165">
        <v>-320.744663857864</v>
      </c>
      <c r="F165">
        <v>-318.748475651749</v>
      </c>
      <c r="G165">
        <v>1.9961882061149001</v>
      </c>
      <c r="H165">
        <v>-32.407169031179897</v>
      </c>
      <c r="I165">
        <v>-26.4830301606811</v>
      </c>
      <c r="J165">
        <v>5.9241388704988598</v>
      </c>
      <c r="K165">
        <v>-0.71213590436113505</v>
      </c>
      <c r="L165">
        <v>-2.2165460398719898</v>
      </c>
      <c r="M165">
        <v>-0.40313580363719198</v>
      </c>
      <c r="N165">
        <v>-1.3764764285386299</v>
      </c>
      <c r="O165">
        <v>-0.303379921991004</v>
      </c>
      <c r="P165">
        <v>-0.83334655296248705</v>
      </c>
      <c r="Q165">
        <v>-0.40327863898736899</v>
      </c>
      <c r="R165">
        <v>-1.37712604726362</v>
      </c>
      <c r="S165">
        <v>-0.30360619781791298</v>
      </c>
      <c r="T165">
        <v>-0.83458420808039901</v>
      </c>
    </row>
    <row r="166" spans="1:20" x14ac:dyDescent="0.2">
      <c r="A166" t="s">
        <v>160</v>
      </c>
      <c r="B166">
        <v>-360.04735314313899</v>
      </c>
      <c r="C166">
        <v>-352.05290007100302</v>
      </c>
      <c r="D166">
        <v>7.9944530721364098</v>
      </c>
      <c r="E166">
        <v>-327.80551872921097</v>
      </c>
      <c r="F166">
        <v>-325.733060494396</v>
      </c>
      <c r="G166">
        <v>2.0724582348149498</v>
      </c>
      <c r="H166">
        <v>-32.241834413928402</v>
      </c>
      <c r="I166">
        <v>-26.319839576606999</v>
      </c>
      <c r="J166">
        <v>5.9219948373214502</v>
      </c>
      <c r="K166">
        <v>-0.71200866958609799</v>
      </c>
      <c r="L166">
        <v>-2.2164926265815401</v>
      </c>
      <c r="M166">
        <v>-0.40304480502383699</v>
      </c>
      <c r="N166">
        <v>-1.37644920470539</v>
      </c>
      <c r="O166">
        <v>-0.303381473045443</v>
      </c>
      <c r="P166">
        <v>-0.83334554891020096</v>
      </c>
      <c r="Q166">
        <v>-0.40319011876084598</v>
      </c>
      <c r="R166">
        <v>-1.3770883811904</v>
      </c>
      <c r="S166">
        <v>-0.30360760829837202</v>
      </c>
      <c r="T166">
        <v>-0.83459049183623801</v>
      </c>
    </row>
    <row r="167" spans="1:20" x14ac:dyDescent="0.2">
      <c r="A167" t="s">
        <v>45</v>
      </c>
      <c r="B167">
        <v>-386.580405927046</v>
      </c>
      <c r="C167">
        <v>-375.12839478126102</v>
      </c>
      <c r="D167">
        <v>11.4520111457845</v>
      </c>
      <c r="E167">
        <v>-333.20463890904699</v>
      </c>
      <c r="F167">
        <v>-333.04547925679998</v>
      </c>
      <c r="G167">
        <v>0.159159652246399</v>
      </c>
      <c r="H167">
        <v>-53.375767017998797</v>
      </c>
      <c r="I167">
        <v>-42.082915524460603</v>
      </c>
      <c r="J167">
        <v>11.2928514935381</v>
      </c>
      <c r="K167">
        <v>-0.48198884983861001</v>
      </c>
      <c r="L167">
        <v>-1.5534954864100501</v>
      </c>
      <c r="M167">
        <v>-0.40326433676684798</v>
      </c>
      <c r="N167">
        <v>-1.3767274542535599</v>
      </c>
      <c r="O167">
        <v>-6.94165621192218E-2</v>
      </c>
      <c r="P167">
        <v>-0.165746229910436</v>
      </c>
      <c r="Q167">
        <v>-0.40332771724004302</v>
      </c>
      <c r="R167">
        <v>-1.3769882069005901</v>
      </c>
      <c r="S167">
        <v>-7.0454113380614899E-2</v>
      </c>
      <c r="T167">
        <v>-0.16868576490979001</v>
      </c>
    </row>
    <row r="168" spans="1:20" x14ac:dyDescent="0.2">
      <c r="A168" t="s">
        <v>46</v>
      </c>
      <c r="B168">
        <v>-368.96902586447601</v>
      </c>
      <c r="C168">
        <v>-357.99415085770499</v>
      </c>
      <c r="D168">
        <v>10.97487500677</v>
      </c>
      <c r="E168">
        <v>-318.59965759344999</v>
      </c>
      <c r="F168">
        <v>-318.44510381854701</v>
      </c>
      <c r="G168">
        <v>0.15455377490344199</v>
      </c>
      <c r="H168">
        <v>-50.369368271025202</v>
      </c>
      <c r="I168">
        <v>-39.549047039158602</v>
      </c>
      <c r="J168">
        <v>10.820321231866499</v>
      </c>
      <c r="K168">
        <v>-0.48137185496436002</v>
      </c>
      <c r="L168">
        <v>-1.5529552809114</v>
      </c>
      <c r="M168">
        <v>-0.40320464900366398</v>
      </c>
      <c r="N168">
        <v>-1.37677501829505</v>
      </c>
      <c r="O168">
        <v>-6.9416562119245406E-2</v>
      </c>
      <c r="P168">
        <v>-0.165746229910469</v>
      </c>
      <c r="Q168">
        <v>-0.403255720092357</v>
      </c>
      <c r="R168">
        <v>-1.37700542412567</v>
      </c>
      <c r="S168">
        <v>-7.0417728380393702E-2</v>
      </c>
      <c r="T168">
        <v>-0.168584828864388</v>
      </c>
    </row>
    <row r="169" spans="1:20" x14ac:dyDescent="0.2">
      <c r="A169" t="s">
        <v>47</v>
      </c>
      <c r="B169">
        <v>-378.602142906518</v>
      </c>
      <c r="C169">
        <v>-367.99783142632799</v>
      </c>
      <c r="D169">
        <v>10.6043114801905</v>
      </c>
      <c r="E169">
        <v>-328.321663397007</v>
      </c>
      <c r="F169">
        <v>-328.17038040622202</v>
      </c>
      <c r="G169">
        <v>0.15128299078576299</v>
      </c>
      <c r="H169">
        <v>-50.280479509510698</v>
      </c>
      <c r="I169">
        <v>-39.827451020105897</v>
      </c>
      <c r="J169">
        <v>10.453028489404799</v>
      </c>
      <c r="K169">
        <v>-0.48142725868710101</v>
      </c>
      <c r="L169">
        <v>-1.5529053219481701</v>
      </c>
      <c r="M169">
        <v>-0.40323613119692397</v>
      </c>
      <c r="N169">
        <v>-1.37678283679772</v>
      </c>
      <c r="O169">
        <v>-6.94165621192218E-2</v>
      </c>
      <c r="P169">
        <v>-0.165746229910436</v>
      </c>
      <c r="Q169">
        <v>-0.40328825045050298</v>
      </c>
      <c r="R169">
        <v>-1.3770084857957099</v>
      </c>
      <c r="S169">
        <v>-7.0377788261603097E-2</v>
      </c>
      <c r="T169">
        <v>-0.16848858325237601</v>
      </c>
    </row>
    <row r="170" spans="1:20" x14ac:dyDescent="0.2">
      <c r="A170" t="s">
        <v>0</v>
      </c>
      <c r="B170">
        <v>-396.53455537509399</v>
      </c>
      <c r="C170">
        <v>-390.22744465533299</v>
      </c>
      <c r="D170">
        <v>6.3071107197607104</v>
      </c>
      <c r="E170">
        <v>-354.80173703179702</v>
      </c>
      <c r="F170">
        <v>-354.60250594540798</v>
      </c>
      <c r="G170">
        <v>0.199231086388797</v>
      </c>
      <c r="H170">
        <v>-41.732818343296998</v>
      </c>
      <c r="I170">
        <v>-35.624938709925097</v>
      </c>
      <c r="J170">
        <v>6.1078796333719101</v>
      </c>
      <c r="K170">
        <v>-0.46190846368203903</v>
      </c>
      <c r="L170">
        <v>-1.53705360677558</v>
      </c>
      <c r="M170">
        <v>-0.40326650906374301</v>
      </c>
      <c r="N170">
        <v>-1.3767457669468799</v>
      </c>
      <c r="O170">
        <v>-5.1173309814032598E-2</v>
      </c>
      <c r="P170">
        <v>-0.15188129577854301</v>
      </c>
      <c r="Q170">
        <v>-0.40332763173060199</v>
      </c>
      <c r="R170">
        <v>-1.3769972397710599</v>
      </c>
      <c r="S170">
        <v>-5.15169044456689E-2</v>
      </c>
      <c r="T170">
        <v>-0.153551473826603</v>
      </c>
    </row>
    <row r="171" spans="1:20" x14ac:dyDescent="0.2">
      <c r="A171" t="s">
        <v>1</v>
      </c>
      <c r="B171">
        <v>-381.35098394013602</v>
      </c>
      <c r="C171">
        <v>-375.37135246862698</v>
      </c>
      <c r="D171">
        <v>5.97963147150901</v>
      </c>
      <c r="E171">
        <v>-340.77254352716801</v>
      </c>
      <c r="F171">
        <v>-340.579000456828</v>
      </c>
      <c r="G171">
        <v>0.19354307034007201</v>
      </c>
      <c r="H171">
        <v>-40.578440412967304</v>
      </c>
      <c r="I171">
        <v>-34.7923520117984</v>
      </c>
      <c r="J171">
        <v>5.7860884011689402</v>
      </c>
      <c r="K171">
        <v>-0.461662849610743</v>
      </c>
      <c r="L171">
        <v>-1.5368953946764901</v>
      </c>
      <c r="M171">
        <v>-0.40318800821775203</v>
      </c>
      <c r="N171">
        <v>-1.3768601208964899</v>
      </c>
      <c r="O171">
        <v>-5.11733098140323E-2</v>
      </c>
      <c r="P171">
        <v>-0.15188129577854301</v>
      </c>
      <c r="Q171">
        <v>-0.403236586927817</v>
      </c>
      <c r="R171">
        <v>-1.37707778077924</v>
      </c>
      <c r="S171">
        <v>-5.1502691979915999E-2</v>
      </c>
      <c r="T171">
        <v>-0.153489479400027</v>
      </c>
    </row>
    <row r="172" spans="1:20" x14ac:dyDescent="0.2">
      <c r="A172" t="s">
        <v>2</v>
      </c>
      <c r="B172">
        <v>-389.97285917695598</v>
      </c>
      <c r="C172">
        <v>-384.09634981137202</v>
      </c>
      <c r="D172">
        <v>5.8765093655842104</v>
      </c>
      <c r="E172">
        <v>-350.18444310527701</v>
      </c>
      <c r="F172">
        <v>-349.99833526380502</v>
      </c>
      <c r="G172">
        <v>0.18610784147179699</v>
      </c>
      <c r="H172">
        <v>-39.788416071679499</v>
      </c>
      <c r="I172">
        <v>-34.098014547567097</v>
      </c>
      <c r="J172">
        <v>5.6904015241124197</v>
      </c>
      <c r="K172">
        <v>-0.46156591685960802</v>
      </c>
      <c r="L172">
        <v>-1.5367146359686601</v>
      </c>
      <c r="M172">
        <v>-0.40325584735059899</v>
      </c>
      <c r="N172">
        <v>-1.37681549464194</v>
      </c>
      <c r="O172">
        <v>-5.1173309814033202E-2</v>
      </c>
      <c r="P172">
        <v>-0.15188129577854401</v>
      </c>
      <c r="Q172">
        <v>-0.403305998166756</v>
      </c>
      <c r="R172">
        <v>-1.3770326412962399</v>
      </c>
      <c r="S172">
        <v>-5.1498263094222702E-2</v>
      </c>
      <c r="T172">
        <v>-0.15345640420631801</v>
      </c>
    </row>
    <row r="173" spans="1:20" x14ac:dyDescent="0.2">
      <c r="A173" t="s">
        <v>3</v>
      </c>
      <c r="B173">
        <v>-348.34828635572001</v>
      </c>
      <c r="C173">
        <v>-341.049429622665</v>
      </c>
      <c r="D173">
        <v>7.2988567330545697</v>
      </c>
      <c r="E173">
        <v>-301.76652993518502</v>
      </c>
      <c r="F173">
        <v>-301.01161089211701</v>
      </c>
      <c r="G173">
        <v>0.75491904306819202</v>
      </c>
      <c r="H173">
        <v>-46.581756420535299</v>
      </c>
      <c r="I173">
        <v>-40.037818730548899</v>
      </c>
      <c r="J173">
        <v>6.5439376899863699</v>
      </c>
      <c r="K173">
        <v>-0.64855490568587004</v>
      </c>
      <c r="L173">
        <v>-2.0369842342314599</v>
      </c>
      <c r="M173">
        <v>-0.40307762290510002</v>
      </c>
      <c r="N173">
        <v>-1.37638357631096</v>
      </c>
      <c r="O173">
        <v>-0.237459588330236</v>
      </c>
      <c r="P173">
        <v>-0.650876300793369</v>
      </c>
      <c r="Q173">
        <v>-0.40324639428516301</v>
      </c>
      <c r="R173">
        <v>-1.3770822788188199</v>
      </c>
      <c r="S173">
        <v>-0.23773140327316</v>
      </c>
      <c r="T173">
        <v>-0.65222946584626396</v>
      </c>
    </row>
    <row r="174" spans="1:20" x14ac:dyDescent="0.2">
      <c r="A174" t="s">
        <v>4</v>
      </c>
      <c r="B174">
        <v>-350.85607983641597</v>
      </c>
      <c r="C174">
        <v>-343.99429828563598</v>
      </c>
      <c r="D174">
        <v>6.8617815507804298</v>
      </c>
      <c r="E174">
        <v>-302.957311682956</v>
      </c>
      <c r="F174">
        <v>-302.18600389119899</v>
      </c>
      <c r="G174">
        <v>0.77130779175713104</v>
      </c>
      <c r="H174">
        <v>-47.898768153460402</v>
      </c>
      <c r="I174">
        <v>-41.808294394437098</v>
      </c>
      <c r="J174">
        <v>6.0904737590232996</v>
      </c>
      <c r="K174">
        <v>-0.64909354839562605</v>
      </c>
      <c r="L174">
        <v>-2.0370427375477398</v>
      </c>
      <c r="M174">
        <v>-0.40306771160183502</v>
      </c>
      <c r="N174">
        <v>-1.37649987041442</v>
      </c>
      <c r="O174">
        <v>-0.23748634539304</v>
      </c>
      <c r="P174">
        <v>-0.65083868380712995</v>
      </c>
      <c r="Q174">
        <v>-0.40320129023380402</v>
      </c>
      <c r="R174">
        <v>-1.37709789127034</v>
      </c>
      <c r="S174">
        <v>-0.23775025103913699</v>
      </c>
      <c r="T174">
        <v>-0.65216291728780595</v>
      </c>
    </row>
    <row r="175" spans="1:20" x14ac:dyDescent="0.2">
      <c r="A175" t="s">
        <v>5</v>
      </c>
      <c r="B175">
        <v>-352.55972726013198</v>
      </c>
      <c r="C175">
        <v>-345.58739593729399</v>
      </c>
      <c r="D175">
        <v>6.9723313228380803</v>
      </c>
      <c r="E175">
        <v>-305.87329885447599</v>
      </c>
      <c r="F175">
        <v>-305.06121478240902</v>
      </c>
      <c r="G175">
        <v>0.81208407206714905</v>
      </c>
      <c r="H175">
        <v>-46.686428405656301</v>
      </c>
      <c r="I175">
        <v>-40.5261811548853</v>
      </c>
      <c r="J175">
        <v>6.1602472507709303</v>
      </c>
      <c r="K175">
        <v>-0.64894299987123205</v>
      </c>
      <c r="L175">
        <v>-2.0366636924184101</v>
      </c>
      <c r="M175">
        <v>-0.40308487364240098</v>
      </c>
      <c r="N175">
        <v>-1.3764707964024501</v>
      </c>
      <c r="O175">
        <v>-0.237486454337928</v>
      </c>
      <c r="P175">
        <v>-0.65078264894626203</v>
      </c>
      <c r="Q175">
        <v>-0.40323790355953698</v>
      </c>
      <c r="R175">
        <v>-1.3771172533806699</v>
      </c>
      <c r="S175">
        <v>-0.23773761430975099</v>
      </c>
      <c r="T175">
        <v>-0.652078316009851</v>
      </c>
    </row>
    <row r="176" spans="1:20" x14ac:dyDescent="0.2">
      <c r="A176" t="s">
        <v>6</v>
      </c>
      <c r="B176">
        <v>-350.86542169012102</v>
      </c>
      <c r="C176">
        <v>-344.00303883134899</v>
      </c>
      <c r="D176">
        <v>6.8623828587721096</v>
      </c>
      <c r="E176">
        <v>-302.95345500094902</v>
      </c>
      <c r="F176">
        <v>-302.18230137210998</v>
      </c>
      <c r="G176">
        <v>0.77115362883905803</v>
      </c>
      <c r="H176">
        <v>-47.911966689171599</v>
      </c>
      <c r="I176">
        <v>-41.8207374592386</v>
      </c>
      <c r="J176">
        <v>6.0912292299330497</v>
      </c>
      <c r="K176">
        <v>-0.64909889364423201</v>
      </c>
      <c r="L176">
        <v>-2.0370489230192201</v>
      </c>
      <c r="M176">
        <v>-0.40306863848347402</v>
      </c>
      <c r="N176">
        <v>-1.37649967321183</v>
      </c>
      <c r="O176">
        <v>-0.237488182630746</v>
      </c>
      <c r="P176">
        <v>-0.65084262055349096</v>
      </c>
      <c r="Q176">
        <v>-0.40320228667767499</v>
      </c>
      <c r="R176">
        <v>-1.37709784428633</v>
      </c>
      <c r="S176">
        <v>-0.23775209711162201</v>
      </c>
      <c r="T176">
        <v>-0.652166913163162</v>
      </c>
    </row>
    <row r="177" spans="1:20" x14ac:dyDescent="0.2">
      <c r="A177" t="s">
        <v>7</v>
      </c>
      <c r="B177">
        <v>-352.934958567622</v>
      </c>
      <c r="C177">
        <v>-345.48496478662599</v>
      </c>
      <c r="D177">
        <v>7.4499937809962402</v>
      </c>
      <c r="E177">
        <v>-305.00122348127701</v>
      </c>
      <c r="F177">
        <v>-304.23801988877301</v>
      </c>
      <c r="G177">
        <v>0.763203592503929</v>
      </c>
      <c r="H177">
        <v>-47.933735086344797</v>
      </c>
      <c r="I177">
        <v>-41.246944897852501</v>
      </c>
      <c r="J177">
        <v>6.68679018849231</v>
      </c>
      <c r="K177">
        <v>-0.64889404887219304</v>
      </c>
      <c r="L177">
        <v>-2.0372185143936798</v>
      </c>
      <c r="M177">
        <v>-0.40306373311640797</v>
      </c>
      <c r="N177">
        <v>-1.3764832749242899</v>
      </c>
      <c r="O177">
        <v>-0.23747203466210501</v>
      </c>
      <c r="P177">
        <v>-0.65083652762210398</v>
      </c>
      <c r="Q177">
        <v>-0.40322864468055603</v>
      </c>
      <c r="R177">
        <v>-1.37718167558134</v>
      </c>
      <c r="S177">
        <v>-0.237756065162608</v>
      </c>
      <c r="T177">
        <v>-0.65223604841767302</v>
      </c>
    </row>
    <row r="178" spans="1:20" x14ac:dyDescent="0.2">
      <c r="A178" t="s">
        <v>8</v>
      </c>
      <c r="B178">
        <v>-354.98141186556001</v>
      </c>
      <c r="C178">
        <v>-348.23200549812901</v>
      </c>
      <c r="D178">
        <v>6.7494063674312503</v>
      </c>
      <c r="E178">
        <v>-306.39175096530403</v>
      </c>
      <c r="F178">
        <v>-305.64145488917598</v>
      </c>
      <c r="G178">
        <v>0.750296076127555</v>
      </c>
      <c r="H178">
        <v>-48.589660900256298</v>
      </c>
      <c r="I178">
        <v>-42.590550608952597</v>
      </c>
      <c r="J178">
        <v>5.9991102913037002</v>
      </c>
      <c r="K178">
        <v>-0.64913001553442295</v>
      </c>
      <c r="L178">
        <v>-2.03724097983749</v>
      </c>
      <c r="M178">
        <v>-0.40307779741309702</v>
      </c>
      <c r="N178">
        <v>-1.3764869683673899</v>
      </c>
      <c r="O178">
        <v>-0.237464184841397</v>
      </c>
      <c r="P178">
        <v>-0.65083522290274598</v>
      </c>
      <c r="Q178">
        <v>-0.40321389224862297</v>
      </c>
      <c r="R178">
        <v>-1.377085192394</v>
      </c>
      <c r="S178">
        <v>-0.23772188048138601</v>
      </c>
      <c r="T178">
        <v>-0.65212814851877499</v>
      </c>
    </row>
    <row r="179" spans="1:20" x14ac:dyDescent="0.2">
      <c r="A179" t="s">
        <v>9</v>
      </c>
      <c r="B179">
        <v>-405.67453532087501</v>
      </c>
      <c r="C179">
        <v>-396.18508008481001</v>
      </c>
      <c r="D179">
        <v>9.4894552360647193</v>
      </c>
      <c r="E179">
        <v>-362.32476705998403</v>
      </c>
      <c r="F179">
        <v>-360.79739370388</v>
      </c>
      <c r="G179">
        <v>1.5273733561035201</v>
      </c>
      <c r="H179">
        <v>-43.349768260890997</v>
      </c>
      <c r="I179">
        <v>-35.3876863809298</v>
      </c>
      <c r="J179">
        <v>7.9620818799611897</v>
      </c>
      <c r="K179">
        <v>-0.70041818284747603</v>
      </c>
      <c r="L179">
        <v>-2.2004449573581502</v>
      </c>
      <c r="M179">
        <v>-0.40300950790558998</v>
      </c>
      <c r="N179">
        <v>-1.37644950581267</v>
      </c>
      <c r="O179">
        <v>-0.28948945944007898</v>
      </c>
      <c r="P179">
        <v>-0.81540361457641597</v>
      </c>
      <c r="Q179">
        <v>-0.40318938839092799</v>
      </c>
      <c r="R179">
        <v>-1.3772214221724499</v>
      </c>
      <c r="S179">
        <v>-0.28984835951517701</v>
      </c>
      <c r="T179">
        <v>-0.81712551406509404</v>
      </c>
    </row>
    <row r="180" spans="1:20" x14ac:dyDescent="0.2">
      <c r="A180" t="s">
        <v>10</v>
      </c>
      <c r="B180">
        <v>-387.53215984697101</v>
      </c>
      <c r="C180">
        <v>-378.94432718804597</v>
      </c>
      <c r="D180">
        <v>8.58783265892537</v>
      </c>
      <c r="E180">
        <v>-347.96212991151401</v>
      </c>
      <c r="F180">
        <v>-346.59304397002302</v>
      </c>
      <c r="G180">
        <v>1.36908594149096</v>
      </c>
      <c r="H180">
        <v>-39.570029935456802</v>
      </c>
      <c r="I180">
        <v>-32.351283218022402</v>
      </c>
      <c r="J180">
        <v>7.2187467174344002</v>
      </c>
      <c r="K180">
        <v>-0.69999496692948804</v>
      </c>
      <c r="L180">
        <v>-2.19994060270106</v>
      </c>
      <c r="M180">
        <v>-0.40325694116052602</v>
      </c>
      <c r="N180">
        <v>-1.3766663044801599</v>
      </c>
      <c r="O180">
        <v>-0.28949966410032901</v>
      </c>
      <c r="P180">
        <v>-0.81544123351904296</v>
      </c>
      <c r="Q180">
        <v>-0.40340558796603598</v>
      </c>
      <c r="R180">
        <v>-1.3773390251148401</v>
      </c>
      <c r="S180">
        <v>-0.28983243375628198</v>
      </c>
      <c r="T180">
        <v>-0.81703657145961395</v>
      </c>
    </row>
    <row r="181" spans="1:20" x14ac:dyDescent="0.2">
      <c r="A181" t="s">
        <v>11</v>
      </c>
      <c r="B181">
        <v>-391.95038509196098</v>
      </c>
      <c r="C181">
        <v>-383.52790429630898</v>
      </c>
      <c r="D181">
        <v>8.4224807956525698</v>
      </c>
      <c r="E181">
        <v>-353.43006997126997</v>
      </c>
      <c r="F181">
        <v>-352.07531790617998</v>
      </c>
      <c r="G181">
        <v>1.3547520650898</v>
      </c>
      <c r="H181">
        <v>-38.5203151206915</v>
      </c>
      <c r="I181">
        <v>-31.452586390128801</v>
      </c>
      <c r="J181">
        <v>7.0677287305627603</v>
      </c>
      <c r="K181">
        <v>-0.69969723975628395</v>
      </c>
      <c r="L181">
        <v>-2.1995870183798898</v>
      </c>
      <c r="M181">
        <v>-0.40308597004229102</v>
      </c>
      <c r="N181">
        <v>-1.3766292729696199</v>
      </c>
      <c r="O181">
        <v>-0.28949150248634298</v>
      </c>
      <c r="P181">
        <v>-0.81540590146963599</v>
      </c>
      <c r="Q181">
        <v>-0.403231970735347</v>
      </c>
      <c r="R181">
        <v>-1.37728199157598</v>
      </c>
      <c r="S181">
        <v>-0.289813613849706</v>
      </c>
      <c r="T181">
        <v>-0.81697702613856904</v>
      </c>
    </row>
    <row r="182" spans="1:20" x14ac:dyDescent="0.2">
      <c r="A182" t="s">
        <v>12</v>
      </c>
      <c r="B182">
        <v>-342.09313250187398</v>
      </c>
      <c r="C182">
        <v>-329.28138772368197</v>
      </c>
      <c r="D182">
        <v>12.8117447781925</v>
      </c>
      <c r="E182">
        <v>-285.75105443115899</v>
      </c>
      <c r="F182">
        <v>-283.29368129851701</v>
      </c>
      <c r="G182">
        <v>2.45737313264204</v>
      </c>
      <c r="H182">
        <v>-56.342078070715303</v>
      </c>
      <c r="I182">
        <v>-45.987706425164703</v>
      </c>
      <c r="J182">
        <v>10.354371645550501</v>
      </c>
      <c r="K182">
        <v>-1.33162037841084</v>
      </c>
      <c r="L182">
        <v>-3.8558474063770101</v>
      </c>
      <c r="M182">
        <v>-0.40313165412914098</v>
      </c>
      <c r="N182">
        <v>-1.3764056290244699</v>
      </c>
      <c r="O182">
        <v>-0.91906841370659598</v>
      </c>
      <c r="P182">
        <v>-2.46740252668963</v>
      </c>
      <c r="Q182">
        <v>-0.40338144463651399</v>
      </c>
      <c r="R182">
        <v>-1.37746278024521</v>
      </c>
      <c r="S182">
        <v>-0.91953588875659698</v>
      </c>
      <c r="T182">
        <v>-2.4695718812371599</v>
      </c>
    </row>
    <row r="183" spans="1:20" x14ac:dyDescent="0.2">
      <c r="A183" t="s">
        <v>13</v>
      </c>
      <c r="B183">
        <v>-339.68918682152599</v>
      </c>
      <c r="C183">
        <v>-327.09828928412799</v>
      </c>
      <c r="D183">
        <v>12.5908975373976</v>
      </c>
      <c r="E183">
        <v>-291.13698853905902</v>
      </c>
      <c r="F183">
        <v>-288.40716966076201</v>
      </c>
      <c r="G183">
        <v>2.72981887829684</v>
      </c>
      <c r="H183">
        <v>-48.552198282466598</v>
      </c>
      <c r="I183">
        <v>-38.691119623365701</v>
      </c>
      <c r="J183">
        <v>9.8610786591008495</v>
      </c>
      <c r="K183">
        <v>-1.33031600620373</v>
      </c>
      <c r="L183">
        <v>-3.8532624112368299</v>
      </c>
      <c r="M183">
        <v>-0.40300969458381503</v>
      </c>
      <c r="N183">
        <v>-1.3762831771961299</v>
      </c>
      <c r="O183">
        <v>-0.91894512127330497</v>
      </c>
      <c r="P183">
        <v>-2.46684787124987</v>
      </c>
      <c r="Q183">
        <v>-0.403272649041584</v>
      </c>
      <c r="R183">
        <v>-1.37739341918717</v>
      </c>
      <c r="S183">
        <v>-0.91935355732781698</v>
      </c>
      <c r="T183">
        <v>-2.4688221247223199</v>
      </c>
    </row>
    <row r="184" spans="1:20" x14ac:dyDescent="0.2">
      <c r="A184" t="s">
        <v>14</v>
      </c>
      <c r="B184">
        <v>-333.15703693618599</v>
      </c>
      <c r="C184">
        <v>-321.09501836616602</v>
      </c>
      <c r="D184">
        <v>12.062018570019999</v>
      </c>
      <c r="E184">
        <v>-279.10532600303901</v>
      </c>
      <c r="F184">
        <v>-276.75694396404498</v>
      </c>
      <c r="G184">
        <v>2.3483820389939001</v>
      </c>
      <c r="H184">
        <v>-54.051710933146602</v>
      </c>
      <c r="I184">
        <v>-44.338074402120498</v>
      </c>
      <c r="J184">
        <v>9.7136365310261201</v>
      </c>
      <c r="K184">
        <v>-1.3312230828874401</v>
      </c>
      <c r="L184">
        <v>-3.8552479686408798</v>
      </c>
      <c r="M184">
        <v>-0.40302294575710201</v>
      </c>
      <c r="N184">
        <v>-1.3763806604131199</v>
      </c>
      <c r="O184">
        <v>-0.91906967587321697</v>
      </c>
      <c r="P184">
        <v>-2.4674105628963501</v>
      </c>
      <c r="Q184">
        <v>-0.40323259195648598</v>
      </c>
      <c r="R184">
        <v>-1.37731349824549</v>
      </c>
      <c r="S184">
        <v>-0.919528153989152</v>
      </c>
      <c r="T184">
        <v>-2.4695093289915802</v>
      </c>
    </row>
    <row r="185" spans="1:20" x14ac:dyDescent="0.2">
      <c r="A185" t="s">
        <v>15</v>
      </c>
      <c r="B185">
        <v>-338.64541174864598</v>
      </c>
      <c r="C185">
        <v>-326.23320014656298</v>
      </c>
      <c r="D185">
        <v>12.4122116020829</v>
      </c>
      <c r="E185">
        <v>-283.68818453735298</v>
      </c>
      <c r="F185">
        <v>-281.314954263819</v>
      </c>
      <c r="G185">
        <v>2.3732302735342898</v>
      </c>
      <c r="H185">
        <v>-54.957227211293201</v>
      </c>
      <c r="I185">
        <v>-44.9182458827445</v>
      </c>
      <c r="J185">
        <v>10.038981328548701</v>
      </c>
      <c r="K185">
        <v>-1.3313447951212101</v>
      </c>
      <c r="L185">
        <v>-3.8554918048314502</v>
      </c>
      <c r="M185">
        <v>-0.40305777579000401</v>
      </c>
      <c r="N185">
        <v>-1.3763884175118799</v>
      </c>
      <c r="O185">
        <v>-0.91906188068977701</v>
      </c>
      <c r="P185">
        <v>-2.4673964264855801</v>
      </c>
      <c r="Q185">
        <v>-0.40328603619068898</v>
      </c>
      <c r="R185">
        <v>-1.3773854052174299</v>
      </c>
      <c r="S185">
        <v>-0.91952530377945696</v>
      </c>
      <c r="T185">
        <v>-2.4695314008041498</v>
      </c>
    </row>
    <row r="186" spans="1:20" x14ac:dyDescent="0.2">
      <c r="A186" t="s">
        <v>16</v>
      </c>
      <c r="B186">
        <v>-327.67154876467703</v>
      </c>
      <c r="C186">
        <v>-316.30228110844098</v>
      </c>
      <c r="D186">
        <v>11.369267656236801</v>
      </c>
      <c r="E186">
        <v>-282.47675658305701</v>
      </c>
      <c r="F186">
        <v>-279.82876070245197</v>
      </c>
      <c r="G186">
        <v>2.6479958806049599</v>
      </c>
      <c r="H186">
        <v>-45.194792181620002</v>
      </c>
      <c r="I186">
        <v>-36.473520405988097</v>
      </c>
      <c r="J186">
        <v>8.7212717756318803</v>
      </c>
      <c r="K186">
        <v>-1.3296935945177799</v>
      </c>
      <c r="L186">
        <v>-3.85259968148122</v>
      </c>
      <c r="M186">
        <v>-0.402930312365122</v>
      </c>
      <c r="N186">
        <v>-1.3762787455668699</v>
      </c>
      <c r="O186">
        <v>-0.91894601433962897</v>
      </c>
      <c r="P186">
        <v>-2.46692441886377</v>
      </c>
      <c r="Q186">
        <v>-0.40312958307300401</v>
      </c>
      <c r="R186">
        <v>-1.3771846977294699</v>
      </c>
      <c r="S186">
        <v>-0.91932527584439905</v>
      </c>
      <c r="T186">
        <v>-2.46876169100956</v>
      </c>
    </row>
    <row r="187" spans="1:20" x14ac:dyDescent="0.2">
      <c r="A187" t="s">
        <v>17</v>
      </c>
      <c r="B187">
        <v>-331.52849098672903</v>
      </c>
      <c r="C187">
        <v>-320.08770075423502</v>
      </c>
      <c r="D187">
        <v>11.4407902324935</v>
      </c>
      <c r="E187">
        <v>-286.07157960990401</v>
      </c>
      <c r="F187">
        <v>-283.44258919088799</v>
      </c>
      <c r="G187">
        <v>2.6289904190158202</v>
      </c>
      <c r="H187">
        <v>-45.456911376824799</v>
      </c>
      <c r="I187">
        <v>-36.645111563347001</v>
      </c>
      <c r="J187">
        <v>8.8117998134777498</v>
      </c>
      <c r="K187">
        <v>-1.3299446247337501</v>
      </c>
      <c r="L187">
        <v>-3.8527652017186802</v>
      </c>
      <c r="M187">
        <v>-0.403087240326711</v>
      </c>
      <c r="N187">
        <v>-1.3763992216986101</v>
      </c>
      <c r="O187">
        <v>-0.91897635545868805</v>
      </c>
      <c r="P187">
        <v>-2.4669333881899198</v>
      </c>
      <c r="Q187">
        <v>-0.40330437948804099</v>
      </c>
      <c r="R187">
        <v>-1.3773451414593301</v>
      </c>
      <c r="S187">
        <v>-0.91935038096011601</v>
      </c>
      <c r="T187">
        <v>-2.46875254059126</v>
      </c>
    </row>
    <row r="188" spans="1:20" x14ac:dyDescent="0.2">
      <c r="A188" t="s">
        <v>18</v>
      </c>
      <c r="B188">
        <v>-346.19674643032698</v>
      </c>
      <c r="C188">
        <v>-337.22152674942902</v>
      </c>
      <c r="D188">
        <v>8.9752196808981104</v>
      </c>
      <c r="E188">
        <v>-310.53788520766602</v>
      </c>
      <c r="F188">
        <v>-308.02903389678897</v>
      </c>
      <c r="G188">
        <v>2.5088513108771302</v>
      </c>
      <c r="H188">
        <v>-35.658861222661102</v>
      </c>
      <c r="I188">
        <v>-29.1924928526401</v>
      </c>
      <c r="J188">
        <v>6.4663683700209802</v>
      </c>
      <c r="K188">
        <v>-0.87218011191036304</v>
      </c>
      <c r="L188">
        <v>-2.6448947603706001</v>
      </c>
      <c r="M188">
        <v>-0.40298247387321501</v>
      </c>
      <c r="N188">
        <v>-1.3763076173498501</v>
      </c>
      <c r="O188">
        <v>-0.463076319415471</v>
      </c>
      <c r="P188">
        <v>-1.26112672055532</v>
      </c>
      <c r="Q188">
        <v>-0.40315973184361198</v>
      </c>
      <c r="R188">
        <v>-1.37706540811051</v>
      </c>
      <c r="S188">
        <v>-0.46330097862790498</v>
      </c>
      <c r="T188">
        <v>-1.2624299219072601</v>
      </c>
    </row>
    <row r="189" spans="1:20" x14ac:dyDescent="0.2">
      <c r="A189" t="s">
        <v>19</v>
      </c>
      <c r="B189">
        <v>-330.46447049482799</v>
      </c>
      <c r="C189">
        <v>-322.35887287974401</v>
      </c>
      <c r="D189">
        <v>8.1055976150848306</v>
      </c>
      <c r="E189">
        <v>-297.775743989023</v>
      </c>
      <c r="F189">
        <v>-295.48148880948202</v>
      </c>
      <c r="G189">
        <v>2.2942551795408801</v>
      </c>
      <c r="H189">
        <v>-32.688726505805299</v>
      </c>
      <c r="I189">
        <v>-26.8773840702613</v>
      </c>
      <c r="J189">
        <v>5.8113424355439403</v>
      </c>
      <c r="K189">
        <v>-0.871791088780419</v>
      </c>
      <c r="L189">
        <v>-2.6443720196478502</v>
      </c>
      <c r="M189">
        <v>-0.40309083208028201</v>
      </c>
      <c r="N189">
        <v>-1.37640793137886</v>
      </c>
      <c r="O189">
        <v>-0.463077482794647</v>
      </c>
      <c r="P189">
        <v>-1.26113638550046</v>
      </c>
      <c r="Q189">
        <v>-0.40323399871117899</v>
      </c>
      <c r="R189">
        <v>-1.3770579725230401</v>
      </c>
      <c r="S189">
        <v>-0.46328729820424902</v>
      </c>
      <c r="T189">
        <v>-1.2623467854430099</v>
      </c>
    </row>
    <row r="190" spans="1:20" x14ac:dyDescent="0.2">
      <c r="A190" t="s">
        <v>20</v>
      </c>
      <c r="B190">
        <v>-337.61578113108101</v>
      </c>
      <c r="C190">
        <v>-329.63008023845202</v>
      </c>
      <c r="D190">
        <v>7.9857008926285502</v>
      </c>
      <c r="E190">
        <v>-305.18402670149999</v>
      </c>
      <c r="F190">
        <v>-302.89613409602799</v>
      </c>
      <c r="G190">
        <v>2.2878926054716602</v>
      </c>
      <c r="H190">
        <v>-32.431754429580998</v>
      </c>
      <c r="I190">
        <v>-26.733946142424099</v>
      </c>
      <c r="J190">
        <v>5.6978082871568896</v>
      </c>
      <c r="K190">
        <v>-0.87167676232699498</v>
      </c>
      <c r="L190">
        <v>-2.6443130022929102</v>
      </c>
      <c r="M190">
        <v>-0.40302626049107598</v>
      </c>
      <c r="N190">
        <v>-1.376383720964</v>
      </c>
      <c r="O190">
        <v>-0.463081978760153</v>
      </c>
      <c r="P190">
        <v>-1.26114520321154</v>
      </c>
      <c r="Q190">
        <v>-0.40317416308045401</v>
      </c>
      <c r="R190">
        <v>-1.3770257761557601</v>
      </c>
      <c r="S190">
        <v>-0.46328365961951701</v>
      </c>
      <c r="T190">
        <v>-1.26232374483162</v>
      </c>
    </row>
    <row r="191" spans="1:20" x14ac:dyDescent="0.2">
      <c r="A191" t="s">
        <v>21</v>
      </c>
      <c r="B191">
        <v>-397.20288408327099</v>
      </c>
      <c r="C191">
        <v>-387.054584873745</v>
      </c>
      <c r="D191">
        <v>10.148299209526099</v>
      </c>
      <c r="E191">
        <v>-354.527673483792</v>
      </c>
      <c r="F191">
        <v>-352.97117373569</v>
      </c>
      <c r="G191">
        <v>1.5564997481012901</v>
      </c>
      <c r="H191">
        <v>-42.675210599479598</v>
      </c>
      <c r="I191">
        <v>-34.083411138054799</v>
      </c>
      <c r="J191">
        <v>8.5917994614248006</v>
      </c>
      <c r="K191">
        <v>-0.94815808022424997</v>
      </c>
      <c r="L191">
        <v>-2.8967881443746699</v>
      </c>
      <c r="M191">
        <v>-0.40302766856001399</v>
      </c>
      <c r="N191">
        <v>-1.37647858415641</v>
      </c>
      <c r="O191">
        <v>-0.53732185471671301</v>
      </c>
      <c r="P191">
        <v>-1.51186399017636</v>
      </c>
      <c r="Q191">
        <v>-0.40323577739220601</v>
      </c>
      <c r="R191">
        <v>-1.3773667606917801</v>
      </c>
      <c r="S191">
        <v>-0.53770486651692295</v>
      </c>
      <c r="T191">
        <v>-1.5136571361312099</v>
      </c>
    </row>
    <row r="192" spans="1:20" x14ac:dyDescent="0.2">
      <c r="A192" t="s">
        <v>22</v>
      </c>
      <c r="B192">
        <v>-378.95178212865397</v>
      </c>
      <c r="C192">
        <v>-369.728401247043</v>
      </c>
      <c r="D192">
        <v>9.2233808816115204</v>
      </c>
      <c r="E192">
        <v>-340.12791823448202</v>
      </c>
      <c r="F192">
        <v>-338.709261461533</v>
      </c>
      <c r="G192">
        <v>1.4186567729492501</v>
      </c>
      <c r="H192">
        <v>-38.823863894172099</v>
      </c>
      <c r="I192">
        <v>-31.0191397855098</v>
      </c>
      <c r="J192">
        <v>7.8047241086622599</v>
      </c>
      <c r="K192">
        <v>-0.94768458406119305</v>
      </c>
      <c r="L192">
        <v>-2.8962241810759601</v>
      </c>
      <c r="M192">
        <v>-0.40325314605742102</v>
      </c>
      <c r="N192">
        <v>-1.37665880446899</v>
      </c>
      <c r="O192">
        <v>-0.53733608342165395</v>
      </c>
      <c r="P192">
        <v>-1.51187350446774</v>
      </c>
      <c r="Q192">
        <v>-0.40342550717415399</v>
      </c>
      <c r="R192">
        <v>-1.37743554797499</v>
      </c>
      <c r="S192">
        <v>-0.53769333418792897</v>
      </c>
      <c r="T192">
        <v>-1.51353981101973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VLOOKUP($A2,'MP2-JCCT'!$A$2:$T$192,11,FALSE)*2625.5</f>
        <v>-1597.7190707684301</v>
      </c>
      <c r="D2">
        <f>VLOOKUP($A2,'MP2-JCCT'!$A$2:$T$192,12,FALSE)*2625.5</f>
        <v>-4638.9043444734771</v>
      </c>
      <c r="E2">
        <f>VLOOKUP($A2,'MP2-JCCT'!$A$2:$T$192,13,FALSE)*2625.5</f>
        <v>-785.51064078320201</v>
      </c>
      <c r="F2">
        <f>VLOOKUP($A2,'MP2-JCCT'!$A$2:$T$192,14,FALSE)*2625.5</f>
        <v>-2429.7272468736869</v>
      </c>
      <c r="G2">
        <f>VLOOKUP($A2,'MP2-JCCT'!$A$2:$T$192,15,FALSE)*2625.5</f>
        <v>-796.94232152601467</v>
      </c>
      <c r="H2">
        <f>VLOOKUP($A2,'MP2-JCCT'!$A$2:$T$192,16,FALSE)*2625.5</f>
        <v>-2189.4850881865518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VLOOKUP($A3,'MP2-JCCT'!$A$2:$T$192,11,FALSE)*2625.5</f>
        <v>-993.38813442941796</v>
      </c>
      <c r="D3">
        <f>VLOOKUP($A3,'MP2-JCCT'!$A$2:$T$192,12,FALSE)*2625.5</f>
        <v>-2900.6621793022182</v>
      </c>
      <c r="E3">
        <f>VLOOKUP($A3,'MP2-JCCT'!$A$2:$T$192,13,FALSE)*2625.5</f>
        <v>-787.51385875000642</v>
      </c>
      <c r="F3">
        <f>VLOOKUP($A3,'MP2-JCCT'!$A$2:$T$192,14,FALSE)*2625.5</f>
        <v>-2437.7117190285489</v>
      </c>
      <c r="G3">
        <f>VLOOKUP($A3,'MP2-JCCT'!$A$2:$T$192,15,FALSE)*2625.5</f>
        <v>-182.25318384400921</v>
      </c>
      <c r="H3">
        <f>VLOOKUP($A3,'MP2-JCCT'!$A$2:$T$192,16,FALSE)*2625.5</f>
        <v>-435.16672662983922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VLOOKUP($A4,'MP2-JCCT'!$A$2:$T$192,11,FALSE)*2625.5</f>
        <v>-985.42711618448197</v>
      </c>
      <c r="D4">
        <f>VLOOKUP($A4,'MP2-JCCT'!$A$2:$T$192,12,FALSE)*2625.5</f>
        <v>-2889.3911415798366</v>
      </c>
      <c r="E4">
        <f>VLOOKUP($A4,'MP2-JCCT'!$A$2:$T$192,13,FALSE)*2625.5</f>
        <v>-787.24762795150605</v>
      </c>
      <c r="F4">
        <f>VLOOKUP($A4,'MP2-JCCT'!$A$2:$T$192,14,FALSE)*2625.5</f>
        <v>-2437.6981158794765</v>
      </c>
      <c r="G4">
        <f>VLOOKUP($A4,'MP2-JCCT'!$A$2:$T$192,15,FALSE)*2625.5</f>
        <v>-182.25318384401683</v>
      </c>
      <c r="H4">
        <f>VLOOKUP($A4,'MP2-JCCT'!$A$2:$T$192,16,FALSE)*2625.5</f>
        <v>-435.16672662984973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VLOOKUP($A5,'MP2-JCCT'!$A$2:$T$192,11,FALSE)*2625.5</f>
        <v>-939.89109653526793</v>
      </c>
      <c r="D5">
        <f>VLOOKUP($A5,'MP2-JCCT'!$A$2:$T$192,12,FALSE)*2625.5</f>
        <v>-2856.5575898425159</v>
      </c>
      <c r="E5">
        <f>VLOOKUP($A5,'MP2-JCCT'!$A$2:$T$192,13,FALSE)*2625.5</f>
        <v>-787.33499440615708</v>
      </c>
      <c r="F5">
        <f>VLOOKUP($A5,'MP2-JCCT'!$A$2:$T$192,14,FALSE)*2625.5</f>
        <v>-2437.3935905824023</v>
      </c>
      <c r="G5">
        <f>VLOOKUP($A5,'MP2-JCCT'!$A$2:$T$192,15,FALSE)*2625.5</f>
        <v>-134.35552491673943</v>
      </c>
      <c r="H5">
        <f>VLOOKUP($A5,'MP2-JCCT'!$A$2:$T$192,16,FALSE)*2625.5</f>
        <v>-398.76434206655154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VLOOKUP($A6,'MP2-JCCT'!$A$2:$T$192,11,FALSE)*2625.5</f>
        <v>-935.66031845206874</v>
      </c>
      <c r="D6">
        <f>VLOOKUP($A6,'MP2-JCCT'!$A$2:$T$192,12,FALSE)*2625.5</f>
        <v>-2849.6114258046887</v>
      </c>
      <c r="E6">
        <f>VLOOKUP($A6,'MP2-JCCT'!$A$2:$T$192,13,FALSE)*2625.5</f>
        <v>-787.48319430459867</v>
      </c>
      <c r="F6">
        <f>VLOOKUP($A6,'MP2-JCCT'!$A$2:$T$192,14,FALSE)*2625.5</f>
        <v>-2438.2567293912816</v>
      </c>
      <c r="G6">
        <f>VLOOKUP($A6,'MP2-JCCT'!$A$2:$T$192,15,FALSE)*2625.5</f>
        <v>-134.35552491674207</v>
      </c>
      <c r="H6">
        <f>VLOOKUP($A6,'MP2-JCCT'!$A$2:$T$192,16,FALSE)*2625.5</f>
        <v>-398.76434206656467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VLOOKUP($A7,'MP2-JCCT'!$A$2:$T$192,11,FALSE)*2625.5</f>
        <v>-1444.8936675821662</v>
      </c>
      <c r="D7">
        <f>VLOOKUP($A7,'MP2-JCCT'!$A$2:$T$192,12,FALSE)*2625.5</f>
        <v>-4189.7741205547009</v>
      </c>
      <c r="E7">
        <f>VLOOKUP($A7,'MP2-JCCT'!$A$2:$T$192,13,FALSE)*2625.5</f>
        <v>-785.99048836630743</v>
      </c>
      <c r="F7">
        <f>VLOOKUP($A7,'MP2-JCCT'!$A$2:$T$192,14,FALSE)*2625.5</f>
        <v>-2431.0268084681888</v>
      </c>
      <c r="G7">
        <f>VLOOKUP($A7,'MP2-JCCT'!$A$2:$T$192,15,FALSE)*2625.5</f>
        <v>-629.4950587067525</v>
      </c>
      <c r="H7">
        <f>VLOOKUP($A7,'MP2-JCCT'!$A$2:$T$192,16,FALSE)*2625.5</f>
        <v>-1723.3527064710293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VLOOKUP($A8,'MP2-JCCT'!$A$2:$T$192,11,FALSE)*2625.5</f>
        <v>-1437.0713060969845</v>
      </c>
      <c r="D8">
        <f>VLOOKUP($A8,'MP2-JCCT'!$A$2:$T$192,12,FALSE)*2625.5</f>
        <v>-4180.2041960503002</v>
      </c>
      <c r="E8">
        <f>VLOOKUP($A8,'MP2-JCCT'!$A$2:$T$192,13,FALSE)*2625.5</f>
        <v>-786.10072357344359</v>
      </c>
      <c r="F8">
        <f>VLOOKUP($A8,'MP2-JCCT'!$A$2:$T$192,14,FALSE)*2625.5</f>
        <v>-2432.1486947121412</v>
      </c>
      <c r="G8">
        <f>VLOOKUP($A8,'MP2-JCCT'!$A$2:$T$192,15,FALSE)*2625.5</f>
        <v>-629.16493758185209</v>
      </c>
      <c r="H8">
        <f>VLOOKUP($A8,'MP2-JCCT'!$A$2:$T$192,16,FALSE)*2625.5</f>
        <v>-1723.432978730661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VLOOKUP($A9,'MP2-JCCT'!$A$2:$T$192,11,FALSE)*2625.5</f>
        <v>-1567.7245456076516</v>
      </c>
      <c r="D9">
        <f>VLOOKUP($A9,'MP2-JCCT'!$A$2:$T$192,12,FALSE)*2625.5</f>
        <v>-4594.6001454298848</v>
      </c>
      <c r="E9">
        <f>VLOOKUP($A9,'MP2-JCCT'!$A$2:$T$192,13,FALSE)*2625.5</f>
        <v>-785.99548761630444</v>
      </c>
      <c r="F9">
        <f>VLOOKUP($A9,'MP2-JCCT'!$A$2:$T$192,14,FALSE)*2625.5</f>
        <v>-2430.5948076078316</v>
      </c>
      <c r="G9">
        <f>VLOOKUP($A9,'MP2-JCCT'!$A$2:$T$192,15,FALSE)*2625.5</f>
        <v>-760.03414125557549</v>
      </c>
      <c r="H9">
        <f>VLOOKUP($A9,'MP2-JCCT'!$A$2:$T$192,16,FALSE)*2625.5</f>
        <v>-2139.6189424280742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VLOOKUP($A10,'MP2-JCCT'!$A$2:$T$192,11,FALSE)*2625.5</f>
        <v>-3233.758055737344</v>
      </c>
      <c r="D10">
        <f>VLOOKUP($A10,'MP2-JCCT'!$A$2:$T$192,12,FALSE)*2625.5</f>
        <v>-8952.5906367576335</v>
      </c>
      <c r="E10">
        <f>VLOOKUP($A10,'MP2-JCCT'!$A$2:$T$192,13,FALSE)*2625.5</f>
        <v>-785.5280370241685</v>
      </c>
      <c r="F10">
        <f>VLOOKUP($A10,'MP2-JCCT'!$A$2:$T$192,14,FALSE)*2625.5</f>
        <v>-2429.8466115993356</v>
      </c>
      <c r="G10">
        <f>VLOOKUP($A10,'MP2-JCCT'!$A$2:$T$192,15,FALSE)*2625.5</f>
        <v>-2414.3836377146331</v>
      </c>
      <c r="H10">
        <f>VLOOKUP($A10,'MP2-JCCT'!$A$2:$T$192,16,FALSE)*2625.5</f>
        <v>-6478.9513277092628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VLOOKUP($A11,'MP2-JCCT'!$A$2:$T$192,11,FALSE)*2625.5</f>
        <v>-3218.8869185562344</v>
      </c>
      <c r="D11">
        <f>VLOOKUP($A11,'MP2-JCCT'!$A$2:$T$192,12,FALSE)*2625.5</f>
        <v>-8931.0570648461926</v>
      </c>
      <c r="E11">
        <f>VLOOKUP($A11,'MP2-JCCT'!$A$2:$T$192,13,FALSE)*2625.5</f>
        <v>-785.84543038410618</v>
      </c>
      <c r="F11">
        <f>VLOOKUP($A11,'MP2-JCCT'!$A$2:$T$192,14,FALSE)*2625.5</f>
        <v>-2431.6577751151794</v>
      </c>
      <c r="G11">
        <f>VLOOKUP($A11,'MP2-JCCT'!$A$2:$T$192,15,FALSE)*2625.5</f>
        <v>-2413.6068270234432</v>
      </c>
      <c r="H11">
        <f>VLOOKUP($A11,'MP2-JCCT'!$A$2:$T$192,16,FALSE)*2625.5</f>
        <v>-6477.1824461552524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VLOOKUP($A12,'MP2-JCCT'!$A$2:$T$192,11,FALSE)*2625.5</f>
        <v>-3221.5277151587429</v>
      </c>
      <c r="D12">
        <f>VLOOKUP($A12,'MP2-JCCT'!$A$2:$T$192,12,FALSE)*2625.5</f>
        <v>-8933.2744979981126</v>
      </c>
      <c r="E12">
        <f>VLOOKUP($A12,'MP2-JCCT'!$A$2:$T$192,13,FALSE)*2625.5</f>
        <v>-785.58477004268286</v>
      </c>
      <c r="F12">
        <f>VLOOKUP($A12,'MP2-JCCT'!$A$2:$T$192,14,FALSE)*2625.5</f>
        <v>-2430.6543477620171</v>
      </c>
      <c r="G12">
        <f>VLOOKUP($A12,'MP2-JCCT'!$A$2:$T$192,15,FALSE)*2625.5</f>
        <v>-2414.3132837581475</v>
      </c>
      <c r="H12">
        <f>VLOOKUP($A12,'MP2-JCCT'!$A$2:$T$192,16,FALSE)*2625.5</f>
        <v>-6477.8932352681468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VLOOKUP($A13,'MP2-JCCT'!$A$2:$T$192,11,FALSE)*2625.5</f>
        <v>-2017.6031459196236</v>
      </c>
      <c r="D13">
        <f>VLOOKUP($A13,'MP2-JCCT'!$A$2:$T$192,12,FALSE)*2625.5</f>
        <v>-5761.6323583141666</v>
      </c>
      <c r="E13">
        <f>VLOOKUP($A13,'MP2-JCCT'!$A$2:$T$192,13,FALSE)*2625.5</f>
        <v>-785.51099114830299</v>
      </c>
      <c r="F13">
        <f>VLOOKUP($A13,'MP2-JCCT'!$A$2:$T$192,14,FALSE)*2625.5</f>
        <v>-2429.8466708147812</v>
      </c>
      <c r="G13">
        <f>VLOOKUP($A13,'MP2-JCCT'!$A$2:$T$192,15,FALSE)*2625.5</f>
        <v>-1215.6737315860905</v>
      </c>
      <c r="H13">
        <f>VLOOKUP($A13,'MP2-JCCT'!$A$2:$T$192,16,FALSE)*2625.5</f>
        <v>-3310.6615166072766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VLOOKUP($A14,'MP2-JCCT'!$A$2:$T$192,11,FALSE)*2625.5</f>
        <v>-2217.8823294059703</v>
      </c>
      <c r="D14">
        <f>VLOOKUP($A14,'MP2-JCCT'!$A$2:$T$192,12,FALSE)*2625.5</f>
        <v>-6422.8765984355477</v>
      </c>
      <c r="E14">
        <f>VLOOKUP($A14,'MP2-JCCT'!$A$2:$T$192,13,FALSE)*2625.5</f>
        <v>-785.67429433615882</v>
      </c>
      <c r="F14">
        <f>VLOOKUP($A14,'MP2-JCCT'!$A$2:$T$192,14,FALSE)*2625.5</f>
        <v>-2430.3322607231162</v>
      </c>
      <c r="G14">
        <f>VLOOKUP($A14,'MP2-JCCT'!$A$2:$T$192,15,FALSE)*2625.5</f>
        <v>-1411.2167338928139</v>
      </c>
      <c r="H14">
        <f>VLOOKUP($A14,'MP2-JCCT'!$A$2:$T$192,16,FALSE)*2625.5</f>
        <v>-3968.5475056159471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VLOOKUP($A15,'MP2-JCCT'!$A$2:$T$192,11,FALSE)*2625.5</f>
        <v>-1554.9181543952191</v>
      </c>
      <c r="D15">
        <f>VLOOKUP($A15,'MP2-JCCT'!$A$2:$T$192,12,FALSE)*2625.5</f>
        <v>-4747.6550573525192</v>
      </c>
      <c r="E15">
        <f>VLOOKUP($A15,'MP2-JCCT'!$A$2:$T$192,13,FALSE)*2625.5</f>
        <v>-743.0600013723174</v>
      </c>
      <c r="F15">
        <f>VLOOKUP($A15,'MP2-JCCT'!$A$2:$T$192,14,FALSE)*2625.5</f>
        <v>-2541.8044400345821</v>
      </c>
      <c r="G15">
        <f>VLOOKUP($A15,'MP2-JCCT'!$A$2:$T$192,15,FALSE)*2625.5</f>
        <v>-796.52146364035673</v>
      </c>
      <c r="H15">
        <f>VLOOKUP($A15,'MP2-JCCT'!$A$2:$T$192,16,FALSE)*2625.5</f>
        <v>-2187.9120295437028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VLOOKUP($A16,'MP2-JCCT'!$A$2:$T$192,11,FALSE)*2625.5</f>
        <v>-1553.680252196549</v>
      </c>
      <c r="D16">
        <f>VLOOKUP($A16,'MP2-JCCT'!$A$2:$T$192,12,FALSE)*2625.5</f>
        <v>-4746.2665592953508</v>
      </c>
      <c r="E16">
        <f>VLOOKUP($A16,'MP2-JCCT'!$A$2:$T$192,13,FALSE)*2625.5</f>
        <v>-743.21345057908104</v>
      </c>
      <c r="F16">
        <f>VLOOKUP($A16,'MP2-JCCT'!$A$2:$T$192,14,FALSE)*2625.5</f>
        <v>-2542.0197630439166</v>
      </c>
      <c r="G16">
        <f>VLOOKUP($A16,'MP2-JCCT'!$A$2:$T$192,15,FALSE)*2625.5</f>
        <v>-796.52545984081814</v>
      </c>
      <c r="H16">
        <f>VLOOKUP($A16,'MP2-JCCT'!$A$2:$T$192,16,FALSE)*2625.5</f>
        <v>-2187.9248073429767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VLOOKUP($A17,'MP2-JCCT'!$A$2:$T$192,11,FALSE)*2625.5</f>
        <v>-949.13279762789853</v>
      </c>
      <c r="D17">
        <f>VLOOKUP($A17,'MP2-JCCT'!$A$2:$T$192,12,FALSE)*2625.5</f>
        <v>-3004.8712972092931</v>
      </c>
      <c r="E17">
        <f>VLOOKUP($A17,'MP2-JCCT'!$A$2:$T$192,13,FALSE)*2625.5</f>
        <v>-743.72805320209295</v>
      </c>
      <c r="F17">
        <f>VLOOKUP($A17,'MP2-JCCT'!$A$2:$T$192,14,FALSE)*2625.5</f>
        <v>-2542.8586608966039</v>
      </c>
      <c r="G17">
        <f>VLOOKUP($A17,'MP2-JCCT'!$A$2:$T$192,15,FALSE)*2625.5</f>
        <v>-182.25318384401658</v>
      </c>
      <c r="H17">
        <f>VLOOKUP($A17,'MP2-JCCT'!$A$2:$T$192,16,FALSE)*2625.5</f>
        <v>-435.16672662984973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VLOOKUP($A18,'MP2-JCCT'!$A$2:$T$192,11,FALSE)*2625.5</f>
        <v>-947.7675894721059</v>
      </c>
      <c r="D18">
        <f>VLOOKUP($A18,'MP2-JCCT'!$A$2:$T$192,12,FALSE)*2625.5</f>
        <v>-3003.4719628876683</v>
      </c>
      <c r="E18">
        <f>VLOOKUP($A18,'MP2-JCCT'!$A$2:$T$192,13,FALSE)*2625.5</f>
        <v>-743.73285063372759</v>
      </c>
      <c r="F18">
        <f>VLOOKUP($A18,'MP2-JCCT'!$A$2:$T$192,14,FALSE)*2625.5</f>
        <v>-2543.1240168748336</v>
      </c>
      <c r="G18">
        <f>VLOOKUP($A18,'MP2-JCCT'!$A$2:$T$192,15,FALSE)*2625.5</f>
        <v>-182.25318384401658</v>
      </c>
      <c r="H18">
        <f>VLOOKUP($A18,'MP2-JCCT'!$A$2:$T$192,16,FALSE)*2625.5</f>
        <v>-435.16672662984973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VLOOKUP($A19,'MP2-JCCT'!$A$2:$T$192,11,FALSE)*2625.5</f>
        <v>-897.20247822428587</v>
      </c>
      <c r="D19">
        <f>VLOOKUP($A19,'MP2-JCCT'!$A$2:$T$192,12,FALSE)*2625.5</f>
        <v>-2962.6910986417433</v>
      </c>
      <c r="E19">
        <f>VLOOKUP($A19,'MP2-JCCT'!$A$2:$T$192,13,FALSE)*2625.5</f>
        <v>-743.79130787611791</v>
      </c>
      <c r="F19">
        <f>VLOOKUP($A19,'MP2-JCCT'!$A$2:$T$192,14,FALSE)*2625.5</f>
        <v>-2542.9471193429085</v>
      </c>
      <c r="G19">
        <f>VLOOKUP($A19,'MP2-JCCT'!$A$2:$T$192,15,FALSE)*2625.5</f>
        <v>-134.35552491674258</v>
      </c>
      <c r="H19">
        <f>VLOOKUP($A19,'MP2-JCCT'!$A$2:$T$192,16,FALSE)*2625.5</f>
        <v>-398.76434206656467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VLOOKUP($A20,'MP2-JCCT'!$A$2:$T$192,11,FALSE)*2625.5</f>
        <v>-896.48525759588858</v>
      </c>
      <c r="D20">
        <f>VLOOKUP($A20,'MP2-JCCT'!$A$2:$T$192,12,FALSE)*2625.5</f>
        <v>-2962.0268881070788</v>
      </c>
      <c r="E20">
        <f>VLOOKUP($A20,'MP2-JCCT'!$A$2:$T$192,13,FALSE)*2625.5</f>
        <v>-743.78247671171448</v>
      </c>
      <c r="F20">
        <f>VLOOKUP($A20,'MP2-JCCT'!$A$2:$T$192,14,FALSE)*2625.5</f>
        <v>-2543.1501470519711</v>
      </c>
      <c r="G20">
        <f>VLOOKUP($A20,'MP2-JCCT'!$A$2:$T$192,15,FALSE)*2625.5</f>
        <v>-134.35552491674181</v>
      </c>
      <c r="H20">
        <f>VLOOKUP($A20,'MP2-JCCT'!$A$2:$T$192,16,FALSE)*2625.5</f>
        <v>-398.76434206656467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VLOOKUP($A21,'MP2-JCCT'!$A$2:$T$192,11,FALSE)*2625.5</f>
        <v>-1388.0255760971527</v>
      </c>
      <c r="D21">
        <f>VLOOKUP($A21,'MP2-JCCT'!$A$2:$T$192,12,FALSE)*2625.5</f>
        <v>-4273.75212348479</v>
      </c>
      <c r="E21">
        <f>VLOOKUP($A21,'MP2-JCCT'!$A$2:$T$192,13,FALSE)*2625.5</f>
        <v>-743.61230010642043</v>
      </c>
      <c r="F21">
        <f>VLOOKUP($A21,'MP2-JCCT'!$A$2:$T$192,14,FALSE)*2625.5</f>
        <v>-2542.5861287062448</v>
      </c>
      <c r="G21">
        <f>VLOOKUP($A21,'MP2-JCCT'!$A$2:$T$192,15,FALSE)*2625.5</f>
        <v>-623.47211248628867</v>
      </c>
      <c r="H21">
        <f>VLOOKUP($A21,'MP2-JCCT'!$A$2:$T$192,16,FALSE)*2625.5</f>
        <v>-1708.3856583699908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VLOOKUP($A22,'MP2-JCCT'!$A$2:$T$192,11,FALSE)*2625.5</f>
        <v>-1389.132278481909</v>
      </c>
      <c r="D22">
        <f>VLOOKUP($A22,'MP2-JCCT'!$A$2:$T$192,12,FALSE)*2625.5</f>
        <v>-4276.384937323809</v>
      </c>
      <c r="E22">
        <f>VLOOKUP($A22,'MP2-JCCT'!$A$2:$T$192,13,FALSE)*2625.5</f>
        <v>-743.42692283962549</v>
      </c>
      <c r="F22">
        <f>VLOOKUP($A22,'MP2-JCCT'!$A$2:$T$192,14,FALSE)*2625.5</f>
        <v>-2542.3069727331222</v>
      </c>
      <c r="G22">
        <f>VLOOKUP($A22,'MP2-JCCT'!$A$2:$T$192,15,FALSE)*2625.5</f>
        <v>-623.43478923272085</v>
      </c>
      <c r="H22">
        <f>VLOOKUP($A22,'MP2-JCCT'!$A$2:$T$192,16,FALSE)*2625.5</f>
        <v>-1708.7471153669308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VLOOKUP($A23,'MP2-JCCT'!$A$2:$T$192,11,FALSE)*2625.5</f>
        <v>-1386.352343844595</v>
      </c>
      <c r="D23">
        <f>VLOOKUP($A23,'MP2-JCCT'!$A$2:$T$192,12,FALSE)*2625.5</f>
        <v>-4276.5140295625833</v>
      </c>
      <c r="E23">
        <f>VLOOKUP($A23,'MP2-JCCT'!$A$2:$T$192,13,FALSE)*2625.5</f>
        <v>-743.1477905660355</v>
      </c>
      <c r="F23">
        <f>VLOOKUP($A23,'MP2-JCCT'!$A$2:$T$192,14,FALSE)*2625.5</f>
        <v>-2542.0441234174818</v>
      </c>
      <c r="G23">
        <f>VLOOKUP($A23,'MP2-JCCT'!$A$2:$T$192,15,FALSE)*2625.5</f>
        <v>-623.36437093348707</v>
      </c>
      <c r="H23">
        <f>VLOOKUP($A23,'MP2-JCCT'!$A$2:$T$192,16,FALSE)*2625.5</f>
        <v>-1709.3210514533264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VLOOKUP($A24,'MP2-JCCT'!$A$2:$T$192,11,FALSE)*2625.5</f>
        <v>-1388.1404761015101</v>
      </c>
      <c r="D24">
        <f>VLOOKUP($A24,'MP2-JCCT'!$A$2:$T$192,12,FALSE)*2625.5</f>
        <v>-4275.4946623143342</v>
      </c>
      <c r="E24">
        <f>VLOOKUP($A24,'MP2-JCCT'!$A$2:$T$192,13,FALSE)*2625.5</f>
        <v>-743.1554487589741</v>
      </c>
      <c r="F24">
        <f>VLOOKUP($A24,'MP2-JCCT'!$A$2:$T$192,14,FALSE)*2625.5</f>
        <v>-2542.0600988687638</v>
      </c>
      <c r="G24">
        <f>VLOOKUP($A24,'MP2-JCCT'!$A$2:$T$192,15,FALSE)*2625.5</f>
        <v>-623.47228317288454</v>
      </c>
      <c r="H24">
        <f>VLOOKUP($A24,'MP2-JCCT'!$A$2:$T$192,16,FALSE)*2625.5</f>
        <v>-1708.7559271717821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VLOOKUP($A25,'MP2-JCCT'!$A$2:$T$192,11,FALSE)*2625.5</f>
        <v>-1522.9634409448263</v>
      </c>
      <c r="D25">
        <f>VLOOKUP($A25,'MP2-JCCT'!$A$2:$T$192,12,FALSE)*2625.5</f>
        <v>-4703.5751227422234</v>
      </c>
      <c r="E25">
        <f>VLOOKUP($A25,'MP2-JCCT'!$A$2:$T$192,13,FALSE)*2625.5</f>
        <v>-743.05651270372459</v>
      </c>
      <c r="F25">
        <f>VLOOKUP($A25,'MP2-JCCT'!$A$2:$T$192,14,FALSE)*2625.5</f>
        <v>-2542.1186152391601</v>
      </c>
      <c r="G25">
        <f>VLOOKUP($A25,'MP2-JCCT'!$A$2:$T$192,15,FALSE)*2625.5</f>
        <v>-760.06028917016283</v>
      </c>
      <c r="H25">
        <f>VLOOKUP($A25,'MP2-JCCT'!$A$2:$T$192,16,FALSE)*2625.5</f>
        <v>-2140.8410100649567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VLOOKUP($A26,'MP2-JCCT'!$A$2:$T$192,11,FALSE)*2625.5</f>
        <v>-1520.7946635841113</v>
      </c>
      <c r="D26">
        <f>VLOOKUP($A26,'MP2-JCCT'!$A$2:$T$192,12,FALSE)*2625.5</f>
        <v>-4701.0182381388022</v>
      </c>
      <c r="E26">
        <f>VLOOKUP($A26,'MP2-JCCT'!$A$2:$T$192,13,FALSE)*2625.5</f>
        <v>-743.28243796165145</v>
      </c>
      <c r="F26">
        <f>VLOOKUP($A26,'MP2-JCCT'!$A$2:$T$192,14,FALSE)*2625.5</f>
        <v>-2542.5196783335996</v>
      </c>
      <c r="G26">
        <f>VLOOKUP($A26,'MP2-JCCT'!$A$2:$T$192,15,FALSE)*2625.5</f>
        <v>-760.05567987535755</v>
      </c>
      <c r="H26">
        <f>VLOOKUP($A26,'MP2-JCCT'!$A$2:$T$192,16,FALSE)*2625.5</f>
        <v>-2140.8181672541787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VLOOKUP($A27,'MP2-JCCT'!$A$2:$T$192,11,FALSE)*2625.5</f>
        <v>-3179.1895275258789</v>
      </c>
      <c r="D27">
        <f>VLOOKUP($A27,'MP2-JCCT'!$A$2:$T$192,12,FALSE)*2625.5</f>
        <v>-9048.9479175592769</v>
      </c>
      <c r="E27">
        <f>VLOOKUP($A27,'MP2-JCCT'!$A$2:$T$192,13,FALSE)*2625.5</f>
        <v>-743.40131466287801</v>
      </c>
      <c r="F27">
        <f>VLOOKUP($A27,'MP2-JCCT'!$A$2:$T$192,14,FALSE)*2625.5</f>
        <v>-2541.8860943375598</v>
      </c>
      <c r="G27">
        <f>VLOOKUP($A27,'MP2-JCCT'!$A$2:$T$192,15,FALSE)*2625.5</f>
        <v>-2412.9210824007041</v>
      </c>
      <c r="H27">
        <f>VLOOKUP($A27,'MP2-JCCT'!$A$2:$T$192,16,FALSE)*2625.5</f>
        <v>-6478.1333076808041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VLOOKUP($A28,'MP2-JCCT'!$A$2:$T$192,11,FALSE)*2625.5</f>
        <v>-3174.3304799678458</v>
      </c>
      <c r="D28">
        <f>VLOOKUP($A28,'MP2-JCCT'!$A$2:$T$192,12,FALSE)*2625.5</f>
        <v>-9040.3655776933101</v>
      </c>
      <c r="E28">
        <f>VLOOKUP($A28,'MP2-JCCT'!$A$2:$T$192,13,FALSE)*2625.5</f>
        <v>-743.11884482414325</v>
      </c>
      <c r="F28">
        <f>VLOOKUP($A28,'MP2-JCCT'!$A$2:$T$192,14,FALSE)*2625.5</f>
        <v>-2541.6411529515854</v>
      </c>
      <c r="G28">
        <f>VLOOKUP($A28,'MP2-JCCT'!$A$2:$T$192,15,FALSE)*2625.5</f>
        <v>-2412.8269195425532</v>
      </c>
      <c r="H28">
        <f>VLOOKUP($A28,'MP2-JCCT'!$A$2:$T$192,16,FALSE)*2625.5</f>
        <v>-6477.0316443091515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VLOOKUP($A29,'MP2-JCCT'!$A$2:$T$192,11,FALSE)*2625.5</f>
        <v>-3178.442922027345</v>
      </c>
      <c r="D29">
        <f>VLOOKUP($A29,'MP2-JCCT'!$A$2:$T$192,12,FALSE)*2625.5</f>
        <v>-9047.6197170452324</v>
      </c>
      <c r="E29">
        <f>VLOOKUP($A29,'MP2-JCCT'!$A$2:$T$192,13,FALSE)*2625.5</f>
        <v>-743.37753401702537</v>
      </c>
      <c r="F29">
        <f>VLOOKUP($A29,'MP2-JCCT'!$A$2:$T$192,14,FALSE)*2625.5</f>
        <v>-2542.0558135826368</v>
      </c>
      <c r="G29">
        <f>VLOOKUP($A29,'MP2-JCCT'!$A$2:$T$192,15,FALSE)*2625.5</f>
        <v>-2412.8271521057486</v>
      </c>
      <c r="H29">
        <f>VLOOKUP($A29,'MP2-JCCT'!$A$2:$T$192,16,FALSE)*2625.5</f>
        <v>-6477.86029804792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VLOOKUP($A30,'MP2-JCCT'!$A$2:$T$192,11,FALSE)*2625.5</f>
        <v>-3174.9629483923454</v>
      </c>
      <c r="D30">
        <f>VLOOKUP($A30,'MP2-JCCT'!$A$2:$T$192,12,FALSE)*2625.5</f>
        <v>-9040.714354976024</v>
      </c>
      <c r="E30">
        <f>VLOOKUP($A30,'MP2-JCCT'!$A$2:$T$192,13,FALSE)*2625.5</f>
        <v>-743.32212819363406</v>
      </c>
      <c r="F30">
        <f>VLOOKUP($A30,'MP2-JCCT'!$A$2:$T$192,14,FALSE)*2625.5</f>
        <v>-2541.902602663441</v>
      </c>
      <c r="G30">
        <f>VLOOKUP($A30,'MP2-JCCT'!$A$2:$T$192,15,FALSE)*2625.5</f>
        <v>-2412.6838768144203</v>
      </c>
      <c r="H30">
        <f>VLOOKUP($A30,'MP2-JCCT'!$A$2:$T$192,16,FALSE)*2625.5</f>
        <v>-6476.7306511150946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VLOOKUP($A31,'MP2-JCCT'!$A$2:$T$192,11,FALSE)*2625.5</f>
        <v>-1974.1452382176442</v>
      </c>
      <c r="D31">
        <f>VLOOKUP($A31,'MP2-JCCT'!$A$2:$T$192,12,FALSE)*2625.5</f>
        <v>-5870.9202535513905</v>
      </c>
      <c r="E31">
        <f>VLOOKUP($A31,'MP2-JCCT'!$A$2:$T$192,13,FALSE)*2625.5</f>
        <v>-743.06615686938892</v>
      </c>
      <c r="F31">
        <f>VLOOKUP($A31,'MP2-JCCT'!$A$2:$T$192,14,FALSE)*2625.5</f>
        <v>-2541.7460717099925</v>
      </c>
      <c r="G31">
        <f>VLOOKUP($A31,'MP2-JCCT'!$A$2:$T$192,15,FALSE)*2625.5</f>
        <v>-1215.7968051476257</v>
      </c>
      <c r="H31">
        <f>VLOOKUP($A31,'MP2-JCCT'!$A$2:$T$192,16,FALSE)*2625.5</f>
        <v>-3311.0427257785268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VLOOKUP($A32,'MP2-JCCT'!$A$2:$T$192,11,FALSE)*2625.5</f>
        <v>-1972.9141499458538</v>
      </c>
      <c r="D32">
        <f>VLOOKUP($A32,'MP2-JCCT'!$A$2:$T$192,12,FALSE)*2625.5</f>
        <v>-5869.517314359744</v>
      </c>
      <c r="E32">
        <f>VLOOKUP($A32,'MP2-JCCT'!$A$2:$T$192,13,FALSE)*2625.5</f>
        <v>-743.18572633360407</v>
      </c>
      <c r="F32">
        <f>VLOOKUP($A32,'MP2-JCCT'!$A$2:$T$192,14,FALSE)*2625.5</f>
        <v>-2541.9028803376418</v>
      </c>
      <c r="G32">
        <f>VLOOKUP($A32,'MP2-JCCT'!$A$2:$T$192,15,FALSE)*2625.5</f>
        <v>-1215.830883557574</v>
      </c>
      <c r="H32">
        <f>VLOOKUP($A32,'MP2-JCCT'!$A$2:$T$192,16,FALSE)*2625.5</f>
        <v>-3311.155271583692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VLOOKUP($A33,'MP2-JCCT'!$A$2:$T$192,11,FALSE)*2625.5</f>
        <v>-2173.0847679267445</v>
      </c>
      <c r="D33">
        <f>VLOOKUP($A33,'MP2-JCCT'!$A$2:$T$192,12,FALSE)*2625.5</f>
        <v>-6531.336966659559</v>
      </c>
      <c r="E33">
        <f>VLOOKUP($A33,'MP2-JCCT'!$A$2:$T$192,13,FALSE)*2625.5</f>
        <v>-743.08165836486489</v>
      </c>
      <c r="F33">
        <f>VLOOKUP($A33,'MP2-JCCT'!$A$2:$T$192,14,FALSE)*2625.5</f>
        <v>-2542.1287474980868</v>
      </c>
      <c r="G33">
        <f>VLOOKUP($A33,'MP2-JCCT'!$A$2:$T$192,15,FALSE)*2625.5</f>
        <v>-1410.7640026151491</v>
      </c>
      <c r="H33">
        <f>VLOOKUP($A33,'MP2-JCCT'!$A$2:$T$192,16,FALSE)*2625.5</f>
        <v>-3969.4178468483769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VLOOKUP($A34,'MP2-JCCT'!$A$2:$T$192,11,FALSE)*2625.5</f>
        <v>-2170.4243916996079</v>
      </c>
      <c r="D34">
        <f>VLOOKUP($A34,'MP2-JCCT'!$A$2:$T$192,12,FALSE)*2625.5</f>
        <v>-6528.9162352701887</v>
      </c>
      <c r="E34">
        <f>VLOOKUP($A34,'MP2-JCCT'!$A$2:$T$192,13,FALSE)*2625.5</f>
        <v>-743.21287365311298</v>
      </c>
      <c r="F34">
        <f>VLOOKUP($A34,'MP2-JCCT'!$A$2:$T$192,14,FALSE)*2625.5</f>
        <v>-2542.2957571263996</v>
      </c>
      <c r="G34">
        <f>VLOOKUP($A34,'MP2-JCCT'!$A$2:$T$192,15,FALSE)*2625.5</f>
        <v>-1410.7132443460478</v>
      </c>
      <c r="H34">
        <f>VLOOKUP($A34,'MP2-JCCT'!$A$2:$T$192,16,FALSE)*2625.5</f>
        <v>-3969.3887670175291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VLOOKUP($A35,'MP2-JCCT'!$A$2:$T$192,11,FALSE)*2625.5</f>
        <v>-1704.315364777786</v>
      </c>
      <c r="D35">
        <f>VLOOKUP($A35,'MP2-JCCT'!$A$2:$T$192,12,FALSE)*2625.5</f>
        <v>-4996.7183750834993</v>
      </c>
      <c r="E35">
        <f>VLOOKUP($A35,'MP2-JCCT'!$A$2:$T$192,13,FALSE)*2625.5</f>
        <v>-891.00443308555032</v>
      </c>
      <c r="F35">
        <f>VLOOKUP($A35,'MP2-JCCT'!$A$2:$T$192,14,FALSE)*2625.5</f>
        <v>-2786.6203014082867</v>
      </c>
      <c r="G35">
        <f>VLOOKUP($A35,'MP2-JCCT'!$A$2:$T$192,15,FALSE)*2625.5</f>
        <v>-796.93752679811462</v>
      </c>
      <c r="H35">
        <f>VLOOKUP($A35,'MP2-JCCT'!$A$2:$T$192,16,FALSE)*2625.5</f>
        <v>-2189.4682170955984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VLOOKUP($A36,'MP2-JCCT'!$A$2:$T$192,11,FALSE)*2625.5</f>
        <v>-1702.6568641719884</v>
      </c>
      <c r="D36">
        <f>VLOOKUP($A36,'MP2-JCCT'!$A$2:$T$192,12,FALSE)*2625.5</f>
        <v>-4995.0338628915688</v>
      </c>
      <c r="E36">
        <f>VLOOKUP($A36,'MP2-JCCT'!$A$2:$T$192,13,FALSE)*2625.5</f>
        <v>-890.58328579772513</v>
      </c>
      <c r="F36">
        <f>VLOOKUP($A36,'MP2-JCCT'!$A$2:$T$192,14,FALSE)*2625.5</f>
        <v>-2786.0237817619181</v>
      </c>
      <c r="G36">
        <f>VLOOKUP($A36,'MP2-JCCT'!$A$2:$T$192,15,FALSE)*2625.5</f>
        <v>-796.94632532802314</v>
      </c>
      <c r="H36">
        <f>VLOOKUP($A36,'MP2-JCCT'!$A$2:$T$192,16,FALSE)*2625.5</f>
        <v>-2189.503149481156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VLOOKUP($A37,'MP2-JCCT'!$A$2:$T$192,11,FALSE)*2625.5</f>
        <v>-1098.9722178541006</v>
      </c>
      <c r="D37">
        <f>VLOOKUP($A37,'MP2-JCCT'!$A$2:$T$192,12,FALSE)*2625.5</f>
        <v>-3257.9808942906311</v>
      </c>
      <c r="E37">
        <f>VLOOKUP($A37,'MP2-JCCT'!$A$2:$T$192,13,FALSE)*2625.5</f>
        <v>-892.49302134069444</v>
      </c>
      <c r="F37">
        <f>VLOOKUP($A37,'MP2-JCCT'!$A$2:$T$192,14,FALSE)*2625.5</f>
        <v>-2794.0242568624135</v>
      </c>
      <c r="G37">
        <f>VLOOKUP($A37,'MP2-JCCT'!$A$2:$T$192,15,FALSE)*2625.5</f>
        <v>-182.25318384405989</v>
      </c>
      <c r="H37">
        <f>VLOOKUP($A37,'MP2-JCCT'!$A$2:$T$192,16,FALSE)*2625.5</f>
        <v>-435.16672662989703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VLOOKUP($A38,'MP2-JCCT'!$A$2:$T$192,11,FALSE)*2625.5</f>
        <v>-1093.4470193597108</v>
      </c>
      <c r="D38">
        <f>VLOOKUP($A38,'MP2-JCCT'!$A$2:$T$192,12,FALSE)*2625.5</f>
        <v>-3249.7005565538684</v>
      </c>
      <c r="E38">
        <f>VLOOKUP($A38,'MP2-JCCT'!$A$2:$T$192,13,FALSE)*2625.5</f>
        <v>-893.42198778146258</v>
      </c>
      <c r="F38">
        <f>VLOOKUP($A38,'MP2-JCCT'!$A$2:$T$192,14,FALSE)*2625.5</f>
        <v>-2795.9029012997075</v>
      </c>
      <c r="G38">
        <f>VLOOKUP($A38,'MP2-JCCT'!$A$2:$T$192,15,FALSE)*2625.5</f>
        <v>-182.25318384400921</v>
      </c>
      <c r="H38">
        <f>VLOOKUP($A38,'MP2-JCCT'!$A$2:$T$192,16,FALSE)*2625.5</f>
        <v>-435.16672662983922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VLOOKUP($A39,'MP2-JCCT'!$A$2:$T$192,11,FALSE)*2625.5</f>
        <v>-1093.1166062014247</v>
      </c>
      <c r="D39">
        <f>VLOOKUP($A39,'MP2-JCCT'!$A$2:$T$192,12,FALSE)*2625.5</f>
        <v>-3249.6895243673825</v>
      </c>
      <c r="E39">
        <f>VLOOKUP($A39,'MP2-JCCT'!$A$2:$T$192,13,FALSE)*2625.5</f>
        <v>-892.71771739151654</v>
      </c>
      <c r="F39">
        <f>VLOOKUP($A39,'MP2-JCCT'!$A$2:$T$192,14,FALSE)*2625.5</f>
        <v>-2795.0632443296231</v>
      </c>
      <c r="G39">
        <f>VLOOKUP($A39,'MP2-JCCT'!$A$2:$T$192,15,FALSE)*2625.5</f>
        <v>-182.25318384401683</v>
      </c>
      <c r="H39">
        <f>VLOOKUP($A39,'MP2-JCCT'!$A$2:$T$192,16,FALSE)*2625.5</f>
        <v>-435.16672662984973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VLOOKUP($A40,'MP2-JCCT'!$A$2:$T$192,11,FALSE)*2625.5</f>
        <v>-1099.772815641574</v>
      </c>
      <c r="D40">
        <f>VLOOKUP($A40,'MP2-JCCT'!$A$2:$T$192,12,FALSE)*2625.5</f>
        <v>-3259.1595823371363</v>
      </c>
      <c r="E40">
        <f>VLOOKUP($A40,'MP2-JCCT'!$A$2:$T$192,13,FALSE)*2625.5</f>
        <v>-893.14220180930465</v>
      </c>
      <c r="F40">
        <f>VLOOKUP($A40,'MP2-JCCT'!$A$2:$T$192,14,FALSE)*2625.5</f>
        <v>-2795.072129268945</v>
      </c>
      <c r="G40">
        <f>VLOOKUP($A40,'MP2-JCCT'!$A$2:$T$192,15,FALSE)*2625.5</f>
        <v>-182.25318384408538</v>
      </c>
      <c r="H40">
        <f>VLOOKUP($A40,'MP2-JCCT'!$A$2:$T$192,16,FALSE)*2625.5</f>
        <v>-435.16672662995211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VLOOKUP($A41,'MP2-JCCT'!$A$2:$T$192,11,FALSE)*2625.5</f>
        <v>-1045.7045268468642</v>
      </c>
      <c r="D41">
        <f>VLOOKUP($A41,'MP2-JCCT'!$A$2:$T$192,12,FALSE)*2625.5</f>
        <v>-3214.0031779575625</v>
      </c>
      <c r="E41">
        <f>VLOOKUP($A41,'MP2-JCCT'!$A$2:$T$192,13,FALSE)*2625.5</f>
        <v>-892.42782831020054</v>
      </c>
      <c r="F41">
        <f>VLOOKUP($A41,'MP2-JCCT'!$A$2:$T$192,14,FALSE)*2625.5</f>
        <v>-2793.9201116322006</v>
      </c>
      <c r="G41">
        <f>VLOOKUP($A41,'MP2-JCCT'!$A$2:$T$192,15,FALSE)*2625.5</f>
        <v>-134.35552491674258</v>
      </c>
      <c r="H41">
        <f>VLOOKUP($A41,'MP2-JCCT'!$A$2:$T$192,16,FALSE)*2625.5</f>
        <v>-398.76434206656467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VLOOKUP($A42,'MP2-JCCT'!$A$2:$T$192,11,FALSE)*2625.5</f>
        <v>-1043.0068579614076</v>
      </c>
      <c r="D42">
        <f>VLOOKUP($A42,'MP2-JCCT'!$A$2:$T$192,12,FALSE)*2625.5</f>
        <v>-3209.0964603536645</v>
      </c>
      <c r="E42">
        <f>VLOOKUP($A42,'MP2-JCCT'!$A$2:$T$192,13,FALSE)*2625.5</f>
        <v>-893.6663499099019</v>
      </c>
      <c r="F42">
        <f>VLOOKUP($A42,'MP2-JCCT'!$A$2:$T$192,14,FALSE)*2625.5</f>
        <v>-2796.4627220148641</v>
      </c>
      <c r="G42">
        <f>VLOOKUP($A42,'MP2-JCCT'!$A$2:$T$192,15,FALSE)*2625.5</f>
        <v>-134.35552491673917</v>
      </c>
      <c r="H42">
        <f>VLOOKUP($A42,'MP2-JCCT'!$A$2:$T$192,16,FALSE)*2625.5</f>
        <v>-398.76434206655944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VLOOKUP($A43,'MP2-JCCT'!$A$2:$T$192,11,FALSE)*2625.5</f>
        <v>-1042.6037713312719</v>
      </c>
      <c r="D43">
        <f>VLOOKUP($A43,'MP2-JCCT'!$A$2:$T$192,12,FALSE)*2625.5</f>
        <v>-3208.9633384129233</v>
      </c>
      <c r="E43">
        <f>VLOOKUP($A43,'MP2-JCCT'!$A$2:$T$192,13,FALSE)*2625.5</f>
        <v>-892.94426197651171</v>
      </c>
      <c r="F43">
        <f>VLOOKUP($A43,'MP2-JCCT'!$A$2:$T$192,14,FALSE)*2625.5</f>
        <v>-2795.5702577134948</v>
      </c>
      <c r="G43">
        <f>VLOOKUP($A43,'MP2-JCCT'!$A$2:$T$192,15,FALSE)*2625.5</f>
        <v>-134.35552491674181</v>
      </c>
      <c r="H43">
        <f>VLOOKUP($A43,'MP2-JCCT'!$A$2:$T$192,16,FALSE)*2625.5</f>
        <v>-398.76434206656467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VLOOKUP($A44,'MP2-JCCT'!$A$2:$T$192,11,FALSE)*2625.5</f>
        <v>-1045.9315471437624</v>
      </c>
      <c r="D44">
        <f>VLOOKUP($A44,'MP2-JCCT'!$A$2:$T$192,12,FALSE)*2625.5</f>
        <v>-3214.6301091086484</v>
      </c>
      <c r="E44">
        <f>VLOOKUP($A44,'MP2-JCCT'!$A$2:$T$192,13,FALSE)*2625.5</f>
        <v>-892.88883019898162</v>
      </c>
      <c r="F44">
        <f>VLOOKUP($A44,'MP2-JCCT'!$A$2:$T$192,14,FALSE)*2625.5</f>
        <v>-2794.6657811900259</v>
      </c>
      <c r="G44">
        <f>VLOOKUP($A44,'MP2-JCCT'!$A$2:$T$192,15,FALSE)*2625.5</f>
        <v>-134.35552491674233</v>
      </c>
      <c r="H44">
        <f>VLOOKUP($A44,'MP2-JCCT'!$A$2:$T$192,16,FALSE)*2625.5</f>
        <v>-398.76434206656467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VLOOKUP($A45,'MP2-JCCT'!$A$2:$T$192,11,FALSE)*2625.5</f>
        <v>-1550.3693419635388</v>
      </c>
      <c r="D45">
        <f>VLOOKUP($A45,'MP2-JCCT'!$A$2:$T$192,12,FALSE)*2625.5</f>
        <v>-4547.4148491484893</v>
      </c>
      <c r="E45">
        <f>VLOOKUP($A45,'MP2-JCCT'!$A$2:$T$192,13,FALSE)*2625.5</f>
        <v>-890.95602021871468</v>
      </c>
      <c r="F45">
        <f>VLOOKUP($A45,'MP2-JCCT'!$A$2:$T$192,14,FALSE)*2625.5</f>
        <v>-2787.0392093848241</v>
      </c>
      <c r="G45">
        <f>VLOOKUP($A45,'MP2-JCCT'!$A$2:$T$192,15,FALSE)*2625.5</f>
        <v>-629.38703566904962</v>
      </c>
      <c r="H45">
        <f>VLOOKUP($A45,'MP2-JCCT'!$A$2:$T$192,16,FALSE)*2625.5</f>
        <v>-1723.7680837058247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VLOOKUP($A46,'MP2-JCCT'!$A$2:$T$192,11,FALSE)*2625.5</f>
        <v>-1548.9625331704597</v>
      </c>
      <c r="D46">
        <f>VLOOKUP($A46,'MP2-JCCT'!$A$2:$T$192,12,FALSE)*2625.5</f>
        <v>-4544.6957987503383</v>
      </c>
      <c r="E46">
        <f>VLOOKUP($A46,'MP2-JCCT'!$A$2:$T$192,13,FALSE)*2625.5</f>
        <v>-891.07711555399101</v>
      </c>
      <c r="F46">
        <f>VLOOKUP($A46,'MP2-JCCT'!$A$2:$T$192,14,FALSE)*2625.5</f>
        <v>-2787.0149734180591</v>
      </c>
      <c r="G46">
        <f>VLOOKUP($A46,'MP2-JCCT'!$A$2:$T$192,15,FALSE)*2625.5</f>
        <v>-629.44758162848757</v>
      </c>
      <c r="H46">
        <f>VLOOKUP($A46,'MP2-JCCT'!$A$2:$T$192,16,FALSE)*2625.5</f>
        <v>-1723.5870468359537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VLOOKUP($A47,'MP2-JCCT'!$A$2:$T$192,11,FALSE)*2625.5</f>
        <v>-1551.489833155011</v>
      </c>
      <c r="D47">
        <f>VLOOKUP($A47,'MP2-JCCT'!$A$2:$T$192,12,FALSE)*2625.5</f>
        <v>-4547.6552637926297</v>
      </c>
      <c r="E47">
        <f>VLOOKUP($A47,'MP2-JCCT'!$A$2:$T$192,13,FALSE)*2625.5</f>
        <v>-891.58904241766027</v>
      </c>
      <c r="F47">
        <f>VLOOKUP($A47,'MP2-JCCT'!$A$2:$T$192,14,FALSE)*2625.5</f>
        <v>-2787.597807763274</v>
      </c>
      <c r="G47">
        <f>VLOOKUP($A47,'MP2-JCCT'!$A$2:$T$192,15,FALSE)*2625.5</f>
        <v>-629.56302349028545</v>
      </c>
      <c r="H47">
        <f>VLOOKUP($A47,'MP2-JCCT'!$A$2:$T$192,16,FALSE)*2625.5</f>
        <v>-1723.5449112493243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VLOOKUP($A48,'MP2-JCCT'!$A$2:$T$192,11,FALSE)*2625.5</f>
        <v>-1549.2919210889409</v>
      </c>
      <c r="D48">
        <f>VLOOKUP($A48,'MP2-JCCT'!$A$2:$T$192,12,FALSE)*2625.5</f>
        <v>-4545.5500026387108</v>
      </c>
      <c r="E48">
        <f>VLOOKUP($A48,'MP2-JCCT'!$A$2:$T$192,13,FALSE)*2625.5</f>
        <v>-891.00259689851055</v>
      </c>
      <c r="F48">
        <f>VLOOKUP($A48,'MP2-JCCT'!$A$2:$T$192,14,FALSE)*2625.5</f>
        <v>-2787.0832208560114</v>
      </c>
      <c r="G48">
        <f>VLOOKUP($A48,'MP2-JCCT'!$A$2:$T$192,15,FALSE)*2625.5</f>
        <v>-629.44129999486347</v>
      </c>
      <c r="H48">
        <f>VLOOKUP($A48,'MP2-JCCT'!$A$2:$T$192,16,FALSE)*2625.5</f>
        <v>-1723.5189871127786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VLOOKUP($A49,'MP2-JCCT'!$A$2:$T$192,11,FALSE)*2625.5</f>
        <v>-1550.0914112149339</v>
      </c>
      <c r="D49">
        <f>VLOOKUP($A49,'MP2-JCCT'!$A$2:$T$192,12,FALSE)*2625.5</f>
        <v>-4546.448498161727</v>
      </c>
      <c r="E49">
        <f>VLOOKUP($A49,'MP2-JCCT'!$A$2:$T$192,13,FALSE)*2625.5</f>
        <v>-891.01724822678807</v>
      </c>
      <c r="F49">
        <f>VLOOKUP($A49,'MP2-JCCT'!$A$2:$T$192,14,FALSE)*2625.5</f>
        <v>-2787.2371890938898</v>
      </c>
      <c r="G49">
        <f>VLOOKUP($A49,'MP2-JCCT'!$A$2:$T$192,15,FALSE)*2625.5</f>
        <v>-629.53116200126374</v>
      </c>
      <c r="H49">
        <f>VLOOKUP($A49,'MP2-JCCT'!$A$2:$T$192,16,FALSE)*2625.5</f>
        <v>-1723.3779913926905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VLOOKUP($A50,'MP2-JCCT'!$A$2:$T$192,11,FALSE)*2625.5</f>
        <v>-1549.7765598110716</v>
      </c>
      <c r="D50">
        <f>VLOOKUP($A50,'MP2-JCCT'!$A$2:$T$192,12,FALSE)*2625.5</f>
        <v>-4546.4735144937276</v>
      </c>
      <c r="E50">
        <f>VLOOKUP($A50,'MP2-JCCT'!$A$2:$T$192,13,FALSE)*2625.5</f>
        <v>-890.86559582522341</v>
      </c>
      <c r="F50">
        <f>VLOOKUP($A50,'MP2-JCCT'!$A$2:$T$192,14,FALSE)*2625.5</f>
        <v>-2786.7424345175286</v>
      </c>
      <c r="G50">
        <f>VLOOKUP($A50,'MP2-JCCT'!$A$2:$T$192,15,FALSE)*2625.5</f>
        <v>-629.5217191974923</v>
      </c>
      <c r="H50">
        <f>VLOOKUP($A50,'MP2-JCCT'!$A$2:$T$192,16,FALSE)*2625.5</f>
        <v>-1723.497149818679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VLOOKUP($A51,'MP2-JCCT'!$A$2:$T$192,11,FALSE)*2625.5</f>
        <v>-1676.0933414210076</v>
      </c>
      <c r="D51">
        <f>VLOOKUP($A51,'MP2-JCCT'!$A$2:$T$192,12,FALSE)*2625.5</f>
        <v>-4954.675661548009</v>
      </c>
      <c r="E51">
        <f>VLOOKUP($A51,'MP2-JCCT'!$A$2:$T$192,13,FALSE)*2625.5</f>
        <v>-891.74672243779548</v>
      </c>
      <c r="F51">
        <f>VLOOKUP($A51,'MP2-JCCT'!$A$2:$T$192,14,FALSE)*2625.5</f>
        <v>-2787.7640697795873</v>
      </c>
      <c r="G51">
        <f>VLOOKUP($A51,'MP2-JCCT'!$A$2:$T$192,15,FALSE)*2625.5</f>
        <v>-759.99665186223706</v>
      </c>
      <c r="H51">
        <f>VLOOKUP($A51,'MP2-JCCT'!$A$2:$T$192,16,FALSE)*2625.5</f>
        <v>-2139.4957762549566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VLOOKUP($A52,'MP2-JCCT'!$A$2:$T$192,11,FALSE)*2625.5</f>
        <v>-1672.9402244792498</v>
      </c>
      <c r="D52">
        <f>VLOOKUP($A52,'MP2-JCCT'!$A$2:$T$192,12,FALSE)*2625.5</f>
        <v>-4951.5005819713115</v>
      </c>
      <c r="E52">
        <f>VLOOKUP($A52,'MP2-JCCT'!$A$2:$T$192,13,FALSE)*2625.5</f>
        <v>-890.95219369890719</v>
      </c>
      <c r="F52">
        <f>VLOOKUP($A52,'MP2-JCCT'!$A$2:$T$192,14,FALSE)*2625.5</f>
        <v>-2786.691280078905</v>
      </c>
      <c r="G52">
        <f>VLOOKUP($A52,'MP2-JCCT'!$A$2:$T$192,15,FALSE)*2625.5</f>
        <v>-760.0427950433334</v>
      </c>
      <c r="H52">
        <f>VLOOKUP($A52,'MP2-JCCT'!$A$2:$T$192,16,FALSE)*2625.5</f>
        <v>-2139.6570765862334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VLOOKUP($A53,'MP2-JCCT'!$A$2:$T$192,11,FALSE)*2625.5</f>
        <v>-3342.3441374104418</v>
      </c>
      <c r="D53">
        <f>VLOOKUP($A53,'MP2-JCCT'!$A$2:$T$192,12,FALSE)*2625.5</f>
        <v>-9313.3075729987195</v>
      </c>
      <c r="E53">
        <f>VLOOKUP($A53,'MP2-JCCT'!$A$2:$T$192,13,FALSE)*2625.5</f>
        <v>-891.06606789422028</v>
      </c>
      <c r="F53">
        <f>VLOOKUP($A53,'MP2-JCCT'!$A$2:$T$192,14,FALSE)*2625.5</f>
        <v>-2786.7399082104412</v>
      </c>
      <c r="G53">
        <f>VLOOKUP($A53,'MP2-JCCT'!$A$2:$T$192,15,FALSE)*2625.5</f>
        <v>-2414.3839541756238</v>
      </c>
      <c r="H53">
        <f>VLOOKUP($A53,'MP2-JCCT'!$A$2:$T$192,16,FALSE)*2625.5</f>
        <v>-6478.9099643788913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VLOOKUP($A54,'MP2-JCCT'!$A$2:$T$192,11,FALSE)*2625.5</f>
        <v>-3329.4668357772503</v>
      </c>
      <c r="D54">
        <f>VLOOKUP($A54,'MP2-JCCT'!$A$2:$T$192,12,FALSE)*2625.5</f>
        <v>-9295.3097260752329</v>
      </c>
      <c r="E54">
        <f>VLOOKUP($A54,'MP2-JCCT'!$A$2:$T$192,13,FALSE)*2625.5</f>
        <v>-891.33692083431026</v>
      </c>
      <c r="F54">
        <f>VLOOKUP($A54,'MP2-JCCT'!$A$2:$T$192,14,FALSE)*2625.5</f>
        <v>-2788.4023812198384</v>
      </c>
      <c r="G54">
        <f>VLOOKUP($A54,'MP2-JCCT'!$A$2:$T$192,15,FALSE)*2625.5</f>
        <v>-2413.9405210703844</v>
      </c>
      <c r="H54">
        <f>VLOOKUP($A54,'MP2-JCCT'!$A$2:$T$192,16,FALSE)*2625.5</f>
        <v>-6478.1248487323228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VLOOKUP($A55,'MP2-JCCT'!$A$2:$T$192,11,FALSE)*2625.5</f>
        <v>-3328.5161006759558</v>
      </c>
      <c r="D55">
        <f>VLOOKUP($A55,'MP2-JCCT'!$A$2:$T$192,12,FALSE)*2625.5</f>
        <v>-9291.553255868721</v>
      </c>
      <c r="E55">
        <f>VLOOKUP($A55,'MP2-JCCT'!$A$2:$T$192,13,FALSE)*2625.5</f>
        <v>-890.84859005979354</v>
      </c>
      <c r="F55">
        <f>VLOOKUP($A55,'MP2-JCCT'!$A$2:$T$192,14,FALSE)*2625.5</f>
        <v>-2787.2188871831117</v>
      </c>
      <c r="G55">
        <f>VLOOKUP($A55,'MP2-JCCT'!$A$2:$T$192,15,FALSE)*2625.5</f>
        <v>-2414.3252956796055</v>
      </c>
      <c r="H55">
        <f>VLOOKUP($A55,'MP2-JCCT'!$A$2:$T$192,16,FALSE)*2625.5</f>
        <v>-6477.8523473302848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VLOOKUP($A56,'MP2-JCCT'!$A$2:$T$192,11,FALSE)*2625.5</f>
        <v>-3338.2781786766868</v>
      </c>
      <c r="D56">
        <f>VLOOKUP($A56,'MP2-JCCT'!$A$2:$T$192,12,FALSE)*2625.5</f>
        <v>-9307.7617334201605</v>
      </c>
      <c r="E56">
        <f>VLOOKUP($A56,'MP2-JCCT'!$A$2:$T$192,13,FALSE)*2625.5</f>
        <v>-891.00569813064328</v>
      </c>
      <c r="F56">
        <f>VLOOKUP($A56,'MP2-JCCT'!$A$2:$T$192,14,FALSE)*2625.5</f>
        <v>-2786.7695811103122</v>
      </c>
      <c r="G56">
        <f>VLOOKUP($A56,'MP2-JCCT'!$A$2:$T$192,15,FALSE)*2625.5</f>
        <v>-2414.6771590395742</v>
      </c>
      <c r="H56">
        <f>VLOOKUP($A56,'MP2-JCCT'!$A$2:$T$192,16,FALSE)*2625.5</f>
        <v>-6479.2140409476788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VLOOKUP($A57,'MP2-JCCT'!$A$2:$T$192,11,FALSE)*2625.5</f>
        <v>-2124.8338409120252</v>
      </c>
      <c r="D57">
        <f>VLOOKUP($A57,'MP2-JCCT'!$A$2:$T$192,12,FALSE)*2625.5</f>
        <v>-6120.3891067037966</v>
      </c>
      <c r="E57">
        <f>VLOOKUP($A57,'MP2-JCCT'!$A$2:$T$192,13,FALSE)*2625.5</f>
        <v>-890.88715066192617</v>
      </c>
      <c r="F57">
        <f>VLOOKUP($A57,'MP2-JCCT'!$A$2:$T$192,14,FALSE)*2625.5</f>
        <v>-2786.5565935406471</v>
      </c>
      <c r="G57">
        <f>VLOOKUP($A57,'MP2-JCCT'!$A$2:$T$192,15,FALSE)*2625.5</f>
        <v>-1215.6653041982511</v>
      </c>
      <c r="H57">
        <f>VLOOKUP($A57,'MP2-JCCT'!$A$2:$T$192,16,FALSE)*2625.5</f>
        <v>-3310.6324282781052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VLOOKUP($A58,'MP2-JCCT'!$A$2:$T$192,11,FALSE)*2625.5</f>
        <v>-2122.6843254260662</v>
      </c>
      <c r="D58">
        <f>VLOOKUP($A58,'MP2-JCCT'!$A$2:$T$192,12,FALSE)*2625.5</f>
        <v>-6118.1943857735114</v>
      </c>
      <c r="E58">
        <f>VLOOKUP($A58,'MP2-JCCT'!$A$2:$T$192,13,FALSE)*2625.5</f>
        <v>-890.51854042325681</v>
      </c>
      <c r="F58">
        <f>VLOOKUP($A58,'MP2-JCCT'!$A$2:$T$192,14,FALSE)*2625.5</f>
        <v>-2785.9152508863967</v>
      </c>
      <c r="G58">
        <f>VLOOKUP($A58,'MP2-JCCT'!$A$2:$T$192,15,FALSE)*2625.5</f>
        <v>-1215.6766073269353</v>
      </c>
      <c r="H58">
        <f>VLOOKUP($A58,'MP2-JCCT'!$A$2:$T$192,16,FALSE)*2625.5</f>
        <v>-3310.6758610215384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VLOOKUP($A59,'MP2-JCCT'!$A$2:$T$192,11,FALSE)*2625.5</f>
        <v>-2327.243417478845</v>
      </c>
      <c r="D59">
        <f>VLOOKUP($A59,'MP2-JCCT'!$A$2:$T$192,12,FALSE)*2625.5</f>
        <v>-6783.8358765401681</v>
      </c>
      <c r="E59">
        <f>VLOOKUP($A59,'MP2-JCCT'!$A$2:$T$192,13,FALSE)*2625.5</f>
        <v>-891.59360220046881</v>
      </c>
      <c r="F59">
        <f>VLOOKUP($A59,'MP2-JCCT'!$A$2:$T$192,14,FALSE)*2625.5</f>
        <v>-2787.5609563037965</v>
      </c>
      <c r="G59">
        <f>VLOOKUP($A59,'MP2-JCCT'!$A$2:$T$192,15,FALSE)*2625.5</f>
        <v>-1411.1453697392624</v>
      </c>
      <c r="H59">
        <f>VLOOKUP($A59,'MP2-JCCT'!$A$2:$T$192,16,FALSE)*2625.5</f>
        <v>-3968.3690429074613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VLOOKUP($A60,'MP2-JCCT'!$A$2:$T$192,11,FALSE)*2625.5</f>
        <v>-2323.7890203521583</v>
      </c>
      <c r="D60">
        <f>VLOOKUP($A60,'MP2-JCCT'!$A$2:$T$192,12,FALSE)*2625.5</f>
        <v>-6780.1012083670112</v>
      </c>
      <c r="E60">
        <f>VLOOKUP($A60,'MP2-JCCT'!$A$2:$T$192,13,FALSE)*2625.5</f>
        <v>-890.94813403919716</v>
      </c>
      <c r="F60">
        <f>VLOOKUP($A60,'MP2-JCCT'!$A$2:$T$192,14,FALSE)*2625.5</f>
        <v>-2786.7467525981147</v>
      </c>
      <c r="G60">
        <f>VLOOKUP($A60,'MP2-JCCT'!$A$2:$T$192,15,FALSE)*2625.5</f>
        <v>-1411.1884410305358</v>
      </c>
      <c r="H60">
        <f>VLOOKUP($A60,'MP2-JCCT'!$A$2:$T$192,16,FALSE)*2625.5</f>
        <v>-3968.5233866994067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VLOOKUP($A61,'MP2-JCCT'!$A$2:$T$192,11,FALSE)*2625.5</f>
        <v>-1662.4047435028137</v>
      </c>
      <c r="D61">
        <f>VLOOKUP($A61,'MP2-JCCT'!$A$2:$T$192,12,FALSE)*2625.5</f>
        <v>-5107.8734111535814</v>
      </c>
      <c r="E61">
        <f>VLOOKUP($A61,'MP2-JCCT'!$A$2:$T$192,13,FALSE)*2625.5</f>
        <v>-850.27235110490665</v>
      </c>
      <c r="F61">
        <f>VLOOKUP($A61,'MP2-JCCT'!$A$2:$T$192,14,FALSE)*2625.5</f>
        <v>-2901.4292281364119</v>
      </c>
      <c r="G61">
        <f>VLOOKUP($A61,'MP2-JCCT'!$A$2:$T$192,15,FALSE)*2625.5</f>
        <v>-796.51257823146932</v>
      </c>
      <c r="H61">
        <f>VLOOKUP($A61,'MP2-JCCT'!$A$2:$T$192,16,FALSE)*2625.5</f>
        <v>-2187.8889163979943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VLOOKUP($A62,'MP2-JCCT'!$A$2:$T$192,11,FALSE)*2625.5</f>
        <v>-1661.9057106819371</v>
      </c>
      <c r="D62">
        <f>VLOOKUP($A62,'MP2-JCCT'!$A$2:$T$192,12,FALSE)*2625.5</f>
        <v>-5106.9642641897317</v>
      </c>
      <c r="E62">
        <f>VLOOKUP($A62,'MP2-JCCT'!$A$2:$T$192,13,FALSE)*2625.5</f>
        <v>-850.7765378722828</v>
      </c>
      <c r="F62">
        <f>VLOOKUP($A62,'MP2-JCCT'!$A$2:$T$192,14,FALSE)*2625.5</f>
        <v>-2901.9238535591503</v>
      </c>
      <c r="G62">
        <f>VLOOKUP($A62,'MP2-JCCT'!$A$2:$T$192,15,FALSE)*2625.5</f>
        <v>-796.52988419215308</v>
      </c>
      <c r="H62">
        <f>VLOOKUP($A62,'MP2-JCCT'!$A$2:$T$192,16,FALSE)*2625.5</f>
        <v>-2187.9733280733521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VLOOKUP($A63,'MP2-JCCT'!$A$2:$T$192,11,FALSE)*2625.5</f>
        <v>-1661.2614269782046</v>
      </c>
      <c r="D63">
        <f>VLOOKUP($A63,'MP2-JCCT'!$A$2:$T$192,12,FALSE)*2625.5</f>
        <v>-5106.5836817989766</v>
      </c>
      <c r="E63">
        <f>VLOOKUP($A63,'MP2-JCCT'!$A$2:$T$192,13,FALSE)*2625.5</f>
        <v>-850.3869466787088</v>
      </c>
      <c r="F63">
        <f>VLOOKUP($A63,'MP2-JCCT'!$A$2:$T$192,14,FALSE)*2625.5</f>
        <v>-2901.6838201737628</v>
      </c>
      <c r="G63">
        <f>VLOOKUP($A63,'MP2-JCCT'!$A$2:$T$192,15,FALSE)*2625.5</f>
        <v>-796.52255907685014</v>
      </c>
      <c r="H63">
        <f>VLOOKUP($A63,'MP2-JCCT'!$A$2:$T$192,16,FALSE)*2625.5</f>
        <v>-2187.9248124187034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VLOOKUP($A64,'MP2-JCCT'!$A$2:$T$192,11,FALSE)*2625.5</f>
        <v>-1056.9427144041724</v>
      </c>
      <c r="D64">
        <f>VLOOKUP($A64,'MP2-JCCT'!$A$2:$T$192,12,FALSE)*2625.5</f>
        <v>-3365.4737182064664</v>
      </c>
      <c r="E64">
        <f>VLOOKUP($A64,'MP2-JCCT'!$A$2:$T$192,13,FALSE)*2625.5</f>
        <v>-850.93513391952251</v>
      </c>
      <c r="F64">
        <f>VLOOKUP($A64,'MP2-JCCT'!$A$2:$T$192,14,FALSE)*2625.5</f>
        <v>-2902.4057199432473</v>
      </c>
      <c r="G64">
        <f>VLOOKUP($A64,'MP2-JCCT'!$A$2:$T$192,15,FALSE)*2625.5</f>
        <v>-182.25318384401683</v>
      </c>
      <c r="H64">
        <f>VLOOKUP($A64,'MP2-JCCT'!$A$2:$T$192,16,FALSE)*2625.5</f>
        <v>-435.16672662984973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VLOOKUP($A65,'MP2-JCCT'!$A$2:$T$192,11,FALSE)*2625.5</f>
        <v>-1055.8538390561612</v>
      </c>
      <c r="D65">
        <f>VLOOKUP($A65,'MP2-JCCT'!$A$2:$T$192,12,FALSE)*2625.5</f>
        <v>-3364.407081874775</v>
      </c>
      <c r="E65">
        <f>VLOOKUP($A65,'MP2-JCCT'!$A$2:$T$192,13,FALSE)*2625.5</f>
        <v>-850.86564393345702</v>
      </c>
      <c r="F65">
        <f>VLOOKUP($A65,'MP2-JCCT'!$A$2:$T$192,14,FALSE)*2625.5</f>
        <v>-2902.9603269491672</v>
      </c>
      <c r="G65">
        <f>VLOOKUP($A65,'MP2-JCCT'!$A$2:$T$192,15,FALSE)*2625.5</f>
        <v>-182.25318384401683</v>
      </c>
      <c r="H65">
        <f>VLOOKUP($A65,'MP2-JCCT'!$A$2:$T$192,16,FALSE)*2625.5</f>
        <v>-435.16672662984973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VLOOKUP($A66,'MP2-JCCT'!$A$2:$T$192,11,FALSE)*2625.5</f>
        <v>-1055.4731163130182</v>
      </c>
      <c r="D66">
        <f>VLOOKUP($A66,'MP2-JCCT'!$A$2:$T$192,12,FALSE)*2625.5</f>
        <v>-3363.9206610794386</v>
      </c>
      <c r="E66">
        <f>VLOOKUP($A66,'MP2-JCCT'!$A$2:$T$192,13,FALSE)*2625.5</f>
        <v>-850.84943534353272</v>
      </c>
      <c r="F66">
        <f>VLOOKUP($A66,'MP2-JCCT'!$A$2:$T$192,14,FALSE)*2625.5</f>
        <v>-2902.5555642684203</v>
      </c>
      <c r="G66">
        <f>VLOOKUP($A66,'MP2-JCCT'!$A$2:$T$192,15,FALSE)*2625.5</f>
        <v>-182.25318384401658</v>
      </c>
      <c r="H66">
        <f>VLOOKUP($A66,'MP2-JCCT'!$A$2:$T$192,16,FALSE)*2625.5</f>
        <v>-435.16672662984973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VLOOKUP($A67,'MP2-JCCT'!$A$2:$T$192,11,FALSE)*2625.5</f>
        <v>-1004.6904735245306</v>
      </c>
      <c r="D67">
        <f>VLOOKUP($A67,'MP2-JCCT'!$A$2:$T$192,12,FALSE)*2625.5</f>
        <v>-3322.8586672444735</v>
      </c>
      <c r="E67">
        <f>VLOOKUP($A67,'MP2-JCCT'!$A$2:$T$192,13,FALSE)*2625.5</f>
        <v>-850.992262897248</v>
      </c>
      <c r="F67">
        <f>VLOOKUP($A67,'MP2-JCCT'!$A$2:$T$192,14,FALSE)*2625.5</f>
        <v>-2902.4834154404921</v>
      </c>
      <c r="G67">
        <f>VLOOKUP($A67,'MP2-JCCT'!$A$2:$T$192,15,FALSE)*2625.5</f>
        <v>-134.35552491674233</v>
      </c>
      <c r="H67">
        <f>VLOOKUP($A67,'MP2-JCCT'!$A$2:$T$192,16,FALSE)*2625.5</f>
        <v>-398.76434206656467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VLOOKUP($A68,'MP2-JCCT'!$A$2:$T$192,11,FALSE)*2625.5</f>
        <v>-1003.8082159837041</v>
      </c>
      <c r="D68">
        <f>VLOOKUP($A68,'MP2-JCCT'!$A$2:$T$192,12,FALSE)*2625.5</f>
        <v>-3322.0986688661233</v>
      </c>
      <c r="E68">
        <f>VLOOKUP($A68,'MP2-JCCT'!$A$2:$T$192,13,FALSE)*2625.5</f>
        <v>-850.72682631721034</v>
      </c>
      <c r="F68">
        <f>VLOOKUP($A68,'MP2-JCCT'!$A$2:$T$192,14,FALSE)*2625.5</f>
        <v>-2902.7129344318919</v>
      </c>
      <c r="G68">
        <f>VLOOKUP($A68,'MP2-JCCT'!$A$2:$T$192,15,FALSE)*2625.5</f>
        <v>-134.35552491674417</v>
      </c>
      <c r="H68">
        <f>VLOOKUP($A68,'MP2-JCCT'!$A$2:$T$192,16,FALSE)*2625.5</f>
        <v>-398.76434206656728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VLOOKUP($A69,'MP2-JCCT'!$A$2:$T$192,11,FALSE)*2625.5</f>
        <v>-1003.8584134466936</v>
      </c>
      <c r="D69">
        <f>VLOOKUP($A69,'MP2-JCCT'!$A$2:$T$192,12,FALSE)*2625.5</f>
        <v>-3322.0267819277774</v>
      </c>
      <c r="E69">
        <f>VLOOKUP($A69,'MP2-JCCT'!$A$2:$T$192,13,FALSE)*2625.5</f>
        <v>-850.97192434447948</v>
      </c>
      <c r="F69">
        <f>VLOOKUP($A69,'MP2-JCCT'!$A$2:$T$192,14,FALSE)*2625.5</f>
        <v>-2902.6822355101458</v>
      </c>
      <c r="G69">
        <f>VLOOKUP($A69,'MP2-JCCT'!$A$2:$T$192,15,FALSE)*2625.5</f>
        <v>-134.35552491673181</v>
      </c>
      <c r="H69">
        <f>VLOOKUP($A69,'MP2-JCCT'!$A$2:$T$192,16,FALSE)*2625.5</f>
        <v>-398.76434206654096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VLOOKUP($A70,'MP2-JCCT'!$A$2:$T$192,11,FALSE)*2625.5</f>
        <v>-1495.2746529141516</v>
      </c>
      <c r="D70">
        <f>VLOOKUP($A70,'MP2-JCCT'!$A$2:$T$192,12,FALSE)*2625.5</f>
        <v>-4633.6500591632202</v>
      </c>
      <c r="E70">
        <f>VLOOKUP($A70,'MP2-JCCT'!$A$2:$T$192,13,FALSE)*2625.5</f>
        <v>-850.76825099028645</v>
      </c>
      <c r="F70">
        <f>VLOOKUP($A70,'MP2-JCCT'!$A$2:$T$192,14,FALSE)*2625.5</f>
        <v>-2902.1010848703554</v>
      </c>
      <c r="G70">
        <f>VLOOKUP($A70,'MP2-JCCT'!$A$2:$T$192,15,FALSE)*2625.5</f>
        <v>-623.48785532922943</v>
      </c>
      <c r="H70">
        <f>VLOOKUP($A70,'MP2-JCCT'!$A$2:$T$192,16,FALSE)*2625.5</f>
        <v>-1708.4171009334236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VLOOKUP($A71,'MP2-JCCT'!$A$2:$T$192,11,FALSE)*2625.5</f>
        <v>-1496.3351031271131</v>
      </c>
      <c r="D71">
        <f>VLOOKUP($A71,'MP2-JCCT'!$A$2:$T$192,12,FALSE)*2625.5</f>
        <v>-4635.7559710963851</v>
      </c>
      <c r="E71">
        <f>VLOOKUP($A71,'MP2-JCCT'!$A$2:$T$192,13,FALSE)*2625.5</f>
        <v>-850.42739858338268</v>
      </c>
      <c r="F71">
        <f>VLOOKUP($A71,'MP2-JCCT'!$A$2:$T$192,14,FALSE)*2625.5</f>
        <v>-2901.8156056270959</v>
      </c>
      <c r="G71">
        <f>VLOOKUP($A71,'MP2-JCCT'!$A$2:$T$192,15,FALSE)*2625.5</f>
        <v>-623.52639859798444</v>
      </c>
      <c r="H71">
        <f>VLOOKUP($A71,'MP2-JCCT'!$A$2:$T$192,16,FALSE)*2625.5</f>
        <v>-1708.7895268535133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VLOOKUP($A72,'MP2-JCCT'!$A$2:$T$192,11,FALSE)*2625.5</f>
        <v>-1495.2904924138327</v>
      </c>
      <c r="D72">
        <f>VLOOKUP($A72,'MP2-JCCT'!$A$2:$T$192,12,FALSE)*2625.5</f>
        <v>-4633.6757491906183</v>
      </c>
      <c r="E72">
        <f>VLOOKUP($A72,'MP2-JCCT'!$A$2:$T$192,13,FALSE)*2625.5</f>
        <v>-850.77163251813954</v>
      </c>
      <c r="F72">
        <f>VLOOKUP($A72,'MP2-JCCT'!$A$2:$T$192,14,FALSE)*2625.5</f>
        <v>-2902.1032042461302</v>
      </c>
      <c r="G72">
        <f>VLOOKUP($A72,'MP2-JCCT'!$A$2:$T$192,15,FALSE)*2625.5</f>
        <v>-623.48874111742646</v>
      </c>
      <c r="H72">
        <f>VLOOKUP($A72,'MP2-JCCT'!$A$2:$T$192,16,FALSE)*2625.5</f>
        <v>-1708.4228660476751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VLOOKUP($A73,'MP2-JCCT'!$A$2:$T$192,11,FALSE)*2625.5</f>
        <v>-1496.3172567628887</v>
      </c>
      <c r="D73">
        <f>VLOOKUP($A73,'MP2-JCCT'!$A$2:$T$192,12,FALSE)*2625.5</f>
        <v>-4635.7349812250404</v>
      </c>
      <c r="E73">
        <f>VLOOKUP($A73,'MP2-JCCT'!$A$2:$T$192,13,FALSE)*2625.5</f>
        <v>-850.42841362749414</v>
      </c>
      <c r="F73">
        <f>VLOOKUP($A73,'MP2-JCCT'!$A$2:$T$192,14,FALSE)*2625.5</f>
        <v>-2901.8146125547992</v>
      </c>
      <c r="G73">
        <f>VLOOKUP($A73,'MP2-JCCT'!$A$2:$T$192,15,FALSE)*2625.5</f>
        <v>-623.52461950098495</v>
      </c>
      <c r="H73">
        <f>VLOOKUP($A73,'MP2-JCCT'!$A$2:$T$192,16,FALSE)*2625.5</f>
        <v>-1708.7885004800546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VLOOKUP($A74,'MP2-JCCT'!$A$2:$T$192,11,FALSE)*2625.5</f>
        <v>-1496.4009249560117</v>
      </c>
      <c r="D74">
        <f>VLOOKUP($A74,'MP2-JCCT'!$A$2:$T$192,12,FALSE)*2625.5</f>
        <v>-4636.3222844644461</v>
      </c>
      <c r="E74">
        <f>VLOOKUP($A74,'MP2-JCCT'!$A$2:$T$192,13,FALSE)*2625.5</f>
        <v>-850.50142862752386</v>
      </c>
      <c r="F74">
        <f>VLOOKUP($A74,'MP2-JCCT'!$A$2:$T$192,14,FALSE)*2625.5</f>
        <v>-2901.8289606092903</v>
      </c>
      <c r="G74">
        <f>VLOOKUP($A74,'MP2-JCCT'!$A$2:$T$192,15,FALSE)*2625.5</f>
        <v>-623.44097857622876</v>
      </c>
      <c r="H74">
        <f>VLOOKUP($A74,'MP2-JCCT'!$A$2:$T$192,16,FALSE)*2625.5</f>
        <v>-1708.7294127797543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VLOOKUP($A75,'MP2-JCCT'!$A$2:$T$192,11,FALSE)*2625.5</f>
        <v>-1496.4011027843878</v>
      </c>
      <c r="D75">
        <f>VLOOKUP($A75,'MP2-JCCT'!$A$2:$T$192,12,FALSE)*2625.5</f>
        <v>-4636.3115788078239</v>
      </c>
      <c r="E75">
        <f>VLOOKUP($A75,'MP2-JCCT'!$A$2:$T$192,13,FALSE)*2625.5</f>
        <v>-850.50249784408345</v>
      </c>
      <c r="F75">
        <f>VLOOKUP($A75,'MP2-JCCT'!$A$2:$T$192,14,FALSE)*2625.5</f>
        <v>-2901.8236252997331</v>
      </c>
      <c r="G75">
        <f>VLOOKUP($A75,'MP2-JCCT'!$A$2:$T$192,15,FALSE)*2625.5</f>
        <v>-623.44266763544965</v>
      </c>
      <c r="H75">
        <f>VLOOKUP($A75,'MP2-JCCT'!$A$2:$T$192,16,FALSE)*2625.5</f>
        <v>-1708.7304171868914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VLOOKUP($A76,'MP2-JCCT'!$A$2:$T$192,11,FALSE)*2625.5</f>
        <v>-1630.7694279079922</v>
      </c>
      <c r="D76">
        <f>VLOOKUP($A76,'MP2-JCCT'!$A$2:$T$192,12,FALSE)*2625.5</f>
        <v>-5064.3139503559687</v>
      </c>
      <c r="E76">
        <f>VLOOKUP($A76,'MP2-JCCT'!$A$2:$T$192,13,FALSE)*2625.5</f>
        <v>-850.28153813517247</v>
      </c>
      <c r="F76">
        <f>VLOOKUP($A76,'MP2-JCCT'!$A$2:$T$192,14,FALSE)*2625.5</f>
        <v>-2901.7314648513116</v>
      </c>
      <c r="G76">
        <f>VLOOKUP($A76,'MP2-JCCT'!$A$2:$T$192,15,FALSE)*2625.5</f>
        <v>-760.06082507159329</v>
      </c>
      <c r="H76">
        <f>VLOOKUP($A76,'MP2-JCCT'!$A$2:$T$192,16,FALSE)*2625.5</f>
        <v>-2140.8490986756938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VLOOKUP($A77,'MP2-JCCT'!$A$2:$T$192,11,FALSE)*2625.5</f>
        <v>-1629.6635789178349</v>
      </c>
      <c r="D77">
        <f>VLOOKUP($A77,'MP2-JCCT'!$A$2:$T$192,12,FALSE)*2625.5</f>
        <v>-5062.8942297307931</v>
      </c>
      <c r="E77">
        <f>VLOOKUP($A77,'MP2-JCCT'!$A$2:$T$192,13,FALSE)*2625.5</f>
        <v>-850.9639418320877</v>
      </c>
      <c r="F77">
        <f>VLOOKUP($A77,'MP2-JCCT'!$A$2:$T$192,14,FALSE)*2625.5</f>
        <v>-2902.3070628965297</v>
      </c>
      <c r="G77">
        <f>VLOOKUP($A77,'MP2-JCCT'!$A$2:$T$192,15,FALSE)*2625.5</f>
        <v>-760.08636417956961</v>
      </c>
      <c r="H77">
        <f>VLOOKUP($A77,'MP2-JCCT'!$A$2:$T$192,16,FALSE)*2625.5</f>
        <v>-2140.9452046973493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VLOOKUP($A78,'MP2-JCCT'!$A$2:$T$192,11,FALSE)*2625.5</f>
        <v>-1628.6401828204946</v>
      </c>
      <c r="D78">
        <f>VLOOKUP($A78,'MP2-JCCT'!$A$2:$T$192,12,FALSE)*2625.5</f>
        <v>-5061.8854514423601</v>
      </c>
      <c r="E78">
        <f>VLOOKUP($A78,'MP2-JCCT'!$A$2:$T$192,13,FALSE)*2625.5</f>
        <v>-850.48339815573831</v>
      </c>
      <c r="F78">
        <f>VLOOKUP($A78,'MP2-JCCT'!$A$2:$T$192,14,FALSE)*2625.5</f>
        <v>-2902.1532574211419</v>
      </c>
      <c r="G78">
        <f>VLOOKUP($A78,'MP2-JCCT'!$A$2:$T$192,15,FALSE)*2625.5</f>
        <v>-760.05508223440461</v>
      </c>
      <c r="H78">
        <f>VLOOKUP($A78,'MP2-JCCT'!$A$2:$T$192,16,FALSE)*2625.5</f>
        <v>-2140.8307558074753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VLOOKUP($A79,'MP2-JCCT'!$A$2:$T$192,11,FALSE)*2625.5</f>
        <v>-3287.3211529003756</v>
      </c>
      <c r="D79">
        <f>VLOOKUP($A79,'MP2-JCCT'!$A$2:$T$192,12,FALSE)*2625.5</f>
        <v>-9409.643013137711</v>
      </c>
      <c r="E79">
        <f>VLOOKUP($A79,'MP2-JCCT'!$A$2:$T$192,13,FALSE)*2625.5</f>
        <v>-850.62563639435234</v>
      </c>
      <c r="F79">
        <f>VLOOKUP($A79,'MP2-JCCT'!$A$2:$T$192,14,FALSE)*2625.5</f>
        <v>-2901.4010103453252</v>
      </c>
      <c r="G79">
        <f>VLOOKUP($A79,'MP2-JCCT'!$A$2:$T$192,15,FALSE)*2625.5</f>
        <v>-2413.0733868255916</v>
      </c>
      <c r="H79">
        <f>VLOOKUP($A79,'MP2-JCCT'!$A$2:$T$192,16,FALSE)*2625.5</f>
        <v>-6478.2910077494043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VLOOKUP($A80,'MP2-JCCT'!$A$2:$T$192,11,FALSE)*2625.5</f>
        <v>-3282.6976230100322</v>
      </c>
      <c r="D80">
        <f>VLOOKUP($A80,'MP2-JCCT'!$A$2:$T$192,12,FALSE)*2625.5</f>
        <v>-9401.7782268717838</v>
      </c>
      <c r="E80">
        <f>VLOOKUP($A80,'MP2-JCCT'!$A$2:$T$192,13,FALSE)*2625.5</f>
        <v>-850.27242595413884</v>
      </c>
      <c r="F80">
        <f>VLOOKUP($A80,'MP2-JCCT'!$A$2:$T$192,14,FALSE)*2625.5</f>
        <v>-2901.2390927477477</v>
      </c>
      <c r="G80">
        <f>VLOOKUP($A80,'MP2-JCCT'!$A$2:$T$192,15,FALSE)*2625.5</f>
        <v>-2412.8456644006801</v>
      </c>
      <c r="H80">
        <f>VLOOKUP($A80,'MP2-JCCT'!$A$2:$T$192,16,FALSE)*2625.5</f>
        <v>-6477.1992517363706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VLOOKUP($A81,'MP2-JCCT'!$A$2:$T$192,11,FALSE)*2625.5</f>
        <v>-3286.5065179264934</v>
      </c>
      <c r="D81">
        <f>VLOOKUP($A81,'MP2-JCCT'!$A$2:$T$192,12,FALSE)*2625.5</f>
        <v>-9408.4975496986626</v>
      </c>
      <c r="E81">
        <f>VLOOKUP($A81,'MP2-JCCT'!$A$2:$T$192,13,FALSE)*2625.5</f>
        <v>-850.44453771057317</v>
      </c>
      <c r="F81">
        <f>VLOOKUP($A81,'MP2-JCCT'!$A$2:$T$192,14,FALSE)*2625.5</f>
        <v>-2901.4890466891966</v>
      </c>
      <c r="G81">
        <f>VLOOKUP($A81,'MP2-JCCT'!$A$2:$T$192,15,FALSE)*2625.5</f>
        <v>-2412.9718952041762</v>
      </c>
      <c r="H81">
        <f>VLOOKUP($A81,'MP2-JCCT'!$A$2:$T$192,16,FALSE)*2625.5</f>
        <v>-6478.1088261277609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VLOOKUP($A82,'MP2-JCCT'!$A$2:$T$192,11,FALSE)*2625.5</f>
        <v>-3285.927645261424</v>
      </c>
      <c r="D82">
        <f>VLOOKUP($A82,'MP2-JCCT'!$A$2:$T$192,12,FALSE)*2625.5</f>
        <v>-9408.1408559240172</v>
      </c>
      <c r="E82">
        <f>VLOOKUP($A82,'MP2-JCCT'!$A$2:$T$192,13,FALSE)*2625.5</f>
        <v>-850.4212727582368</v>
      </c>
      <c r="F82">
        <f>VLOOKUP($A82,'MP2-JCCT'!$A$2:$T$192,14,FALSE)*2625.5</f>
        <v>-2901.4735654666742</v>
      </c>
      <c r="G82">
        <f>VLOOKUP($A82,'MP2-JCCT'!$A$2:$T$192,15,FALSE)*2625.5</f>
        <v>-2413.0028859604818</v>
      </c>
      <c r="H82">
        <f>VLOOKUP($A82,'MP2-JCCT'!$A$2:$T$192,16,FALSE)*2625.5</f>
        <v>-6478.2055053783179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VLOOKUP($A83,'MP2-JCCT'!$A$2:$T$192,11,FALSE)*2625.5</f>
        <v>-3283.0379211063082</v>
      </c>
      <c r="D83">
        <f>VLOOKUP($A83,'MP2-JCCT'!$A$2:$T$192,12,FALSE)*2625.5</f>
        <v>-9402.0309006671123</v>
      </c>
      <c r="E83">
        <f>VLOOKUP($A83,'MP2-JCCT'!$A$2:$T$192,13,FALSE)*2625.5</f>
        <v>-850.11975902614847</v>
      </c>
      <c r="F83">
        <f>VLOOKUP($A83,'MP2-JCCT'!$A$2:$T$192,14,FALSE)*2625.5</f>
        <v>-2901.2411326992592</v>
      </c>
      <c r="G83">
        <f>VLOOKUP($A83,'MP2-JCCT'!$A$2:$T$192,15,FALSE)*2625.5</f>
        <v>-2412.7437399017767</v>
      </c>
      <c r="H83">
        <f>VLOOKUP($A83,'MP2-JCCT'!$A$2:$T$192,16,FALSE)*2625.5</f>
        <v>-6476.9983312676613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VLOOKUP($A84,'MP2-JCCT'!$A$2:$T$192,11,FALSE)*2625.5</f>
        <v>-3282.448912520138</v>
      </c>
      <c r="D84">
        <f>VLOOKUP($A84,'MP2-JCCT'!$A$2:$T$192,12,FALSE)*2625.5</f>
        <v>-9401.1107203602951</v>
      </c>
      <c r="E84">
        <f>VLOOKUP($A84,'MP2-JCCT'!$A$2:$T$192,13,FALSE)*2625.5</f>
        <v>-850.49061906041732</v>
      </c>
      <c r="F84">
        <f>VLOOKUP($A84,'MP2-JCCT'!$A$2:$T$192,14,FALSE)*2625.5</f>
        <v>-2901.5034975763047</v>
      </c>
      <c r="G84">
        <f>VLOOKUP($A84,'MP2-JCCT'!$A$2:$T$192,15,FALSE)*2625.5</f>
        <v>-2412.8751411867306</v>
      </c>
      <c r="H84">
        <f>VLOOKUP($A84,'MP2-JCCT'!$A$2:$T$192,16,FALSE)*2625.5</f>
        <v>-6477.1357448829976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VLOOKUP($A85,'MP2-JCCT'!$A$2:$T$192,11,FALSE)*2625.5</f>
        <v>-2081.8268788808573</v>
      </c>
      <c r="D85">
        <f>VLOOKUP($A85,'MP2-JCCT'!$A$2:$T$192,12,FALSE)*2625.5</f>
        <v>-6231.2207882595967</v>
      </c>
      <c r="E85">
        <f>VLOOKUP($A85,'MP2-JCCT'!$A$2:$T$192,13,FALSE)*2625.5</f>
        <v>-850.48114966489129</v>
      </c>
      <c r="F85">
        <f>VLOOKUP($A85,'MP2-JCCT'!$A$2:$T$192,14,FALSE)*2625.5</f>
        <v>-2901.5608641099479</v>
      </c>
      <c r="G85">
        <f>VLOOKUP($A85,'MP2-JCCT'!$A$2:$T$192,15,FALSE)*2625.5</f>
        <v>-1215.7927806948626</v>
      </c>
      <c r="H85">
        <f>VLOOKUP($A85,'MP2-JCCT'!$A$2:$T$192,16,FALSE)*2625.5</f>
        <v>-3311.046232286345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VLOOKUP($A86,'MP2-JCCT'!$A$2:$T$192,11,FALSE)*2625.5</f>
        <v>-2080.9025569735995</v>
      </c>
      <c r="D86">
        <f>VLOOKUP($A86,'MP2-JCCT'!$A$2:$T$192,12,FALSE)*2625.5</f>
        <v>-6229.9992275217837</v>
      </c>
      <c r="E86">
        <f>VLOOKUP($A86,'MP2-JCCT'!$A$2:$T$192,13,FALSE)*2625.5</f>
        <v>-850.5379001876247</v>
      </c>
      <c r="F86">
        <f>VLOOKUP($A86,'MP2-JCCT'!$A$2:$T$192,14,FALSE)*2625.5</f>
        <v>-2901.6239435100247</v>
      </c>
      <c r="G86">
        <f>VLOOKUP($A86,'MP2-JCCT'!$A$2:$T$192,15,FALSE)*2625.5</f>
        <v>-1215.8206099293034</v>
      </c>
      <c r="H86">
        <f>VLOOKUP($A86,'MP2-JCCT'!$A$2:$T$192,16,FALSE)*2625.5</f>
        <v>-3311.1435645448819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VLOOKUP($A87,'MP2-JCCT'!$A$2:$T$192,11,FALSE)*2625.5</f>
        <v>-2080.4193222372628</v>
      </c>
      <c r="D87">
        <f>VLOOKUP($A87,'MP2-JCCT'!$A$2:$T$192,12,FALSE)*2625.5</f>
        <v>-6229.7280302146028</v>
      </c>
      <c r="E87">
        <f>VLOOKUP($A87,'MP2-JCCT'!$A$2:$T$192,13,FALSE)*2625.5</f>
        <v>-850.36941664170286</v>
      </c>
      <c r="F87">
        <f>VLOOKUP($A87,'MP2-JCCT'!$A$2:$T$192,14,FALSE)*2625.5</f>
        <v>-2901.5251960749829</v>
      </c>
      <c r="G87">
        <f>VLOOKUP($A87,'MP2-JCCT'!$A$2:$T$192,15,FALSE)*2625.5</f>
        <v>-1215.8244911920067</v>
      </c>
      <c r="H87">
        <f>VLOOKUP($A87,'MP2-JCCT'!$A$2:$T$192,16,FALSE)*2625.5</f>
        <v>-3311.1411293535407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VLOOKUP($A88,'MP2-JCCT'!$A$2:$T$192,11,FALSE)*2625.5</f>
        <v>-2280.9507764212372</v>
      </c>
      <c r="D88">
        <f>VLOOKUP($A88,'MP2-JCCT'!$A$2:$T$192,12,FALSE)*2625.5</f>
        <v>-6892.1987916881408</v>
      </c>
      <c r="E88">
        <f>VLOOKUP($A88,'MP2-JCCT'!$A$2:$T$192,13,FALSE)*2625.5</f>
        <v>-850.26458459896105</v>
      </c>
      <c r="F88">
        <f>VLOOKUP($A88,'MP2-JCCT'!$A$2:$T$192,14,FALSE)*2625.5</f>
        <v>-2901.6997132724905</v>
      </c>
      <c r="G88">
        <f>VLOOKUP($A88,'MP2-JCCT'!$A$2:$T$192,15,FALSE)*2625.5</f>
        <v>-1410.7678070244397</v>
      </c>
      <c r="H88">
        <f>VLOOKUP($A88,'MP2-JCCT'!$A$2:$T$192,16,FALSE)*2625.5</f>
        <v>-3969.4096278627194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VLOOKUP($A89,'MP2-JCCT'!$A$2:$T$192,11,FALSE)*2625.5</f>
        <v>-2279.8266654443742</v>
      </c>
      <c r="D89">
        <f>VLOOKUP($A89,'MP2-JCCT'!$A$2:$T$192,12,FALSE)*2625.5</f>
        <v>-6890.8092492701635</v>
      </c>
      <c r="E89">
        <f>VLOOKUP($A89,'MP2-JCCT'!$A$2:$T$192,13,FALSE)*2625.5</f>
        <v>-850.93113495618456</v>
      </c>
      <c r="F89">
        <f>VLOOKUP($A89,'MP2-JCCT'!$A$2:$T$192,14,FALSE)*2625.5</f>
        <v>-2902.2450658306034</v>
      </c>
      <c r="G89">
        <f>VLOOKUP($A89,'MP2-JCCT'!$A$2:$T$192,15,FALSE)*2625.5</f>
        <v>-1410.7558728796118</v>
      </c>
      <c r="H89">
        <f>VLOOKUP($A89,'MP2-JCCT'!$A$2:$T$192,16,FALSE)*2625.5</f>
        <v>-3969.4636168230682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VLOOKUP($A90,'MP2-JCCT'!$A$2:$T$192,11,FALSE)*2625.5</f>
        <v>-1808.8127294960364</v>
      </c>
      <c r="D90">
        <f>VLOOKUP($A90,'MP2-JCCT'!$A$2:$T$192,12,FALSE)*2625.5</f>
        <v>-5352.9557399402429</v>
      </c>
      <c r="E90">
        <f>VLOOKUP($A90,'MP2-JCCT'!$A$2:$T$192,13,FALSE)*2625.5</f>
        <v>-995.07052388977763</v>
      </c>
      <c r="F90">
        <f>VLOOKUP($A90,'MP2-JCCT'!$A$2:$T$192,14,FALSE)*2625.5</f>
        <v>-3142.2730855946133</v>
      </c>
      <c r="G90">
        <f>VLOOKUP($A90,'MP2-JCCT'!$A$2:$T$192,15,FALSE)*2625.5</f>
        <v>-796.94200430580315</v>
      </c>
      <c r="H90">
        <f>VLOOKUP($A90,'MP2-JCCT'!$A$2:$T$192,16,FALSE)*2625.5</f>
        <v>-2189.4853742807309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VLOOKUP($A91,'MP2-JCCT'!$A$2:$T$192,11,FALSE)*2625.5</f>
        <v>-1808.3628154380738</v>
      </c>
      <c r="D91">
        <f>VLOOKUP($A91,'MP2-JCCT'!$A$2:$T$192,12,FALSE)*2625.5</f>
        <v>-5352.6609827560706</v>
      </c>
      <c r="E91">
        <f>VLOOKUP($A91,'MP2-JCCT'!$A$2:$T$192,13,FALSE)*2625.5</f>
        <v>-995.07347396617024</v>
      </c>
      <c r="F91">
        <f>VLOOKUP($A91,'MP2-JCCT'!$A$2:$T$192,14,FALSE)*2625.5</f>
        <v>-3142.2333041355269</v>
      </c>
      <c r="G91">
        <f>VLOOKUP($A91,'MP2-JCCT'!$A$2:$T$192,15,FALSE)*2625.5</f>
        <v>-796.9454859879379</v>
      </c>
      <c r="H91">
        <f>VLOOKUP($A91,'MP2-JCCT'!$A$2:$T$192,16,FALSE)*2625.5</f>
        <v>-2189.4960888468058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VLOOKUP($A92,'MP2-JCCT'!$A$2:$T$192,11,FALSE)*2625.5</f>
        <v>-1203.5417528997473</v>
      </c>
      <c r="D92">
        <f>VLOOKUP($A92,'MP2-JCCT'!$A$2:$T$192,12,FALSE)*2625.5</f>
        <v>-3614.9061018876691</v>
      </c>
      <c r="E92">
        <f>VLOOKUP($A92,'MP2-JCCT'!$A$2:$T$192,13,FALSE)*2625.5</f>
        <v>-996.58476074002601</v>
      </c>
      <c r="F92">
        <f>VLOOKUP($A92,'MP2-JCCT'!$A$2:$T$192,14,FALSE)*2625.5</f>
        <v>-3150.2276317274095</v>
      </c>
      <c r="G92">
        <f>VLOOKUP($A92,'MP2-JCCT'!$A$2:$T$192,15,FALSE)*2625.5</f>
        <v>-182.25318384402027</v>
      </c>
      <c r="H92">
        <f>VLOOKUP($A92,'MP2-JCCT'!$A$2:$T$192,16,FALSE)*2625.5</f>
        <v>-435.16672662985235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VLOOKUP($A93,'MP2-JCCT'!$A$2:$T$192,11,FALSE)*2625.5</f>
        <v>-1197.5944189390177</v>
      </c>
      <c r="D93">
        <f>VLOOKUP($A93,'MP2-JCCT'!$A$2:$T$192,12,FALSE)*2625.5</f>
        <v>-3606.1857229407483</v>
      </c>
      <c r="E93">
        <f>VLOOKUP($A93,'MP2-JCCT'!$A$2:$T$192,13,FALSE)*2625.5</f>
        <v>-997.27749973868481</v>
      </c>
      <c r="F93">
        <f>VLOOKUP($A93,'MP2-JCCT'!$A$2:$T$192,14,FALSE)*2625.5</f>
        <v>-3151.8702988640666</v>
      </c>
      <c r="G93">
        <f>VLOOKUP($A93,'MP2-JCCT'!$A$2:$T$192,15,FALSE)*2625.5</f>
        <v>-182.25318384401683</v>
      </c>
      <c r="H93">
        <f>VLOOKUP($A93,'MP2-JCCT'!$A$2:$T$192,16,FALSE)*2625.5</f>
        <v>-435.16672662984973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VLOOKUP($A94,'MP2-JCCT'!$A$2:$T$192,11,FALSE)*2625.5</f>
        <v>-1199.5338260327419</v>
      </c>
      <c r="D94">
        <f>VLOOKUP($A94,'MP2-JCCT'!$A$2:$T$192,12,FALSE)*2625.5</f>
        <v>-3608.6285349779873</v>
      </c>
      <c r="E94">
        <f>VLOOKUP($A94,'MP2-JCCT'!$A$2:$T$192,13,FALSE)*2625.5</f>
        <v>-996.92883343415053</v>
      </c>
      <c r="F94">
        <f>VLOOKUP($A94,'MP2-JCCT'!$A$2:$T$192,14,FALSE)*2625.5</f>
        <v>-3151.3206780272958</v>
      </c>
      <c r="G94">
        <f>VLOOKUP($A94,'MP2-JCCT'!$A$2:$T$192,15,FALSE)*2625.5</f>
        <v>-182.25318384401683</v>
      </c>
      <c r="H94">
        <f>VLOOKUP($A94,'MP2-JCCT'!$A$2:$T$192,16,FALSE)*2625.5</f>
        <v>-435.16672662984973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VLOOKUP($A95,'MP2-JCCT'!$A$2:$T$192,11,FALSE)*2625.5</f>
        <v>-1204.503488344101</v>
      </c>
      <c r="D95">
        <f>VLOOKUP($A95,'MP2-JCCT'!$A$2:$T$192,12,FALSE)*2625.5</f>
        <v>-3616.5584683269549</v>
      </c>
      <c r="E95">
        <f>VLOOKUP($A95,'MP2-JCCT'!$A$2:$T$192,13,FALSE)*2625.5</f>
        <v>-996.84082836182461</v>
      </c>
      <c r="F95">
        <f>VLOOKUP($A95,'MP2-JCCT'!$A$2:$T$192,14,FALSE)*2625.5</f>
        <v>-3150.850018087061</v>
      </c>
      <c r="G95">
        <f>VLOOKUP($A95,'MP2-JCCT'!$A$2:$T$192,15,FALSE)*2625.5</f>
        <v>-182.25318384401683</v>
      </c>
      <c r="H95">
        <f>VLOOKUP($A95,'MP2-JCCT'!$A$2:$T$192,16,FALSE)*2625.5</f>
        <v>-435.16672662984973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VLOOKUP($A96,'MP2-JCCT'!$A$2:$T$192,11,FALSE)*2625.5</f>
        <v>-1150.0182038506878</v>
      </c>
      <c r="D96">
        <f>VLOOKUP($A96,'MP2-JCCT'!$A$2:$T$192,12,FALSE)*2625.5</f>
        <v>-3570.5326908908655</v>
      </c>
      <c r="E96">
        <f>VLOOKUP($A96,'MP2-JCCT'!$A$2:$T$192,13,FALSE)*2625.5</f>
        <v>-996.48158072241779</v>
      </c>
      <c r="F96">
        <f>VLOOKUP($A96,'MP2-JCCT'!$A$2:$T$192,14,FALSE)*2625.5</f>
        <v>-3150.0138473126663</v>
      </c>
      <c r="G96">
        <f>VLOOKUP($A96,'MP2-JCCT'!$A$2:$T$192,15,FALSE)*2625.5</f>
        <v>-134.35552491674312</v>
      </c>
      <c r="H96">
        <f>VLOOKUP($A96,'MP2-JCCT'!$A$2:$T$192,16,FALSE)*2625.5</f>
        <v>-398.76434206656467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VLOOKUP($A97,'MP2-JCCT'!$A$2:$T$192,11,FALSE)*2625.5</f>
        <v>-1146.972834811188</v>
      </c>
      <c r="D97">
        <f>VLOOKUP($A97,'MP2-JCCT'!$A$2:$T$192,12,FALSE)*2625.5</f>
        <v>-3565.3381032759844</v>
      </c>
      <c r="E97">
        <f>VLOOKUP($A97,'MP2-JCCT'!$A$2:$T$192,13,FALSE)*2625.5</f>
        <v>-997.52061318614778</v>
      </c>
      <c r="F97">
        <f>VLOOKUP($A97,'MP2-JCCT'!$A$2:$T$192,14,FALSE)*2625.5</f>
        <v>-3152.4264090742299</v>
      </c>
      <c r="G97">
        <f>VLOOKUP($A97,'MP2-JCCT'!$A$2:$T$192,15,FALSE)*2625.5</f>
        <v>-134.35552491673627</v>
      </c>
      <c r="H97">
        <f>VLOOKUP($A97,'MP2-JCCT'!$A$2:$T$192,16,FALSE)*2625.5</f>
        <v>-398.76434206655154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VLOOKUP($A98,'MP2-JCCT'!$A$2:$T$192,11,FALSE)*2625.5</f>
        <v>-1148.2770722538141</v>
      </c>
      <c r="D98">
        <f>VLOOKUP($A98,'MP2-JCCT'!$A$2:$T$192,12,FALSE)*2625.5</f>
        <v>-3566.985804448856</v>
      </c>
      <c r="E98">
        <f>VLOOKUP($A98,'MP2-JCCT'!$A$2:$T$192,13,FALSE)*2625.5</f>
        <v>-997.12399140149989</v>
      </c>
      <c r="F98">
        <f>VLOOKUP($A98,'MP2-JCCT'!$A$2:$T$192,14,FALSE)*2625.5</f>
        <v>-3151.7505554563336</v>
      </c>
      <c r="G98">
        <f>VLOOKUP($A98,'MP2-JCCT'!$A$2:$T$192,15,FALSE)*2625.5</f>
        <v>-134.35552491674181</v>
      </c>
      <c r="H98">
        <f>VLOOKUP($A98,'MP2-JCCT'!$A$2:$T$192,16,FALSE)*2625.5</f>
        <v>-398.76434206656467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VLOOKUP($A99,'MP2-JCCT'!$A$2:$T$192,11,FALSE)*2625.5</f>
        <v>-1150.2440559013123</v>
      </c>
      <c r="D99">
        <f>VLOOKUP($A99,'MP2-JCCT'!$A$2:$T$192,12,FALSE)*2625.5</f>
        <v>-3571.4194498808874</v>
      </c>
      <c r="E99">
        <f>VLOOKUP($A99,'MP2-JCCT'!$A$2:$T$192,13,FALSE)*2625.5</f>
        <v>-996.6401781154284</v>
      </c>
      <c r="F99">
        <f>VLOOKUP($A99,'MP2-JCCT'!$A$2:$T$192,14,FALSE)*2625.5</f>
        <v>-3150.4798955040746</v>
      </c>
      <c r="G99">
        <f>VLOOKUP($A99,'MP2-JCCT'!$A$2:$T$192,15,FALSE)*2625.5</f>
        <v>-134.35552491673602</v>
      </c>
      <c r="H99">
        <f>VLOOKUP($A99,'MP2-JCCT'!$A$2:$T$192,16,FALSE)*2625.5</f>
        <v>-398.76434206654892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VLOOKUP($A100,'MP2-JCCT'!$A$2:$T$192,11,FALSE)*2625.5</f>
        <v>-1654.9211664200757</v>
      </c>
      <c r="D100">
        <f>VLOOKUP($A100,'MP2-JCCT'!$A$2:$T$192,12,FALSE)*2625.5</f>
        <v>-4903.7559315179706</v>
      </c>
      <c r="E100">
        <f>VLOOKUP($A100,'MP2-JCCT'!$A$2:$T$192,13,FALSE)*2625.5</f>
        <v>-994.99319050374254</v>
      </c>
      <c r="F100">
        <f>VLOOKUP($A100,'MP2-JCCT'!$A$2:$T$192,14,FALSE)*2625.5</f>
        <v>-3142.5369922083955</v>
      </c>
      <c r="G100">
        <f>VLOOKUP($A100,'MP2-JCCT'!$A$2:$T$192,15,FALSE)*2625.5</f>
        <v>-629.4137780350984</v>
      </c>
      <c r="H100">
        <f>VLOOKUP($A100,'MP2-JCCT'!$A$2:$T$192,16,FALSE)*2625.5</f>
        <v>-1723.8184789268616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VLOOKUP($A101,'MP2-JCCT'!$A$2:$T$192,11,FALSE)*2625.5</f>
        <v>-1655.8363227383661</v>
      </c>
      <c r="D101">
        <f>VLOOKUP($A101,'MP2-JCCT'!$A$2:$T$192,12,FALSE)*2625.5</f>
        <v>-4905.0341758653431</v>
      </c>
      <c r="E101">
        <f>VLOOKUP($A101,'MP2-JCCT'!$A$2:$T$192,13,FALSE)*2625.5</f>
        <v>-995.36337857604019</v>
      </c>
      <c r="F101">
        <f>VLOOKUP($A101,'MP2-JCCT'!$A$2:$T$192,14,FALSE)*2625.5</f>
        <v>-3143.1100272259687</v>
      </c>
      <c r="G101">
        <f>VLOOKUP($A101,'MP2-JCCT'!$A$2:$T$192,15,FALSE)*2625.5</f>
        <v>-629.43799647785909</v>
      </c>
      <c r="H101">
        <f>VLOOKUP($A101,'MP2-JCCT'!$A$2:$T$192,16,FALSE)*2625.5</f>
        <v>-1723.6326783120021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VLOOKUP($A102,'MP2-JCCT'!$A$2:$T$192,11,FALSE)*2625.5</f>
        <v>-1651.2721671142463</v>
      </c>
      <c r="D102">
        <f>VLOOKUP($A102,'MP2-JCCT'!$A$2:$T$192,12,FALSE)*2625.5</f>
        <v>-4898.8967557235592</v>
      </c>
      <c r="E102">
        <f>VLOOKUP($A102,'MP2-JCCT'!$A$2:$T$192,13,FALSE)*2625.5</f>
        <v>-995.42732393531719</v>
      </c>
      <c r="F102">
        <f>VLOOKUP($A102,'MP2-JCCT'!$A$2:$T$192,14,FALSE)*2625.5</f>
        <v>-3143.9037207491856</v>
      </c>
      <c r="G102">
        <f>VLOOKUP($A102,'MP2-JCCT'!$A$2:$T$192,15,FALSE)*2625.5</f>
        <v>-629.24124297537708</v>
      </c>
      <c r="H102">
        <f>VLOOKUP($A102,'MP2-JCCT'!$A$2:$T$192,16,FALSE)*2625.5</f>
        <v>-1723.697491685647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VLOOKUP($A103,'MP2-JCCT'!$A$2:$T$192,11,FALSE)*2625.5</f>
        <v>-1656.5508647610138</v>
      </c>
      <c r="D103">
        <f>VLOOKUP($A103,'MP2-JCCT'!$A$2:$T$192,12,FALSE)*2625.5</f>
        <v>-4904.6810436305695</v>
      </c>
      <c r="E103">
        <f>VLOOKUP($A103,'MP2-JCCT'!$A$2:$T$192,13,FALSE)*2625.5</f>
        <v>-995.09834538732161</v>
      </c>
      <c r="F103">
        <f>VLOOKUP($A103,'MP2-JCCT'!$A$2:$T$192,14,FALSE)*2625.5</f>
        <v>-3142.6998066565302</v>
      </c>
      <c r="G103">
        <f>VLOOKUP($A103,'MP2-JCCT'!$A$2:$T$192,15,FALSE)*2625.5</f>
        <v>-629.46823928757169</v>
      </c>
      <c r="H103">
        <f>VLOOKUP($A103,'MP2-JCCT'!$A$2:$T$192,16,FALSE)*2625.5</f>
        <v>-1723.4796277936805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VLOOKUP($A104,'MP2-JCCT'!$A$2:$T$192,11,FALSE)*2625.5</f>
        <v>-1653.9211106499477</v>
      </c>
      <c r="D104">
        <f>VLOOKUP($A104,'MP2-JCCT'!$A$2:$T$192,12,FALSE)*2625.5</f>
        <v>-4902.938148291285</v>
      </c>
      <c r="E104">
        <f>VLOOKUP($A104,'MP2-JCCT'!$A$2:$T$192,13,FALSE)*2625.5</f>
        <v>-994.54963565063099</v>
      </c>
      <c r="F104">
        <f>VLOOKUP($A104,'MP2-JCCT'!$A$2:$T$192,14,FALSE)*2625.5</f>
        <v>-3141.9459897915599</v>
      </c>
      <c r="G104">
        <f>VLOOKUP($A104,'MP2-JCCT'!$A$2:$T$192,15,FALSE)*2625.5</f>
        <v>-629.34106964587875</v>
      </c>
      <c r="H104">
        <f>VLOOKUP($A104,'MP2-JCCT'!$A$2:$T$192,16,FALSE)*2625.5</f>
        <v>-1723.498414995375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VLOOKUP($A105,'MP2-JCCT'!$A$2:$T$192,11,FALSE)*2625.5</f>
        <v>-1653.5568422057586</v>
      </c>
      <c r="D105">
        <f>VLOOKUP($A105,'MP2-JCCT'!$A$2:$T$192,12,FALSE)*2625.5</f>
        <v>-4902.0948091596874</v>
      </c>
      <c r="E105">
        <f>VLOOKUP($A105,'MP2-JCCT'!$A$2:$T$192,13,FALSE)*2625.5</f>
        <v>-994.6177600880859</v>
      </c>
      <c r="F105">
        <f>VLOOKUP($A105,'MP2-JCCT'!$A$2:$T$192,14,FALSE)*2625.5</f>
        <v>-3141.9535333510644</v>
      </c>
      <c r="G105">
        <f>VLOOKUP($A105,'MP2-JCCT'!$A$2:$T$192,15,FALSE)*2625.5</f>
        <v>-629.53850954229335</v>
      </c>
      <c r="H105">
        <f>VLOOKUP($A105,'MP2-JCCT'!$A$2:$T$192,16,FALSE)*2625.5</f>
        <v>-1723.5584576287724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VLOOKUP($A106,'MP2-JCCT'!$A$2:$T$192,11,FALSE)*2625.5</f>
        <v>-1781.6412448761612</v>
      </c>
      <c r="D106">
        <f>VLOOKUP($A106,'MP2-JCCT'!$A$2:$T$192,12,FALSE)*2625.5</f>
        <v>-5312.0409028013801</v>
      </c>
      <c r="E106">
        <f>VLOOKUP($A106,'MP2-JCCT'!$A$2:$T$192,13,FALSE)*2625.5</f>
        <v>-995.88902026495487</v>
      </c>
      <c r="F106">
        <f>VLOOKUP($A106,'MP2-JCCT'!$A$2:$T$192,14,FALSE)*2625.5</f>
        <v>-3143.6504939006836</v>
      </c>
      <c r="G106">
        <f>VLOOKUP($A106,'MP2-JCCT'!$A$2:$T$192,15,FALSE)*2625.5</f>
        <v>-760.02456041329287</v>
      </c>
      <c r="H106">
        <f>VLOOKUP($A106,'MP2-JCCT'!$A$2:$T$192,16,FALSE)*2625.5</f>
        <v>-2139.5625757123962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VLOOKUP($A107,'MP2-JCCT'!$A$2:$T$192,11,FALSE)*2625.5</f>
        <v>-1777.0271442600122</v>
      </c>
      <c r="D107">
        <f>VLOOKUP($A107,'MP2-JCCT'!$A$2:$T$192,12,FALSE)*2625.5</f>
        <v>-5307.3864540711611</v>
      </c>
      <c r="E107">
        <f>VLOOKUP($A107,'MP2-JCCT'!$A$2:$T$192,13,FALSE)*2625.5</f>
        <v>-994.80904000575038</v>
      </c>
      <c r="F107">
        <f>VLOOKUP($A107,'MP2-JCCT'!$A$2:$T$192,14,FALSE)*2625.5</f>
        <v>-3142.0147300656881</v>
      </c>
      <c r="G107">
        <f>VLOOKUP($A107,'MP2-JCCT'!$A$2:$T$192,15,FALSE)*2625.5</f>
        <v>-760.04849383647058</v>
      </c>
      <c r="H107">
        <f>VLOOKUP($A107,'MP2-JCCT'!$A$2:$T$192,16,FALSE)*2625.5</f>
        <v>-2139.6775502953078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VLOOKUP($A108,'MP2-JCCT'!$A$2:$T$192,11,FALSE)*2625.5</f>
        <v>-3448.1574413562448</v>
      </c>
      <c r="D108">
        <f>VLOOKUP($A108,'MP2-JCCT'!$A$2:$T$192,12,FALSE)*2625.5</f>
        <v>-9671.3440870291233</v>
      </c>
      <c r="E108">
        <f>VLOOKUP($A108,'MP2-JCCT'!$A$2:$T$192,13,FALSE)*2625.5</f>
        <v>-995.09963747892402</v>
      </c>
      <c r="F108">
        <f>VLOOKUP($A108,'MP2-JCCT'!$A$2:$T$192,14,FALSE)*2625.5</f>
        <v>-3142.3627497924617</v>
      </c>
      <c r="G108">
        <f>VLOOKUP($A108,'MP2-JCCT'!$A$2:$T$192,15,FALSE)*2625.5</f>
        <v>-2414.4165356842727</v>
      </c>
      <c r="H108">
        <f>VLOOKUP($A108,'MP2-JCCT'!$A$2:$T$192,16,FALSE)*2625.5</f>
        <v>-6478.9958439882239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VLOOKUP($A109,'MP2-JCCT'!$A$2:$T$192,11,FALSE)*2625.5</f>
        <v>-3435.6237758486022</v>
      </c>
      <c r="D109">
        <f>VLOOKUP($A109,'MP2-JCCT'!$A$2:$T$192,12,FALSE)*2625.5</f>
        <v>-9653.3791971958581</v>
      </c>
      <c r="E109">
        <f>VLOOKUP($A109,'MP2-JCCT'!$A$2:$T$192,13,FALSE)*2625.5</f>
        <v>-995.34783444590209</v>
      </c>
      <c r="F109">
        <f>VLOOKUP($A109,'MP2-JCCT'!$A$2:$T$192,14,FALSE)*2625.5</f>
        <v>-3143.8684938515707</v>
      </c>
      <c r="G109">
        <f>VLOOKUP($A109,'MP2-JCCT'!$A$2:$T$192,15,FALSE)*2625.5</f>
        <v>-2413.9519179799067</v>
      </c>
      <c r="H109">
        <f>VLOOKUP($A109,'MP2-JCCT'!$A$2:$T$192,16,FALSE)*2625.5</f>
        <v>-6478.1079831804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VLOOKUP($A110,'MP2-JCCT'!$A$2:$T$192,11,FALSE)*2625.5</f>
        <v>-3433.4578655539717</v>
      </c>
      <c r="D110">
        <f>VLOOKUP($A110,'MP2-JCCT'!$A$2:$T$192,12,FALSE)*2625.5</f>
        <v>-9648.3451152955022</v>
      </c>
      <c r="E110">
        <f>VLOOKUP($A110,'MP2-JCCT'!$A$2:$T$192,13,FALSE)*2625.5</f>
        <v>-994.85314875345318</v>
      </c>
      <c r="F110">
        <f>VLOOKUP($A110,'MP2-JCCT'!$A$2:$T$192,14,FALSE)*2625.5</f>
        <v>-3142.8001764394821</v>
      </c>
      <c r="G110">
        <f>VLOOKUP($A110,'MP2-JCCT'!$A$2:$T$192,15,FALSE)*2625.5</f>
        <v>-2414.3369027743706</v>
      </c>
      <c r="H110">
        <f>VLOOKUP($A110,'MP2-JCCT'!$A$2:$T$192,16,FALSE)*2625.5</f>
        <v>-6477.8567998197213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VLOOKUP($A111,'MP2-JCCT'!$A$2:$T$192,11,FALSE)*2625.5</f>
        <v>-3442.4546321529328</v>
      </c>
      <c r="D111">
        <f>VLOOKUP($A111,'MP2-JCCT'!$A$2:$T$192,12,FALSE)*2625.5</f>
        <v>-9664.1493457122888</v>
      </c>
      <c r="E111">
        <f>VLOOKUP($A111,'MP2-JCCT'!$A$2:$T$192,13,FALSE)*2625.5</f>
        <v>-994.7106933544411</v>
      </c>
      <c r="F111">
        <f>VLOOKUP($A111,'MP2-JCCT'!$A$2:$T$192,14,FALSE)*2625.5</f>
        <v>-3141.6778251260985</v>
      </c>
      <c r="G111">
        <f>VLOOKUP($A111,'MP2-JCCT'!$A$2:$T$192,15,FALSE)*2625.5</f>
        <v>-2414.643471420648</v>
      </c>
      <c r="H111">
        <f>VLOOKUP($A111,'MP2-JCCT'!$A$2:$T$192,16,FALSE)*2625.5</f>
        <v>-6479.2889234399318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VLOOKUP($A112,'MP2-JCCT'!$A$2:$T$192,11,FALSE)*2625.5</f>
        <v>-2228.956286548445</v>
      </c>
      <c r="D112">
        <f>VLOOKUP($A112,'MP2-JCCT'!$A$2:$T$192,12,FALSE)*2625.5</f>
        <v>-6476.5674380785422</v>
      </c>
      <c r="E112">
        <f>VLOOKUP($A112,'MP2-JCCT'!$A$2:$T$192,13,FALSE)*2625.5</f>
        <v>-994.84444454179936</v>
      </c>
      <c r="F112">
        <f>VLOOKUP($A112,'MP2-JCCT'!$A$2:$T$192,14,FALSE)*2625.5</f>
        <v>-3141.9881458544792</v>
      </c>
      <c r="G112">
        <f>VLOOKUP($A112,'MP2-JCCT'!$A$2:$T$192,15,FALSE)*2625.5</f>
        <v>-1215.6044883961217</v>
      </c>
      <c r="H112">
        <f>VLOOKUP($A112,'MP2-JCCT'!$A$2:$T$192,16,FALSE)*2625.5</f>
        <v>-3310.4455760324531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VLOOKUP($A113,'MP2-JCCT'!$A$2:$T$192,11,FALSE)*2625.5</f>
        <v>-2226.5782310773739</v>
      </c>
      <c r="D113">
        <f>VLOOKUP($A113,'MP2-JCCT'!$A$2:$T$192,12,FALSE)*2625.5</f>
        <v>-6473.75416421523</v>
      </c>
      <c r="E113">
        <f>VLOOKUP($A113,'MP2-JCCT'!$A$2:$T$192,13,FALSE)*2625.5</f>
        <v>-994.37038218321197</v>
      </c>
      <c r="F113">
        <f>VLOOKUP($A113,'MP2-JCCT'!$A$2:$T$192,14,FALSE)*2625.5</f>
        <v>-3141.257113379444</v>
      </c>
      <c r="G113">
        <f>VLOOKUP($A113,'MP2-JCCT'!$A$2:$T$192,15,FALSE)*2625.5</f>
        <v>-1215.6765913444349</v>
      </c>
      <c r="H113">
        <f>VLOOKUP($A113,'MP2-JCCT'!$A$2:$T$192,16,FALSE)*2625.5</f>
        <v>-3310.6774479681512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VLOOKUP($A114,'MP2-JCCT'!$A$2:$T$192,11,FALSE)*2625.5</f>
        <v>-2432.934344525192</v>
      </c>
      <c r="D114">
        <f>VLOOKUP($A114,'MP2-JCCT'!$A$2:$T$192,12,FALSE)*2625.5</f>
        <v>-7141.5935468501084</v>
      </c>
      <c r="E114">
        <f>VLOOKUP($A114,'MP2-JCCT'!$A$2:$T$192,13,FALSE)*2625.5</f>
        <v>-995.70606354638676</v>
      </c>
      <c r="F114">
        <f>VLOOKUP($A114,'MP2-JCCT'!$A$2:$T$192,14,FALSE)*2625.5</f>
        <v>-3143.3809141194452</v>
      </c>
      <c r="G114">
        <f>VLOOKUP($A114,'MP2-JCCT'!$A$2:$T$192,15,FALSE)*2625.5</f>
        <v>-1411.1643624186493</v>
      </c>
      <c r="H114">
        <f>VLOOKUP($A114,'MP2-JCCT'!$A$2:$T$192,16,FALSE)*2625.5</f>
        <v>-3968.4236449979639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VLOOKUP($A115,'MP2-JCCT'!$A$2:$T$192,11,FALSE)*2625.5</f>
        <v>-2431.1979461973801</v>
      </c>
      <c r="D115">
        <f>VLOOKUP($A115,'MP2-JCCT'!$A$2:$T$192,12,FALSE)*2625.5</f>
        <v>-7139.8543315934658</v>
      </c>
      <c r="E115">
        <f>VLOOKUP($A115,'MP2-JCCT'!$A$2:$T$192,13,FALSE)*2625.5</f>
        <v>-995.37028796257118</v>
      </c>
      <c r="F115">
        <f>VLOOKUP($A115,'MP2-JCCT'!$A$2:$T$192,14,FALSE)*2625.5</f>
        <v>-3142.7743604459506</v>
      </c>
      <c r="G115">
        <f>VLOOKUP($A115,'MP2-JCCT'!$A$2:$T$192,15,FALSE)*2625.5</f>
        <v>-1411.1830942805698</v>
      </c>
      <c r="H115">
        <f>VLOOKUP($A115,'MP2-JCCT'!$A$2:$T$192,16,FALSE)*2625.5</f>
        <v>-3968.4970592533814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VLOOKUP($A116,'MP2-JCCT'!$A$2:$T$192,11,FALSE)*2625.5</f>
        <v>-1766.6163275519889</v>
      </c>
      <c r="D116">
        <f>VLOOKUP($A116,'MP2-JCCT'!$A$2:$T$192,12,FALSE)*2625.5</f>
        <v>-5464.5885504968528</v>
      </c>
      <c r="E116">
        <f>VLOOKUP($A116,'MP2-JCCT'!$A$2:$T$192,13,FALSE)*2625.5</f>
        <v>-954.29320072901203</v>
      </c>
      <c r="F116">
        <f>VLOOKUP($A116,'MP2-JCCT'!$A$2:$T$192,14,FALSE)*2625.5</f>
        <v>-3257.7659400848352</v>
      </c>
      <c r="G116">
        <f>VLOOKUP($A116,'MP2-JCCT'!$A$2:$T$192,15,FALSE)*2625.5</f>
        <v>-796.51318270435922</v>
      </c>
      <c r="H116">
        <f>VLOOKUP($A116,'MP2-JCCT'!$A$2:$T$192,16,FALSE)*2625.5</f>
        <v>-2187.8942511843602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VLOOKUP($A117,'MP2-JCCT'!$A$2:$T$192,11,FALSE)*2625.5</f>
        <v>-1765.8721102039599</v>
      </c>
      <c r="D117">
        <f>VLOOKUP($A117,'MP2-JCCT'!$A$2:$T$192,12,FALSE)*2625.5</f>
        <v>-5463.4113960106743</v>
      </c>
      <c r="E117">
        <f>VLOOKUP($A117,'MP2-JCCT'!$A$2:$T$192,13,FALSE)*2625.5</f>
        <v>-954.64574775301003</v>
      </c>
      <c r="F117">
        <f>VLOOKUP($A117,'MP2-JCCT'!$A$2:$T$192,14,FALSE)*2625.5</f>
        <v>-3258.0733769445351</v>
      </c>
      <c r="G117">
        <f>VLOOKUP($A117,'MP2-JCCT'!$A$2:$T$192,15,FALSE)*2625.5</f>
        <v>-796.5251824365057</v>
      </c>
      <c r="H117">
        <f>VLOOKUP($A117,'MP2-JCCT'!$A$2:$T$192,16,FALSE)*2625.5</f>
        <v>-2187.9536689398492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VLOOKUP($A118,'MP2-JCCT'!$A$2:$T$192,11,FALSE)*2625.5</f>
        <v>-1765.4190829399436</v>
      </c>
      <c r="D118">
        <f>VLOOKUP($A118,'MP2-JCCT'!$A$2:$T$192,12,FALSE)*2625.5</f>
        <v>-5463.2466643699554</v>
      </c>
      <c r="E118">
        <f>VLOOKUP($A118,'MP2-JCCT'!$A$2:$T$192,13,FALSE)*2625.5</f>
        <v>-954.3535900558328</v>
      </c>
      <c r="F118">
        <f>VLOOKUP($A118,'MP2-JCCT'!$A$2:$T$192,14,FALSE)*2625.5</f>
        <v>-3257.9535303422326</v>
      </c>
      <c r="G118">
        <f>VLOOKUP($A118,'MP2-JCCT'!$A$2:$T$192,15,FALSE)*2625.5</f>
        <v>-796.52159663944394</v>
      </c>
      <c r="H118">
        <f>VLOOKUP($A118,'MP2-JCCT'!$A$2:$T$192,16,FALSE)*2625.5</f>
        <v>-2187.9241979887202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VLOOKUP($A119,'MP2-JCCT'!$A$2:$T$192,11,FALSE)*2625.5</f>
        <v>-1161.4803459371283</v>
      </c>
      <c r="D119">
        <f>VLOOKUP($A119,'MP2-JCCT'!$A$2:$T$192,12,FALSE)*2625.5</f>
        <v>-3722.5370190100853</v>
      </c>
      <c r="E119">
        <f>VLOOKUP($A119,'MP2-JCCT'!$A$2:$T$192,13,FALSE)*2625.5</f>
        <v>-954.95714910682182</v>
      </c>
      <c r="F119">
        <f>VLOOKUP($A119,'MP2-JCCT'!$A$2:$T$192,14,FALSE)*2625.5</f>
        <v>-3258.7295523701191</v>
      </c>
      <c r="G119">
        <f>VLOOKUP($A119,'MP2-JCCT'!$A$2:$T$192,15,FALSE)*2625.5</f>
        <v>-182.25318384401683</v>
      </c>
      <c r="H119">
        <f>VLOOKUP($A119,'MP2-JCCT'!$A$2:$T$192,16,FALSE)*2625.5</f>
        <v>-435.16672662984973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VLOOKUP($A120,'MP2-JCCT'!$A$2:$T$192,11,FALSE)*2625.5</f>
        <v>-1159.8638774236297</v>
      </c>
      <c r="D120">
        <f>VLOOKUP($A120,'MP2-JCCT'!$A$2:$T$192,12,FALSE)*2625.5</f>
        <v>-3720.9491227277367</v>
      </c>
      <c r="E120">
        <f>VLOOKUP($A120,'MP2-JCCT'!$A$2:$T$192,13,FALSE)*2625.5</f>
        <v>-954.82080043488247</v>
      </c>
      <c r="F120">
        <f>VLOOKUP($A120,'MP2-JCCT'!$A$2:$T$192,14,FALSE)*2625.5</f>
        <v>-3258.8159933852062</v>
      </c>
      <c r="G120">
        <f>VLOOKUP($A120,'MP2-JCCT'!$A$2:$T$192,15,FALSE)*2625.5</f>
        <v>-182.25318384401683</v>
      </c>
      <c r="H120">
        <f>VLOOKUP($A120,'MP2-JCCT'!$A$2:$T$192,16,FALSE)*2625.5</f>
        <v>-435.16672662984973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VLOOKUP($A121,'MP2-JCCT'!$A$2:$T$192,11,FALSE)*2625.5</f>
        <v>-1159.9833031870335</v>
      </c>
      <c r="D121">
        <f>VLOOKUP($A121,'MP2-JCCT'!$A$2:$T$192,12,FALSE)*2625.5</f>
        <v>-3720.982642984452</v>
      </c>
      <c r="E121">
        <f>VLOOKUP($A121,'MP2-JCCT'!$A$2:$T$192,13,FALSE)*2625.5</f>
        <v>-954.87087915250106</v>
      </c>
      <c r="F121">
        <f>VLOOKUP($A121,'MP2-JCCT'!$A$2:$T$192,14,FALSE)*2625.5</f>
        <v>-3258.8806861558733</v>
      </c>
      <c r="G121">
        <f>VLOOKUP($A121,'MP2-JCCT'!$A$2:$T$192,15,FALSE)*2625.5</f>
        <v>-182.25318384406461</v>
      </c>
      <c r="H121">
        <f>VLOOKUP($A121,'MP2-JCCT'!$A$2:$T$192,16,FALSE)*2625.5</f>
        <v>-435.16672662992323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VLOOKUP($A122,'MP2-JCCT'!$A$2:$T$192,11,FALSE)*2625.5</f>
        <v>-1108.9484834676184</v>
      </c>
      <c r="D122">
        <f>VLOOKUP($A122,'MP2-JCCT'!$A$2:$T$192,12,FALSE)*2625.5</f>
        <v>-3679.6185234997747</v>
      </c>
      <c r="E122">
        <f>VLOOKUP($A122,'MP2-JCCT'!$A$2:$T$192,13,FALSE)*2625.5</f>
        <v>-954.98796150302212</v>
      </c>
      <c r="F122">
        <f>VLOOKUP($A122,'MP2-JCCT'!$A$2:$T$192,14,FALSE)*2625.5</f>
        <v>-3258.8181233559503</v>
      </c>
      <c r="G122">
        <f>VLOOKUP($A122,'MP2-JCCT'!$A$2:$T$192,15,FALSE)*2625.5</f>
        <v>-134.35552491674181</v>
      </c>
      <c r="H122">
        <f>VLOOKUP($A122,'MP2-JCCT'!$A$2:$T$192,16,FALSE)*2625.5</f>
        <v>-398.76434206656467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VLOOKUP($A123,'MP2-JCCT'!$A$2:$T$192,11,FALSE)*2625.5</f>
        <v>-1108.0163458646405</v>
      </c>
      <c r="D123">
        <f>VLOOKUP($A123,'MP2-JCCT'!$A$2:$T$192,12,FALSE)*2625.5</f>
        <v>-3678.7747941829339</v>
      </c>
      <c r="E123">
        <f>VLOOKUP($A123,'MP2-JCCT'!$A$2:$T$192,13,FALSE)*2625.5</f>
        <v>-954.74499718230243</v>
      </c>
      <c r="F123">
        <f>VLOOKUP($A123,'MP2-JCCT'!$A$2:$T$192,14,FALSE)*2625.5</f>
        <v>-3258.936842540958</v>
      </c>
      <c r="G123">
        <f>VLOOKUP($A123,'MP2-JCCT'!$A$2:$T$192,15,FALSE)*2625.5</f>
        <v>-134.35552491673181</v>
      </c>
      <c r="H123">
        <f>VLOOKUP($A123,'MP2-JCCT'!$A$2:$T$192,16,FALSE)*2625.5</f>
        <v>-398.76434206654096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VLOOKUP($A124,'MP2-JCCT'!$A$2:$T$192,11,FALSE)*2625.5</f>
        <v>-1108.0440519553965</v>
      </c>
      <c r="D124">
        <f>VLOOKUP($A124,'MP2-JCCT'!$A$2:$T$192,12,FALSE)*2625.5</f>
        <v>-3678.7288712663567</v>
      </c>
      <c r="E124">
        <f>VLOOKUP($A124,'MP2-JCCT'!$A$2:$T$192,13,FALSE)*2625.5</f>
        <v>-954.93799886128704</v>
      </c>
      <c r="F124">
        <f>VLOOKUP($A124,'MP2-JCCT'!$A$2:$T$192,14,FALSE)*2625.5</f>
        <v>-3258.9818197322456</v>
      </c>
      <c r="G124">
        <f>VLOOKUP($A124,'MP2-JCCT'!$A$2:$T$192,15,FALSE)*2625.5</f>
        <v>-134.35552491673496</v>
      </c>
      <c r="H124">
        <f>VLOOKUP($A124,'MP2-JCCT'!$A$2:$T$192,16,FALSE)*2625.5</f>
        <v>-398.76434206655154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VLOOKUP($A125,'MP2-JCCT'!$A$2:$T$192,11,FALSE)*2625.5</f>
        <v>-1599.7421376553523</v>
      </c>
      <c r="D125">
        <f>VLOOKUP($A125,'MP2-JCCT'!$A$2:$T$192,12,FALSE)*2625.5</f>
        <v>-4990.8466378650901</v>
      </c>
      <c r="E125">
        <f>VLOOKUP($A125,'MP2-JCCT'!$A$2:$T$192,13,FALSE)*2625.5</f>
        <v>-954.5438659962964</v>
      </c>
      <c r="F125">
        <f>VLOOKUP($A125,'MP2-JCCT'!$A$2:$T$192,14,FALSE)*2625.5</f>
        <v>-3258.1297820807531</v>
      </c>
      <c r="G125">
        <f>VLOOKUP($A125,'MP2-JCCT'!$A$2:$T$192,15,FALSE)*2625.5</f>
        <v>-623.54251421653294</v>
      </c>
      <c r="H125">
        <f>VLOOKUP($A125,'MP2-JCCT'!$A$2:$T$192,16,FALSE)*2625.5</f>
        <v>-1708.6324055623968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VLOOKUP($A126,'MP2-JCCT'!$A$2:$T$192,11,FALSE)*2625.5</f>
        <v>-1600.3526996782477</v>
      </c>
      <c r="D126">
        <f>VLOOKUP($A126,'MP2-JCCT'!$A$2:$T$192,12,FALSE)*2625.5</f>
        <v>-4992.2175409595975</v>
      </c>
      <c r="E126">
        <f>VLOOKUP($A126,'MP2-JCCT'!$A$2:$T$192,13,FALSE)*2625.5</f>
        <v>-954.41332959009708</v>
      </c>
      <c r="F126">
        <f>VLOOKUP($A126,'MP2-JCCT'!$A$2:$T$192,14,FALSE)*2625.5</f>
        <v>-3258.0656605626741</v>
      </c>
      <c r="G126">
        <f>VLOOKUP($A126,'MP2-JCCT'!$A$2:$T$192,15,FALSE)*2625.5</f>
        <v>-623.52130382443931</v>
      </c>
      <c r="H126">
        <f>VLOOKUP($A126,'MP2-JCCT'!$A$2:$T$192,16,FALSE)*2625.5</f>
        <v>-1708.7870592289189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VLOOKUP($A127,'MP2-JCCT'!$A$2:$T$192,11,FALSE)*2625.5</f>
        <v>-1599.5049018602763</v>
      </c>
      <c r="D127">
        <f>VLOOKUP($A127,'MP2-JCCT'!$A$2:$T$192,12,FALSE)*2625.5</f>
        <v>-4990.359398077585</v>
      </c>
      <c r="E127">
        <f>VLOOKUP($A127,'MP2-JCCT'!$A$2:$T$192,13,FALSE)*2625.5</f>
        <v>-954.50710708366171</v>
      </c>
      <c r="F127">
        <f>VLOOKUP($A127,'MP2-JCCT'!$A$2:$T$192,14,FALSE)*2625.5</f>
        <v>-3258.0609449752178</v>
      </c>
      <c r="G127">
        <f>VLOOKUP($A127,'MP2-JCCT'!$A$2:$T$192,15,FALSE)*2625.5</f>
        <v>-623.48129791537747</v>
      </c>
      <c r="H127">
        <f>VLOOKUP($A127,'MP2-JCCT'!$A$2:$T$192,16,FALSE)*2625.5</f>
        <v>-1708.5295516768606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VLOOKUP($A128,'MP2-JCCT'!$A$2:$T$192,11,FALSE)*2625.5</f>
        <v>-1597.3223171158968</v>
      </c>
      <c r="D128">
        <f>VLOOKUP($A128,'MP2-JCCT'!$A$2:$T$192,12,FALSE)*2625.5</f>
        <v>-4992.4243819495514</v>
      </c>
      <c r="E128">
        <f>VLOOKUP($A128,'MP2-JCCT'!$A$2:$T$192,13,FALSE)*2625.5</f>
        <v>-954.52092789775588</v>
      </c>
      <c r="F128">
        <f>VLOOKUP($A128,'MP2-JCCT'!$A$2:$T$192,14,FALSE)*2625.5</f>
        <v>-3258.1127712437155</v>
      </c>
      <c r="G128">
        <f>VLOOKUP($A128,'MP2-JCCT'!$A$2:$T$192,15,FALSE)*2625.5</f>
        <v>-623.54668904299444</v>
      </c>
      <c r="H128">
        <f>VLOOKUP($A128,'MP2-JCCT'!$A$2:$T$192,16,FALSE)*2625.5</f>
        <v>-1709.6099834487113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VLOOKUP($A129,'MP2-JCCT'!$A$2:$T$192,11,FALSE)*2625.5</f>
        <v>-1599.6783884300935</v>
      </c>
      <c r="D129">
        <f>VLOOKUP($A129,'MP2-JCCT'!$A$2:$T$192,12,FALSE)*2625.5</f>
        <v>-4991.8813140650445</v>
      </c>
      <c r="E129">
        <f>VLOOKUP($A129,'MP2-JCCT'!$A$2:$T$192,13,FALSE)*2625.5</f>
        <v>-954.6732375306301</v>
      </c>
      <c r="F129">
        <f>VLOOKUP($A129,'MP2-JCCT'!$A$2:$T$192,14,FALSE)*2625.5</f>
        <v>-3258.2652921564713</v>
      </c>
      <c r="G129">
        <f>VLOOKUP($A129,'MP2-JCCT'!$A$2:$T$192,15,FALSE)*2625.5</f>
        <v>-623.42253414179254</v>
      </c>
      <c r="H129">
        <f>VLOOKUP($A129,'MP2-JCCT'!$A$2:$T$192,16,FALSE)*2625.5</f>
        <v>-1708.6604072696948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VLOOKUP($A130,'MP2-JCCT'!$A$2:$T$192,11,FALSE)*2625.5</f>
        <v>-1600.4393381943039</v>
      </c>
      <c r="D130">
        <f>VLOOKUP($A130,'MP2-JCCT'!$A$2:$T$192,12,FALSE)*2625.5</f>
        <v>-4992.7221445728483</v>
      </c>
      <c r="E130">
        <f>VLOOKUP($A130,'MP2-JCCT'!$A$2:$T$192,13,FALSE)*2625.5</f>
        <v>-954.48394203269243</v>
      </c>
      <c r="F130">
        <f>VLOOKUP($A130,'MP2-JCCT'!$A$2:$T$192,14,FALSE)*2625.5</f>
        <v>-3258.1193935850565</v>
      </c>
      <c r="G130">
        <f>VLOOKUP($A130,'MP2-JCCT'!$A$2:$T$192,15,FALSE)*2625.5</f>
        <v>-623.44432112935351</v>
      </c>
      <c r="H130">
        <f>VLOOKUP($A130,'MP2-JCCT'!$A$2:$T$192,16,FALSE)*2625.5</f>
        <v>-1708.7249196213922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VLOOKUP($A131,'MP2-JCCT'!$A$2:$T$192,11,FALSE)*2625.5</f>
        <v>-1735.1102492644964</v>
      </c>
      <c r="D131">
        <f>VLOOKUP($A131,'MP2-JCCT'!$A$2:$T$192,12,FALSE)*2625.5</f>
        <v>-5421.2862308343047</v>
      </c>
      <c r="E131">
        <f>VLOOKUP($A131,'MP2-JCCT'!$A$2:$T$192,13,FALSE)*2625.5</f>
        <v>-954.28955526191498</v>
      </c>
      <c r="F131">
        <f>VLOOKUP($A131,'MP2-JCCT'!$A$2:$T$192,14,FALSE)*2625.5</f>
        <v>-3258.0101669238898</v>
      </c>
      <c r="G131">
        <f>VLOOKUP($A131,'MP2-JCCT'!$A$2:$T$192,15,FALSE)*2625.5</f>
        <v>-760.05385837512586</v>
      </c>
      <c r="H131">
        <f>VLOOKUP($A131,'MP2-JCCT'!$A$2:$T$192,16,FALSE)*2625.5</f>
        <v>-2140.837563738427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VLOOKUP($A132,'MP2-JCCT'!$A$2:$T$192,11,FALSE)*2625.5</f>
        <v>-1733.8190889611494</v>
      </c>
      <c r="D132">
        <f>VLOOKUP($A132,'MP2-JCCT'!$A$2:$T$192,12,FALSE)*2625.5</f>
        <v>-5419.5964200676053</v>
      </c>
      <c r="E132">
        <f>VLOOKUP($A132,'MP2-JCCT'!$A$2:$T$192,13,FALSE)*2625.5</f>
        <v>-954.94035500770281</v>
      </c>
      <c r="F132">
        <f>VLOOKUP($A132,'MP2-JCCT'!$A$2:$T$192,14,FALSE)*2625.5</f>
        <v>-3258.5284827882124</v>
      </c>
      <c r="G132">
        <f>VLOOKUP($A132,'MP2-JCCT'!$A$2:$T$192,15,FALSE)*2625.5</f>
        <v>-760.08503064138836</v>
      </c>
      <c r="H132">
        <f>VLOOKUP($A132,'MP2-JCCT'!$A$2:$T$192,16,FALSE)*2625.5</f>
        <v>-2140.9469525728241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VLOOKUP($A133,'MP2-JCCT'!$A$2:$T$192,11,FALSE)*2625.5</f>
        <v>-1733.0935564554497</v>
      </c>
      <c r="D133">
        <f>VLOOKUP($A133,'MP2-JCCT'!$A$2:$T$192,12,FALSE)*2625.5</f>
        <v>-5418.8653104646746</v>
      </c>
      <c r="E133">
        <f>VLOOKUP($A133,'MP2-JCCT'!$A$2:$T$192,13,FALSE)*2625.5</f>
        <v>-954.47638766743819</v>
      </c>
      <c r="F133">
        <f>VLOOKUP($A133,'MP2-JCCT'!$A$2:$T$192,14,FALSE)*2625.5</f>
        <v>-3258.4503745823731</v>
      </c>
      <c r="G133">
        <f>VLOOKUP($A133,'MP2-JCCT'!$A$2:$T$192,15,FALSE)*2625.5</f>
        <v>-760.05645633338668</v>
      </c>
      <c r="H133">
        <f>VLOOKUP($A133,'MP2-JCCT'!$A$2:$T$192,16,FALSE)*2625.5</f>
        <v>-2140.8441076681047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VLOOKUP($A134,'MP2-JCCT'!$A$2:$T$192,11,FALSE)*2625.5</f>
        <v>-3392.3878065017952</v>
      </c>
      <c r="D134">
        <f>VLOOKUP($A134,'MP2-JCCT'!$A$2:$T$192,12,FALSE)*2625.5</f>
        <v>-9767.521628900653</v>
      </c>
      <c r="E134">
        <f>VLOOKUP($A134,'MP2-JCCT'!$A$2:$T$192,13,FALSE)*2625.5</f>
        <v>-954.67046135529347</v>
      </c>
      <c r="F134">
        <f>VLOOKUP($A134,'MP2-JCCT'!$A$2:$T$192,14,FALSE)*2625.5</f>
        <v>-3257.9660595093978</v>
      </c>
      <c r="G134">
        <f>VLOOKUP($A134,'MP2-JCCT'!$A$2:$T$192,15,FALSE)*2625.5</f>
        <v>-2413.0335964730389</v>
      </c>
      <c r="H134">
        <f>VLOOKUP($A134,'MP2-JCCT'!$A$2:$T$192,16,FALSE)*2625.5</f>
        <v>-6478.2563499224025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VLOOKUP($A135,'MP2-JCCT'!$A$2:$T$192,11,FALSE)*2625.5</f>
        <v>-3386.8732654264272</v>
      </c>
      <c r="D135">
        <f>VLOOKUP($A135,'MP2-JCCT'!$A$2:$T$192,12,FALSE)*2625.5</f>
        <v>-9757.873654083056</v>
      </c>
      <c r="E135">
        <f>VLOOKUP($A135,'MP2-JCCT'!$A$2:$T$192,13,FALSE)*2625.5</f>
        <v>-954.33369873228332</v>
      </c>
      <c r="F135">
        <f>VLOOKUP($A135,'MP2-JCCT'!$A$2:$T$192,14,FALSE)*2625.5</f>
        <v>-3257.6656244237561</v>
      </c>
      <c r="G135">
        <f>VLOOKUP($A135,'MP2-JCCT'!$A$2:$T$192,15,FALSE)*2625.5</f>
        <v>-2412.8266868628061</v>
      </c>
      <c r="H135">
        <f>VLOOKUP($A135,'MP2-JCCT'!$A$2:$T$192,16,FALSE)*2625.5</f>
        <v>-6477.0825330107336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VLOOKUP($A136,'MP2-JCCT'!$A$2:$T$192,11,FALSE)*2625.5</f>
        <v>-3390.6681213189627</v>
      </c>
      <c r="D136">
        <f>VLOOKUP($A136,'MP2-JCCT'!$A$2:$T$192,12,FALSE)*2625.5</f>
        <v>-9765.2168261063198</v>
      </c>
      <c r="E136">
        <f>VLOOKUP($A136,'MP2-JCCT'!$A$2:$T$192,13,FALSE)*2625.5</f>
        <v>-954.32737142480744</v>
      </c>
      <c r="F136">
        <f>VLOOKUP($A136,'MP2-JCCT'!$A$2:$T$192,14,FALSE)*2625.5</f>
        <v>-3257.6818620727045</v>
      </c>
      <c r="G136">
        <f>VLOOKUP($A136,'MP2-JCCT'!$A$2:$T$192,15,FALSE)*2625.5</f>
        <v>-2413.0256180962533</v>
      </c>
      <c r="H136">
        <f>VLOOKUP($A136,'MP2-JCCT'!$A$2:$T$192,16,FALSE)*2625.5</f>
        <v>-6478.2072893788672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VLOOKUP($A137,'MP2-JCCT'!$A$2:$T$192,11,FALSE)*2625.5</f>
        <v>-3391.0361841282797</v>
      </c>
      <c r="D137">
        <f>VLOOKUP($A137,'MP2-JCCT'!$A$2:$T$192,12,FALSE)*2625.5</f>
        <v>-9765.7510870209007</v>
      </c>
      <c r="E137">
        <f>VLOOKUP($A137,'MP2-JCCT'!$A$2:$T$192,13,FALSE)*2625.5</f>
        <v>-954.41505501281063</v>
      </c>
      <c r="F137">
        <f>VLOOKUP($A137,'MP2-JCCT'!$A$2:$T$192,14,FALSE)*2625.5</f>
        <v>-3257.8521902727011</v>
      </c>
      <c r="G137">
        <f>VLOOKUP($A137,'MP2-JCCT'!$A$2:$T$192,15,FALSE)*2625.5</f>
        <v>-2412.9524817023057</v>
      </c>
      <c r="H137">
        <f>VLOOKUP($A137,'MP2-JCCT'!$A$2:$T$192,16,FALSE)*2625.5</f>
        <v>-6478.0610136433233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VLOOKUP($A138,'MP2-JCCT'!$A$2:$T$192,11,FALSE)*2625.5</f>
        <v>-3387.02181575237</v>
      </c>
      <c r="D138">
        <f>VLOOKUP($A138,'MP2-JCCT'!$A$2:$T$192,12,FALSE)*2625.5</f>
        <v>-9758.5574739990643</v>
      </c>
      <c r="E138">
        <f>VLOOKUP($A138,'MP2-JCCT'!$A$2:$T$192,13,FALSE)*2625.5</f>
        <v>-954.10963375946403</v>
      </c>
      <c r="F138">
        <f>VLOOKUP($A138,'MP2-JCCT'!$A$2:$T$192,14,FALSE)*2625.5</f>
        <v>-3257.5062595650147</v>
      </c>
      <c r="G138">
        <f>VLOOKUP($A138,'MP2-JCCT'!$A$2:$T$192,15,FALSE)*2625.5</f>
        <v>-2412.7022636523311</v>
      </c>
      <c r="H138">
        <f>VLOOKUP($A138,'MP2-JCCT'!$A$2:$T$192,16,FALSE)*2625.5</f>
        <v>-6476.934017051798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VLOOKUP($A139,'MP2-JCCT'!$A$2:$T$192,11,FALSE)*2625.5</f>
        <v>-3387.2271562107362</v>
      </c>
      <c r="D139">
        <f>VLOOKUP($A139,'MP2-JCCT'!$A$2:$T$192,12,FALSE)*2625.5</f>
        <v>-9758.5354156035937</v>
      </c>
      <c r="E139">
        <f>VLOOKUP($A139,'MP2-JCCT'!$A$2:$T$192,13,FALSE)*2625.5</f>
        <v>-954.47842621154302</v>
      </c>
      <c r="F139">
        <f>VLOOKUP($A139,'MP2-JCCT'!$A$2:$T$192,14,FALSE)*2625.5</f>
        <v>-3257.8690256996369</v>
      </c>
      <c r="G139">
        <f>VLOOKUP($A139,'MP2-JCCT'!$A$2:$T$192,15,FALSE)*2625.5</f>
        <v>-2412.8187857604507</v>
      </c>
      <c r="H139">
        <f>VLOOKUP($A139,'MP2-JCCT'!$A$2:$T$192,16,FALSE)*2625.5</f>
        <v>-6477.0199143058817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VLOOKUP($A140,'MP2-JCCT'!$A$2:$T$192,11,FALSE)*2625.5</f>
        <v>-2186.0036471269855</v>
      </c>
      <c r="D140">
        <f>VLOOKUP($A140,'MP2-JCCT'!$A$2:$T$192,12,FALSE)*2625.5</f>
        <v>-6588.0833113602966</v>
      </c>
      <c r="E140">
        <f>VLOOKUP($A140,'MP2-JCCT'!$A$2:$T$192,13,FALSE)*2625.5</f>
        <v>-954.19730257906383</v>
      </c>
      <c r="F140">
        <f>VLOOKUP($A140,'MP2-JCCT'!$A$2:$T$192,14,FALSE)*2625.5</f>
        <v>-3257.6081884964156</v>
      </c>
      <c r="G140">
        <f>VLOOKUP($A140,'MP2-JCCT'!$A$2:$T$192,15,FALSE)*2625.5</f>
        <v>-1215.7964084654438</v>
      </c>
      <c r="H140">
        <f>VLOOKUP($A140,'MP2-JCCT'!$A$2:$T$192,16,FALSE)*2625.5</f>
        <v>-3311.0519063330808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VLOOKUP($A141,'MP2-JCCT'!$A$2:$T$192,11,FALSE)*2625.5</f>
        <v>-2184.8626369271888</v>
      </c>
      <c r="D141">
        <f>VLOOKUP($A141,'MP2-JCCT'!$A$2:$T$192,12,FALSE)*2625.5</f>
        <v>-6586.4351607245871</v>
      </c>
      <c r="E141">
        <f>VLOOKUP($A141,'MP2-JCCT'!$A$2:$T$192,13,FALSE)*2625.5</f>
        <v>-954.4853046045979</v>
      </c>
      <c r="F141">
        <f>VLOOKUP($A141,'MP2-JCCT'!$A$2:$T$192,14,FALSE)*2625.5</f>
        <v>-3257.8254137877257</v>
      </c>
      <c r="G141">
        <f>VLOOKUP($A141,'MP2-JCCT'!$A$2:$T$192,15,FALSE)*2625.5</f>
        <v>-1215.808526883239</v>
      </c>
      <c r="H141">
        <f>VLOOKUP($A141,'MP2-JCCT'!$A$2:$T$192,16,FALSE)*2625.5</f>
        <v>-3311.1071082007588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VLOOKUP($A142,'MP2-JCCT'!$A$2:$T$192,11,FALSE)*2625.5</f>
        <v>-2184.6387651261621</v>
      </c>
      <c r="D142">
        <f>VLOOKUP($A142,'MP2-JCCT'!$A$2:$T$192,12,FALSE)*2625.5</f>
        <v>-6586.4781660511135</v>
      </c>
      <c r="E142">
        <f>VLOOKUP($A142,'MP2-JCCT'!$A$2:$T$192,13,FALSE)*2625.5</f>
        <v>-954.31323272692509</v>
      </c>
      <c r="F142">
        <f>VLOOKUP($A142,'MP2-JCCT'!$A$2:$T$192,14,FALSE)*2625.5</f>
        <v>-3257.7882010476073</v>
      </c>
      <c r="G142">
        <f>VLOOKUP($A142,'MP2-JCCT'!$A$2:$T$192,15,FALSE)*2625.5</f>
        <v>-1215.8220448769102</v>
      </c>
      <c r="H142">
        <f>VLOOKUP($A142,'MP2-JCCT'!$A$2:$T$192,16,FALSE)*2625.5</f>
        <v>-3311.1359415171892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VLOOKUP($A143,'MP2-JCCT'!$A$2:$T$192,11,FALSE)*2625.5</f>
        <v>-2385.3526546785461</v>
      </c>
      <c r="D143">
        <f>VLOOKUP($A143,'MP2-JCCT'!$A$2:$T$192,12,FALSE)*2625.5</f>
        <v>-7249.335272917443</v>
      </c>
      <c r="E143">
        <f>VLOOKUP($A143,'MP2-JCCT'!$A$2:$T$192,13,FALSE)*2625.5</f>
        <v>-954.26568769415371</v>
      </c>
      <c r="F143">
        <f>VLOOKUP($A143,'MP2-JCCT'!$A$2:$T$192,14,FALSE)*2625.5</f>
        <v>-3258.0064527678765</v>
      </c>
      <c r="G143">
        <f>VLOOKUP($A143,'MP2-JCCT'!$A$2:$T$192,15,FALSE)*2625.5</f>
        <v>-1410.7193230982602</v>
      </c>
      <c r="H143">
        <f>VLOOKUP($A143,'MP2-JCCT'!$A$2:$T$192,16,FALSE)*2625.5</f>
        <v>-3969.3938647299692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VLOOKUP($A144,'MP2-JCCT'!$A$2:$T$192,11,FALSE)*2625.5</f>
        <v>-2383.9669263330138</v>
      </c>
      <c r="D144">
        <f>VLOOKUP($A144,'MP2-JCCT'!$A$2:$T$192,12,FALSE)*2625.5</f>
        <v>-7247.5307969967671</v>
      </c>
      <c r="E144">
        <f>VLOOKUP($A144,'MP2-JCCT'!$A$2:$T$192,13,FALSE)*2625.5</f>
        <v>-954.89979186907942</v>
      </c>
      <c r="F144">
        <f>VLOOKUP($A144,'MP2-JCCT'!$A$2:$T$192,14,FALSE)*2625.5</f>
        <v>-3258.471872283284</v>
      </c>
      <c r="G144">
        <f>VLOOKUP($A144,'MP2-JCCT'!$A$2:$T$192,15,FALSE)*2625.5</f>
        <v>-1410.7309229401026</v>
      </c>
      <c r="H144">
        <f>VLOOKUP($A144,'MP2-JCCT'!$A$2:$T$192,16,FALSE)*2625.5</f>
        <v>-3969.4397212074819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VLOOKUP($A145,'MP2-JCCT'!$A$2:$T$192,11,FALSE)*2625.5</f>
        <v>-1912.9843966860865</v>
      </c>
      <c r="D145">
        <f>VLOOKUP($A145,'MP2-JCCT'!$A$2:$T$192,12,FALSE)*2625.5</f>
        <v>-5708.897149154398</v>
      </c>
      <c r="E145">
        <f>VLOOKUP($A145,'MP2-JCCT'!$A$2:$T$192,13,FALSE)*2625.5</f>
        <v>-1098.9855677496407</v>
      </c>
      <c r="F145">
        <f>VLOOKUP($A145,'MP2-JCCT'!$A$2:$T$192,14,FALSE)*2625.5</f>
        <v>-3497.8270584736265</v>
      </c>
      <c r="G145">
        <f>VLOOKUP($A145,'MP2-JCCT'!$A$2:$T$192,15,FALSE)*2625.5</f>
        <v>-796.94031991353449</v>
      </c>
      <c r="H145">
        <f>VLOOKUP($A145,'MP2-JCCT'!$A$2:$T$192,16,FALSE)*2625.5</f>
        <v>-2189.4810918872404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VLOOKUP($A146,'MP2-JCCT'!$A$2:$T$192,11,FALSE)*2625.5</f>
        <v>-1912.2886902346152</v>
      </c>
      <c r="D146">
        <f>VLOOKUP($A146,'MP2-JCCT'!$A$2:$T$192,12,FALSE)*2625.5</f>
        <v>-5708.2773225078572</v>
      </c>
      <c r="E146">
        <f>VLOOKUP($A146,'MP2-JCCT'!$A$2:$T$192,13,FALSE)*2625.5</f>
        <v>-1098.91298369535</v>
      </c>
      <c r="F146">
        <f>VLOOKUP($A146,'MP2-JCCT'!$A$2:$T$192,14,FALSE)*2625.5</f>
        <v>-3497.630533146686</v>
      </c>
      <c r="G146">
        <f>VLOOKUP($A146,'MP2-JCCT'!$A$2:$T$192,15,FALSE)*2625.5</f>
        <v>-796.94629252492894</v>
      </c>
      <c r="H146">
        <f>VLOOKUP($A146,'MP2-JCCT'!$A$2:$T$192,16,FALSE)*2625.5</f>
        <v>-2189.4999210843748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VLOOKUP($A147,'MP2-JCCT'!$A$2:$T$192,11,FALSE)*2625.5</f>
        <v>-1307.9418012919209</v>
      </c>
      <c r="D147">
        <f>VLOOKUP($A147,'MP2-JCCT'!$A$2:$T$192,12,FALSE)*2625.5</f>
        <v>-3971.7025599358285</v>
      </c>
      <c r="E147">
        <f>VLOOKUP($A147,'MP2-JCCT'!$A$2:$T$192,13,FALSE)*2625.5</f>
        <v>-1100.464089579207</v>
      </c>
      <c r="F147">
        <f>VLOOKUP($A147,'MP2-JCCT'!$A$2:$T$192,14,FALSE)*2625.5</f>
        <v>-3506.3557627375185</v>
      </c>
      <c r="G147">
        <f>VLOOKUP($A147,'MP2-JCCT'!$A$2:$T$192,15,FALSE)*2625.5</f>
        <v>-182.25318384401683</v>
      </c>
      <c r="H147">
        <f>VLOOKUP($A147,'MP2-JCCT'!$A$2:$T$192,16,FALSE)*2625.5</f>
        <v>-435.16672662984973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VLOOKUP($A148,'MP2-JCCT'!$A$2:$T$192,11,FALSE)*2625.5</f>
        <v>-1302.0267629470136</v>
      </c>
      <c r="D148">
        <f>VLOOKUP($A148,'MP2-JCCT'!$A$2:$T$192,12,FALSE)*2625.5</f>
        <v>-3962.9603991294757</v>
      </c>
      <c r="E148">
        <f>VLOOKUP($A148,'MP2-JCCT'!$A$2:$T$192,13,FALSE)*2625.5</f>
        <v>-1101.2041348262323</v>
      </c>
      <c r="F148">
        <f>VLOOKUP($A148,'MP2-JCCT'!$A$2:$T$192,14,FALSE)*2625.5</f>
        <v>-3507.998193711815</v>
      </c>
      <c r="G148">
        <f>VLOOKUP($A148,'MP2-JCCT'!$A$2:$T$192,15,FALSE)*2625.5</f>
        <v>-182.25318384401683</v>
      </c>
      <c r="H148">
        <f>VLOOKUP($A148,'MP2-JCCT'!$A$2:$T$192,16,FALSE)*2625.5</f>
        <v>-435.16672662984973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VLOOKUP($A149,'MP2-JCCT'!$A$2:$T$192,11,FALSE)*2625.5</f>
        <v>-1304.4653941330569</v>
      </c>
      <c r="D149">
        <f>VLOOKUP($A149,'MP2-JCCT'!$A$2:$T$192,12,FALSE)*2625.5</f>
        <v>-3966.0839570558519</v>
      </c>
      <c r="E149">
        <f>VLOOKUP($A149,'MP2-JCCT'!$A$2:$T$192,13,FALSE)*2625.5</f>
        <v>-1100.8449555947007</v>
      </c>
      <c r="F149">
        <f>VLOOKUP($A149,'MP2-JCCT'!$A$2:$T$192,14,FALSE)*2625.5</f>
        <v>-3507.4322070156327</v>
      </c>
      <c r="G149">
        <f>VLOOKUP($A149,'MP2-JCCT'!$A$2:$T$192,15,FALSE)*2625.5</f>
        <v>-182.25318384401683</v>
      </c>
      <c r="H149">
        <f>VLOOKUP($A149,'MP2-JCCT'!$A$2:$T$192,16,FALSE)*2625.5</f>
        <v>-435.16672662984973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VLOOKUP($A150,'MP2-JCCT'!$A$2:$T$192,11,FALSE)*2625.5</f>
        <v>-1308.6189505487091</v>
      </c>
      <c r="D150">
        <f>VLOOKUP($A150,'MP2-JCCT'!$A$2:$T$192,12,FALSE)*2625.5</f>
        <v>-3972.9697933358811</v>
      </c>
      <c r="E150">
        <f>VLOOKUP($A150,'MP2-JCCT'!$A$2:$T$192,13,FALSE)*2625.5</f>
        <v>-1100.6572756137045</v>
      </c>
      <c r="F150">
        <f>VLOOKUP($A150,'MP2-JCCT'!$A$2:$T$192,14,FALSE)*2625.5</f>
        <v>-3506.7773969763875</v>
      </c>
      <c r="G150">
        <f>VLOOKUP($A150,'MP2-JCCT'!$A$2:$T$192,15,FALSE)*2625.5</f>
        <v>-182.25318384401683</v>
      </c>
      <c r="H150">
        <f>VLOOKUP($A150,'MP2-JCCT'!$A$2:$T$192,16,FALSE)*2625.5</f>
        <v>-435.16672662984973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VLOOKUP($A151,'MP2-JCCT'!$A$2:$T$192,11,FALSE)*2625.5</f>
        <v>-1254.1773030285156</v>
      </c>
      <c r="D151">
        <f>VLOOKUP($A151,'MP2-JCCT'!$A$2:$T$192,12,FALSE)*2625.5</f>
        <v>-3927.0194887624207</v>
      </c>
      <c r="E151">
        <f>VLOOKUP($A151,'MP2-JCCT'!$A$2:$T$192,13,FALSE)*2625.5</f>
        <v>-1100.3336016590561</v>
      </c>
      <c r="F151">
        <f>VLOOKUP($A151,'MP2-JCCT'!$A$2:$T$192,14,FALSE)*2625.5</f>
        <v>-3506.1081735273133</v>
      </c>
      <c r="G151">
        <f>VLOOKUP($A151,'MP2-JCCT'!$A$2:$T$192,15,FALSE)*2625.5</f>
        <v>-134.35552491674181</v>
      </c>
      <c r="H151">
        <f>VLOOKUP($A151,'MP2-JCCT'!$A$2:$T$192,16,FALSE)*2625.5</f>
        <v>-398.76434206656467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VLOOKUP($A152,'MP2-JCCT'!$A$2:$T$192,11,FALSE)*2625.5</f>
        <v>-1251.1416870915245</v>
      </c>
      <c r="D152">
        <f>VLOOKUP($A152,'MP2-JCCT'!$A$2:$T$192,12,FALSE)*2625.5</f>
        <v>-3921.7961603386584</v>
      </c>
      <c r="E152">
        <f>VLOOKUP($A152,'MP2-JCCT'!$A$2:$T$192,13,FALSE)*2625.5</f>
        <v>-1101.4166552774184</v>
      </c>
      <c r="F152">
        <f>VLOOKUP($A152,'MP2-JCCT'!$A$2:$T$192,14,FALSE)*2625.5</f>
        <v>-3508.5179358798</v>
      </c>
      <c r="G152">
        <f>VLOOKUP($A152,'MP2-JCCT'!$A$2:$T$192,15,FALSE)*2625.5</f>
        <v>-134.35552491673866</v>
      </c>
      <c r="H152">
        <f>VLOOKUP($A152,'MP2-JCCT'!$A$2:$T$192,16,FALSE)*2625.5</f>
        <v>-398.76434206655682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VLOOKUP($A153,'MP2-JCCT'!$A$2:$T$192,11,FALSE)*2625.5</f>
        <v>-1252.8307384718498</v>
      </c>
      <c r="D153">
        <f>VLOOKUP($A153,'MP2-JCCT'!$A$2:$T$192,12,FALSE)*2625.5</f>
        <v>-3923.944221486835</v>
      </c>
      <c r="E153">
        <f>VLOOKUP($A153,'MP2-JCCT'!$A$2:$T$192,13,FALSE)*2625.5</f>
        <v>-1101.0101533848235</v>
      </c>
      <c r="F153">
        <f>VLOOKUP($A153,'MP2-JCCT'!$A$2:$T$192,14,FALSE)*2625.5</f>
        <v>-3507.8185983908797</v>
      </c>
      <c r="G153">
        <f>VLOOKUP($A153,'MP2-JCCT'!$A$2:$T$192,15,FALSE)*2625.5</f>
        <v>-134.35552491673235</v>
      </c>
      <c r="H153">
        <f>VLOOKUP($A153,'MP2-JCCT'!$A$2:$T$192,16,FALSE)*2625.5</f>
        <v>-398.76434206655154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VLOOKUP($A154,'MP2-JCCT'!$A$2:$T$192,11,FALSE)*2625.5</f>
        <v>-1254.2542411390225</v>
      </c>
      <c r="D154">
        <f>VLOOKUP($A154,'MP2-JCCT'!$A$2:$T$192,12,FALSE)*2625.5</f>
        <v>-3927.6853483416048</v>
      </c>
      <c r="E154">
        <f>VLOOKUP($A154,'MP2-JCCT'!$A$2:$T$192,13,FALSE)*2625.5</f>
        <v>-1100.4555893802662</v>
      </c>
      <c r="F154">
        <f>VLOOKUP($A154,'MP2-JCCT'!$A$2:$T$192,14,FALSE)*2625.5</f>
        <v>-3506.4188671021097</v>
      </c>
      <c r="G154">
        <f>VLOOKUP($A154,'MP2-JCCT'!$A$2:$T$192,15,FALSE)*2625.5</f>
        <v>-134.35552491673943</v>
      </c>
      <c r="H154">
        <f>VLOOKUP($A154,'MP2-JCCT'!$A$2:$T$192,16,FALSE)*2625.5</f>
        <v>-398.76434206655154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VLOOKUP($A155,'MP2-JCCT'!$A$2:$T$192,11,FALSE)*2625.5</f>
        <v>-1759.2020920687728</v>
      </c>
      <c r="D155">
        <f>VLOOKUP($A155,'MP2-JCCT'!$A$2:$T$192,12,FALSE)*2625.5</f>
        <v>-5259.83944344063</v>
      </c>
      <c r="E155">
        <f>VLOOKUP($A155,'MP2-JCCT'!$A$2:$T$192,13,FALSE)*2625.5</f>
        <v>-1098.9115419557374</v>
      </c>
      <c r="F155">
        <f>VLOOKUP($A155,'MP2-JCCT'!$A$2:$T$192,14,FALSE)*2625.5</f>
        <v>-3498.0909086757056</v>
      </c>
      <c r="G155">
        <f>VLOOKUP($A155,'MP2-JCCT'!$A$2:$T$192,15,FALSE)*2625.5</f>
        <v>-629.41680504398914</v>
      </c>
      <c r="H155">
        <f>VLOOKUP($A155,'MP2-JCCT'!$A$2:$T$192,16,FALSE)*2625.5</f>
        <v>-1723.8385537439597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VLOOKUP($A156,'MP2-JCCT'!$A$2:$T$192,11,FALSE)*2625.5</f>
        <v>-1761.2722034792168</v>
      </c>
      <c r="D156">
        <f>VLOOKUP($A156,'MP2-JCCT'!$A$2:$T$192,12,FALSE)*2625.5</f>
        <v>-5261.3430718407781</v>
      </c>
      <c r="E156">
        <f>VLOOKUP($A156,'MP2-JCCT'!$A$2:$T$192,13,FALSE)*2625.5</f>
        <v>-1099.0548589574812</v>
      </c>
      <c r="F156">
        <f>VLOOKUP($A156,'MP2-JCCT'!$A$2:$T$192,14,FALSE)*2625.5</f>
        <v>-3498.2730129114184</v>
      </c>
      <c r="G156">
        <f>VLOOKUP($A156,'MP2-JCCT'!$A$2:$T$192,15,FALSE)*2625.5</f>
        <v>-629.46034947680653</v>
      </c>
      <c r="H156">
        <f>VLOOKUP($A156,'MP2-JCCT'!$A$2:$T$192,16,FALSE)*2625.5</f>
        <v>-1723.513956517289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VLOOKUP($A157,'MP2-JCCT'!$A$2:$T$192,11,FALSE)*2625.5</f>
        <v>-1757.8712162043123</v>
      </c>
      <c r="D157">
        <f>VLOOKUP($A157,'MP2-JCCT'!$A$2:$T$192,12,FALSE)*2625.5</f>
        <v>-5258.7239612622516</v>
      </c>
      <c r="E157">
        <f>VLOOKUP($A157,'MP2-JCCT'!$A$2:$T$192,13,FALSE)*2625.5</f>
        <v>-1098.393215641064</v>
      </c>
      <c r="F157">
        <f>VLOOKUP($A157,'MP2-JCCT'!$A$2:$T$192,14,FALSE)*2625.5</f>
        <v>-3497.3593718763823</v>
      </c>
      <c r="G157">
        <f>VLOOKUP($A157,'MP2-JCCT'!$A$2:$T$192,15,FALSE)*2625.5</f>
        <v>-629.34017010195487</v>
      </c>
      <c r="H157">
        <f>VLOOKUP($A157,'MP2-JCCT'!$A$2:$T$192,16,FALSE)*2625.5</f>
        <v>-1723.5354103024902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VLOOKUP($A158,'MP2-JCCT'!$A$2:$T$192,11,FALSE)*2625.5</f>
        <v>-1886.1363575654509</v>
      </c>
      <c r="D158">
        <f>VLOOKUP($A158,'MP2-JCCT'!$A$2:$T$192,12,FALSE)*2625.5</f>
        <v>-5668.3876135539031</v>
      </c>
      <c r="E158">
        <f>VLOOKUP($A158,'MP2-JCCT'!$A$2:$T$192,13,FALSE)*2625.5</f>
        <v>-1099.7964276746213</v>
      </c>
      <c r="F158">
        <f>VLOOKUP($A158,'MP2-JCCT'!$A$2:$T$192,14,FALSE)*2625.5</f>
        <v>-3499.1581876377991</v>
      </c>
      <c r="G158">
        <f>VLOOKUP($A158,'MP2-JCCT'!$A$2:$T$192,15,FALSE)*2625.5</f>
        <v>-760.02678669135173</v>
      </c>
      <c r="H158">
        <f>VLOOKUP($A158,'MP2-JCCT'!$A$2:$T$192,16,FALSE)*2625.5</f>
        <v>-2139.5730536011356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VLOOKUP($A159,'MP2-JCCT'!$A$2:$T$192,11,FALSE)*2625.5</f>
        <v>-1880.8529364858816</v>
      </c>
      <c r="D159">
        <f>VLOOKUP($A159,'MP2-JCCT'!$A$2:$T$192,12,FALSE)*2625.5</f>
        <v>-5662.9064228321613</v>
      </c>
      <c r="E159">
        <f>VLOOKUP($A159,'MP2-JCCT'!$A$2:$T$192,13,FALSE)*2625.5</f>
        <v>-1098.5839024199727</v>
      </c>
      <c r="F159">
        <f>VLOOKUP($A159,'MP2-JCCT'!$A$2:$T$192,14,FALSE)*2625.5</f>
        <v>-3497.3284617053046</v>
      </c>
      <c r="G159">
        <f>VLOOKUP($A159,'MP2-JCCT'!$A$2:$T$192,15,FALSE)*2625.5</f>
        <v>-760.05107282740528</v>
      </c>
      <c r="H159">
        <f>VLOOKUP($A159,'MP2-JCCT'!$A$2:$T$192,16,FALSE)*2625.5</f>
        <v>-2139.6886391402022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VLOOKUP($A160,'MP2-JCCT'!$A$2:$T$192,11,FALSE)*2625.5</f>
        <v>-2334.2414352308683</v>
      </c>
      <c r="D160">
        <f>VLOOKUP($A160,'MP2-JCCT'!$A$2:$T$192,12,FALSE)*2625.5</f>
        <v>-6833.4992318151872</v>
      </c>
      <c r="E160">
        <f>VLOOKUP($A160,'MP2-JCCT'!$A$2:$T$192,13,FALSE)*2625.5</f>
        <v>-1098.9051034696161</v>
      </c>
      <c r="F160">
        <f>VLOOKUP($A160,'MP2-JCCT'!$A$2:$T$192,14,FALSE)*2625.5</f>
        <v>-3497.8537281312342</v>
      </c>
      <c r="G160">
        <f>VLOOKUP($A160,'MP2-JCCT'!$A$2:$T$192,15,FALSE)*2625.5</f>
        <v>-1215.6687585804236</v>
      </c>
      <c r="H160">
        <f>VLOOKUP($A160,'MP2-JCCT'!$A$2:$T$192,16,FALSE)*2625.5</f>
        <v>-3310.6453436648003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VLOOKUP($A161,'MP2-JCCT'!$A$2:$T$192,11,FALSE)*2625.5</f>
        <v>-2330.4086219505016</v>
      </c>
      <c r="D161">
        <f>VLOOKUP($A161,'MP2-JCCT'!$A$2:$T$192,12,FALSE)*2625.5</f>
        <v>-6829.2917803005512</v>
      </c>
      <c r="E161">
        <f>VLOOKUP($A161,'MP2-JCCT'!$A$2:$T$192,13,FALSE)*2625.5</f>
        <v>-1098.1927167067331</v>
      </c>
      <c r="F161">
        <f>VLOOKUP($A161,'MP2-JCCT'!$A$2:$T$192,14,FALSE)*2625.5</f>
        <v>-3496.6477295338282</v>
      </c>
      <c r="G161">
        <f>VLOOKUP($A161,'MP2-JCCT'!$A$2:$T$192,15,FALSE)*2625.5</f>
        <v>-1215.6766369906481</v>
      </c>
      <c r="H161">
        <f>VLOOKUP($A161,'MP2-JCCT'!$A$2:$T$192,16,FALSE)*2625.5</f>
        <v>-3310.6781168597763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VLOOKUP($A162,'MP2-JCCT'!$A$2:$T$192,11,FALSE)*2625.5</f>
        <v>-2537.9959412598255</v>
      </c>
      <c r="D162">
        <f>VLOOKUP($A162,'MP2-JCCT'!$A$2:$T$192,12,FALSE)*2625.5</f>
        <v>-7498.6365811383776</v>
      </c>
      <c r="E162">
        <f>VLOOKUP($A162,'MP2-JCCT'!$A$2:$T$192,13,FALSE)*2625.5</f>
        <v>-1099.6647300271895</v>
      </c>
      <c r="F162">
        <f>VLOOKUP($A162,'MP2-JCCT'!$A$2:$T$192,14,FALSE)*2625.5</f>
        <v>-3499.0103661663043</v>
      </c>
      <c r="G162">
        <f>VLOOKUP($A162,'MP2-JCCT'!$A$2:$T$192,15,FALSE)*2625.5</f>
        <v>-1411.1706050044461</v>
      </c>
      <c r="H162">
        <f>VLOOKUP($A162,'MP2-JCCT'!$A$2:$T$192,16,FALSE)*2625.5</f>
        <v>-3968.432132295387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VLOOKUP($A163,'MP2-JCCT'!$A$2:$T$192,11,FALSE)*2625.5</f>
        <v>-2536.0843771981695</v>
      </c>
      <c r="D163">
        <f>VLOOKUP($A163,'MP2-JCCT'!$A$2:$T$192,12,FALSE)*2625.5</f>
        <v>-7496.2616019951156</v>
      </c>
      <c r="E163">
        <f>VLOOKUP($A163,'MP2-JCCT'!$A$2:$T$192,13,FALSE)*2625.5</f>
        <v>-1099.6320198413598</v>
      </c>
      <c r="F163">
        <f>VLOOKUP($A163,'MP2-JCCT'!$A$2:$T$192,14,FALSE)*2625.5</f>
        <v>-3498.8237118768147</v>
      </c>
      <c r="G163">
        <f>VLOOKUP($A163,'MP2-JCCT'!$A$2:$T$192,15,FALSE)*2625.5</f>
        <v>-1411.1853789162499</v>
      </c>
      <c r="H163">
        <f>VLOOKUP($A163,'MP2-JCCT'!$A$2:$T$192,16,FALSE)*2625.5</f>
        <v>-3968.4615546376485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VLOOKUP($A164,'MP2-JCCT'!$A$2:$T$192,11,FALSE)*2625.5</f>
        <v>-1870.4631185029243</v>
      </c>
      <c r="D164">
        <f>VLOOKUP($A164,'MP2-JCCT'!$A$2:$T$192,12,FALSE)*2625.5</f>
        <v>-5820.5886782067046</v>
      </c>
      <c r="E164">
        <f>VLOOKUP($A164,'MP2-JCCT'!$A$2:$T$192,13,FALSE)*2625.5</f>
        <v>-1058.0880880917323</v>
      </c>
      <c r="F164">
        <f>VLOOKUP($A164,'MP2-JCCT'!$A$2:$T$192,14,FALSE)*2625.5</f>
        <v>-3613.6020184797776</v>
      </c>
      <c r="G164">
        <f>VLOOKUP($A164,'MP2-JCCT'!$A$2:$T$192,15,FALSE)*2625.5</f>
        <v>-796.51671947954742</v>
      </c>
      <c r="H164">
        <f>VLOOKUP($A164,'MP2-JCCT'!$A$2:$T$192,16,FALSE)*2625.5</f>
        <v>-2187.9072177706526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VLOOKUP($A165,'MP2-JCCT'!$A$2:$T$192,11,FALSE)*2625.5</f>
        <v>-1869.7128169001601</v>
      </c>
      <c r="D165">
        <f>VLOOKUP($A165,'MP2-JCCT'!$A$2:$T$192,12,FALSE)*2625.5</f>
        <v>-5819.5416276839096</v>
      </c>
      <c r="E165">
        <f>VLOOKUP($A165,'MP2-JCCT'!$A$2:$T$192,13,FALSE)*2625.5</f>
        <v>-1058.4330524494476</v>
      </c>
      <c r="F165">
        <f>VLOOKUP($A165,'MP2-JCCT'!$A$2:$T$192,14,FALSE)*2625.5</f>
        <v>-3613.9388631281731</v>
      </c>
      <c r="G165">
        <f>VLOOKUP($A165,'MP2-JCCT'!$A$2:$T$192,15,FALSE)*2625.5</f>
        <v>-796.52398518738096</v>
      </c>
      <c r="H165">
        <f>VLOOKUP($A165,'MP2-JCCT'!$A$2:$T$192,16,FALSE)*2625.5</f>
        <v>-2187.9513748030099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VLOOKUP($A166,'MP2-JCCT'!$A$2:$T$192,11,FALSE)*2625.5</f>
        <v>-1869.3787619983002</v>
      </c>
      <c r="D166">
        <f>VLOOKUP($A166,'MP2-JCCT'!$A$2:$T$192,12,FALSE)*2625.5</f>
        <v>-5819.4013910898339</v>
      </c>
      <c r="E166">
        <f>VLOOKUP($A166,'MP2-JCCT'!$A$2:$T$192,13,FALSE)*2625.5</f>
        <v>-1058.194135590084</v>
      </c>
      <c r="F166">
        <f>VLOOKUP($A166,'MP2-JCCT'!$A$2:$T$192,14,FALSE)*2625.5</f>
        <v>-3613.8673869540016</v>
      </c>
      <c r="G166">
        <f>VLOOKUP($A166,'MP2-JCCT'!$A$2:$T$192,15,FALSE)*2625.5</f>
        <v>-796.52805748081062</v>
      </c>
      <c r="H166">
        <f>VLOOKUP($A166,'MP2-JCCT'!$A$2:$T$192,16,FALSE)*2625.5</f>
        <v>-2187.9487386637325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VLOOKUP($A167,'MP2-JCCT'!$A$2:$T$192,11,FALSE)*2625.5</f>
        <v>-1265.4617252512705</v>
      </c>
      <c r="D167">
        <f>VLOOKUP($A167,'MP2-JCCT'!$A$2:$T$192,12,FALSE)*2625.5</f>
        <v>-4078.7023995695863</v>
      </c>
      <c r="E167">
        <f>VLOOKUP($A167,'MP2-JCCT'!$A$2:$T$192,13,FALSE)*2625.5</f>
        <v>-1058.7705161813594</v>
      </c>
      <c r="F167">
        <f>VLOOKUP($A167,'MP2-JCCT'!$A$2:$T$192,14,FALSE)*2625.5</f>
        <v>-3614.5979311427213</v>
      </c>
      <c r="G167">
        <f>VLOOKUP($A167,'MP2-JCCT'!$A$2:$T$192,15,FALSE)*2625.5</f>
        <v>-182.25318384401683</v>
      </c>
      <c r="H167">
        <f>VLOOKUP($A167,'MP2-JCCT'!$A$2:$T$192,16,FALSE)*2625.5</f>
        <v>-435.16672662984973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VLOOKUP($A168,'MP2-JCCT'!$A$2:$T$192,11,FALSE)*2625.5</f>
        <v>-1263.8418052089273</v>
      </c>
      <c r="D168">
        <f>VLOOKUP($A168,'MP2-JCCT'!$A$2:$T$192,12,FALSE)*2625.5</f>
        <v>-4077.2840900328806</v>
      </c>
      <c r="E168">
        <f>VLOOKUP($A168,'MP2-JCCT'!$A$2:$T$192,13,FALSE)*2625.5</f>
        <v>-1058.6138059591199</v>
      </c>
      <c r="F168">
        <f>VLOOKUP($A168,'MP2-JCCT'!$A$2:$T$192,14,FALSE)*2625.5</f>
        <v>-3614.722810533654</v>
      </c>
      <c r="G168">
        <f>VLOOKUP($A168,'MP2-JCCT'!$A$2:$T$192,15,FALSE)*2625.5</f>
        <v>-182.25318384407882</v>
      </c>
      <c r="H168">
        <f>VLOOKUP($A168,'MP2-JCCT'!$A$2:$T$192,16,FALSE)*2625.5</f>
        <v>-435.16672662993636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VLOOKUP($A169,'MP2-JCCT'!$A$2:$T$192,11,FALSE)*2625.5</f>
        <v>-1263.9872676829837</v>
      </c>
      <c r="D169">
        <f>VLOOKUP($A169,'MP2-JCCT'!$A$2:$T$192,12,FALSE)*2625.5</f>
        <v>-4077.1529227749206</v>
      </c>
      <c r="E169">
        <f>VLOOKUP($A169,'MP2-JCCT'!$A$2:$T$192,13,FALSE)*2625.5</f>
        <v>-1058.6964624575239</v>
      </c>
      <c r="F169">
        <f>VLOOKUP($A169,'MP2-JCCT'!$A$2:$T$192,14,FALSE)*2625.5</f>
        <v>-3614.7433380124139</v>
      </c>
      <c r="G169">
        <f>VLOOKUP($A169,'MP2-JCCT'!$A$2:$T$192,15,FALSE)*2625.5</f>
        <v>-182.25318384401683</v>
      </c>
      <c r="H169">
        <f>VLOOKUP($A169,'MP2-JCCT'!$A$2:$T$192,16,FALSE)*2625.5</f>
        <v>-435.16672662984973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VLOOKUP($A170,'MP2-JCCT'!$A$2:$T$192,11,FALSE)*2625.5</f>
        <v>-1212.7406713971934</v>
      </c>
      <c r="D170">
        <f>VLOOKUP($A170,'MP2-JCCT'!$A$2:$T$192,12,FALSE)*2625.5</f>
        <v>-4035.5342445892852</v>
      </c>
      <c r="E170">
        <f>VLOOKUP($A170,'MP2-JCCT'!$A$2:$T$192,13,FALSE)*2625.5</f>
        <v>-1058.7762195468572</v>
      </c>
      <c r="F170">
        <f>VLOOKUP($A170,'MP2-JCCT'!$A$2:$T$192,14,FALSE)*2625.5</f>
        <v>-3614.6460111190331</v>
      </c>
      <c r="G170">
        <f>VLOOKUP($A170,'MP2-JCCT'!$A$2:$T$192,15,FALSE)*2625.5</f>
        <v>-134.35552491674258</v>
      </c>
      <c r="H170">
        <f>VLOOKUP($A170,'MP2-JCCT'!$A$2:$T$192,16,FALSE)*2625.5</f>
        <v>-398.76434206656467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VLOOKUP($A171,'MP2-JCCT'!$A$2:$T$192,11,FALSE)*2625.5</f>
        <v>-1212.0958116530057</v>
      </c>
      <c r="D171">
        <f>VLOOKUP($A171,'MP2-JCCT'!$A$2:$T$192,12,FALSE)*2625.5</f>
        <v>-4035.1188587231245</v>
      </c>
      <c r="E171">
        <f>VLOOKUP($A171,'MP2-JCCT'!$A$2:$T$192,13,FALSE)*2625.5</f>
        <v>-1058.5701155757079</v>
      </c>
      <c r="F171">
        <f>VLOOKUP($A171,'MP2-JCCT'!$A$2:$T$192,14,FALSE)*2625.5</f>
        <v>-3614.9462474137345</v>
      </c>
      <c r="G171">
        <f>VLOOKUP($A171,'MP2-JCCT'!$A$2:$T$192,15,FALSE)*2625.5</f>
        <v>-134.35552491674181</v>
      </c>
      <c r="H171">
        <f>VLOOKUP($A171,'MP2-JCCT'!$A$2:$T$192,16,FALSE)*2625.5</f>
        <v>-398.76434206656467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VLOOKUP($A172,'MP2-JCCT'!$A$2:$T$192,11,FALSE)*2625.5</f>
        <v>-1211.8413147149008</v>
      </c>
      <c r="D172">
        <f>VLOOKUP($A172,'MP2-JCCT'!$A$2:$T$192,12,FALSE)*2625.5</f>
        <v>-4034.6442767357171</v>
      </c>
      <c r="E172">
        <f>VLOOKUP($A172,'MP2-JCCT'!$A$2:$T$192,13,FALSE)*2625.5</f>
        <v>-1058.7482272189977</v>
      </c>
      <c r="F172">
        <f>VLOOKUP($A172,'MP2-JCCT'!$A$2:$T$192,14,FALSE)*2625.5</f>
        <v>-3614.8290811824136</v>
      </c>
      <c r="G172">
        <f>VLOOKUP($A172,'MP2-JCCT'!$A$2:$T$192,15,FALSE)*2625.5</f>
        <v>-134.35552491674417</v>
      </c>
      <c r="H172">
        <f>VLOOKUP($A172,'MP2-JCCT'!$A$2:$T$192,16,FALSE)*2625.5</f>
        <v>-398.76434206656728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VLOOKUP($A173,'MP2-JCCT'!$A$2:$T$192,11,FALSE)*2625.5</f>
        <v>-1702.7809048782517</v>
      </c>
      <c r="D173">
        <f>VLOOKUP($A173,'MP2-JCCT'!$A$2:$T$192,12,FALSE)*2625.5</f>
        <v>-5348.1021069746976</v>
      </c>
      <c r="E173">
        <f>VLOOKUP($A173,'MP2-JCCT'!$A$2:$T$192,13,FALSE)*2625.5</f>
        <v>-1058.2802989373401</v>
      </c>
      <c r="F173">
        <f>VLOOKUP($A173,'MP2-JCCT'!$A$2:$T$192,14,FALSE)*2625.5</f>
        <v>-3613.6950796044252</v>
      </c>
      <c r="G173">
        <f>VLOOKUP($A173,'MP2-JCCT'!$A$2:$T$192,15,FALSE)*2625.5</f>
        <v>-623.45014916103457</v>
      </c>
      <c r="H173">
        <f>VLOOKUP($A173,'MP2-JCCT'!$A$2:$T$192,16,FALSE)*2625.5</f>
        <v>-1708.8757277329903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VLOOKUP($A174,'MP2-JCCT'!$A$2:$T$192,11,FALSE)*2625.5</f>
        <v>-1704.1951113127161</v>
      </c>
      <c r="D174">
        <f>VLOOKUP($A174,'MP2-JCCT'!$A$2:$T$192,12,FALSE)*2625.5</f>
        <v>-5348.255707431591</v>
      </c>
      <c r="E174">
        <f>VLOOKUP($A174,'MP2-JCCT'!$A$2:$T$192,13,FALSE)*2625.5</f>
        <v>-1058.2542768106177</v>
      </c>
      <c r="F174">
        <f>VLOOKUP($A174,'MP2-JCCT'!$A$2:$T$192,14,FALSE)*2625.5</f>
        <v>-3614.0004097730598</v>
      </c>
      <c r="G174">
        <f>VLOOKUP($A174,'MP2-JCCT'!$A$2:$T$192,15,FALSE)*2625.5</f>
        <v>-623.52039982942654</v>
      </c>
      <c r="H174">
        <f>VLOOKUP($A174,'MP2-JCCT'!$A$2:$T$192,16,FALSE)*2625.5</f>
        <v>-1708.7769643356196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VLOOKUP($A175,'MP2-JCCT'!$A$2:$T$192,11,FALSE)*2625.5</f>
        <v>-1703.7998461619197</v>
      </c>
      <c r="D175">
        <f>VLOOKUP($A175,'MP2-JCCT'!$A$2:$T$192,12,FALSE)*2625.5</f>
        <v>-5347.2605244445358</v>
      </c>
      <c r="E175">
        <f>VLOOKUP($A175,'MP2-JCCT'!$A$2:$T$192,13,FALSE)*2625.5</f>
        <v>-1058.2993357481237</v>
      </c>
      <c r="F175">
        <f>VLOOKUP($A175,'MP2-JCCT'!$A$2:$T$192,14,FALSE)*2625.5</f>
        <v>-3613.9240759546328</v>
      </c>
      <c r="G175">
        <f>VLOOKUP($A175,'MP2-JCCT'!$A$2:$T$192,15,FALSE)*2625.5</f>
        <v>-623.52068586423002</v>
      </c>
      <c r="H175">
        <f>VLOOKUP($A175,'MP2-JCCT'!$A$2:$T$192,16,FALSE)*2625.5</f>
        <v>-1708.629844808411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VLOOKUP($A176,'MP2-JCCT'!$A$2:$T$192,11,FALSE)*2625.5</f>
        <v>-1704.2091452629311</v>
      </c>
      <c r="D176">
        <f>VLOOKUP($A176,'MP2-JCCT'!$A$2:$T$192,12,FALSE)*2625.5</f>
        <v>-5348.2719473869629</v>
      </c>
      <c r="E176">
        <f>VLOOKUP($A176,'MP2-JCCT'!$A$2:$T$192,13,FALSE)*2625.5</f>
        <v>-1058.256710338361</v>
      </c>
      <c r="F176">
        <f>VLOOKUP($A176,'MP2-JCCT'!$A$2:$T$192,14,FALSE)*2625.5</f>
        <v>-3613.9998920176595</v>
      </c>
      <c r="G176">
        <f>VLOOKUP($A176,'MP2-JCCT'!$A$2:$T$192,15,FALSE)*2625.5</f>
        <v>-623.5252234970236</v>
      </c>
      <c r="H176">
        <f>VLOOKUP($A176,'MP2-JCCT'!$A$2:$T$192,16,FALSE)*2625.5</f>
        <v>-1708.7873002631904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VLOOKUP($A177,'MP2-JCCT'!$A$2:$T$192,11,FALSE)*2625.5</f>
        <v>-1703.6713253139428</v>
      </c>
      <c r="D177">
        <f>VLOOKUP($A177,'MP2-JCCT'!$A$2:$T$192,12,FALSE)*2625.5</f>
        <v>-5348.7172095406067</v>
      </c>
      <c r="E177">
        <f>VLOOKUP($A177,'MP2-JCCT'!$A$2:$T$192,13,FALSE)*2625.5</f>
        <v>-1058.2438312971292</v>
      </c>
      <c r="F177">
        <f>VLOOKUP($A177,'MP2-JCCT'!$A$2:$T$192,14,FALSE)*2625.5</f>
        <v>-3613.956838313723</v>
      </c>
      <c r="G177">
        <f>VLOOKUP($A177,'MP2-JCCT'!$A$2:$T$192,15,FALSE)*2625.5</f>
        <v>-623.48282700535674</v>
      </c>
      <c r="H177">
        <f>VLOOKUP($A177,'MP2-JCCT'!$A$2:$T$192,16,FALSE)*2625.5</f>
        <v>-1708.7713032718341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VLOOKUP($A178,'MP2-JCCT'!$A$2:$T$192,11,FALSE)*2625.5</f>
        <v>-1704.2908557856274</v>
      </c>
      <c r="D178">
        <f>VLOOKUP($A178,'MP2-JCCT'!$A$2:$T$192,12,FALSE)*2625.5</f>
        <v>-5348.7761925633304</v>
      </c>
      <c r="E178">
        <f>VLOOKUP($A178,'MP2-JCCT'!$A$2:$T$192,13,FALSE)*2625.5</f>
        <v>-1058.2807571080862</v>
      </c>
      <c r="F178">
        <f>VLOOKUP($A178,'MP2-JCCT'!$A$2:$T$192,14,FALSE)*2625.5</f>
        <v>-3613.9665354485824</v>
      </c>
      <c r="G178">
        <f>VLOOKUP($A178,'MP2-JCCT'!$A$2:$T$192,15,FALSE)*2625.5</f>
        <v>-623.46221730108778</v>
      </c>
      <c r="H178">
        <f>VLOOKUP($A178,'MP2-JCCT'!$A$2:$T$192,16,FALSE)*2625.5</f>
        <v>-1708.7678777311596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VLOOKUP($A179,'MP2-JCCT'!$A$2:$T$192,11,FALSE)*2625.5</f>
        <v>-1838.9479390660483</v>
      </c>
      <c r="D179">
        <f>VLOOKUP($A179,'MP2-JCCT'!$A$2:$T$192,12,FALSE)*2625.5</f>
        <v>-5777.2682355438228</v>
      </c>
      <c r="E179">
        <f>VLOOKUP($A179,'MP2-JCCT'!$A$2:$T$192,13,FALSE)*2625.5</f>
        <v>-1058.1014630061266</v>
      </c>
      <c r="F179">
        <f>VLOOKUP($A179,'MP2-JCCT'!$A$2:$T$192,14,FALSE)*2625.5</f>
        <v>-3613.868177511165</v>
      </c>
      <c r="G179">
        <f>VLOOKUP($A179,'MP2-JCCT'!$A$2:$T$192,15,FALSE)*2625.5</f>
        <v>-760.05457575992739</v>
      </c>
      <c r="H179">
        <f>VLOOKUP($A179,'MP2-JCCT'!$A$2:$T$192,16,FALSE)*2625.5</f>
        <v>-2140.8421900703802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VLOOKUP($A180,'MP2-JCCT'!$A$2:$T$192,11,FALSE)*2625.5</f>
        <v>-1837.8367856733707</v>
      </c>
      <c r="D180">
        <f>VLOOKUP($A180,'MP2-JCCT'!$A$2:$T$192,12,FALSE)*2625.5</f>
        <v>-5775.9440523916328</v>
      </c>
      <c r="E180">
        <f>VLOOKUP($A180,'MP2-JCCT'!$A$2:$T$192,13,FALSE)*2625.5</f>
        <v>-1058.751099016961</v>
      </c>
      <c r="F180">
        <f>VLOOKUP($A180,'MP2-JCCT'!$A$2:$T$192,14,FALSE)*2625.5</f>
        <v>-3614.4373824126596</v>
      </c>
      <c r="G180">
        <f>VLOOKUP($A180,'MP2-JCCT'!$A$2:$T$192,15,FALSE)*2625.5</f>
        <v>-760.08136809541384</v>
      </c>
      <c r="H180">
        <f>VLOOKUP($A180,'MP2-JCCT'!$A$2:$T$192,16,FALSE)*2625.5</f>
        <v>-2140.9409586042475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VLOOKUP($A181,'MP2-JCCT'!$A$2:$T$192,11,FALSE)*2625.5</f>
        <v>-1837.0551029801236</v>
      </c>
      <c r="D181">
        <f>VLOOKUP($A181,'MP2-JCCT'!$A$2:$T$192,12,FALSE)*2625.5</f>
        <v>-5775.0157167564003</v>
      </c>
      <c r="E181">
        <f>VLOOKUP($A181,'MP2-JCCT'!$A$2:$T$192,13,FALSE)*2625.5</f>
        <v>-1058.302214346035</v>
      </c>
      <c r="F181">
        <f>VLOOKUP($A181,'MP2-JCCT'!$A$2:$T$192,14,FALSE)*2625.5</f>
        <v>-3614.3401561817373</v>
      </c>
      <c r="G181">
        <f>VLOOKUP($A181,'MP2-JCCT'!$A$2:$T$192,15,FALSE)*2625.5</f>
        <v>-760.05993977789353</v>
      </c>
      <c r="H181">
        <f>VLOOKUP($A181,'MP2-JCCT'!$A$2:$T$192,16,FALSE)*2625.5</f>
        <v>-2140.8481943085294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VLOOKUP($A182,'MP2-JCCT'!$A$2:$T$192,11,FALSE)*2625.5</f>
        <v>-3496.1693035176604</v>
      </c>
      <c r="D182">
        <f>VLOOKUP($A182,'MP2-JCCT'!$A$2:$T$192,12,FALSE)*2625.5</f>
        <v>-10123.52736544284</v>
      </c>
      <c r="E182">
        <f>VLOOKUP($A182,'MP2-JCCT'!$A$2:$T$192,13,FALSE)*2625.5</f>
        <v>-1058.4221579160596</v>
      </c>
      <c r="F182">
        <f>VLOOKUP($A182,'MP2-JCCT'!$A$2:$T$192,14,FALSE)*2625.5</f>
        <v>-3613.7529790037456</v>
      </c>
      <c r="G182">
        <f>VLOOKUP($A182,'MP2-JCCT'!$A$2:$T$192,15,FALSE)*2625.5</f>
        <v>-2413.0141201866677</v>
      </c>
      <c r="H182">
        <f>VLOOKUP($A182,'MP2-JCCT'!$A$2:$T$192,16,FALSE)*2625.5</f>
        <v>-6478.1653338236238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VLOOKUP($A183,'MP2-JCCT'!$A$2:$T$192,11,FALSE)*2625.5</f>
        <v>-3492.7446742878933</v>
      </c>
      <c r="D183">
        <f>VLOOKUP($A183,'MP2-JCCT'!$A$2:$T$192,12,FALSE)*2625.5</f>
        <v>-10116.740460702296</v>
      </c>
      <c r="E183">
        <f>VLOOKUP($A183,'MP2-JCCT'!$A$2:$T$192,13,FALSE)*2625.5</f>
        <v>-1058.1019531298064</v>
      </c>
      <c r="F183">
        <f>VLOOKUP($A183,'MP2-JCCT'!$A$2:$T$192,14,FALSE)*2625.5</f>
        <v>-3613.4314817284389</v>
      </c>
      <c r="G183">
        <f>VLOOKUP($A183,'MP2-JCCT'!$A$2:$T$192,15,FALSE)*2625.5</f>
        <v>-2412.6904159030623</v>
      </c>
      <c r="H183">
        <f>VLOOKUP($A183,'MP2-JCCT'!$A$2:$T$192,16,FALSE)*2625.5</f>
        <v>-6476.7090859665341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VLOOKUP($A184,'MP2-JCCT'!$A$2:$T$192,11,FALSE)*2625.5</f>
        <v>-3495.1262041209739</v>
      </c>
      <c r="D184">
        <f>VLOOKUP($A184,'MP2-JCCT'!$A$2:$T$192,12,FALSE)*2625.5</f>
        <v>-10121.953541666629</v>
      </c>
      <c r="E184">
        <f>VLOOKUP($A184,'MP2-JCCT'!$A$2:$T$192,13,FALSE)*2625.5</f>
        <v>-1058.1367440852714</v>
      </c>
      <c r="F184">
        <f>VLOOKUP($A184,'MP2-JCCT'!$A$2:$T$192,14,FALSE)*2625.5</f>
        <v>-3613.6874239146464</v>
      </c>
      <c r="G184">
        <f>VLOOKUP($A184,'MP2-JCCT'!$A$2:$T$192,15,FALSE)*2625.5</f>
        <v>-2413.0174340051312</v>
      </c>
      <c r="H184">
        <f>VLOOKUP($A184,'MP2-JCCT'!$A$2:$T$192,16,FALSE)*2625.5</f>
        <v>-6478.1864328843667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VLOOKUP($A185,'MP2-JCCT'!$A$2:$T$192,11,FALSE)*2625.5</f>
        <v>-3495.445759590737</v>
      </c>
      <c r="D185">
        <f>VLOOKUP($A185,'MP2-JCCT'!$A$2:$T$192,12,FALSE)*2625.5</f>
        <v>-10122.593733584972</v>
      </c>
      <c r="E185">
        <f>VLOOKUP($A185,'MP2-JCCT'!$A$2:$T$192,13,FALSE)*2625.5</f>
        <v>-1058.2281903366556</v>
      </c>
      <c r="F185">
        <f>VLOOKUP($A185,'MP2-JCCT'!$A$2:$T$192,14,FALSE)*2625.5</f>
        <v>-3613.7077901774405</v>
      </c>
      <c r="G185">
        <f>VLOOKUP($A185,'MP2-JCCT'!$A$2:$T$192,15,FALSE)*2625.5</f>
        <v>-2412.9969677510094</v>
      </c>
      <c r="H185">
        <f>VLOOKUP($A185,'MP2-JCCT'!$A$2:$T$192,16,FALSE)*2625.5</f>
        <v>-6478.1493177378907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VLOOKUP($A186,'MP2-JCCT'!$A$2:$T$192,11,FALSE)*2625.5</f>
        <v>-3491.110532406431</v>
      </c>
      <c r="D186">
        <f>VLOOKUP($A186,'MP2-JCCT'!$A$2:$T$192,12,FALSE)*2625.5</f>
        <v>-10115.000463728944</v>
      </c>
      <c r="E186">
        <f>VLOOKUP($A186,'MP2-JCCT'!$A$2:$T$192,13,FALSE)*2625.5</f>
        <v>-1057.8935351146279</v>
      </c>
      <c r="F186">
        <f>VLOOKUP($A186,'MP2-JCCT'!$A$2:$T$192,14,FALSE)*2625.5</f>
        <v>-3613.4198464858168</v>
      </c>
      <c r="G186">
        <f>VLOOKUP($A186,'MP2-JCCT'!$A$2:$T$192,15,FALSE)*2625.5</f>
        <v>-2412.6927606486956</v>
      </c>
      <c r="H186">
        <f>VLOOKUP($A186,'MP2-JCCT'!$A$2:$T$192,16,FALSE)*2625.5</f>
        <v>-6476.9100617268277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VLOOKUP($A187,'MP2-JCCT'!$A$2:$T$192,11,FALSE)*2625.5</f>
        <v>-3491.7696122384609</v>
      </c>
      <c r="D187">
        <f>VLOOKUP($A187,'MP2-JCCT'!$A$2:$T$192,12,FALSE)*2625.5</f>
        <v>-10115.435037112395</v>
      </c>
      <c r="E187">
        <f>VLOOKUP($A187,'MP2-JCCT'!$A$2:$T$192,13,FALSE)*2625.5</f>
        <v>-1058.3055494777798</v>
      </c>
      <c r="F187">
        <f>VLOOKUP($A187,'MP2-JCCT'!$A$2:$T$192,14,FALSE)*2625.5</f>
        <v>-3613.7361565697006</v>
      </c>
      <c r="G187">
        <f>VLOOKUP($A187,'MP2-JCCT'!$A$2:$T$192,15,FALSE)*2625.5</f>
        <v>-2412.7724212567855</v>
      </c>
      <c r="H187">
        <f>VLOOKUP($A187,'MP2-JCCT'!$A$2:$T$192,16,FALSE)*2625.5</f>
        <v>-6476.9336106926348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VLOOKUP($A188,'MP2-JCCT'!$A$2:$T$192,11,FALSE)*2625.5</f>
        <v>-2289.908883820658</v>
      </c>
      <c r="D188">
        <f>VLOOKUP($A188,'MP2-JCCT'!$A$2:$T$192,12,FALSE)*2625.5</f>
        <v>-6944.1711933530105</v>
      </c>
      <c r="E188">
        <f>VLOOKUP($A188,'MP2-JCCT'!$A$2:$T$192,13,FALSE)*2625.5</f>
        <v>-1058.0304851541259</v>
      </c>
      <c r="F188">
        <f>VLOOKUP($A188,'MP2-JCCT'!$A$2:$T$192,14,FALSE)*2625.5</f>
        <v>-3613.4956493520313</v>
      </c>
      <c r="G188">
        <f>VLOOKUP($A188,'MP2-JCCT'!$A$2:$T$192,15,FALSE)*2625.5</f>
        <v>-1215.8068766253191</v>
      </c>
      <c r="H188">
        <f>VLOOKUP($A188,'MP2-JCCT'!$A$2:$T$192,16,FALSE)*2625.5</f>
        <v>-3311.0882048179928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VLOOKUP($A189,'MP2-JCCT'!$A$2:$T$192,11,FALSE)*2625.5</f>
        <v>-2288.88750359299</v>
      </c>
      <c r="D189">
        <f>VLOOKUP($A189,'MP2-JCCT'!$A$2:$T$192,12,FALSE)*2625.5</f>
        <v>-6942.7987375854309</v>
      </c>
      <c r="E189">
        <f>VLOOKUP($A189,'MP2-JCCT'!$A$2:$T$192,13,FALSE)*2625.5</f>
        <v>-1058.3149796267803</v>
      </c>
      <c r="F189">
        <f>VLOOKUP($A189,'MP2-JCCT'!$A$2:$T$192,14,FALSE)*2625.5</f>
        <v>-3613.7590238351968</v>
      </c>
      <c r="G189">
        <f>VLOOKUP($A189,'MP2-JCCT'!$A$2:$T$192,15,FALSE)*2625.5</f>
        <v>-1215.8099310773457</v>
      </c>
      <c r="H189">
        <f>VLOOKUP($A189,'MP2-JCCT'!$A$2:$T$192,16,FALSE)*2625.5</f>
        <v>-3311.1135801314576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VLOOKUP($A190,'MP2-JCCT'!$A$2:$T$192,11,FALSE)*2625.5</f>
        <v>-2288.5873394895252</v>
      </c>
      <c r="D190">
        <f>VLOOKUP($A190,'MP2-JCCT'!$A$2:$T$192,12,FALSE)*2625.5</f>
        <v>-6942.6437875200354</v>
      </c>
      <c r="E190">
        <f>VLOOKUP($A190,'MP2-JCCT'!$A$2:$T$192,13,FALSE)*2625.5</f>
        <v>-1058.14544691932</v>
      </c>
      <c r="F190">
        <f>VLOOKUP($A190,'MP2-JCCT'!$A$2:$T$192,14,FALSE)*2625.5</f>
        <v>-3613.6954593909818</v>
      </c>
      <c r="G190">
        <f>VLOOKUP($A190,'MP2-JCCT'!$A$2:$T$192,15,FALSE)*2625.5</f>
        <v>-1215.8217352347817</v>
      </c>
      <c r="H190">
        <f>VLOOKUP($A190,'MP2-JCCT'!$A$2:$T$192,16,FALSE)*2625.5</f>
        <v>-3311.1367310318983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VLOOKUP($A191,'MP2-JCCT'!$A$2:$T$192,11,FALSE)*2625.5</f>
        <v>-2489.3890396287684</v>
      </c>
      <c r="D191">
        <f>VLOOKUP($A191,'MP2-JCCT'!$A$2:$T$192,12,FALSE)*2625.5</f>
        <v>-7605.517273055696</v>
      </c>
      <c r="E191">
        <f>VLOOKUP($A191,'MP2-JCCT'!$A$2:$T$192,13,FALSE)*2625.5</f>
        <v>-1058.1491438043167</v>
      </c>
      <c r="F191">
        <f>VLOOKUP($A191,'MP2-JCCT'!$A$2:$T$192,14,FALSE)*2625.5</f>
        <v>-3613.9445227026545</v>
      </c>
      <c r="G191">
        <f>VLOOKUP($A191,'MP2-JCCT'!$A$2:$T$192,15,FALSE)*2625.5</f>
        <v>-1410.7385295587301</v>
      </c>
      <c r="H191">
        <f>VLOOKUP($A191,'MP2-JCCT'!$A$2:$T$192,16,FALSE)*2625.5</f>
        <v>-3969.3989062080332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VLOOKUP($A192,'MP2-JCCT'!$A$2:$T$192,11,FALSE)*2625.5</f>
        <v>-2488.1458754526625</v>
      </c>
      <c r="D192">
        <f>VLOOKUP($A192,'MP2-JCCT'!$A$2:$T$192,12,FALSE)*2625.5</f>
        <v>-7604.0365874149329</v>
      </c>
      <c r="E192">
        <f>VLOOKUP($A192,'MP2-JCCT'!$A$2:$T$192,13,FALSE)*2625.5</f>
        <v>-1058.7411349737588</v>
      </c>
      <c r="F192">
        <f>VLOOKUP($A192,'MP2-JCCT'!$A$2:$T$192,14,FALSE)*2625.5</f>
        <v>-3614.4176911333334</v>
      </c>
      <c r="G192">
        <f>VLOOKUP($A192,'MP2-JCCT'!$A$2:$T$192,15,FALSE)*2625.5</f>
        <v>-1410.7758870235525</v>
      </c>
      <c r="H192">
        <f>VLOOKUP($A192,'MP2-JCCT'!$A$2:$T$192,16,FALSE)*2625.5</f>
        <v>-3969.4238859800516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2" sqref="B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 t="e">
        <f>VLOOKUP($A2,aVTZ!$A$2:$N$192,11,FALSE)*2625.5</f>
        <v>#N/A</v>
      </c>
      <c r="D2" t="e">
        <f>VLOOKUP($A2,aVTZ!$A$2:$N$192,12,FALSE)*2625.5</f>
        <v>#N/A</v>
      </c>
      <c r="E2" t="e">
        <f>VLOOKUP($A2,aVTZ!$A$2:$N$192,13,FALSE)*2625.5</f>
        <v>#N/A</v>
      </c>
      <c r="F2" t="e">
        <f>VLOOKUP($A2,aVTZ!$A$2:$N$192,14,FALSE)*2625.5</f>
        <v>#N/A</v>
      </c>
      <c r="G2" t="e">
        <f>VLOOKUP($A2,aVTZ!$A$2:$N$192,15,FALSE)*2625.5</f>
        <v>#N/A</v>
      </c>
      <c r="H2" t="e">
        <f>VLOOKUP($A2,aVTZ!$A$2:$N$192,16,FALSE)*2625.5</f>
        <v>#N/A</v>
      </c>
    </row>
    <row r="3" spans="1:8" x14ac:dyDescent="0.2">
      <c r="A3" s="1" t="s">
        <v>23</v>
      </c>
      <c r="B3">
        <f>VLOOKUP($A3,'CCSD(T)-CBS'!$A$2:$N$192,2,FALSE)</f>
        <v>0</v>
      </c>
      <c r="C3" t="e">
        <f>VLOOKUP($A3,aVTZ!$A$2:$N$192,11,FALSE)*2625.5</f>
        <v>#N/A</v>
      </c>
      <c r="D3" t="e">
        <f>VLOOKUP($A3,aVTZ!$A$2:$N$192,12,FALSE)*2625.5</f>
        <v>#N/A</v>
      </c>
      <c r="E3" t="e">
        <f>VLOOKUP($A3,aVTZ!$A$2:$N$192,13,FALSE)*2625.5</f>
        <v>#N/A</v>
      </c>
      <c r="F3" t="e">
        <f>VLOOKUP($A3,aVTZ!$A$2:$N$192,14,FALSE)*2625.5</f>
        <v>#N/A</v>
      </c>
      <c r="G3" t="e">
        <f>VLOOKUP($A3,aVTZ!$A$2:$N$192,15,FALSE)*2625.5</f>
        <v>#N/A</v>
      </c>
      <c r="H3" t="e">
        <f>VLOOKUP($A3,aVTZ!$A$2:$N$192,16,FALSE)*2625.5</f>
        <v>#N/A</v>
      </c>
    </row>
    <row r="4" spans="1:8" x14ac:dyDescent="0.2">
      <c r="A4" s="1" t="s">
        <v>24</v>
      </c>
      <c r="B4">
        <f>VLOOKUP($A4,'CCSD(T)-CBS'!$A$2:$N$192,2,FALSE)</f>
        <v>0</v>
      </c>
      <c r="C4" t="e">
        <f>VLOOKUP($A4,aVTZ!$A$2:$N$192,11,FALSE)*2625.5</f>
        <v>#N/A</v>
      </c>
      <c r="D4" t="e">
        <f>VLOOKUP($A4,aVTZ!$A$2:$N$192,12,FALSE)*2625.5</f>
        <v>#N/A</v>
      </c>
      <c r="E4" t="e">
        <f>VLOOKUP($A4,aVTZ!$A$2:$N$192,13,FALSE)*2625.5</f>
        <v>#N/A</v>
      </c>
      <c r="F4" t="e">
        <f>VLOOKUP($A4,aVTZ!$A$2:$N$192,14,FALSE)*2625.5</f>
        <v>#N/A</v>
      </c>
      <c r="G4" t="e">
        <f>VLOOKUP($A4,aVTZ!$A$2:$N$192,15,FALSE)*2625.5</f>
        <v>#N/A</v>
      </c>
      <c r="H4" t="e">
        <f>VLOOKUP($A4,aVTZ!$A$2:$N$192,16,FALSE)*2625.5</f>
        <v>#N/A</v>
      </c>
    </row>
    <row r="5" spans="1:8" x14ac:dyDescent="0.2">
      <c r="A5" s="1" t="s">
        <v>178</v>
      </c>
      <c r="B5">
        <f>VLOOKUP($A5,'CCSD(T)-CBS'!$A$2:$N$192,2,FALSE)</f>
        <v>0</v>
      </c>
      <c r="C5" t="e">
        <f>VLOOKUP($A5,aVTZ!$A$2:$N$192,11,FALSE)*2625.5</f>
        <v>#N/A</v>
      </c>
      <c r="D5" t="e">
        <f>VLOOKUP($A5,aVTZ!$A$2:$N$192,12,FALSE)*2625.5</f>
        <v>#N/A</v>
      </c>
      <c r="E5" t="e">
        <f>VLOOKUP($A5,aVTZ!$A$2:$N$192,13,FALSE)*2625.5</f>
        <v>#N/A</v>
      </c>
      <c r="F5" t="e">
        <f>VLOOKUP($A5,aVTZ!$A$2:$N$192,14,FALSE)*2625.5</f>
        <v>#N/A</v>
      </c>
      <c r="G5" t="e">
        <f>VLOOKUP($A5,aVTZ!$A$2:$N$192,15,FALSE)*2625.5</f>
        <v>#N/A</v>
      </c>
      <c r="H5" t="e">
        <f>VLOOKUP($A5,aVTZ!$A$2:$N$192,16,FALSE)*2625.5</f>
        <v>#N/A</v>
      </c>
    </row>
    <row r="6" spans="1:8" x14ac:dyDescent="0.2">
      <c r="A6" s="1" t="s">
        <v>179</v>
      </c>
      <c r="B6">
        <f>VLOOKUP($A6,'CCSD(T)-CBS'!$A$2:$N$192,2,FALSE)</f>
        <v>0</v>
      </c>
      <c r="C6" t="e">
        <f>VLOOKUP($A6,aVTZ!$A$2:$N$192,11,FALSE)*2625.5</f>
        <v>#N/A</v>
      </c>
      <c r="D6" t="e">
        <f>VLOOKUP($A6,aVTZ!$A$2:$N$192,12,FALSE)*2625.5</f>
        <v>#N/A</v>
      </c>
      <c r="E6" t="e">
        <f>VLOOKUP($A6,aVTZ!$A$2:$N$192,13,FALSE)*2625.5</f>
        <v>#N/A</v>
      </c>
      <c r="F6" t="e">
        <f>VLOOKUP($A6,aVTZ!$A$2:$N$192,14,FALSE)*2625.5</f>
        <v>#N/A</v>
      </c>
      <c r="G6" t="e">
        <f>VLOOKUP($A6,aVTZ!$A$2:$N$192,15,FALSE)*2625.5</f>
        <v>#N/A</v>
      </c>
      <c r="H6" t="e">
        <f>VLOOKUP($A6,aVTZ!$A$2:$N$192,16,FALSE)*2625.5</f>
        <v>#N/A</v>
      </c>
    </row>
    <row r="7" spans="1:8" x14ac:dyDescent="0.2">
      <c r="A7" s="1" t="s">
        <v>180</v>
      </c>
      <c r="B7">
        <f>VLOOKUP($A7,'CCSD(T)-CBS'!$A$2:$N$192,2,FALSE)</f>
        <v>0</v>
      </c>
      <c r="C7" t="e">
        <f>VLOOKUP($A7,aVTZ!$A$2:$N$192,11,FALSE)*2625.5</f>
        <v>#N/A</v>
      </c>
      <c r="D7" t="e">
        <f>VLOOKUP($A7,aVTZ!$A$2:$N$192,12,FALSE)*2625.5</f>
        <v>#N/A</v>
      </c>
      <c r="E7" t="e">
        <f>VLOOKUP($A7,aVTZ!$A$2:$N$192,13,FALSE)*2625.5</f>
        <v>#N/A</v>
      </c>
      <c r="F7" t="e">
        <f>VLOOKUP($A7,aVTZ!$A$2:$N$192,14,FALSE)*2625.5</f>
        <v>#N/A</v>
      </c>
      <c r="G7" t="e">
        <f>VLOOKUP($A7,aVTZ!$A$2:$N$192,15,FALSE)*2625.5</f>
        <v>#N/A</v>
      </c>
      <c r="H7" t="e">
        <f>VLOOKUP($A7,aVTZ!$A$2:$N$192,16,FALSE)*2625.5</f>
        <v>#N/A</v>
      </c>
    </row>
    <row r="8" spans="1:8" x14ac:dyDescent="0.2">
      <c r="A8" s="1" t="s">
        <v>181</v>
      </c>
      <c r="B8">
        <f>VLOOKUP($A8,'CCSD(T)-CBS'!$A$2:$N$192,2,FALSE)</f>
        <v>0</v>
      </c>
      <c r="C8" t="e">
        <f>VLOOKUP($A8,aVTZ!$A$2:$N$192,11,FALSE)*2625.5</f>
        <v>#N/A</v>
      </c>
      <c r="D8" t="e">
        <f>VLOOKUP($A8,aVTZ!$A$2:$N$192,12,FALSE)*2625.5</f>
        <v>#N/A</v>
      </c>
      <c r="E8" t="e">
        <f>VLOOKUP($A8,aVTZ!$A$2:$N$192,13,FALSE)*2625.5</f>
        <v>#N/A</v>
      </c>
      <c r="F8" t="e">
        <f>VLOOKUP($A8,aVTZ!$A$2:$N$192,14,FALSE)*2625.5</f>
        <v>#N/A</v>
      </c>
      <c r="G8" t="e">
        <f>VLOOKUP($A8,aVTZ!$A$2:$N$192,15,FALSE)*2625.5</f>
        <v>#N/A</v>
      </c>
      <c r="H8" t="e">
        <f>VLOOKUP($A8,aVTZ!$A$2:$N$192,16,FALSE)*2625.5</f>
        <v>#N/A</v>
      </c>
    </row>
    <row r="9" spans="1:8" x14ac:dyDescent="0.2">
      <c r="A9" s="1" t="s">
        <v>182</v>
      </c>
      <c r="B9">
        <f>VLOOKUP($A9,'CCSD(T)-CBS'!$A$2:$N$192,2,FALSE)</f>
        <v>0</v>
      </c>
      <c r="C9" t="e">
        <f>VLOOKUP($A9,aVTZ!$A$2:$N$192,11,FALSE)*2625.5</f>
        <v>#N/A</v>
      </c>
      <c r="D9" t="e">
        <f>VLOOKUP($A9,aVTZ!$A$2:$N$192,12,FALSE)*2625.5</f>
        <v>#N/A</v>
      </c>
      <c r="E9" t="e">
        <f>VLOOKUP($A9,aVTZ!$A$2:$N$192,13,FALSE)*2625.5</f>
        <v>#N/A</v>
      </c>
      <c r="F9" t="e">
        <f>VLOOKUP($A9,aVTZ!$A$2:$N$192,14,FALSE)*2625.5</f>
        <v>#N/A</v>
      </c>
      <c r="G9" t="e">
        <f>VLOOKUP($A9,aVTZ!$A$2:$N$192,15,FALSE)*2625.5</f>
        <v>#N/A</v>
      </c>
      <c r="H9" t="e">
        <f>VLOOKUP($A9,aVTZ!$A$2:$N$192,16,FALSE)*2625.5</f>
        <v>#N/A</v>
      </c>
    </row>
    <row r="10" spans="1:8" x14ac:dyDescent="0.2">
      <c r="A10" s="1" t="s">
        <v>183</v>
      </c>
      <c r="B10">
        <f>VLOOKUP($A10,'CCSD(T)-CBS'!$A$2:$N$192,2,FALSE)</f>
        <v>0</v>
      </c>
      <c r="C10" t="e">
        <f>VLOOKUP($A10,aVTZ!$A$2:$N$192,11,FALSE)*2625.5</f>
        <v>#N/A</v>
      </c>
      <c r="D10" t="e">
        <f>VLOOKUP($A10,aVTZ!$A$2:$N$192,12,FALSE)*2625.5</f>
        <v>#N/A</v>
      </c>
      <c r="E10" t="e">
        <f>VLOOKUP($A10,aVTZ!$A$2:$N$192,13,FALSE)*2625.5</f>
        <v>#N/A</v>
      </c>
      <c r="F10" t="e">
        <f>VLOOKUP($A10,aVTZ!$A$2:$N$192,14,FALSE)*2625.5</f>
        <v>#N/A</v>
      </c>
      <c r="G10" t="e">
        <f>VLOOKUP($A10,aVTZ!$A$2:$N$192,15,FALSE)*2625.5</f>
        <v>#N/A</v>
      </c>
      <c r="H10" t="e">
        <f>VLOOKUP($A10,aVTZ!$A$2:$N$192,16,FALSE)*2625.5</f>
        <v>#N/A</v>
      </c>
    </row>
    <row r="11" spans="1:8" x14ac:dyDescent="0.2">
      <c r="A11" s="1" t="s">
        <v>184</v>
      </c>
      <c r="B11">
        <f>VLOOKUP($A11,'CCSD(T)-CBS'!$A$2:$N$192,2,FALSE)</f>
        <v>0</v>
      </c>
      <c r="C11" t="e">
        <f>VLOOKUP($A11,aVTZ!$A$2:$N$192,11,FALSE)*2625.5</f>
        <v>#N/A</v>
      </c>
      <c r="D11" t="e">
        <f>VLOOKUP($A11,aVTZ!$A$2:$N$192,12,FALSE)*2625.5</f>
        <v>#N/A</v>
      </c>
      <c r="E11" t="e">
        <f>VLOOKUP($A11,aVTZ!$A$2:$N$192,13,FALSE)*2625.5</f>
        <v>#N/A</v>
      </c>
      <c r="F11" t="e">
        <f>VLOOKUP($A11,aVTZ!$A$2:$N$192,14,FALSE)*2625.5</f>
        <v>#N/A</v>
      </c>
      <c r="G11" t="e">
        <f>VLOOKUP($A11,aVTZ!$A$2:$N$192,15,FALSE)*2625.5</f>
        <v>#N/A</v>
      </c>
      <c r="H11" t="e">
        <f>VLOOKUP($A11,aVTZ!$A$2:$N$192,16,FALSE)*2625.5</f>
        <v>#N/A</v>
      </c>
    </row>
    <row r="12" spans="1:8" x14ac:dyDescent="0.2">
      <c r="A12" s="1" t="s">
        <v>185</v>
      </c>
      <c r="B12">
        <f>VLOOKUP($A12,'CCSD(T)-CBS'!$A$2:$N$192,2,FALSE)</f>
        <v>0</v>
      </c>
      <c r="C12" t="e">
        <f>VLOOKUP($A12,aVTZ!$A$2:$N$192,11,FALSE)*2625.5</f>
        <v>#N/A</v>
      </c>
      <c r="D12" t="e">
        <f>VLOOKUP($A12,aVTZ!$A$2:$N$192,12,FALSE)*2625.5</f>
        <v>#N/A</v>
      </c>
      <c r="E12" t="e">
        <f>VLOOKUP($A12,aVTZ!$A$2:$N$192,13,FALSE)*2625.5</f>
        <v>#N/A</v>
      </c>
      <c r="F12" t="e">
        <f>VLOOKUP($A12,aVTZ!$A$2:$N$192,14,FALSE)*2625.5</f>
        <v>#N/A</v>
      </c>
      <c r="G12" t="e">
        <f>VLOOKUP($A12,aVTZ!$A$2:$N$192,15,FALSE)*2625.5</f>
        <v>#N/A</v>
      </c>
      <c r="H12" t="e">
        <f>VLOOKUP($A12,aVTZ!$A$2:$N$192,16,FALSE)*2625.5</f>
        <v>#N/A</v>
      </c>
    </row>
    <row r="13" spans="1:8" x14ac:dyDescent="0.2">
      <c r="A13" s="1" t="s">
        <v>186</v>
      </c>
      <c r="B13">
        <f>VLOOKUP($A13,'CCSD(T)-CBS'!$A$2:$N$192,2,FALSE)</f>
        <v>0</v>
      </c>
      <c r="C13" t="e">
        <f>VLOOKUP($A13,aVTZ!$A$2:$N$192,11,FALSE)*2625.5</f>
        <v>#N/A</v>
      </c>
      <c r="D13" t="e">
        <f>VLOOKUP($A13,aVTZ!$A$2:$N$192,12,FALSE)*2625.5</f>
        <v>#N/A</v>
      </c>
      <c r="E13" t="e">
        <f>VLOOKUP($A13,aVTZ!$A$2:$N$192,13,FALSE)*2625.5</f>
        <v>#N/A</v>
      </c>
      <c r="F13" t="e">
        <f>VLOOKUP($A13,aVTZ!$A$2:$N$192,14,FALSE)*2625.5</f>
        <v>#N/A</v>
      </c>
      <c r="G13" t="e">
        <f>VLOOKUP($A13,aVTZ!$A$2:$N$192,15,FALSE)*2625.5</f>
        <v>#N/A</v>
      </c>
      <c r="H13" t="e">
        <f>VLOOKUP($A13,aVTZ!$A$2:$N$192,16,FALSE)*2625.5</f>
        <v>#N/A</v>
      </c>
    </row>
    <row r="14" spans="1:8" x14ac:dyDescent="0.2">
      <c r="A14" s="1" t="s">
        <v>187</v>
      </c>
      <c r="B14">
        <f>VLOOKUP($A14,'CCSD(T)-CBS'!$A$2:$N$192,2,FALSE)</f>
        <v>0</v>
      </c>
      <c r="C14" t="e">
        <f>VLOOKUP($A14,aVTZ!$A$2:$N$192,11,FALSE)*2625.5</f>
        <v>#N/A</v>
      </c>
      <c r="D14" t="e">
        <f>VLOOKUP($A14,aVTZ!$A$2:$N$192,12,FALSE)*2625.5</f>
        <v>#N/A</v>
      </c>
      <c r="E14" t="e">
        <f>VLOOKUP($A14,aVTZ!$A$2:$N$192,13,FALSE)*2625.5</f>
        <v>#N/A</v>
      </c>
      <c r="F14" t="e">
        <f>VLOOKUP($A14,aVTZ!$A$2:$N$192,14,FALSE)*2625.5</f>
        <v>#N/A</v>
      </c>
      <c r="G14" t="e">
        <f>VLOOKUP($A14,aVTZ!$A$2:$N$192,15,FALSE)*2625.5</f>
        <v>#N/A</v>
      </c>
      <c r="H14" t="e">
        <f>VLOOKUP($A14,aVTZ!$A$2:$N$192,16,FALSE)*2625.5</f>
        <v>#N/A</v>
      </c>
    </row>
    <row r="15" spans="1:8" x14ac:dyDescent="0.2">
      <c r="A15" s="1" t="s">
        <v>188</v>
      </c>
      <c r="B15">
        <f>VLOOKUP($A15,'CCSD(T)-CBS'!$A$2:$N$192,2,FALSE)</f>
        <v>0</v>
      </c>
      <c r="C15" t="e">
        <f>VLOOKUP($A15,aVTZ!$A$2:$N$192,11,FALSE)*2625.5</f>
        <v>#N/A</v>
      </c>
      <c r="D15" t="e">
        <f>VLOOKUP($A15,aVTZ!$A$2:$N$192,12,FALSE)*2625.5</f>
        <v>#N/A</v>
      </c>
      <c r="E15" t="e">
        <f>VLOOKUP($A15,aVTZ!$A$2:$N$192,13,FALSE)*2625.5</f>
        <v>#N/A</v>
      </c>
      <c r="F15" t="e">
        <f>VLOOKUP($A15,aVTZ!$A$2:$N$192,14,FALSE)*2625.5</f>
        <v>#N/A</v>
      </c>
      <c r="G15" t="e">
        <f>VLOOKUP($A15,aVTZ!$A$2:$N$192,15,FALSE)*2625.5</f>
        <v>#N/A</v>
      </c>
      <c r="H15" t="e">
        <f>VLOOKUP($A15,aVTZ!$A$2:$N$192,16,FALSE)*2625.5</f>
        <v>#N/A</v>
      </c>
    </row>
    <row r="16" spans="1:8" x14ac:dyDescent="0.2">
      <c r="A16" s="1" t="s">
        <v>189</v>
      </c>
      <c r="B16">
        <f>VLOOKUP($A16,'CCSD(T)-CBS'!$A$2:$N$192,2,FALSE)</f>
        <v>0</v>
      </c>
      <c r="C16" t="e">
        <f>VLOOKUP($A16,aVTZ!$A$2:$N$192,11,FALSE)*2625.5</f>
        <v>#N/A</v>
      </c>
      <c r="D16" t="e">
        <f>VLOOKUP($A16,aVTZ!$A$2:$N$192,12,FALSE)*2625.5</f>
        <v>#N/A</v>
      </c>
      <c r="E16" t="e">
        <f>VLOOKUP($A16,aVTZ!$A$2:$N$192,13,FALSE)*2625.5</f>
        <v>#N/A</v>
      </c>
      <c r="F16" t="e">
        <f>VLOOKUP($A16,aVTZ!$A$2:$N$192,14,FALSE)*2625.5</f>
        <v>#N/A</v>
      </c>
      <c r="G16" t="e">
        <f>VLOOKUP($A16,aVTZ!$A$2:$N$192,15,FALSE)*2625.5</f>
        <v>#N/A</v>
      </c>
      <c r="H16" t="e">
        <f>VLOOKUP($A16,aVTZ!$A$2:$N$192,16,FALSE)*2625.5</f>
        <v>#N/A</v>
      </c>
    </row>
    <row r="17" spans="1:8" x14ac:dyDescent="0.2">
      <c r="A17" s="1" t="s">
        <v>25</v>
      </c>
      <c r="B17">
        <f>VLOOKUP($A17,'CCSD(T)-CBS'!$A$2:$N$192,2,FALSE)</f>
        <v>0</v>
      </c>
      <c r="C17" t="e">
        <f>VLOOKUP($A17,aVTZ!$A$2:$N$192,11,FALSE)*2625.5</f>
        <v>#N/A</v>
      </c>
      <c r="D17" t="e">
        <f>VLOOKUP($A17,aVTZ!$A$2:$N$192,12,FALSE)*2625.5</f>
        <v>#N/A</v>
      </c>
      <c r="E17" t="e">
        <f>VLOOKUP($A17,aVTZ!$A$2:$N$192,13,FALSE)*2625.5</f>
        <v>#N/A</v>
      </c>
      <c r="F17" t="e">
        <f>VLOOKUP($A17,aVTZ!$A$2:$N$192,14,FALSE)*2625.5</f>
        <v>#N/A</v>
      </c>
      <c r="G17" t="e">
        <f>VLOOKUP($A17,aVTZ!$A$2:$N$192,15,FALSE)*2625.5</f>
        <v>#N/A</v>
      </c>
      <c r="H17" t="e">
        <f>VLOOKUP($A17,aVTZ!$A$2:$N$192,16,FALSE)*2625.5</f>
        <v>#N/A</v>
      </c>
    </row>
    <row r="18" spans="1:8" x14ac:dyDescent="0.2">
      <c r="A18" s="1" t="s">
        <v>26</v>
      </c>
      <c r="B18">
        <f>VLOOKUP($A18,'CCSD(T)-CBS'!$A$2:$N$192,2,FALSE)</f>
        <v>0</v>
      </c>
      <c r="C18" t="e">
        <f>VLOOKUP($A18,aVTZ!$A$2:$N$192,11,FALSE)*2625.5</f>
        <v>#N/A</v>
      </c>
      <c r="D18" t="e">
        <f>VLOOKUP($A18,aVTZ!$A$2:$N$192,12,FALSE)*2625.5</f>
        <v>#N/A</v>
      </c>
      <c r="E18" t="e">
        <f>VLOOKUP($A18,aVTZ!$A$2:$N$192,13,FALSE)*2625.5</f>
        <v>#N/A</v>
      </c>
      <c r="F18" t="e">
        <f>VLOOKUP($A18,aVTZ!$A$2:$N$192,14,FALSE)*2625.5</f>
        <v>#N/A</v>
      </c>
      <c r="G18" t="e">
        <f>VLOOKUP($A18,aVTZ!$A$2:$N$192,15,FALSE)*2625.5</f>
        <v>#N/A</v>
      </c>
      <c r="H18" t="e">
        <f>VLOOKUP($A18,aVTZ!$A$2:$N$192,16,FALSE)*2625.5</f>
        <v>#N/A</v>
      </c>
    </row>
    <row r="19" spans="1:8" x14ac:dyDescent="0.2">
      <c r="A19" s="1" t="s">
        <v>190</v>
      </c>
      <c r="B19">
        <f>VLOOKUP($A19,'CCSD(T)-CBS'!$A$2:$N$192,2,FALSE)</f>
        <v>0</v>
      </c>
      <c r="C19" t="e">
        <f>VLOOKUP($A19,aVTZ!$A$2:$N$192,11,FALSE)*2625.5</f>
        <v>#N/A</v>
      </c>
      <c r="D19" t="e">
        <f>VLOOKUP($A19,aVTZ!$A$2:$N$192,12,FALSE)*2625.5</f>
        <v>#N/A</v>
      </c>
      <c r="E19" t="e">
        <f>VLOOKUP($A19,aVTZ!$A$2:$N$192,13,FALSE)*2625.5</f>
        <v>#N/A</v>
      </c>
      <c r="F19" t="e">
        <f>VLOOKUP($A19,aVTZ!$A$2:$N$192,14,FALSE)*2625.5</f>
        <v>#N/A</v>
      </c>
      <c r="G19" t="e">
        <f>VLOOKUP($A19,aVTZ!$A$2:$N$192,15,FALSE)*2625.5</f>
        <v>#N/A</v>
      </c>
      <c r="H19" t="e">
        <f>VLOOKUP($A19,aVTZ!$A$2:$N$192,16,FALSE)*2625.5</f>
        <v>#N/A</v>
      </c>
    </row>
    <row r="20" spans="1:8" x14ac:dyDescent="0.2">
      <c r="A20" s="1" t="s">
        <v>191</v>
      </c>
      <c r="B20">
        <f>VLOOKUP($A20,'CCSD(T)-CBS'!$A$2:$N$192,2,FALSE)</f>
        <v>0</v>
      </c>
      <c r="C20" t="e">
        <f>VLOOKUP($A20,aVTZ!$A$2:$N$192,11,FALSE)*2625.5</f>
        <v>#N/A</v>
      </c>
      <c r="D20" t="e">
        <f>VLOOKUP($A20,aVTZ!$A$2:$N$192,12,FALSE)*2625.5</f>
        <v>#N/A</v>
      </c>
      <c r="E20" t="e">
        <f>VLOOKUP($A20,aVTZ!$A$2:$N$192,13,FALSE)*2625.5</f>
        <v>#N/A</v>
      </c>
      <c r="F20" t="e">
        <f>VLOOKUP($A20,aVTZ!$A$2:$N$192,14,FALSE)*2625.5</f>
        <v>#N/A</v>
      </c>
      <c r="G20" t="e">
        <f>VLOOKUP($A20,aVTZ!$A$2:$N$192,15,FALSE)*2625.5</f>
        <v>#N/A</v>
      </c>
      <c r="H20" t="e">
        <f>VLOOKUP($A20,aVTZ!$A$2:$N$192,16,FALSE)*2625.5</f>
        <v>#N/A</v>
      </c>
    </row>
    <row r="21" spans="1:8" x14ac:dyDescent="0.2">
      <c r="A21" s="1" t="s">
        <v>192</v>
      </c>
      <c r="B21">
        <f>VLOOKUP($A21,'CCSD(T)-CBS'!$A$2:$N$192,2,FALSE)</f>
        <v>0</v>
      </c>
      <c r="C21" t="e">
        <f>VLOOKUP($A21,aVTZ!$A$2:$N$192,11,FALSE)*2625.5</f>
        <v>#N/A</v>
      </c>
      <c r="D21" t="e">
        <f>VLOOKUP($A21,aVTZ!$A$2:$N$192,12,FALSE)*2625.5</f>
        <v>#N/A</v>
      </c>
      <c r="E21" t="e">
        <f>VLOOKUP($A21,aVTZ!$A$2:$N$192,13,FALSE)*2625.5</f>
        <v>#N/A</v>
      </c>
      <c r="F21" t="e">
        <f>VLOOKUP($A21,aVTZ!$A$2:$N$192,14,FALSE)*2625.5</f>
        <v>#N/A</v>
      </c>
      <c r="G21" t="e">
        <f>VLOOKUP($A21,aVTZ!$A$2:$N$192,15,FALSE)*2625.5</f>
        <v>#N/A</v>
      </c>
      <c r="H21" t="e">
        <f>VLOOKUP($A21,aVTZ!$A$2:$N$192,16,FALSE)*2625.5</f>
        <v>#N/A</v>
      </c>
    </row>
    <row r="22" spans="1:8" x14ac:dyDescent="0.2">
      <c r="A22" s="1" t="s">
        <v>193</v>
      </c>
      <c r="B22">
        <f>VLOOKUP($A22,'CCSD(T)-CBS'!$A$2:$N$192,2,FALSE)</f>
        <v>0</v>
      </c>
      <c r="C22" t="e">
        <f>VLOOKUP($A22,aVTZ!$A$2:$N$192,11,FALSE)*2625.5</f>
        <v>#N/A</v>
      </c>
      <c r="D22" t="e">
        <f>VLOOKUP($A22,aVTZ!$A$2:$N$192,12,FALSE)*2625.5</f>
        <v>#N/A</v>
      </c>
      <c r="E22" t="e">
        <f>VLOOKUP($A22,aVTZ!$A$2:$N$192,13,FALSE)*2625.5</f>
        <v>#N/A</v>
      </c>
      <c r="F22" t="e">
        <f>VLOOKUP($A22,aVTZ!$A$2:$N$192,14,FALSE)*2625.5</f>
        <v>#N/A</v>
      </c>
      <c r="G22" t="e">
        <f>VLOOKUP($A22,aVTZ!$A$2:$N$192,15,FALSE)*2625.5</f>
        <v>#N/A</v>
      </c>
      <c r="H22" t="e">
        <f>VLOOKUP($A22,aVTZ!$A$2:$N$192,16,FALSE)*2625.5</f>
        <v>#N/A</v>
      </c>
    </row>
    <row r="23" spans="1:8" x14ac:dyDescent="0.2">
      <c r="A23" s="1" t="s">
        <v>194</v>
      </c>
      <c r="B23">
        <f>VLOOKUP($A23,'CCSD(T)-CBS'!$A$2:$N$192,2,FALSE)</f>
        <v>0</v>
      </c>
      <c r="C23" t="e">
        <f>VLOOKUP($A23,aVTZ!$A$2:$N$192,11,FALSE)*2625.5</f>
        <v>#N/A</v>
      </c>
      <c r="D23" t="e">
        <f>VLOOKUP($A23,aVTZ!$A$2:$N$192,12,FALSE)*2625.5</f>
        <v>#N/A</v>
      </c>
      <c r="E23" t="e">
        <f>VLOOKUP($A23,aVTZ!$A$2:$N$192,13,FALSE)*2625.5</f>
        <v>#N/A</v>
      </c>
      <c r="F23" t="e">
        <f>VLOOKUP($A23,aVTZ!$A$2:$N$192,14,FALSE)*2625.5</f>
        <v>#N/A</v>
      </c>
      <c r="G23" t="e">
        <f>VLOOKUP($A23,aVTZ!$A$2:$N$192,15,FALSE)*2625.5</f>
        <v>#N/A</v>
      </c>
      <c r="H23" t="e">
        <f>VLOOKUP($A23,aVTZ!$A$2:$N$192,16,FALSE)*2625.5</f>
        <v>#N/A</v>
      </c>
    </row>
    <row r="24" spans="1:8" x14ac:dyDescent="0.2">
      <c r="A24" s="1" t="s">
        <v>195</v>
      </c>
      <c r="B24">
        <f>VLOOKUP($A24,'CCSD(T)-CBS'!$A$2:$N$192,2,FALSE)</f>
        <v>0</v>
      </c>
      <c r="C24" t="e">
        <f>VLOOKUP($A24,aVTZ!$A$2:$N$192,11,FALSE)*2625.5</f>
        <v>#N/A</v>
      </c>
      <c r="D24" t="e">
        <f>VLOOKUP($A24,aVTZ!$A$2:$N$192,12,FALSE)*2625.5</f>
        <v>#N/A</v>
      </c>
      <c r="E24" t="e">
        <f>VLOOKUP($A24,aVTZ!$A$2:$N$192,13,FALSE)*2625.5</f>
        <v>#N/A</v>
      </c>
      <c r="F24" t="e">
        <f>VLOOKUP($A24,aVTZ!$A$2:$N$192,14,FALSE)*2625.5</f>
        <v>#N/A</v>
      </c>
      <c r="G24" t="e">
        <f>VLOOKUP($A24,aVTZ!$A$2:$N$192,15,FALSE)*2625.5</f>
        <v>#N/A</v>
      </c>
      <c r="H24" t="e">
        <f>VLOOKUP($A24,aVTZ!$A$2:$N$192,16,FALSE)*2625.5</f>
        <v>#N/A</v>
      </c>
    </row>
    <row r="25" spans="1:8" x14ac:dyDescent="0.2">
      <c r="A25" s="1" t="s">
        <v>196</v>
      </c>
      <c r="B25">
        <f>VLOOKUP($A25,'CCSD(T)-CBS'!$A$2:$N$192,2,FALSE)</f>
        <v>0</v>
      </c>
      <c r="C25" t="e">
        <f>VLOOKUP($A25,aVTZ!$A$2:$N$192,11,FALSE)*2625.5</f>
        <v>#N/A</v>
      </c>
      <c r="D25" t="e">
        <f>VLOOKUP($A25,aVTZ!$A$2:$N$192,12,FALSE)*2625.5</f>
        <v>#N/A</v>
      </c>
      <c r="E25" t="e">
        <f>VLOOKUP($A25,aVTZ!$A$2:$N$192,13,FALSE)*2625.5</f>
        <v>#N/A</v>
      </c>
      <c r="F25" t="e">
        <f>VLOOKUP($A25,aVTZ!$A$2:$N$192,14,FALSE)*2625.5</f>
        <v>#N/A</v>
      </c>
      <c r="G25" t="e">
        <f>VLOOKUP($A25,aVTZ!$A$2:$N$192,15,FALSE)*2625.5</f>
        <v>#N/A</v>
      </c>
      <c r="H25" t="e">
        <f>VLOOKUP($A25,aVTZ!$A$2:$N$192,16,FALSE)*2625.5</f>
        <v>#N/A</v>
      </c>
    </row>
    <row r="26" spans="1:8" x14ac:dyDescent="0.2">
      <c r="A26" s="1" t="s">
        <v>197</v>
      </c>
      <c r="B26">
        <f>VLOOKUP($A26,'CCSD(T)-CBS'!$A$2:$N$192,2,FALSE)</f>
        <v>0</v>
      </c>
      <c r="C26" t="e">
        <f>VLOOKUP($A26,aVTZ!$A$2:$N$192,11,FALSE)*2625.5</f>
        <v>#N/A</v>
      </c>
      <c r="D26" t="e">
        <f>VLOOKUP($A26,aVTZ!$A$2:$N$192,12,FALSE)*2625.5</f>
        <v>#N/A</v>
      </c>
      <c r="E26" t="e">
        <f>VLOOKUP($A26,aVTZ!$A$2:$N$192,13,FALSE)*2625.5</f>
        <v>#N/A</v>
      </c>
      <c r="F26" t="e">
        <f>VLOOKUP($A26,aVTZ!$A$2:$N$192,14,FALSE)*2625.5</f>
        <v>#N/A</v>
      </c>
      <c r="G26" t="e">
        <f>VLOOKUP($A26,aVTZ!$A$2:$N$192,15,FALSE)*2625.5</f>
        <v>#N/A</v>
      </c>
      <c r="H26" t="e">
        <f>VLOOKUP($A26,aVTZ!$A$2:$N$192,16,FALSE)*2625.5</f>
        <v>#N/A</v>
      </c>
    </row>
    <row r="27" spans="1:8" x14ac:dyDescent="0.2">
      <c r="A27" s="1" t="s">
        <v>198</v>
      </c>
      <c r="B27">
        <f>VLOOKUP($A27,'CCSD(T)-CBS'!$A$2:$N$192,2,FALSE)</f>
        <v>0</v>
      </c>
      <c r="C27" t="e">
        <f>VLOOKUP($A27,aVTZ!$A$2:$N$192,11,FALSE)*2625.5</f>
        <v>#N/A</v>
      </c>
      <c r="D27" t="e">
        <f>VLOOKUP($A27,aVTZ!$A$2:$N$192,12,FALSE)*2625.5</f>
        <v>#N/A</v>
      </c>
      <c r="E27" t="e">
        <f>VLOOKUP($A27,aVTZ!$A$2:$N$192,13,FALSE)*2625.5</f>
        <v>#N/A</v>
      </c>
      <c r="F27" t="e">
        <f>VLOOKUP($A27,aVTZ!$A$2:$N$192,14,FALSE)*2625.5</f>
        <v>#N/A</v>
      </c>
      <c r="G27" t="e">
        <f>VLOOKUP($A27,aVTZ!$A$2:$N$192,15,FALSE)*2625.5</f>
        <v>#N/A</v>
      </c>
      <c r="H27" t="e">
        <f>VLOOKUP($A27,aVTZ!$A$2:$N$192,16,FALSE)*2625.5</f>
        <v>#N/A</v>
      </c>
    </row>
    <row r="28" spans="1:8" x14ac:dyDescent="0.2">
      <c r="A28" s="1" t="s">
        <v>199</v>
      </c>
      <c r="B28">
        <f>VLOOKUP($A28,'CCSD(T)-CBS'!$A$2:$N$192,2,FALSE)</f>
        <v>0</v>
      </c>
      <c r="C28" t="e">
        <f>VLOOKUP($A28,aVTZ!$A$2:$N$192,11,FALSE)*2625.5</f>
        <v>#N/A</v>
      </c>
      <c r="D28" t="e">
        <f>VLOOKUP($A28,aVTZ!$A$2:$N$192,12,FALSE)*2625.5</f>
        <v>#N/A</v>
      </c>
      <c r="E28" t="e">
        <f>VLOOKUP($A28,aVTZ!$A$2:$N$192,13,FALSE)*2625.5</f>
        <v>#N/A</v>
      </c>
      <c r="F28" t="e">
        <f>VLOOKUP($A28,aVTZ!$A$2:$N$192,14,FALSE)*2625.5</f>
        <v>#N/A</v>
      </c>
      <c r="G28" t="e">
        <f>VLOOKUP($A28,aVTZ!$A$2:$N$192,15,FALSE)*2625.5</f>
        <v>#N/A</v>
      </c>
      <c r="H28" t="e">
        <f>VLOOKUP($A28,aVTZ!$A$2:$N$192,16,FALSE)*2625.5</f>
        <v>#N/A</v>
      </c>
    </row>
    <row r="29" spans="1:8" x14ac:dyDescent="0.2">
      <c r="A29" s="1" t="s">
        <v>200</v>
      </c>
      <c r="B29">
        <f>VLOOKUP($A29,'CCSD(T)-CBS'!$A$2:$N$192,2,FALSE)</f>
        <v>0</v>
      </c>
      <c r="C29" t="e">
        <f>VLOOKUP($A29,aVTZ!$A$2:$N$192,11,FALSE)*2625.5</f>
        <v>#N/A</v>
      </c>
      <c r="D29" t="e">
        <f>VLOOKUP($A29,aVTZ!$A$2:$N$192,12,FALSE)*2625.5</f>
        <v>#N/A</v>
      </c>
      <c r="E29" t="e">
        <f>VLOOKUP($A29,aVTZ!$A$2:$N$192,13,FALSE)*2625.5</f>
        <v>#N/A</v>
      </c>
      <c r="F29" t="e">
        <f>VLOOKUP($A29,aVTZ!$A$2:$N$192,14,FALSE)*2625.5</f>
        <v>#N/A</v>
      </c>
      <c r="G29" t="e">
        <f>VLOOKUP($A29,aVTZ!$A$2:$N$192,15,FALSE)*2625.5</f>
        <v>#N/A</v>
      </c>
      <c r="H29" t="e">
        <f>VLOOKUP($A29,aVTZ!$A$2:$N$192,16,FALSE)*2625.5</f>
        <v>#N/A</v>
      </c>
    </row>
    <row r="30" spans="1:8" x14ac:dyDescent="0.2">
      <c r="A30" s="1" t="s">
        <v>201</v>
      </c>
      <c r="B30">
        <f>VLOOKUP($A30,'CCSD(T)-CBS'!$A$2:$N$192,2,FALSE)</f>
        <v>0</v>
      </c>
      <c r="C30" t="e">
        <f>VLOOKUP($A30,aVTZ!$A$2:$N$192,11,FALSE)*2625.5</f>
        <v>#N/A</v>
      </c>
      <c r="D30" t="e">
        <f>VLOOKUP($A30,aVTZ!$A$2:$N$192,12,FALSE)*2625.5</f>
        <v>#N/A</v>
      </c>
      <c r="E30" t="e">
        <f>VLOOKUP($A30,aVTZ!$A$2:$N$192,13,FALSE)*2625.5</f>
        <v>#N/A</v>
      </c>
      <c r="F30" t="e">
        <f>VLOOKUP($A30,aVTZ!$A$2:$N$192,14,FALSE)*2625.5</f>
        <v>#N/A</v>
      </c>
      <c r="G30" t="e">
        <f>VLOOKUP($A30,aVTZ!$A$2:$N$192,15,FALSE)*2625.5</f>
        <v>#N/A</v>
      </c>
      <c r="H30" t="e">
        <f>VLOOKUP($A30,aVTZ!$A$2:$N$192,16,FALSE)*2625.5</f>
        <v>#N/A</v>
      </c>
    </row>
    <row r="31" spans="1:8" x14ac:dyDescent="0.2">
      <c r="A31" s="1" t="s">
        <v>202</v>
      </c>
      <c r="B31">
        <f>VLOOKUP($A31,'CCSD(T)-CBS'!$A$2:$N$192,2,FALSE)</f>
        <v>0</v>
      </c>
      <c r="C31" t="e">
        <f>VLOOKUP($A31,aVTZ!$A$2:$N$192,11,FALSE)*2625.5</f>
        <v>#N/A</v>
      </c>
      <c r="D31" t="e">
        <f>VLOOKUP($A31,aVTZ!$A$2:$N$192,12,FALSE)*2625.5</f>
        <v>#N/A</v>
      </c>
      <c r="E31" t="e">
        <f>VLOOKUP($A31,aVTZ!$A$2:$N$192,13,FALSE)*2625.5</f>
        <v>#N/A</v>
      </c>
      <c r="F31" t="e">
        <f>VLOOKUP($A31,aVTZ!$A$2:$N$192,14,FALSE)*2625.5</f>
        <v>#N/A</v>
      </c>
      <c r="G31" t="e">
        <f>VLOOKUP($A31,aVTZ!$A$2:$N$192,15,FALSE)*2625.5</f>
        <v>#N/A</v>
      </c>
      <c r="H31" t="e">
        <f>VLOOKUP($A31,aVTZ!$A$2:$N$192,16,FALSE)*2625.5</f>
        <v>#N/A</v>
      </c>
    </row>
    <row r="32" spans="1:8" x14ac:dyDescent="0.2">
      <c r="A32" s="1" t="s">
        <v>203</v>
      </c>
      <c r="B32">
        <f>VLOOKUP($A32,'CCSD(T)-CBS'!$A$2:$N$192,2,FALSE)</f>
        <v>0</v>
      </c>
      <c r="C32" t="e">
        <f>VLOOKUP($A32,aVTZ!$A$2:$N$192,11,FALSE)*2625.5</f>
        <v>#N/A</v>
      </c>
      <c r="D32" t="e">
        <f>VLOOKUP($A32,aVTZ!$A$2:$N$192,12,FALSE)*2625.5</f>
        <v>#N/A</v>
      </c>
      <c r="E32" t="e">
        <f>VLOOKUP($A32,aVTZ!$A$2:$N$192,13,FALSE)*2625.5</f>
        <v>#N/A</v>
      </c>
      <c r="F32" t="e">
        <f>VLOOKUP($A32,aVTZ!$A$2:$N$192,14,FALSE)*2625.5</f>
        <v>#N/A</v>
      </c>
      <c r="G32" t="e">
        <f>VLOOKUP($A32,aVTZ!$A$2:$N$192,15,FALSE)*2625.5</f>
        <v>#N/A</v>
      </c>
      <c r="H32" t="e">
        <f>VLOOKUP($A32,aVTZ!$A$2:$N$192,16,FALSE)*2625.5</f>
        <v>#N/A</v>
      </c>
    </row>
    <row r="33" spans="1:8" x14ac:dyDescent="0.2">
      <c r="A33" s="1" t="s">
        <v>204</v>
      </c>
      <c r="B33">
        <f>VLOOKUP($A33,'CCSD(T)-CBS'!$A$2:$N$192,2,FALSE)</f>
        <v>0</v>
      </c>
      <c r="C33" t="e">
        <f>VLOOKUP($A33,aVTZ!$A$2:$N$192,11,FALSE)*2625.5</f>
        <v>#N/A</v>
      </c>
      <c r="D33" t="e">
        <f>VLOOKUP($A33,aVTZ!$A$2:$N$192,12,FALSE)*2625.5</f>
        <v>#N/A</v>
      </c>
      <c r="E33" t="e">
        <f>VLOOKUP($A33,aVTZ!$A$2:$N$192,13,FALSE)*2625.5</f>
        <v>#N/A</v>
      </c>
      <c r="F33" t="e">
        <f>VLOOKUP($A33,aVTZ!$A$2:$N$192,14,FALSE)*2625.5</f>
        <v>#N/A</v>
      </c>
      <c r="G33" t="e">
        <f>VLOOKUP($A33,aVTZ!$A$2:$N$192,15,FALSE)*2625.5</f>
        <v>#N/A</v>
      </c>
      <c r="H33" t="e">
        <f>VLOOKUP($A33,aVTZ!$A$2:$N$192,16,FALSE)*2625.5</f>
        <v>#N/A</v>
      </c>
    </row>
    <row r="34" spans="1:8" x14ac:dyDescent="0.2">
      <c r="A34" s="1" t="s">
        <v>205</v>
      </c>
      <c r="B34">
        <f>VLOOKUP($A34,'CCSD(T)-CBS'!$A$2:$N$192,2,FALSE)</f>
        <v>0</v>
      </c>
      <c r="C34" t="e">
        <f>VLOOKUP($A34,aVTZ!$A$2:$N$192,11,FALSE)*2625.5</f>
        <v>#N/A</v>
      </c>
      <c r="D34" t="e">
        <f>VLOOKUP($A34,aVTZ!$A$2:$N$192,12,FALSE)*2625.5</f>
        <v>#N/A</v>
      </c>
      <c r="E34" t="e">
        <f>VLOOKUP($A34,aVTZ!$A$2:$N$192,13,FALSE)*2625.5</f>
        <v>#N/A</v>
      </c>
      <c r="F34" t="e">
        <f>VLOOKUP($A34,aVTZ!$A$2:$N$192,14,FALSE)*2625.5</f>
        <v>#N/A</v>
      </c>
      <c r="G34" t="e">
        <f>VLOOKUP($A34,aVTZ!$A$2:$N$192,15,FALSE)*2625.5</f>
        <v>#N/A</v>
      </c>
      <c r="H34" t="e">
        <f>VLOOKUP($A34,aVTZ!$A$2:$N$192,16,FALSE)*2625.5</f>
        <v>#N/A</v>
      </c>
    </row>
    <row r="35" spans="1:8" x14ac:dyDescent="0.2">
      <c r="A35" s="1" t="s">
        <v>206</v>
      </c>
      <c r="B35">
        <f>VLOOKUP($A35,'CCSD(T)-CBS'!$A$2:$N$192,2,FALSE)</f>
        <v>0</v>
      </c>
      <c r="C35" t="e">
        <f>VLOOKUP($A35,aVTZ!$A$2:$N$192,11,FALSE)*2625.5</f>
        <v>#N/A</v>
      </c>
      <c r="D35" t="e">
        <f>VLOOKUP($A35,aVTZ!$A$2:$N$192,12,FALSE)*2625.5</f>
        <v>#N/A</v>
      </c>
      <c r="E35" t="e">
        <f>VLOOKUP($A35,aVTZ!$A$2:$N$192,13,FALSE)*2625.5</f>
        <v>#N/A</v>
      </c>
      <c r="F35" t="e">
        <f>VLOOKUP($A35,aVTZ!$A$2:$N$192,14,FALSE)*2625.5</f>
        <v>#N/A</v>
      </c>
      <c r="G35" t="e">
        <f>VLOOKUP($A35,aVTZ!$A$2:$N$192,15,FALSE)*2625.5</f>
        <v>#N/A</v>
      </c>
      <c r="H35" t="e">
        <f>VLOOKUP($A35,aVTZ!$A$2:$N$192,16,FALSE)*2625.5</f>
        <v>#N/A</v>
      </c>
    </row>
    <row r="36" spans="1:8" x14ac:dyDescent="0.2">
      <c r="A36" s="1" t="s">
        <v>207</v>
      </c>
      <c r="B36">
        <f>VLOOKUP($A36,'CCSD(T)-CBS'!$A$2:$N$192,2,FALSE)</f>
        <v>0</v>
      </c>
      <c r="C36" t="e">
        <f>VLOOKUP($A36,aVTZ!$A$2:$N$192,11,FALSE)*2625.5</f>
        <v>#N/A</v>
      </c>
      <c r="D36" t="e">
        <f>VLOOKUP($A36,aVTZ!$A$2:$N$192,12,FALSE)*2625.5</f>
        <v>#N/A</v>
      </c>
      <c r="E36" t="e">
        <f>VLOOKUP($A36,aVTZ!$A$2:$N$192,13,FALSE)*2625.5</f>
        <v>#N/A</v>
      </c>
      <c r="F36" t="e">
        <f>VLOOKUP($A36,aVTZ!$A$2:$N$192,14,FALSE)*2625.5</f>
        <v>#N/A</v>
      </c>
      <c r="G36" t="e">
        <f>VLOOKUP($A36,aVTZ!$A$2:$N$192,15,FALSE)*2625.5</f>
        <v>#N/A</v>
      </c>
      <c r="H36" t="e">
        <f>VLOOKUP($A36,aVTZ!$A$2:$N$192,16,FALSE)*2625.5</f>
        <v>#N/A</v>
      </c>
    </row>
    <row r="37" spans="1:8" x14ac:dyDescent="0.2">
      <c r="A37" s="1" t="s">
        <v>27</v>
      </c>
      <c r="B37">
        <f>VLOOKUP($A37,'CCSD(T)-CBS'!$A$2:$N$192,2,FALSE)</f>
        <v>0</v>
      </c>
      <c r="C37" t="e">
        <f>VLOOKUP($A37,aVTZ!$A$2:$N$192,11,FALSE)*2625.5</f>
        <v>#N/A</v>
      </c>
      <c r="D37" t="e">
        <f>VLOOKUP($A37,aVTZ!$A$2:$N$192,12,FALSE)*2625.5</f>
        <v>#N/A</v>
      </c>
      <c r="E37" t="e">
        <f>VLOOKUP($A37,aVTZ!$A$2:$N$192,13,FALSE)*2625.5</f>
        <v>#N/A</v>
      </c>
      <c r="F37" t="e">
        <f>VLOOKUP($A37,aVTZ!$A$2:$N$192,14,FALSE)*2625.5</f>
        <v>#N/A</v>
      </c>
      <c r="G37" t="e">
        <f>VLOOKUP($A37,aVTZ!$A$2:$N$192,15,FALSE)*2625.5</f>
        <v>#N/A</v>
      </c>
      <c r="H37" t="e">
        <f>VLOOKUP($A37,aVTZ!$A$2:$N$192,16,FALSE)*2625.5</f>
        <v>#N/A</v>
      </c>
    </row>
    <row r="38" spans="1:8" x14ac:dyDescent="0.2">
      <c r="A38" s="1" t="s">
        <v>28</v>
      </c>
      <c r="B38">
        <f>VLOOKUP($A38,'CCSD(T)-CBS'!$A$2:$N$192,2,FALSE)</f>
        <v>0</v>
      </c>
      <c r="C38" t="e">
        <f>VLOOKUP($A38,aVTZ!$A$2:$N$192,11,FALSE)*2625.5</f>
        <v>#N/A</v>
      </c>
      <c r="D38" t="e">
        <f>VLOOKUP($A38,aVTZ!$A$2:$N$192,12,FALSE)*2625.5</f>
        <v>#N/A</v>
      </c>
      <c r="E38" t="e">
        <f>VLOOKUP($A38,aVTZ!$A$2:$N$192,13,FALSE)*2625.5</f>
        <v>#N/A</v>
      </c>
      <c r="F38" t="e">
        <f>VLOOKUP($A38,aVTZ!$A$2:$N$192,14,FALSE)*2625.5</f>
        <v>#N/A</v>
      </c>
      <c r="G38" t="e">
        <f>VLOOKUP($A38,aVTZ!$A$2:$N$192,15,FALSE)*2625.5</f>
        <v>#N/A</v>
      </c>
      <c r="H38" t="e">
        <f>VLOOKUP($A38,aVTZ!$A$2:$N$192,16,FALSE)*2625.5</f>
        <v>#N/A</v>
      </c>
    </row>
    <row r="39" spans="1:8" x14ac:dyDescent="0.2">
      <c r="A39" s="1" t="s">
        <v>29</v>
      </c>
      <c r="B39">
        <f>VLOOKUP($A39,'CCSD(T)-CBS'!$A$2:$N$192,2,FALSE)</f>
        <v>0</v>
      </c>
      <c r="C39" t="e">
        <f>VLOOKUP($A39,aVTZ!$A$2:$N$192,11,FALSE)*2625.5</f>
        <v>#N/A</v>
      </c>
      <c r="D39" t="e">
        <f>VLOOKUP($A39,aVTZ!$A$2:$N$192,12,FALSE)*2625.5</f>
        <v>#N/A</v>
      </c>
      <c r="E39" t="e">
        <f>VLOOKUP($A39,aVTZ!$A$2:$N$192,13,FALSE)*2625.5</f>
        <v>#N/A</v>
      </c>
      <c r="F39" t="e">
        <f>VLOOKUP($A39,aVTZ!$A$2:$N$192,14,FALSE)*2625.5</f>
        <v>#N/A</v>
      </c>
      <c r="G39" t="e">
        <f>VLOOKUP($A39,aVTZ!$A$2:$N$192,15,FALSE)*2625.5</f>
        <v>#N/A</v>
      </c>
      <c r="H39" t="e">
        <f>VLOOKUP($A39,aVTZ!$A$2:$N$192,16,FALSE)*2625.5</f>
        <v>#N/A</v>
      </c>
    </row>
    <row r="40" spans="1:8" x14ac:dyDescent="0.2">
      <c r="A40" s="1" t="s">
        <v>30</v>
      </c>
      <c r="B40">
        <f>VLOOKUP($A40,'CCSD(T)-CBS'!$A$2:$N$192,2,FALSE)</f>
        <v>0</v>
      </c>
      <c r="C40" t="e">
        <f>VLOOKUP($A40,aVTZ!$A$2:$N$192,11,FALSE)*2625.5</f>
        <v>#N/A</v>
      </c>
      <c r="D40" t="e">
        <f>VLOOKUP($A40,aVTZ!$A$2:$N$192,12,FALSE)*2625.5</f>
        <v>#N/A</v>
      </c>
      <c r="E40" t="e">
        <f>VLOOKUP($A40,aVTZ!$A$2:$N$192,13,FALSE)*2625.5</f>
        <v>#N/A</v>
      </c>
      <c r="F40" t="e">
        <f>VLOOKUP($A40,aVTZ!$A$2:$N$192,14,FALSE)*2625.5</f>
        <v>#N/A</v>
      </c>
      <c r="G40" t="e">
        <f>VLOOKUP($A40,aVTZ!$A$2:$N$192,15,FALSE)*2625.5</f>
        <v>#N/A</v>
      </c>
      <c r="H40" t="e">
        <f>VLOOKUP($A40,aVTZ!$A$2:$N$192,16,FALSE)*2625.5</f>
        <v>#N/A</v>
      </c>
    </row>
    <row r="41" spans="1:8" x14ac:dyDescent="0.2">
      <c r="A41" s="1" t="s">
        <v>208</v>
      </c>
      <c r="B41">
        <f>VLOOKUP($A41,'CCSD(T)-CBS'!$A$2:$N$192,2,FALSE)</f>
        <v>0</v>
      </c>
      <c r="C41" t="e">
        <f>VLOOKUP($A41,aVTZ!$A$2:$N$192,11,FALSE)*2625.5</f>
        <v>#N/A</v>
      </c>
      <c r="D41" t="e">
        <f>VLOOKUP($A41,aVTZ!$A$2:$N$192,12,FALSE)*2625.5</f>
        <v>#N/A</v>
      </c>
      <c r="E41" t="e">
        <f>VLOOKUP($A41,aVTZ!$A$2:$N$192,13,FALSE)*2625.5</f>
        <v>#N/A</v>
      </c>
      <c r="F41" t="e">
        <f>VLOOKUP($A41,aVTZ!$A$2:$N$192,14,FALSE)*2625.5</f>
        <v>#N/A</v>
      </c>
      <c r="G41" t="e">
        <f>VLOOKUP($A41,aVTZ!$A$2:$N$192,15,FALSE)*2625.5</f>
        <v>#N/A</v>
      </c>
      <c r="H41" t="e">
        <f>VLOOKUP($A41,aVTZ!$A$2:$N$192,16,FALSE)*2625.5</f>
        <v>#N/A</v>
      </c>
    </row>
    <row r="42" spans="1:8" x14ac:dyDescent="0.2">
      <c r="A42" s="1" t="s">
        <v>209</v>
      </c>
      <c r="B42">
        <f>VLOOKUP($A42,'CCSD(T)-CBS'!$A$2:$N$192,2,FALSE)</f>
        <v>0</v>
      </c>
      <c r="C42" t="e">
        <f>VLOOKUP($A42,aVTZ!$A$2:$N$192,11,FALSE)*2625.5</f>
        <v>#N/A</v>
      </c>
      <c r="D42" t="e">
        <f>VLOOKUP($A42,aVTZ!$A$2:$N$192,12,FALSE)*2625.5</f>
        <v>#N/A</v>
      </c>
      <c r="E42" t="e">
        <f>VLOOKUP($A42,aVTZ!$A$2:$N$192,13,FALSE)*2625.5</f>
        <v>#N/A</v>
      </c>
      <c r="F42" t="e">
        <f>VLOOKUP($A42,aVTZ!$A$2:$N$192,14,FALSE)*2625.5</f>
        <v>#N/A</v>
      </c>
      <c r="G42" t="e">
        <f>VLOOKUP($A42,aVTZ!$A$2:$N$192,15,FALSE)*2625.5</f>
        <v>#N/A</v>
      </c>
      <c r="H42" t="e">
        <f>VLOOKUP($A42,aVTZ!$A$2:$N$192,16,FALSE)*2625.5</f>
        <v>#N/A</v>
      </c>
    </row>
    <row r="43" spans="1:8" x14ac:dyDescent="0.2">
      <c r="A43" s="1" t="s">
        <v>210</v>
      </c>
      <c r="B43">
        <f>VLOOKUP($A43,'CCSD(T)-CBS'!$A$2:$N$192,2,FALSE)</f>
        <v>0</v>
      </c>
      <c r="C43" t="e">
        <f>VLOOKUP($A43,aVTZ!$A$2:$N$192,11,FALSE)*2625.5</f>
        <v>#N/A</v>
      </c>
      <c r="D43" t="e">
        <f>VLOOKUP($A43,aVTZ!$A$2:$N$192,12,FALSE)*2625.5</f>
        <v>#N/A</v>
      </c>
      <c r="E43" t="e">
        <f>VLOOKUP($A43,aVTZ!$A$2:$N$192,13,FALSE)*2625.5</f>
        <v>#N/A</v>
      </c>
      <c r="F43" t="e">
        <f>VLOOKUP($A43,aVTZ!$A$2:$N$192,14,FALSE)*2625.5</f>
        <v>#N/A</v>
      </c>
      <c r="G43" t="e">
        <f>VLOOKUP($A43,aVTZ!$A$2:$N$192,15,FALSE)*2625.5</f>
        <v>#N/A</v>
      </c>
      <c r="H43" t="e">
        <f>VLOOKUP($A43,aVTZ!$A$2:$N$192,16,FALSE)*2625.5</f>
        <v>#N/A</v>
      </c>
    </row>
    <row r="44" spans="1:8" x14ac:dyDescent="0.2">
      <c r="A44" s="1" t="s">
        <v>211</v>
      </c>
      <c r="B44">
        <f>VLOOKUP($A44,'CCSD(T)-CBS'!$A$2:$N$192,2,FALSE)</f>
        <v>0</v>
      </c>
      <c r="C44" t="e">
        <f>VLOOKUP($A44,aVTZ!$A$2:$N$192,11,FALSE)*2625.5</f>
        <v>#N/A</v>
      </c>
      <c r="D44" t="e">
        <f>VLOOKUP($A44,aVTZ!$A$2:$N$192,12,FALSE)*2625.5</f>
        <v>#N/A</v>
      </c>
      <c r="E44" t="e">
        <f>VLOOKUP($A44,aVTZ!$A$2:$N$192,13,FALSE)*2625.5</f>
        <v>#N/A</v>
      </c>
      <c r="F44" t="e">
        <f>VLOOKUP($A44,aVTZ!$A$2:$N$192,14,FALSE)*2625.5</f>
        <v>#N/A</v>
      </c>
      <c r="G44" t="e">
        <f>VLOOKUP($A44,aVTZ!$A$2:$N$192,15,FALSE)*2625.5</f>
        <v>#N/A</v>
      </c>
      <c r="H44" t="e">
        <f>VLOOKUP($A44,aVTZ!$A$2:$N$192,16,FALSE)*2625.5</f>
        <v>#N/A</v>
      </c>
    </row>
    <row r="45" spans="1:8" x14ac:dyDescent="0.2">
      <c r="A45" s="1" t="s">
        <v>212</v>
      </c>
      <c r="B45">
        <f>VLOOKUP($A45,'CCSD(T)-CBS'!$A$2:$N$192,2,FALSE)</f>
        <v>0</v>
      </c>
      <c r="C45" t="e">
        <f>VLOOKUP($A45,aVTZ!$A$2:$N$192,11,FALSE)*2625.5</f>
        <v>#N/A</v>
      </c>
      <c r="D45" t="e">
        <f>VLOOKUP($A45,aVTZ!$A$2:$N$192,12,FALSE)*2625.5</f>
        <v>#N/A</v>
      </c>
      <c r="E45" t="e">
        <f>VLOOKUP($A45,aVTZ!$A$2:$N$192,13,FALSE)*2625.5</f>
        <v>#N/A</v>
      </c>
      <c r="F45" t="e">
        <f>VLOOKUP($A45,aVTZ!$A$2:$N$192,14,FALSE)*2625.5</f>
        <v>#N/A</v>
      </c>
      <c r="G45" t="e">
        <f>VLOOKUP($A45,aVTZ!$A$2:$N$192,15,FALSE)*2625.5</f>
        <v>#N/A</v>
      </c>
      <c r="H45" t="e">
        <f>VLOOKUP($A45,aVTZ!$A$2:$N$192,16,FALSE)*2625.5</f>
        <v>#N/A</v>
      </c>
    </row>
    <row r="46" spans="1:8" x14ac:dyDescent="0.2">
      <c r="A46" s="1" t="s">
        <v>213</v>
      </c>
      <c r="B46">
        <f>VLOOKUP($A46,'CCSD(T)-CBS'!$A$2:$N$192,2,FALSE)</f>
        <v>0</v>
      </c>
      <c r="C46" t="e">
        <f>VLOOKUP($A46,aVTZ!$A$2:$N$192,11,FALSE)*2625.5</f>
        <v>#N/A</v>
      </c>
      <c r="D46" t="e">
        <f>VLOOKUP($A46,aVTZ!$A$2:$N$192,12,FALSE)*2625.5</f>
        <v>#N/A</v>
      </c>
      <c r="E46" t="e">
        <f>VLOOKUP($A46,aVTZ!$A$2:$N$192,13,FALSE)*2625.5</f>
        <v>#N/A</v>
      </c>
      <c r="F46" t="e">
        <f>VLOOKUP($A46,aVTZ!$A$2:$N$192,14,FALSE)*2625.5</f>
        <v>#N/A</v>
      </c>
      <c r="G46" t="e">
        <f>VLOOKUP($A46,aVTZ!$A$2:$N$192,15,FALSE)*2625.5</f>
        <v>#N/A</v>
      </c>
      <c r="H46" t="e">
        <f>VLOOKUP($A46,aVTZ!$A$2:$N$192,16,FALSE)*2625.5</f>
        <v>#N/A</v>
      </c>
    </row>
    <row r="47" spans="1:8" x14ac:dyDescent="0.2">
      <c r="A47" s="1" t="s">
        <v>214</v>
      </c>
      <c r="B47">
        <f>VLOOKUP($A47,'CCSD(T)-CBS'!$A$2:$N$192,2,FALSE)</f>
        <v>0</v>
      </c>
      <c r="C47" t="e">
        <f>VLOOKUP($A47,aVTZ!$A$2:$N$192,11,FALSE)*2625.5</f>
        <v>#N/A</v>
      </c>
      <c r="D47" t="e">
        <f>VLOOKUP($A47,aVTZ!$A$2:$N$192,12,FALSE)*2625.5</f>
        <v>#N/A</v>
      </c>
      <c r="E47" t="e">
        <f>VLOOKUP($A47,aVTZ!$A$2:$N$192,13,FALSE)*2625.5</f>
        <v>#N/A</v>
      </c>
      <c r="F47" t="e">
        <f>VLOOKUP($A47,aVTZ!$A$2:$N$192,14,FALSE)*2625.5</f>
        <v>#N/A</v>
      </c>
      <c r="G47" t="e">
        <f>VLOOKUP($A47,aVTZ!$A$2:$N$192,15,FALSE)*2625.5</f>
        <v>#N/A</v>
      </c>
      <c r="H47" t="e">
        <f>VLOOKUP($A47,aVTZ!$A$2:$N$192,16,FALSE)*2625.5</f>
        <v>#N/A</v>
      </c>
    </row>
    <row r="48" spans="1:8" x14ac:dyDescent="0.2">
      <c r="A48" s="1" t="s">
        <v>215</v>
      </c>
      <c r="B48">
        <f>VLOOKUP($A48,'CCSD(T)-CBS'!$A$2:$N$192,2,FALSE)</f>
        <v>0</v>
      </c>
      <c r="C48" t="e">
        <f>VLOOKUP($A48,aVTZ!$A$2:$N$192,11,FALSE)*2625.5</f>
        <v>#N/A</v>
      </c>
      <c r="D48" t="e">
        <f>VLOOKUP($A48,aVTZ!$A$2:$N$192,12,FALSE)*2625.5</f>
        <v>#N/A</v>
      </c>
      <c r="E48" t="e">
        <f>VLOOKUP($A48,aVTZ!$A$2:$N$192,13,FALSE)*2625.5</f>
        <v>#N/A</v>
      </c>
      <c r="F48" t="e">
        <f>VLOOKUP($A48,aVTZ!$A$2:$N$192,14,FALSE)*2625.5</f>
        <v>#N/A</v>
      </c>
      <c r="G48" t="e">
        <f>VLOOKUP($A48,aVTZ!$A$2:$N$192,15,FALSE)*2625.5</f>
        <v>#N/A</v>
      </c>
      <c r="H48" t="e">
        <f>VLOOKUP($A48,aVTZ!$A$2:$N$192,16,FALSE)*2625.5</f>
        <v>#N/A</v>
      </c>
    </row>
    <row r="49" spans="1:8" x14ac:dyDescent="0.2">
      <c r="A49" s="1" t="s">
        <v>216</v>
      </c>
      <c r="B49">
        <f>VLOOKUP($A49,'CCSD(T)-CBS'!$A$2:$N$192,2,FALSE)</f>
        <v>0</v>
      </c>
      <c r="C49" t="e">
        <f>VLOOKUP($A49,aVTZ!$A$2:$N$192,11,FALSE)*2625.5</f>
        <v>#N/A</v>
      </c>
      <c r="D49" t="e">
        <f>VLOOKUP($A49,aVTZ!$A$2:$N$192,12,FALSE)*2625.5</f>
        <v>#N/A</v>
      </c>
      <c r="E49" t="e">
        <f>VLOOKUP($A49,aVTZ!$A$2:$N$192,13,FALSE)*2625.5</f>
        <v>#N/A</v>
      </c>
      <c r="F49" t="e">
        <f>VLOOKUP($A49,aVTZ!$A$2:$N$192,14,FALSE)*2625.5</f>
        <v>#N/A</v>
      </c>
      <c r="G49" t="e">
        <f>VLOOKUP($A49,aVTZ!$A$2:$N$192,15,FALSE)*2625.5</f>
        <v>#N/A</v>
      </c>
      <c r="H49" t="e">
        <f>VLOOKUP($A49,aVTZ!$A$2:$N$192,16,FALSE)*2625.5</f>
        <v>#N/A</v>
      </c>
    </row>
    <row r="50" spans="1:8" x14ac:dyDescent="0.2">
      <c r="A50" s="1" t="s">
        <v>217</v>
      </c>
      <c r="B50">
        <f>VLOOKUP($A50,'CCSD(T)-CBS'!$A$2:$N$192,2,FALSE)</f>
        <v>0</v>
      </c>
      <c r="C50" t="e">
        <f>VLOOKUP($A50,aVTZ!$A$2:$N$192,11,FALSE)*2625.5</f>
        <v>#N/A</v>
      </c>
      <c r="D50" t="e">
        <f>VLOOKUP($A50,aVTZ!$A$2:$N$192,12,FALSE)*2625.5</f>
        <v>#N/A</v>
      </c>
      <c r="E50" t="e">
        <f>VLOOKUP($A50,aVTZ!$A$2:$N$192,13,FALSE)*2625.5</f>
        <v>#N/A</v>
      </c>
      <c r="F50" t="e">
        <f>VLOOKUP($A50,aVTZ!$A$2:$N$192,14,FALSE)*2625.5</f>
        <v>#N/A</v>
      </c>
      <c r="G50" t="e">
        <f>VLOOKUP($A50,aVTZ!$A$2:$N$192,15,FALSE)*2625.5</f>
        <v>#N/A</v>
      </c>
      <c r="H50" t="e">
        <f>VLOOKUP($A50,aVTZ!$A$2:$N$192,16,FALSE)*2625.5</f>
        <v>#N/A</v>
      </c>
    </row>
    <row r="51" spans="1:8" x14ac:dyDescent="0.2">
      <c r="A51" s="1" t="s">
        <v>218</v>
      </c>
      <c r="B51">
        <f>VLOOKUP($A51,'CCSD(T)-CBS'!$A$2:$N$192,2,FALSE)</f>
        <v>0</v>
      </c>
      <c r="C51" t="e">
        <f>VLOOKUP($A51,aVTZ!$A$2:$N$192,11,FALSE)*2625.5</f>
        <v>#N/A</v>
      </c>
      <c r="D51" t="e">
        <f>VLOOKUP($A51,aVTZ!$A$2:$N$192,12,FALSE)*2625.5</f>
        <v>#N/A</v>
      </c>
      <c r="E51" t="e">
        <f>VLOOKUP($A51,aVTZ!$A$2:$N$192,13,FALSE)*2625.5</f>
        <v>#N/A</v>
      </c>
      <c r="F51" t="e">
        <f>VLOOKUP($A51,aVTZ!$A$2:$N$192,14,FALSE)*2625.5</f>
        <v>#N/A</v>
      </c>
      <c r="G51" t="e">
        <f>VLOOKUP($A51,aVTZ!$A$2:$N$192,15,FALSE)*2625.5</f>
        <v>#N/A</v>
      </c>
      <c r="H51" t="e">
        <f>VLOOKUP($A51,aVTZ!$A$2:$N$192,16,FALSE)*2625.5</f>
        <v>#N/A</v>
      </c>
    </row>
    <row r="52" spans="1:8" x14ac:dyDescent="0.2">
      <c r="A52" s="1" t="s">
        <v>219</v>
      </c>
      <c r="B52">
        <f>VLOOKUP($A52,'CCSD(T)-CBS'!$A$2:$N$192,2,FALSE)</f>
        <v>0</v>
      </c>
      <c r="C52" t="e">
        <f>VLOOKUP($A52,aVTZ!$A$2:$N$192,11,FALSE)*2625.5</f>
        <v>#N/A</v>
      </c>
      <c r="D52" t="e">
        <f>VLOOKUP($A52,aVTZ!$A$2:$N$192,12,FALSE)*2625.5</f>
        <v>#N/A</v>
      </c>
      <c r="E52" t="e">
        <f>VLOOKUP($A52,aVTZ!$A$2:$N$192,13,FALSE)*2625.5</f>
        <v>#N/A</v>
      </c>
      <c r="F52" t="e">
        <f>VLOOKUP($A52,aVTZ!$A$2:$N$192,14,FALSE)*2625.5</f>
        <v>#N/A</v>
      </c>
      <c r="G52" t="e">
        <f>VLOOKUP($A52,aVTZ!$A$2:$N$192,15,FALSE)*2625.5</f>
        <v>#N/A</v>
      </c>
      <c r="H52" t="e">
        <f>VLOOKUP($A52,aVTZ!$A$2:$N$192,16,FALSE)*2625.5</f>
        <v>#N/A</v>
      </c>
    </row>
    <row r="53" spans="1:8" x14ac:dyDescent="0.2">
      <c r="A53" s="1" t="s">
        <v>220</v>
      </c>
      <c r="B53">
        <f>VLOOKUP($A53,'CCSD(T)-CBS'!$A$2:$N$192,2,FALSE)</f>
        <v>0</v>
      </c>
      <c r="C53" t="e">
        <f>VLOOKUP($A53,aVTZ!$A$2:$N$192,11,FALSE)*2625.5</f>
        <v>#N/A</v>
      </c>
      <c r="D53" t="e">
        <f>VLOOKUP($A53,aVTZ!$A$2:$N$192,12,FALSE)*2625.5</f>
        <v>#N/A</v>
      </c>
      <c r="E53" t="e">
        <f>VLOOKUP($A53,aVTZ!$A$2:$N$192,13,FALSE)*2625.5</f>
        <v>#N/A</v>
      </c>
      <c r="F53" t="e">
        <f>VLOOKUP($A53,aVTZ!$A$2:$N$192,14,FALSE)*2625.5</f>
        <v>#N/A</v>
      </c>
      <c r="G53" t="e">
        <f>VLOOKUP($A53,aVTZ!$A$2:$N$192,15,FALSE)*2625.5</f>
        <v>#N/A</v>
      </c>
      <c r="H53" t="e">
        <f>VLOOKUP($A53,aVTZ!$A$2:$N$192,16,FALSE)*2625.5</f>
        <v>#N/A</v>
      </c>
    </row>
    <row r="54" spans="1:8" x14ac:dyDescent="0.2">
      <c r="A54" s="1" t="s">
        <v>221</v>
      </c>
      <c r="B54">
        <f>VLOOKUP($A54,'CCSD(T)-CBS'!$A$2:$N$192,2,FALSE)</f>
        <v>0</v>
      </c>
      <c r="C54" t="e">
        <f>VLOOKUP($A54,aVTZ!$A$2:$N$192,11,FALSE)*2625.5</f>
        <v>#N/A</v>
      </c>
      <c r="D54" t="e">
        <f>VLOOKUP($A54,aVTZ!$A$2:$N$192,12,FALSE)*2625.5</f>
        <v>#N/A</v>
      </c>
      <c r="E54" t="e">
        <f>VLOOKUP($A54,aVTZ!$A$2:$N$192,13,FALSE)*2625.5</f>
        <v>#N/A</v>
      </c>
      <c r="F54" t="e">
        <f>VLOOKUP($A54,aVTZ!$A$2:$N$192,14,FALSE)*2625.5</f>
        <v>#N/A</v>
      </c>
      <c r="G54" t="e">
        <f>VLOOKUP($A54,aVTZ!$A$2:$N$192,15,FALSE)*2625.5</f>
        <v>#N/A</v>
      </c>
      <c r="H54" t="e">
        <f>VLOOKUP($A54,aVTZ!$A$2:$N$192,16,FALSE)*2625.5</f>
        <v>#N/A</v>
      </c>
    </row>
    <row r="55" spans="1:8" x14ac:dyDescent="0.2">
      <c r="A55" s="1" t="s">
        <v>222</v>
      </c>
      <c r="B55">
        <f>VLOOKUP($A55,'CCSD(T)-CBS'!$A$2:$N$192,2,FALSE)</f>
        <v>0</v>
      </c>
      <c r="C55" t="e">
        <f>VLOOKUP($A55,aVTZ!$A$2:$N$192,11,FALSE)*2625.5</f>
        <v>#N/A</v>
      </c>
      <c r="D55" t="e">
        <f>VLOOKUP($A55,aVTZ!$A$2:$N$192,12,FALSE)*2625.5</f>
        <v>#N/A</v>
      </c>
      <c r="E55" t="e">
        <f>VLOOKUP($A55,aVTZ!$A$2:$N$192,13,FALSE)*2625.5</f>
        <v>#N/A</v>
      </c>
      <c r="F55" t="e">
        <f>VLOOKUP($A55,aVTZ!$A$2:$N$192,14,FALSE)*2625.5</f>
        <v>#N/A</v>
      </c>
      <c r="G55" t="e">
        <f>VLOOKUP($A55,aVTZ!$A$2:$N$192,15,FALSE)*2625.5</f>
        <v>#N/A</v>
      </c>
      <c r="H55" t="e">
        <f>VLOOKUP($A55,aVTZ!$A$2:$N$192,16,FALSE)*2625.5</f>
        <v>#N/A</v>
      </c>
    </row>
    <row r="56" spans="1:8" x14ac:dyDescent="0.2">
      <c r="A56" s="1" t="s">
        <v>223</v>
      </c>
      <c r="B56">
        <f>VLOOKUP($A56,'CCSD(T)-CBS'!$A$2:$N$192,2,FALSE)</f>
        <v>0</v>
      </c>
      <c r="C56" t="e">
        <f>VLOOKUP($A56,aVTZ!$A$2:$N$192,11,FALSE)*2625.5</f>
        <v>#N/A</v>
      </c>
      <c r="D56" t="e">
        <f>VLOOKUP($A56,aVTZ!$A$2:$N$192,12,FALSE)*2625.5</f>
        <v>#N/A</v>
      </c>
      <c r="E56" t="e">
        <f>VLOOKUP($A56,aVTZ!$A$2:$N$192,13,FALSE)*2625.5</f>
        <v>#N/A</v>
      </c>
      <c r="F56" t="e">
        <f>VLOOKUP($A56,aVTZ!$A$2:$N$192,14,FALSE)*2625.5</f>
        <v>#N/A</v>
      </c>
      <c r="G56" t="e">
        <f>VLOOKUP($A56,aVTZ!$A$2:$N$192,15,FALSE)*2625.5</f>
        <v>#N/A</v>
      </c>
      <c r="H56" t="e">
        <f>VLOOKUP($A56,aVTZ!$A$2:$N$192,16,FALSE)*2625.5</f>
        <v>#N/A</v>
      </c>
    </row>
    <row r="57" spans="1:8" x14ac:dyDescent="0.2">
      <c r="A57" s="1" t="s">
        <v>224</v>
      </c>
      <c r="B57">
        <f>VLOOKUP($A57,'CCSD(T)-CBS'!$A$2:$N$192,2,FALSE)</f>
        <v>0</v>
      </c>
      <c r="C57" t="e">
        <f>VLOOKUP($A57,aVTZ!$A$2:$N$192,11,FALSE)*2625.5</f>
        <v>#N/A</v>
      </c>
      <c r="D57" t="e">
        <f>VLOOKUP($A57,aVTZ!$A$2:$N$192,12,FALSE)*2625.5</f>
        <v>#N/A</v>
      </c>
      <c r="E57" t="e">
        <f>VLOOKUP($A57,aVTZ!$A$2:$N$192,13,FALSE)*2625.5</f>
        <v>#N/A</v>
      </c>
      <c r="F57" t="e">
        <f>VLOOKUP($A57,aVTZ!$A$2:$N$192,14,FALSE)*2625.5</f>
        <v>#N/A</v>
      </c>
      <c r="G57" t="e">
        <f>VLOOKUP($A57,aVTZ!$A$2:$N$192,15,FALSE)*2625.5</f>
        <v>#N/A</v>
      </c>
      <c r="H57" t="e">
        <f>VLOOKUP($A57,aVTZ!$A$2:$N$192,16,FALSE)*2625.5</f>
        <v>#N/A</v>
      </c>
    </row>
    <row r="58" spans="1:8" x14ac:dyDescent="0.2">
      <c r="A58" s="1" t="s">
        <v>225</v>
      </c>
      <c r="B58">
        <f>VLOOKUP($A58,'CCSD(T)-CBS'!$A$2:$N$192,2,FALSE)</f>
        <v>0</v>
      </c>
      <c r="C58" t="e">
        <f>VLOOKUP($A58,aVTZ!$A$2:$N$192,11,FALSE)*2625.5</f>
        <v>#N/A</v>
      </c>
      <c r="D58" t="e">
        <f>VLOOKUP($A58,aVTZ!$A$2:$N$192,12,FALSE)*2625.5</f>
        <v>#N/A</v>
      </c>
      <c r="E58" t="e">
        <f>VLOOKUP($A58,aVTZ!$A$2:$N$192,13,FALSE)*2625.5</f>
        <v>#N/A</v>
      </c>
      <c r="F58" t="e">
        <f>VLOOKUP($A58,aVTZ!$A$2:$N$192,14,FALSE)*2625.5</f>
        <v>#N/A</v>
      </c>
      <c r="G58" t="e">
        <f>VLOOKUP($A58,aVTZ!$A$2:$N$192,15,FALSE)*2625.5</f>
        <v>#N/A</v>
      </c>
      <c r="H58" t="e">
        <f>VLOOKUP($A58,aVTZ!$A$2:$N$192,16,FALSE)*2625.5</f>
        <v>#N/A</v>
      </c>
    </row>
    <row r="59" spans="1:8" x14ac:dyDescent="0.2">
      <c r="A59" s="1" t="s">
        <v>226</v>
      </c>
      <c r="B59">
        <f>VLOOKUP($A59,'CCSD(T)-CBS'!$A$2:$N$192,2,FALSE)</f>
        <v>0</v>
      </c>
      <c r="C59" t="e">
        <f>VLOOKUP($A59,aVTZ!$A$2:$N$192,11,FALSE)*2625.5</f>
        <v>#N/A</v>
      </c>
      <c r="D59" t="e">
        <f>VLOOKUP($A59,aVTZ!$A$2:$N$192,12,FALSE)*2625.5</f>
        <v>#N/A</v>
      </c>
      <c r="E59" t="e">
        <f>VLOOKUP($A59,aVTZ!$A$2:$N$192,13,FALSE)*2625.5</f>
        <v>#N/A</v>
      </c>
      <c r="F59" t="e">
        <f>VLOOKUP($A59,aVTZ!$A$2:$N$192,14,FALSE)*2625.5</f>
        <v>#N/A</v>
      </c>
      <c r="G59" t="e">
        <f>VLOOKUP($A59,aVTZ!$A$2:$N$192,15,FALSE)*2625.5</f>
        <v>#N/A</v>
      </c>
      <c r="H59" t="e">
        <f>VLOOKUP($A59,aVTZ!$A$2:$N$192,16,FALSE)*2625.5</f>
        <v>#N/A</v>
      </c>
    </row>
    <row r="60" spans="1:8" x14ac:dyDescent="0.2">
      <c r="A60" s="1" t="s">
        <v>227</v>
      </c>
      <c r="B60">
        <f>VLOOKUP($A60,'CCSD(T)-CBS'!$A$2:$N$192,2,FALSE)</f>
        <v>0</v>
      </c>
      <c r="C60" t="e">
        <f>VLOOKUP($A60,aVTZ!$A$2:$N$192,11,FALSE)*2625.5</f>
        <v>#N/A</v>
      </c>
      <c r="D60" t="e">
        <f>VLOOKUP($A60,aVTZ!$A$2:$N$192,12,FALSE)*2625.5</f>
        <v>#N/A</v>
      </c>
      <c r="E60" t="e">
        <f>VLOOKUP($A60,aVTZ!$A$2:$N$192,13,FALSE)*2625.5</f>
        <v>#N/A</v>
      </c>
      <c r="F60" t="e">
        <f>VLOOKUP($A60,aVTZ!$A$2:$N$192,14,FALSE)*2625.5</f>
        <v>#N/A</v>
      </c>
      <c r="G60" t="e">
        <f>VLOOKUP($A60,aVTZ!$A$2:$N$192,15,FALSE)*2625.5</f>
        <v>#N/A</v>
      </c>
      <c r="H60" t="e">
        <f>VLOOKUP($A60,aVTZ!$A$2:$N$192,16,FALSE)*2625.5</f>
        <v>#N/A</v>
      </c>
    </row>
    <row r="61" spans="1:8" x14ac:dyDescent="0.2">
      <c r="A61" s="1" t="s">
        <v>228</v>
      </c>
      <c r="B61">
        <f>VLOOKUP($A61,'CCSD(T)-CBS'!$A$2:$N$192,2,FALSE)</f>
        <v>0</v>
      </c>
      <c r="C61" t="e">
        <f>VLOOKUP($A61,aVTZ!$A$2:$N$192,11,FALSE)*2625.5</f>
        <v>#N/A</v>
      </c>
      <c r="D61" t="e">
        <f>VLOOKUP($A61,aVTZ!$A$2:$N$192,12,FALSE)*2625.5</f>
        <v>#N/A</v>
      </c>
      <c r="E61" t="e">
        <f>VLOOKUP($A61,aVTZ!$A$2:$N$192,13,FALSE)*2625.5</f>
        <v>#N/A</v>
      </c>
      <c r="F61" t="e">
        <f>VLOOKUP($A61,aVTZ!$A$2:$N$192,14,FALSE)*2625.5</f>
        <v>#N/A</v>
      </c>
      <c r="G61" t="e">
        <f>VLOOKUP($A61,aVTZ!$A$2:$N$192,15,FALSE)*2625.5</f>
        <v>#N/A</v>
      </c>
      <c r="H61" t="e">
        <f>VLOOKUP($A61,aVTZ!$A$2:$N$192,16,FALSE)*2625.5</f>
        <v>#N/A</v>
      </c>
    </row>
    <row r="62" spans="1:8" x14ac:dyDescent="0.2">
      <c r="A62" s="1" t="s">
        <v>229</v>
      </c>
      <c r="B62">
        <f>VLOOKUP($A62,'CCSD(T)-CBS'!$A$2:$N$192,2,FALSE)</f>
        <v>0</v>
      </c>
      <c r="C62" t="e">
        <f>VLOOKUP($A62,aVTZ!$A$2:$N$192,11,FALSE)*2625.5</f>
        <v>#N/A</v>
      </c>
      <c r="D62" t="e">
        <f>VLOOKUP($A62,aVTZ!$A$2:$N$192,12,FALSE)*2625.5</f>
        <v>#N/A</v>
      </c>
      <c r="E62" t="e">
        <f>VLOOKUP($A62,aVTZ!$A$2:$N$192,13,FALSE)*2625.5</f>
        <v>#N/A</v>
      </c>
      <c r="F62" t="e">
        <f>VLOOKUP($A62,aVTZ!$A$2:$N$192,14,FALSE)*2625.5</f>
        <v>#N/A</v>
      </c>
      <c r="G62" t="e">
        <f>VLOOKUP($A62,aVTZ!$A$2:$N$192,15,FALSE)*2625.5</f>
        <v>#N/A</v>
      </c>
      <c r="H62" t="e">
        <f>VLOOKUP($A62,aVTZ!$A$2:$N$192,16,FALSE)*2625.5</f>
        <v>#N/A</v>
      </c>
    </row>
    <row r="63" spans="1:8" x14ac:dyDescent="0.2">
      <c r="A63" s="1" t="s">
        <v>230</v>
      </c>
      <c r="B63">
        <f>VLOOKUP($A63,'CCSD(T)-CBS'!$A$2:$N$192,2,FALSE)</f>
        <v>0</v>
      </c>
      <c r="C63" t="e">
        <f>VLOOKUP($A63,aVTZ!$A$2:$N$192,11,FALSE)*2625.5</f>
        <v>#N/A</v>
      </c>
      <c r="D63" t="e">
        <f>VLOOKUP($A63,aVTZ!$A$2:$N$192,12,FALSE)*2625.5</f>
        <v>#N/A</v>
      </c>
      <c r="E63" t="e">
        <f>VLOOKUP($A63,aVTZ!$A$2:$N$192,13,FALSE)*2625.5</f>
        <v>#N/A</v>
      </c>
      <c r="F63" t="e">
        <f>VLOOKUP($A63,aVTZ!$A$2:$N$192,14,FALSE)*2625.5</f>
        <v>#N/A</v>
      </c>
      <c r="G63" t="e">
        <f>VLOOKUP($A63,aVTZ!$A$2:$N$192,15,FALSE)*2625.5</f>
        <v>#N/A</v>
      </c>
      <c r="H63" t="e">
        <f>VLOOKUP($A63,aVTZ!$A$2:$N$192,16,FALSE)*2625.5</f>
        <v>#N/A</v>
      </c>
    </row>
    <row r="64" spans="1:8" x14ac:dyDescent="0.2">
      <c r="A64" s="1" t="s">
        <v>31</v>
      </c>
      <c r="B64">
        <f>VLOOKUP($A64,'CCSD(T)-CBS'!$A$2:$N$192,2,FALSE)</f>
        <v>0</v>
      </c>
      <c r="C64" t="e">
        <f>VLOOKUP($A64,aVTZ!$A$2:$N$192,11,FALSE)*2625.5</f>
        <v>#N/A</v>
      </c>
      <c r="D64" t="e">
        <f>VLOOKUP($A64,aVTZ!$A$2:$N$192,12,FALSE)*2625.5</f>
        <v>#N/A</v>
      </c>
      <c r="E64" t="e">
        <f>VLOOKUP($A64,aVTZ!$A$2:$N$192,13,FALSE)*2625.5</f>
        <v>#N/A</v>
      </c>
      <c r="F64" t="e">
        <f>VLOOKUP($A64,aVTZ!$A$2:$N$192,14,FALSE)*2625.5</f>
        <v>#N/A</v>
      </c>
      <c r="G64" t="e">
        <f>VLOOKUP($A64,aVTZ!$A$2:$N$192,15,FALSE)*2625.5</f>
        <v>#N/A</v>
      </c>
      <c r="H64" t="e">
        <f>VLOOKUP($A64,aVTZ!$A$2:$N$192,16,FALSE)*2625.5</f>
        <v>#N/A</v>
      </c>
    </row>
    <row r="65" spans="1:8" x14ac:dyDescent="0.2">
      <c r="A65" s="1" t="s">
        <v>32</v>
      </c>
      <c r="B65">
        <f>VLOOKUP($A65,'CCSD(T)-CBS'!$A$2:$N$192,2,FALSE)</f>
        <v>0</v>
      </c>
      <c r="C65" t="e">
        <f>VLOOKUP($A65,aVTZ!$A$2:$N$192,11,FALSE)*2625.5</f>
        <v>#N/A</v>
      </c>
      <c r="D65" t="e">
        <f>VLOOKUP($A65,aVTZ!$A$2:$N$192,12,FALSE)*2625.5</f>
        <v>#N/A</v>
      </c>
      <c r="E65" t="e">
        <f>VLOOKUP($A65,aVTZ!$A$2:$N$192,13,FALSE)*2625.5</f>
        <v>#N/A</v>
      </c>
      <c r="F65" t="e">
        <f>VLOOKUP($A65,aVTZ!$A$2:$N$192,14,FALSE)*2625.5</f>
        <v>#N/A</v>
      </c>
      <c r="G65" t="e">
        <f>VLOOKUP($A65,aVTZ!$A$2:$N$192,15,FALSE)*2625.5</f>
        <v>#N/A</v>
      </c>
      <c r="H65" t="e">
        <f>VLOOKUP($A65,aVTZ!$A$2:$N$192,16,FALSE)*2625.5</f>
        <v>#N/A</v>
      </c>
    </row>
    <row r="66" spans="1:8" x14ac:dyDescent="0.2">
      <c r="A66" s="1" t="s">
        <v>33</v>
      </c>
      <c r="B66">
        <f>VLOOKUP($A66,'CCSD(T)-CBS'!$A$2:$N$192,2,FALSE)</f>
        <v>0</v>
      </c>
      <c r="C66" t="e">
        <f>VLOOKUP($A66,aVTZ!$A$2:$N$192,11,FALSE)*2625.5</f>
        <v>#N/A</v>
      </c>
      <c r="D66" t="e">
        <f>VLOOKUP($A66,aVTZ!$A$2:$N$192,12,FALSE)*2625.5</f>
        <v>#N/A</v>
      </c>
      <c r="E66" t="e">
        <f>VLOOKUP($A66,aVTZ!$A$2:$N$192,13,FALSE)*2625.5</f>
        <v>#N/A</v>
      </c>
      <c r="F66" t="e">
        <f>VLOOKUP($A66,aVTZ!$A$2:$N$192,14,FALSE)*2625.5</f>
        <v>#N/A</v>
      </c>
      <c r="G66" t="e">
        <f>VLOOKUP($A66,aVTZ!$A$2:$N$192,15,FALSE)*2625.5</f>
        <v>#N/A</v>
      </c>
      <c r="H66" t="e">
        <f>VLOOKUP($A66,aVTZ!$A$2:$N$192,16,FALSE)*2625.5</f>
        <v>#N/A</v>
      </c>
    </row>
    <row r="67" spans="1:8" x14ac:dyDescent="0.2">
      <c r="A67" s="1" t="s">
        <v>231</v>
      </c>
      <c r="B67">
        <f>VLOOKUP($A67,'CCSD(T)-CBS'!$A$2:$N$192,2,FALSE)</f>
        <v>0</v>
      </c>
      <c r="C67" t="e">
        <f>VLOOKUP($A67,aVTZ!$A$2:$N$192,11,FALSE)*2625.5</f>
        <v>#N/A</v>
      </c>
      <c r="D67" t="e">
        <f>VLOOKUP($A67,aVTZ!$A$2:$N$192,12,FALSE)*2625.5</f>
        <v>#N/A</v>
      </c>
      <c r="E67" t="e">
        <f>VLOOKUP($A67,aVTZ!$A$2:$N$192,13,FALSE)*2625.5</f>
        <v>#N/A</v>
      </c>
      <c r="F67" t="e">
        <f>VLOOKUP($A67,aVTZ!$A$2:$N$192,14,FALSE)*2625.5</f>
        <v>#N/A</v>
      </c>
      <c r="G67" t="e">
        <f>VLOOKUP($A67,aVTZ!$A$2:$N$192,15,FALSE)*2625.5</f>
        <v>#N/A</v>
      </c>
      <c r="H67" t="e">
        <f>VLOOKUP($A67,aVTZ!$A$2:$N$192,16,FALSE)*2625.5</f>
        <v>#N/A</v>
      </c>
    </row>
    <row r="68" spans="1:8" x14ac:dyDescent="0.2">
      <c r="A68" s="1" t="s">
        <v>232</v>
      </c>
      <c r="B68">
        <f>VLOOKUP($A68,'CCSD(T)-CBS'!$A$2:$N$192,2,FALSE)</f>
        <v>0</v>
      </c>
      <c r="C68" t="e">
        <f>VLOOKUP($A68,aVTZ!$A$2:$N$192,11,FALSE)*2625.5</f>
        <v>#N/A</v>
      </c>
      <c r="D68" t="e">
        <f>VLOOKUP($A68,aVTZ!$A$2:$N$192,12,FALSE)*2625.5</f>
        <v>#N/A</v>
      </c>
      <c r="E68" t="e">
        <f>VLOOKUP($A68,aVTZ!$A$2:$N$192,13,FALSE)*2625.5</f>
        <v>#N/A</v>
      </c>
      <c r="F68" t="e">
        <f>VLOOKUP($A68,aVTZ!$A$2:$N$192,14,FALSE)*2625.5</f>
        <v>#N/A</v>
      </c>
      <c r="G68" t="e">
        <f>VLOOKUP($A68,aVTZ!$A$2:$N$192,15,FALSE)*2625.5</f>
        <v>#N/A</v>
      </c>
      <c r="H68" t="e">
        <f>VLOOKUP($A68,aVTZ!$A$2:$N$192,16,FALSE)*2625.5</f>
        <v>#N/A</v>
      </c>
    </row>
    <row r="69" spans="1:8" x14ac:dyDescent="0.2">
      <c r="A69" s="1" t="s">
        <v>233</v>
      </c>
      <c r="B69">
        <f>VLOOKUP($A69,'CCSD(T)-CBS'!$A$2:$N$192,2,FALSE)</f>
        <v>0</v>
      </c>
      <c r="C69" t="e">
        <f>VLOOKUP($A69,aVTZ!$A$2:$N$192,11,FALSE)*2625.5</f>
        <v>#N/A</v>
      </c>
      <c r="D69" t="e">
        <f>VLOOKUP($A69,aVTZ!$A$2:$N$192,12,FALSE)*2625.5</f>
        <v>#N/A</v>
      </c>
      <c r="E69" t="e">
        <f>VLOOKUP($A69,aVTZ!$A$2:$N$192,13,FALSE)*2625.5</f>
        <v>#N/A</v>
      </c>
      <c r="F69" t="e">
        <f>VLOOKUP($A69,aVTZ!$A$2:$N$192,14,FALSE)*2625.5</f>
        <v>#N/A</v>
      </c>
      <c r="G69" t="e">
        <f>VLOOKUP($A69,aVTZ!$A$2:$N$192,15,FALSE)*2625.5</f>
        <v>#N/A</v>
      </c>
      <c r="H69" t="e">
        <f>VLOOKUP($A69,aVTZ!$A$2:$N$192,16,FALSE)*2625.5</f>
        <v>#N/A</v>
      </c>
    </row>
    <row r="70" spans="1:8" x14ac:dyDescent="0.2">
      <c r="A70" s="1" t="s">
        <v>234</v>
      </c>
      <c r="B70">
        <f>VLOOKUP($A70,'CCSD(T)-CBS'!$A$2:$N$192,2,FALSE)</f>
        <v>0</v>
      </c>
      <c r="C70" t="e">
        <f>VLOOKUP($A70,aVTZ!$A$2:$N$192,11,FALSE)*2625.5</f>
        <v>#N/A</v>
      </c>
      <c r="D70" t="e">
        <f>VLOOKUP($A70,aVTZ!$A$2:$N$192,12,FALSE)*2625.5</f>
        <v>#N/A</v>
      </c>
      <c r="E70" t="e">
        <f>VLOOKUP($A70,aVTZ!$A$2:$N$192,13,FALSE)*2625.5</f>
        <v>#N/A</v>
      </c>
      <c r="F70" t="e">
        <f>VLOOKUP($A70,aVTZ!$A$2:$N$192,14,FALSE)*2625.5</f>
        <v>#N/A</v>
      </c>
      <c r="G70" t="e">
        <f>VLOOKUP($A70,aVTZ!$A$2:$N$192,15,FALSE)*2625.5</f>
        <v>#N/A</v>
      </c>
      <c r="H70" t="e">
        <f>VLOOKUP($A70,aVTZ!$A$2:$N$192,16,FALSE)*2625.5</f>
        <v>#N/A</v>
      </c>
    </row>
    <row r="71" spans="1:8" x14ac:dyDescent="0.2">
      <c r="A71" s="1" t="s">
        <v>235</v>
      </c>
      <c r="B71">
        <f>VLOOKUP($A71,'CCSD(T)-CBS'!$A$2:$N$192,2,FALSE)</f>
        <v>0</v>
      </c>
      <c r="C71" t="e">
        <f>VLOOKUP($A71,aVTZ!$A$2:$N$192,11,FALSE)*2625.5</f>
        <v>#N/A</v>
      </c>
      <c r="D71" t="e">
        <f>VLOOKUP($A71,aVTZ!$A$2:$N$192,12,FALSE)*2625.5</f>
        <v>#N/A</v>
      </c>
      <c r="E71" t="e">
        <f>VLOOKUP($A71,aVTZ!$A$2:$N$192,13,FALSE)*2625.5</f>
        <v>#N/A</v>
      </c>
      <c r="F71" t="e">
        <f>VLOOKUP($A71,aVTZ!$A$2:$N$192,14,FALSE)*2625.5</f>
        <v>#N/A</v>
      </c>
      <c r="G71" t="e">
        <f>VLOOKUP($A71,aVTZ!$A$2:$N$192,15,FALSE)*2625.5</f>
        <v>#N/A</v>
      </c>
      <c r="H71" t="e">
        <f>VLOOKUP($A71,aVTZ!$A$2:$N$192,16,FALSE)*2625.5</f>
        <v>#N/A</v>
      </c>
    </row>
    <row r="72" spans="1:8" x14ac:dyDescent="0.2">
      <c r="A72" s="1" t="s">
        <v>236</v>
      </c>
      <c r="B72">
        <f>VLOOKUP($A72,'CCSD(T)-CBS'!$A$2:$N$192,2,FALSE)</f>
        <v>0</v>
      </c>
      <c r="C72" t="e">
        <f>VLOOKUP($A72,aVTZ!$A$2:$N$192,11,FALSE)*2625.5</f>
        <v>#N/A</v>
      </c>
      <c r="D72" t="e">
        <f>VLOOKUP($A72,aVTZ!$A$2:$N$192,12,FALSE)*2625.5</f>
        <v>#N/A</v>
      </c>
      <c r="E72" t="e">
        <f>VLOOKUP($A72,aVTZ!$A$2:$N$192,13,FALSE)*2625.5</f>
        <v>#N/A</v>
      </c>
      <c r="F72" t="e">
        <f>VLOOKUP($A72,aVTZ!$A$2:$N$192,14,FALSE)*2625.5</f>
        <v>#N/A</v>
      </c>
      <c r="G72" t="e">
        <f>VLOOKUP($A72,aVTZ!$A$2:$N$192,15,FALSE)*2625.5</f>
        <v>#N/A</v>
      </c>
      <c r="H72" t="e">
        <f>VLOOKUP($A72,aVTZ!$A$2:$N$192,16,FALSE)*2625.5</f>
        <v>#N/A</v>
      </c>
    </row>
    <row r="73" spans="1:8" x14ac:dyDescent="0.2">
      <c r="A73" s="1" t="s">
        <v>237</v>
      </c>
      <c r="B73">
        <f>VLOOKUP($A73,'CCSD(T)-CBS'!$A$2:$N$192,2,FALSE)</f>
        <v>0</v>
      </c>
      <c r="C73" t="e">
        <f>VLOOKUP($A73,aVTZ!$A$2:$N$192,11,FALSE)*2625.5</f>
        <v>#N/A</v>
      </c>
      <c r="D73" t="e">
        <f>VLOOKUP($A73,aVTZ!$A$2:$N$192,12,FALSE)*2625.5</f>
        <v>#N/A</v>
      </c>
      <c r="E73" t="e">
        <f>VLOOKUP($A73,aVTZ!$A$2:$N$192,13,FALSE)*2625.5</f>
        <v>#N/A</v>
      </c>
      <c r="F73" t="e">
        <f>VLOOKUP($A73,aVTZ!$A$2:$N$192,14,FALSE)*2625.5</f>
        <v>#N/A</v>
      </c>
      <c r="G73" t="e">
        <f>VLOOKUP($A73,aVTZ!$A$2:$N$192,15,FALSE)*2625.5</f>
        <v>#N/A</v>
      </c>
      <c r="H73" t="e">
        <f>VLOOKUP($A73,aVTZ!$A$2:$N$192,16,FALSE)*2625.5</f>
        <v>#N/A</v>
      </c>
    </row>
    <row r="74" spans="1:8" x14ac:dyDescent="0.2">
      <c r="A74" s="1" t="s">
        <v>238</v>
      </c>
      <c r="B74">
        <f>VLOOKUP($A74,'CCSD(T)-CBS'!$A$2:$N$192,2,FALSE)</f>
        <v>0</v>
      </c>
      <c r="C74" t="e">
        <f>VLOOKUP($A74,aVTZ!$A$2:$N$192,11,FALSE)*2625.5</f>
        <v>#N/A</v>
      </c>
      <c r="D74" t="e">
        <f>VLOOKUP($A74,aVTZ!$A$2:$N$192,12,FALSE)*2625.5</f>
        <v>#N/A</v>
      </c>
      <c r="E74" t="e">
        <f>VLOOKUP($A74,aVTZ!$A$2:$N$192,13,FALSE)*2625.5</f>
        <v>#N/A</v>
      </c>
      <c r="F74" t="e">
        <f>VLOOKUP($A74,aVTZ!$A$2:$N$192,14,FALSE)*2625.5</f>
        <v>#N/A</v>
      </c>
      <c r="G74" t="e">
        <f>VLOOKUP($A74,aVTZ!$A$2:$N$192,15,FALSE)*2625.5</f>
        <v>#N/A</v>
      </c>
      <c r="H74" t="e">
        <f>VLOOKUP($A74,aVTZ!$A$2:$N$192,16,FALSE)*2625.5</f>
        <v>#N/A</v>
      </c>
    </row>
    <row r="75" spans="1:8" x14ac:dyDescent="0.2">
      <c r="A75" s="1" t="s">
        <v>239</v>
      </c>
      <c r="B75">
        <f>VLOOKUP($A75,'CCSD(T)-CBS'!$A$2:$N$192,2,FALSE)</f>
        <v>0</v>
      </c>
      <c r="C75" t="e">
        <f>VLOOKUP($A75,aVTZ!$A$2:$N$192,11,FALSE)*2625.5</f>
        <v>#N/A</v>
      </c>
      <c r="D75" t="e">
        <f>VLOOKUP($A75,aVTZ!$A$2:$N$192,12,FALSE)*2625.5</f>
        <v>#N/A</v>
      </c>
      <c r="E75" t="e">
        <f>VLOOKUP($A75,aVTZ!$A$2:$N$192,13,FALSE)*2625.5</f>
        <v>#N/A</v>
      </c>
      <c r="F75" t="e">
        <f>VLOOKUP($A75,aVTZ!$A$2:$N$192,14,FALSE)*2625.5</f>
        <v>#N/A</v>
      </c>
      <c r="G75" t="e">
        <f>VLOOKUP($A75,aVTZ!$A$2:$N$192,15,FALSE)*2625.5</f>
        <v>#N/A</v>
      </c>
      <c r="H75" t="e">
        <f>VLOOKUP($A75,aVTZ!$A$2:$N$192,16,FALSE)*2625.5</f>
        <v>#N/A</v>
      </c>
    </row>
    <row r="76" spans="1:8" x14ac:dyDescent="0.2">
      <c r="A76" s="1" t="s">
        <v>240</v>
      </c>
      <c r="B76">
        <f>VLOOKUP($A76,'CCSD(T)-CBS'!$A$2:$N$192,2,FALSE)</f>
        <v>0</v>
      </c>
      <c r="C76" t="e">
        <f>VLOOKUP($A76,aVTZ!$A$2:$N$192,11,FALSE)*2625.5</f>
        <v>#N/A</v>
      </c>
      <c r="D76" t="e">
        <f>VLOOKUP($A76,aVTZ!$A$2:$N$192,12,FALSE)*2625.5</f>
        <v>#N/A</v>
      </c>
      <c r="E76" t="e">
        <f>VLOOKUP($A76,aVTZ!$A$2:$N$192,13,FALSE)*2625.5</f>
        <v>#N/A</v>
      </c>
      <c r="F76" t="e">
        <f>VLOOKUP($A76,aVTZ!$A$2:$N$192,14,FALSE)*2625.5</f>
        <v>#N/A</v>
      </c>
      <c r="G76" t="e">
        <f>VLOOKUP($A76,aVTZ!$A$2:$N$192,15,FALSE)*2625.5</f>
        <v>#N/A</v>
      </c>
      <c r="H76" t="e">
        <f>VLOOKUP($A76,aVTZ!$A$2:$N$192,16,FALSE)*2625.5</f>
        <v>#N/A</v>
      </c>
    </row>
    <row r="77" spans="1:8" x14ac:dyDescent="0.2">
      <c r="A77" s="1" t="s">
        <v>241</v>
      </c>
      <c r="B77">
        <f>VLOOKUP($A77,'CCSD(T)-CBS'!$A$2:$N$192,2,FALSE)</f>
        <v>0</v>
      </c>
      <c r="C77" t="e">
        <f>VLOOKUP($A77,aVTZ!$A$2:$N$192,11,FALSE)*2625.5</f>
        <v>#N/A</v>
      </c>
      <c r="D77" t="e">
        <f>VLOOKUP($A77,aVTZ!$A$2:$N$192,12,FALSE)*2625.5</f>
        <v>#N/A</v>
      </c>
      <c r="E77" t="e">
        <f>VLOOKUP($A77,aVTZ!$A$2:$N$192,13,FALSE)*2625.5</f>
        <v>#N/A</v>
      </c>
      <c r="F77" t="e">
        <f>VLOOKUP($A77,aVTZ!$A$2:$N$192,14,FALSE)*2625.5</f>
        <v>#N/A</v>
      </c>
      <c r="G77" t="e">
        <f>VLOOKUP($A77,aVTZ!$A$2:$N$192,15,FALSE)*2625.5</f>
        <v>#N/A</v>
      </c>
      <c r="H77" t="e">
        <f>VLOOKUP($A77,aVTZ!$A$2:$N$192,16,FALSE)*2625.5</f>
        <v>#N/A</v>
      </c>
    </row>
    <row r="78" spans="1:8" x14ac:dyDescent="0.2">
      <c r="A78" s="1" t="s">
        <v>242</v>
      </c>
      <c r="B78">
        <f>VLOOKUP($A78,'CCSD(T)-CBS'!$A$2:$N$192,2,FALSE)</f>
        <v>0</v>
      </c>
      <c r="C78" t="e">
        <f>VLOOKUP($A78,aVTZ!$A$2:$N$192,11,FALSE)*2625.5</f>
        <v>#N/A</v>
      </c>
      <c r="D78" t="e">
        <f>VLOOKUP($A78,aVTZ!$A$2:$N$192,12,FALSE)*2625.5</f>
        <v>#N/A</v>
      </c>
      <c r="E78" t="e">
        <f>VLOOKUP($A78,aVTZ!$A$2:$N$192,13,FALSE)*2625.5</f>
        <v>#N/A</v>
      </c>
      <c r="F78" t="e">
        <f>VLOOKUP($A78,aVTZ!$A$2:$N$192,14,FALSE)*2625.5</f>
        <v>#N/A</v>
      </c>
      <c r="G78" t="e">
        <f>VLOOKUP($A78,aVTZ!$A$2:$N$192,15,FALSE)*2625.5</f>
        <v>#N/A</v>
      </c>
      <c r="H78" t="e">
        <f>VLOOKUP($A78,aVTZ!$A$2:$N$192,16,FALSE)*2625.5</f>
        <v>#N/A</v>
      </c>
    </row>
    <row r="79" spans="1:8" x14ac:dyDescent="0.2">
      <c r="A79" s="1" t="s">
        <v>243</v>
      </c>
      <c r="B79">
        <f>VLOOKUP($A79,'CCSD(T)-CBS'!$A$2:$N$192,2,FALSE)</f>
        <v>0</v>
      </c>
      <c r="C79" t="e">
        <f>VLOOKUP($A79,aVTZ!$A$2:$N$192,11,FALSE)*2625.5</f>
        <v>#N/A</v>
      </c>
      <c r="D79" t="e">
        <f>VLOOKUP($A79,aVTZ!$A$2:$N$192,12,FALSE)*2625.5</f>
        <v>#N/A</v>
      </c>
      <c r="E79" t="e">
        <f>VLOOKUP($A79,aVTZ!$A$2:$N$192,13,FALSE)*2625.5</f>
        <v>#N/A</v>
      </c>
      <c r="F79" t="e">
        <f>VLOOKUP($A79,aVTZ!$A$2:$N$192,14,FALSE)*2625.5</f>
        <v>#N/A</v>
      </c>
      <c r="G79" t="e">
        <f>VLOOKUP($A79,aVTZ!$A$2:$N$192,15,FALSE)*2625.5</f>
        <v>#N/A</v>
      </c>
      <c r="H79" t="e">
        <f>VLOOKUP($A79,aVTZ!$A$2:$N$192,16,FALSE)*2625.5</f>
        <v>#N/A</v>
      </c>
    </row>
    <row r="80" spans="1:8" x14ac:dyDescent="0.2">
      <c r="A80" s="1" t="s">
        <v>85</v>
      </c>
      <c r="B80">
        <f>VLOOKUP($A80,'CCSD(T)-CBS'!$A$2:$N$192,2,FALSE)</f>
        <v>0</v>
      </c>
      <c r="C80" t="e">
        <f>VLOOKUP($A80,aVTZ!$A$2:$N$192,11,FALSE)*2625.5</f>
        <v>#N/A</v>
      </c>
      <c r="D80" t="e">
        <f>VLOOKUP($A80,aVTZ!$A$2:$N$192,12,FALSE)*2625.5</f>
        <v>#N/A</v>
      </c>
      <c r="E80" t="e">
        <f>VLOOKUP($A80,aVTZ!$A$2:$N$192,13,FALSE)*2625.5</f>
        <v>#N/A</v>
      </c>
      <c r="F80" t="e">
        <f>VLOOKUP($A80,aVTZ!$A$2:$N$192,14,FALSE)*2625.5</f>
        <v>#N/A</v>
      </c>
      <c r="G80" t="e">
        <f>VLOOKUP($A80,aVTZ!$A$2:$N$192,15,FALSE)*2625.5</f>
        <v>#N/A</v>
      </c>
      <c r="H80" t="e">
        <f>VLOOKUP($A80,aVTZ!$A$2:$N$192,16,FALSE)*2625.5</f>
        <v>#N/A</v>
      </c>
    </row>
    <row r="81" spans="1:8" x14ac:dyDescent="0.2">
      <c r="A81" s="1" t="s">
        <v>86</v>
      </c>
      <c r="B81">
        <f>VLOOKUP($A81,'CCSD(T)-CBS'!$A$2:$N$192,2,FALSE)</f>
        <v>0</v>
      </c>
      <c r="C81" t="e">
        <f>VLOOKUP($A81,aVTZ!$A$2:$N$192,11,FALSE)*2625.5</f>
        <v>#N/A</v>
      </c>
      <c r="D81" t="e">
        <f>VLOOKUP($A81,aVTZ!$A$2:$N$192,12,FALSE)*2625.5</f>
        <v>#N/A</v>
      </c>
      <c r="E81" t="e">
        <f>VLOOKUP($A81,aVTZ!$A$2:$N$192,13,FALSE)*2625.5</f>
        <v>#N/A</v>
      </c>
      <c r="F81" t="e">
        <f>VLOOKUP($A81,aVTZ!$A$2:$N$192,14,FALSE)*2625.5</f>
        <v>#N/A</v>
      </c>
      <c r="G81" t="e">
        <f>VLOOKUP($A81,aVTZ!$A$2:$N$192,15,FALSE)*2625.5</f>
        <v>#N/A</v>
      </c>
      <c r="H81" t="e">
        <f>VLOOKUP($A81,aVTZ!$A$2:$N$192,16,FALSE)*2625.5</f>
        <v>#N/A</v>
      </c>
    </row>
    <row r="82" spans="1:8" x14ac:dyDescent="0.2">
      <c r="A82" s="1" t="s">
        <v>87</v>
      </c>
      <c r="B82">
        <f>VLOOKUP($A82,'CCSD(T)-CBS'!$A$2:$N$192,2,FALSE)</f>
        <v>0</v>
      </c>
      <c r="C82" t="e">
        <f>VLOOKUP($A82,aVTZ!$A$2:$N$192,11,FALSE)*2625.5</f>
        <v>#N/A</v>
      </c>
      <c r="D82" t="e">
        <f>VLOOKUP($A82,aVTZ!$A$2:$N$192,12,FALSE)*2625.5</f>
        <v>#N/A</v>
      </c>
      <c r="E82" t="e">
        <f>VLOOKUP($A82,aVTZ!$A$2:$N$192,13,FALSE)*2625.5</f>
        <v>#N/A</v>
      </c>
      <c r="F82" t="e">
        <f>VLOOKUP($A82,aVTZ!$A$2:$N$192,14,FALSE)*2625.5</f>
        <v>#N/A</v>
      </c>
      <c r="G82" t="e">
        <f>VLOOKUP($A82,aVTZ!$A$2:$N$192,15,FALSE)*2625.5</f>
        <v>#N/A</v>
      </c>
      <c r="H82" t="e">
        <f>VLOOKUP($A82,aVTZ!$A$2:$N$192,16,FALSE)*2625.5</f>
        <v>#N/A</v>
      </c>
    </row>
    <row r="83" spans="1:8" x14ac:dyDescent="0.2">
      <c r="A83" s="1" t="s">
        <v>88</v>
      </c>
      <c r="B83">
        <f>VLOOKUP($A83,'CCSD(T)-CBS'!$A$2:$N$192,2,FALSE)</f>
        <v>0</v>
      </c>
      <c r="C83" t="e">
        <f>VLOOKUP($A83,aVTZ!$A$2:$N$192,11,FALSE)*2625.5</f>
        <v>#N/A</v>
      </c>
      <c r="D83" t="e">
        <f>VLOOKUP($A83,aVTZ!$A$2:$N$192,12,FALSE)*2625.5</f>
        <v>#N/A</v>
      </c>
      <c r="E83" t="e">
        <f>VLOOKUP($A83,aVTZ!$A$2:$N$192,13,FALSE)*2625.5</f>
        <v>#N/A</v>
      </c>
      <c r="F83" t="e">
        <f>VLOOKUP($A83,aVTZ!$A$2:$N$192,14,FALSE)*2625.5</f>
        <v>#N/A</v>
      </c>
      <c r="G83" t="e">
        <f>VLOOKUP($A83,aVTZ!$A$2:$N$192,15,FALSE)*2625.5</f>
        <v>#N/A</v>
      </c>
      <c r="H83" t="e">
        <f>VLOOKUP($A83,aVTZ!$A$2:$N$192,16,FALSE)*2625.5</f>
        <v>#N/A</v>
      </c>
    </row>
    <row r="84" spans="1:8" x14ac:dyDescent="0.2">
      <c r="A84" s="1" t="s">
        <v>89</v>
      </c>
      <c r="B84">
        <f>VLOOKUP($A84,'CCSD(T)-CBS'!$A$2:$N$192,2,FALSE)</f>
        <v>0</v>
      </c>
      <c r="C84" t="e">
        <f>VLOOKUP($A84,aVTZ!$A$2:$N$192,11,FALSE)*2625.5</f>
        <v>#N/A</v>
      </c>
      <c r="D84" t="e">
        <f>VLOOKUP($A84,aVTZ!$A$2:$N$192,12,FALSE)*2625.5</f>
        <v>#N/A</v>
      </c>
      <c r="E84" t="e">
        <f>VLOOKUP($A84,aVTZ!$A$2:$N$192,13,FALSE)*2625.5</f>
        <v>#N/A</v>
      </c>
      <c r="F84" t="e">
        <f>VLOOKUP($A84,aVTZ!$A$2:$N$192,14,FALSE)*2625.5</f>
        <v>#N/A</v>
      </c>
      <c r="G84" t="e">
        <f>VLOOKUP($A84,aVTZ!$A$2:$N$192,15,FALSE)*2625.5</f>
        <v>#N/A</v>
      </c>
      <c r="H84" t="e">
        <f>VLOOKUP($A84,aVTZ!$A$2:$N$192,16,FALSE)*2625.5</f>
        <v>#N/A</v>
      </c>
    </row>
    <row r="85" spans="1:8" x14ac:dyDescent="0.2">
      <c r="A85" s="1" t="s">
        <v>90</v>
      </c>
      <c r="B85">
        <f>VLOOKUP($A85,'CCSD(T)-CBS'!$A$2:$N$192,2,FALSE)</f>
        <v>0</v>
      </c>
      <c r="C85" t="e">
        <f>VLOOKUP($A85,aVTZ!$A$2:$N$192,11,FALSE)*2625.5</f>
        <v>#N/A</v>
      </c>
      <c r="D85" t="e">
        <f>VLOOKUP($A85,aVTZ!$A$2:$N$192,12,FALSE)*2625.5</f>
        <v>#N/A</v>
      </c>
      <c r="E85" t="e">
        <f>VLOOKUP($A85,aVTZ!$A$2:$N$192,13,FALSE)*2625.5</f>
        <v>#N/A</v>
      </c>
      <c r="F85" t="e">
        <f>VLOOKUP($A85,aVTZ!$A$2:$N$192,14,FALSE)*2625.5</f>
        <v>#N/A</v>
      </c>
      <c r="G85" t="e">
        <f>VLOOKUP($A85,aVTZ!$A$2:$N$192,15,FALSE)*2625.5</f>
        <v>#N/A</v>
      </c>
      <c r="H85" t="e">
        <f>VLOOKUP($A85,aVTZ!$A$2:$N$192,16,FALSE)*2625.5</f>
        <v>#N/A</v>
      </c>
    </row>
    <row r="86" spans="1:8" x14ac:dyDescent="0.2">
      <c r="A86" s="1" t="s">
        <v>91</v>
      </c>
      <c r="B86">
        <f>VLOOKUP($A86,'CCSD(T)-CBS'!$A$2:$N$192,2,FALSE)</f>
        <v>0</v>
      </c>
      <c r="C86" t="e">
        <f>VLOOKUP($A86,aVTZ!$A$2:$N$192,11,FALSE)*2625.5</f>
        <v>#N/A</v>
      </c>
      <c r="D86" t="e">
        <f>VLOOKUP($A86,aVTZ!$A$2:$N$192,12,FALSE)*2625.5</f>
        <v>#N/A</v>
      </c>
      <c r="E86" t="e">
        <f>VLOOKUP($A86,aVTZ!$A$2:$N$192,13,FALSE)*2625.5</f>
        <v>#N/A</v>
      </c>
      <c r="F86" t="e">
        <f>VLOOKUP($A86,aVTZ!$A$2:$N$192,14,FALSE)*2625.5</f>
        <v>#N/A</v>
      </c>
      <c r="G86" t="e">
        <f>VLOOKUP($A86,aVTZ!$A$2:$N$192,15,FALSE)*2625.5</f>
        <v>#N/A</v>
      </c>
      <c r="H86" t="e">
        <f>VLOOKUP($A86,aVTZ!$A$2:$N$192,16,FALSE)*2625.5</f>
        <v>#N/A</v>
      </c>
    </row>
    <row r="87" spans="1:8" x14ac:dyDescent="0.2">
      <c r="A87" s="1" t="s">
        <v>92</v>
      </c>
      <c r="B87">
        <f>VLOOKUP($A87,'CCSD(T)-CBS'!$A$2:$N$192,2,FALSE)</f>
        <v>0</v>
      </c>
      <c r="C87" t="e">
        <f>VLOOKUP($A87,aVTZ!$A$2:$N$192,11,FALSE)*2625.5</f>
        <v>#N/A</v>
      </c>
      <c r="D87" t="e">
        <f>VLOOKUP($A87,aVTZ!$A$2:$N$192,12,FALSE)*2625.5</f>
        <v>#N/A</v>
      </c>
      <c r="E87" t="e">
        <f>VLOOKUP($A87,aVTZ!$A$2:$N$192,13,FALSE)*2625.5</f>
        <v>#N/A</v>
      </c>
      <c r="F87" t="e">
        <f>VLOOKUP($A87,aVTZ!$A$2:$N$192,14,FALSE)*2625.5</f>
        <v>#N/A</v>
      </c>
      <c r="G87" t="e">
        <f>VLOOKUP($A87,aVTZ!$A$2:$N$192,15,FALSE)*2625.5</f>
        <v>#N/A</v>
      </c>
      <c r="H87" t="e">
        <f>VLOOKUP($A87,aVTZ!$A$2:$N$192,16,FALSE)*2625.5</f>
        <v>#N/A</v>
      </c>
    </row>
    <row r="88" spans="1:8" x14ac:dyDescent="0.2">
      <c r="A88" s="1" t="s">
        <v>93</v>
      </c>
      <c r="B88">
        <f>VLOOKUP($A88,'CCSD(T)-CBS'!$A$2:$N$192,2,FALSE)</f>
        <v>0</v>
      </c>
      <c r="C88" t="e">
        <f>VLOOKUP($A88,aVTZ!$A$2:$N$192,11,FALSE)*2625.5</f>
        <v>#N/A</v>
      </c>
      <c r="D88" t="e">
        <f>VLOOKUP($A88,aVTZ!$A$2:$N$192,12,FALSE)*2625.5</f>
        <v>#N/A</v>
      </c>
      <c r="E88" t="e">
        <f>VLOOKUP($A88,aVTZ!$A$2:$N$192,13,FALSE)*2625.5</f>
        <v>#N/A</v>
      </c>
      <c r="F88" t="e">
        <f>VLOOKUP($A88,aVTZ!$A$2:$N$192,14,FALSE)*2625.5</f>
        <v>#N/A</v>
      </c>
      <c r="G88" t="e">
        <f>VLOOKUP($A88,aVTZ!$A$2:$N$192,15,FALSE)*2625.5</f>
        <v>#N/A</v>
      </c>
      <c r="H88" t="e">
        <f>VLOOKUP($A88,aVTZ!$A$2:$N$192,16,FALSE)*2625.5</f>
        <v>#N/A</v>
      </c>
    </row>
    <row r="89" spans="1:8" x14ac:dyDescent="0.2">
      <c r="A89" s="1" t="s">
        <v>94</v>
      </c>
      <c r="B89">
        <f>VLOOKUP($A89,'CCSD(T)-CBS'!$A$2:$N$192,2,FALSE)</f>
        <v>0</v>
      </c>
      <c r="C89" t="e">
        <f>VLOOKUP($A89,aVTZ!$A$2:$N$192,11,FALSE)*2625.5</f>
        <v>#N/A</v>
      </c>
      <c r="D89" t="e">
        <f>VLOOKUP($A89,aVTZ!$A$2:$N$192,12,FALSE)*2625.5</f>
        <v>#N/A</v>
      </c>
      <c r="E89" t="e">
        <f>VLOOKUP($A89,aVTZ!$A$2:$N$192,13,FALSE)*2625.5</f>
        <v>#N/A</v>
      </c>
      <c r="F89" t="e">
        <f>VLOOKUP($A89,aVTZ!$A$2:$N$192,14,FALSE)*2625.5</f>
        <v>#N/A</v>
      </c>
      <c r="G89" t="e">
        <f>VLOOKUP($A89,aVTZ!$A$2:$N$192,15,FALSE)*2625.5</f>
        <v>#N/A</v>
      </c>
      <c r="H89" t="e">
        <f>VLOOKUP($A89,aVTZ!$A$2:$N$192,16,FALSE)*2625.5</f>
        <v>#N/A</v>
      </c>
    </row>
    <row r="90" spans="1:8" x14ac:dyDescent="0.2">
      <c r="A90" s="1" t="s">
        <v>95</v>
      </c>
      <c r="B90">
        <f>VLOOKUP($A90,'CCSD(T)-CBS'!$A$2:$N$192,2,FALSE)</f>
        <v>0</v>
      </c>
      <c r="C90" t="e">
        <f>VLOOKUP($A90,aVTZ!$A$2:$N$192,11,FALSE)*2625.5</f>
        <v>#N/A</v>
      </c>
      <c r="D90" t="e">
        <f>VLOOKUP($A90,aVTZ!$A$2:$N$192,12,FALSE)*2625.5</f>
        <v>#N/A</v>
      </c>
      <c r="E90" t="e">
        <f>VLOOKUP($A90,aVTZ!$A$2:$N$192,13,FALSE)*2625.5</f>
        <v>#N/A</v>
      </c>
      <c r="F90" t="e">
        <f>VLOOKUP($A90,aVTZ!$A$2:$N$192,14,FALSE)*2625.5</f>
        <v>#N/A</v>
      </c>
      <c r="G90" t="e">
        <f>VLOOKUP($A90,aVTZ!$A$2:$N$192,15,FALSE)*2625.5</f>
        <v>#N/A</v>
      </c>
      <c r="H90" t="e">
        <f>VLOOKUP($A90,aVTZ!$A$2:$N$192,16,FALSE)*2625.5</f>
        <v>#N/A</v>
      </c>
    </row>
    <row r="91" spans="1:8" x14ac:dyDescent="0.2">
      <c r="A91" s="1" t="s">
        <v>96</v>
      </c>
      <c r="B91">
        <f>VLOOKUP($A91,'CCSD(T)-CBS'!$A$2:$N$192,2,FALSE)</f>
        <v>0</v>
      </c>
      <c r="C91" t="e">
        <f>VLOOKUP($A91,aVTZ!$A$2:$N$192,11,FALSE)*2625.5</f>
        <v>#N/A</v>
      </c>
      <c r="D91" t="e">
        <f>VLOOKUP($A91,aVTZ!$A$2:$N$192,12,FALSE)*2625.5</f>
        <v>#N/A</v>
      </c>
      <c r="E91" t="e">
        <f>VLOOKUP($A91,aVTZ!$A$2:$N$192,13,FALSE)*2625.5</f>
        <v>#N/A</v>
      </c>
      <c r="F91" t="e">
        <f>VLOOKUP($A91,aVTZ!$A$2:$N$192,14,FALSE)*2625.5</f>
        <v>#N/A</v>
      </c>
      <c r="G91" t="e">
        <f>VLOOKUP($A91,aVTZ!$A$2:$N$192,15,FALSE)*2625.5</f>
        <v>#N/A</v>
      </c>
      <c r="H91" t="e">
        <f>VLOOKUP($A91,aVTZ!$A$2:$N$192,16,FALSE)*2625.5</f>
        <v>#N/A</v>
      </c>
    </row>
    <row r="92" spans="1:8" x14ac:dyDescent="0.2">
      <c r="A92" s="1" t="s">
        <v>34</v>
      </c>
      <c r="B92">
        <f>VLOOKUP($A92,'CCSD(T)-CBS'!$A$2:$N$192,2,FALSE)</f>
        <v>0</v>
      </c>
      <c r="C92" t="e">
        <f>VLOOKUP($A92,aVTZ!$A$2:$N$192,11,FALSE)*2625.5</f>
        <v>#N/A</v>
      </c>
      <c r="D92" t="e">
        <f>VLOOKUP($A92,aVTZ!$A$2:$N$192,12,FALSE)*2625.5</f>
        <v>#N/A</v>
      </c>
      <c r="E92" t="e">
        <f>VLOOKUP($A92,aVTZ!$A$2:$N$192,13,FALSE)*2625.5</f>
        <v>#N/A</v>
      </c>
      <c r="F92" t="e">
        <f>VLOOKUP($A92,aVTZ!$A$2:$N$192,14,FALSE)*2625.5</f>
        <v>#N/A</v>
      </c>
      <c r="G92" t="e">
        <f>VLOOKUP($A92,aVTZ!$A$2:$N$192,15,FALSE)*2625.5</f>
        <v>#N/A</v>
      </c>
      <c r="H92" t="e">
        <f>VLOOKUP($A92,aVTZ!$A$2:$N$192,16,FALSE)*2625.5</f>
        <v>#N/A</v>
      </c>
    </row>
    <row r="93" spans="1:8" x14ac:dyDescent="0.2">
      <c r="A93" s="1" t="s">
        <v>35</v>
      </c>
      <c r="B93">
        <f>VLOOKUP($A93,'CCSD(T)-CBS'!$A$2:$N$192,2,FALSE)</f>
        <v>0</v>
      </c>
      <c r="C93" t="e">
        <f>VLOOKUP($A93,aVTZ!$A$2:$N$192,11,FALSE)*2625.5</f>
        <v>#N/A</v>
      </c>
      <c r="D93" t="e">
        <f>VLOOKUP($A93,aVTZ!$A$2:$N$192,12,FALSE)*2625.5</f>
        <v>#N/A</v>
      </c>
      <c r="E93" t="e">
        <f>VLOOKUP($A93,aVTZ!$A$2:$N$192,13,FALSE)*2625.5</f>
        <v>#N/A</v>
      </c>
      <c r="F93" t="e">
        <f>VLOOKUP($A93,aVTZ!$A$2:$N$192,14,FALSE)*2625.5</f>
        <v>#N/A</v>
      </c>
      <c r="G93" t="e">
        <f>VLOOKUP($A93,aVTZ!$A$2:$N$192,15,FALSE)*2625.5</f>
        <v>#N/A</v>
      </c>
      <c r="H93" t="e">
        <f>VLOOKUP($A93,aVTZ!$A$2:$N$192,16,FALSE)*2625.5</f>
        <v>#N/A</v>
      </c>
    </row>
    <row r="94" spans="1:8" x14ac:dyDescent="0.2">
      <c r="A94" s="1" t="s">
        <v>36</v>
      </c>
      <c r="B94">
        <f>VLOOKUP($A94,'CCSD(T)-CBS'!$A$2:$N$192,2,FALSE)</f>
        <v>0</v>
      </c>
      <c r="C94" t="e">
        <f>VLOOKUP($A94,aVTZ!$A$2:$N$192,11,FALSE)*2625.5</f>
        <v>#N/A</v>
      </c>
      <c r="D94" t="e">
        <f>VLOOKUP($A94,aVTZ!$A$2:$N$192,12,FALSE)*2625.5</f>
        <v>#N/A</v>
      </c>
      <c r="E94" t="e">
        <f>VLOOKUP($A94,aVTZ!$A$2:$N$192,13,FALSE)*2625.5</f>
        <v>#N/A</v>
      </c>
      <c r="F94" t="e">
        <f>VLOOKUP($A94,aVTZ!$A$2:$N$192,14,FALSE)*2625.5</f>
        <v>#N/A</v>
      </c>
      <c r="G94" t="e">
        <f>VLOOKUP($A94,aVTZ!$A$2:$N$192,15,FALSE)*2625.5</f>
        <v>#N/A</v>
      </c>
      <c r="H94" t="e">
        <f>VLOOKUP($A94,aVTZ!$A$2:$N$192,16,FALSE)*2625.5</f>
        <v>#N/A</v>
      </c>
    </row>
    <row r="95" spans="1:8" x14ac:dyDescent="0.2">
      <c r="A95" s="1" t="s">
        <v>37</v>
      </c>
      <c r="B95">
        <f>VLOOKUP($A95,'CCSD(T)-CBS'!$A$2:$N$192,2,FALSE)</f>
        <v>0</v>
      </c>
      <c r="C95" t="e">
        <f>VLOOKUP($A95,aVTZ!$A$2:$N$192,11,FALSE)*2625.5</f>
        <v>#N/A</v>
      </c>
      <c r="D95" t="e">
        <f>VLOOKUP($A95,aVTZ!$A$2:$N$192,12,FALSE)*2625.5</f>
        <v>#N/A</v>
      </c>
      <c r="E95" t="e">
        <f>VLOOKUP($A95,aVTZ!$A$2:$N$192,13,FALSE)*2625.5</f>
        <v>#N/A</v>
      </c>
      <c r="F95" t="e">
        <f>VLOOKUP($A95,aVTZ!$A$2:$N$192,14,FALSE)*2625.5</f>
        <v>#N/A</v>
      </c>
      <c r="G95" t="e">
        <f>VLOOKUP($A95,aVTZ!$A$2:$N$192,15,FALSE)*2625.5</f>
        <v>#N/A</v>
      </c>
      <c r="H95" t="e">
        <f>VLOOKUP($A95,aVTZ!$A$2:$N$192,16,FALSE)*2625.5</f>
        <v>#N/A</v>
      </c>
    </row>
    <row r="96" spans="1:8" x14ac:dyDescent="0.2">
      <c r="A96" s="1" t="s">
        <v>97</v>
      </c>
      <c r="B96">
        <f>VLOOKUP($A96,'CCSD(T)-CBS'!$A$2:$N$192,2,FALSE)</f>
        <v>0</v>
      </c>
      <c r="C96" t="e">
        <f>VLOOKUP($A96,aVTZ!$A$2:$N$192,11,FALSE)*2625.5</f>
        <v>#N/A</v>
      </c>
      <c r="D96" t="e">
        <f>VLOOKUP($A96,aVTZ!$A$2:$N$192,12,FALSE)*2625.5</f>
        <v>#N/A</v>
      </c>
      <c r="E96" t="e">
        <f>VLOOKUP($A96,aVTZ!$A$2:$N$192,13,FALSE)*2625.5</f>
        <v>#N/A</v>
      </c>
      <c r="F96" t="e">
        <f>VLOOKUP($A96,aVTZ!$A$2:$N$192,14,FALSE)*2625.5</f>
        <v>#N/A</v>
      </c>
      <c r="G96" t="e">
        <f>VLOOKUP($A96,aVTZ!$A$2:$N$192,15,FALSE)*2625.5</f>
        <v>#N/A</v>
      </c>
      <c r="H96" t="e">
        <f>VLOOKUP($A96,aVTZ!$A$2:$N$192,16,FALSE)*2625.5</f>
        <v>#N/A</v>
      </c>
    </row>
    <row r="97" spans="1:8" x14ac:dyDescent="0.2">
      <c r="A97" s="1" t="s">
        <v>98</v>
      </c>
      <c r="B97">
        <f>VLOOKUP($A97,'CCSD(T)-CBS'!$A$2:$N$192,2,FALSE)</f>
        <v>0</v>
      </c>
      <c r="C97" t="e">
        <f>VLOOKUP($A97,aVTZ!$A$2:$N$192,11,FALSE)*2625.5</f>
        <v>#N/A</v>
      </c>
      <c r="D97" t="e">
        <f>VLOOKUP($A97,aVTZ!$A$2:$N$192,12,FALSE)*2625.5</f>
        <v>#N/A</v>
      </c>
      <c r="E97" t="e">
        <f>VLOOKUP($A97,aVTZ!$A$2:$N$192,13,FALSE)*2625.5</f>
        <v>#N/A</v>
      </c>
      <c r="F97" t="e">
        <f>VLOOKUP($A97,aVTZ!$A$2:$N$192,14,FALSE)*2625.5</f>
        <v>#N/A</v>
      </c>
      <c r="G97" t="e">
        <f>VLOOKUP($A97,aVTZ!$A$2:$N$192,15,FALSE)*2625.5</f>
        <v>#N/A</v>
      </c>
      <c r="H97" t="e">
        <f>VLOOKUP($A97,aVTZ!$A$2:$N$192,16,FALSE)*2625.5</f>
        <v>#N/A</v>
      </c>
    </row>
    <row r="98" spans="1:8" x14ac:dyDescent="0.2">
      <c r="A98" s="1" t="s">
        <v>99</v>
      </c>
      <c r="B98">
        <f>VLOOKUP($A98,'CCSD(T)-CBS'!$A$2:$N$192,2,FALSE)</f>
        <v>0</v>
      </c>
      <c r="C98" t="e">
        <f>VLOOKUP($A98,aVTZ!$A$2:$N$192,11,FALSE)*2625.5</f>
        <v>#N/A</v>
      </c>
      <c r="D98" t="e">
        <f>VLOOKUP($A98,aVTZ!$A$2:$N$192,12,FALSE)*2625.5</f>
        <v>#N/A</v>
      </c>
      <c r="E98" t="e">
        <f>VLOOKUP($A98,aVTZ!$A$2:$N$192,13,FALSE)*2625.5</f>
        <v>#N/A</v>
      </c>
      <c r="F98" t="e">
        <f>VLOOKUP($A98,aVTZ!$A$2:$N$192,14,FALSE)*2625.5</f>
        <v>#N/A</v>
      </c>
      <c r="G98" t="e">
        <f>VLOOKUP($A98,aVTZ!$A$2:$N$192,15,FALSE)*2625.5</f>
        <v>#N/A</v>
      </c>
      <c r="H98" t="e">
        <f>VLOOKUP($A98,aVTZ!$A$2:$N$192,16,FALSE)*2625.5</f>
        <v>#N/A</v>
      </c>
    </row>
    <row r="99" spans="1:8" x14ac:dyDescent="0.2">
      <c r="A99" s="1" t="s">
        <v>100</v>
      </c>
      <c r="B99">
        <f>VLOOKUP($A99,'CCSD(T)-CBS'!$A$2:$N$192,2,FALSE)</f>
        <v>0</v>
      </c>
      <c r="C99" t="e">
        <f>VLOOKUP($A99,aVTZ!$A$2:$N$192,11,FALSE)*2625.5</f>
        <v>#N/A</v>
      </c>
      <c r="D99" t="e">
        <f>VLOOKUP($A99,aVTZ!$A$2:$N$192,12,FALSE)*2625.5</f>
        <v>#N/A</v>
      </c>
      <c r="E99" t="e">
        <f>VLOOKUP($A99,aVTZ!$A$2:$N$192,13,FALSE)*2625.5</f>
        <v>#N/A</v>
      </c>
      <c r="F99" t="e">
        <f>VLOOKUP($A99,aVTZ!$A$2:$N$192,14,FALSE)*2625.5</f>
        <v>#N/A</v>
      </c>
      <c r="G99" t="e">
        <f>VLOOKUP($A99,aVTZ!$A$2:$N$192,15,FALSE)*2625.5</f>
        <v>#N/A</v>
      </c>
      <c r="H99" t="e">
        <f>VLOOKUP($A99,aVTZ!$A$2:$N$192,16,FALSE)*2625.5</f>
        <v>#N/A</v>
      </c>
    </row>
    <row r="100" spans="1:8" x14ac:dyDescent="0.2">
      <c r="A100" s="1" t="s">
        <v>101</v>
      </c>
      <c r="B100">
        <f>VLOOKUP($A100,'CCSD(T)-CBS'!$A$2:$N$192,2,FALSE)</f>
        <v>0</v>
      </c>
      <c r="C100" t="e">
        <f>VLOOKUP($A100,aVTZ!$A$2:$N$192,11,FALSE)*2625.5</f>
        <v>#N/A</v>
      </c>
      <c r="D100" t="e">
        <f>VLOOKUP($A100,aVTZ!$A$2:$N$192,12,FALSE)*2625.5</f>
        <v>#N/A</v>
      </c>
      <c r="E100" t="e">
        <f>VLOOKUP($A100,aVTZ!$A$2:$N$192,13,FALSE)*2625.5</f>
        <v>#N/A</v>
      </c>
      <c r="F100" t="e">
        <f>VLOOKUP($A100,aVTZ!$A$2:$N$192,14,FALSE)*2625.5</f>
        <v>#N/A</v>
      </c>
      <c r="G100" t="e">
        <f>VLOOKUP($A100,aVTZ!$A$2:$N$192,15,FALSE)*2625.5</f>
        <v>#N/A</v>
      </c>
      <c r="H100" t="e">
        <f>VLOOKUP($A100,aVTZ!$A$2:$N$192,16,FALSE)*2625.5</f>
        <v>#N/A</v>
      </c>
    </row>
    <row r="101" spans="1:8" x14ac:dyDescent="0.2">
      <c r="A101" s="1" t="s">
        <v>102</v>
      </c>
      <c r="B101">
        <f>VLOOKUP($A101,'CCSD(T)-CBS'!$A$2:$N$192,2,FALSE)</f>
        <v>0</v>
      </c>
      <c r="C101" t="e">
        <f>VLOOKUP($A101,aVTZ!$A$2:$N$192,11,FALSE)*2625.5</f>
        <v>#N/A</v>
      </c>
      <c r="D101" t="e">
        <f>VLOOKUP($A101,aVTZ!$A$2:$N$192,12,FALSE)*2625.5</f>
        <v>#N/A</v>
      </c>
      <c r="E101" t="e">
        <f>VLOOKUP($A101,aVTZ!$A$2:$N$192,13,FALSE)*2625.5</f>
        <v>#N/A</v>
      </c>
      <c r="F101" t="e">
        <f>VLOOKUP($A101,aVTZ!$A$2:$N$192,14,FALSE)*2625.5</f>
        <v>#N/A</v>
      </c>
      <c r="G101" t="e">
        <f>VLOOKUP($A101,aVTZ!$A$2:$N$192,15,FALSE)*2625.5</f>
        <v>#N/A</v>
      </c>
      <c r="H101" t="e">
        <f>VLOOKUP($A101,aVTZ!$A$2:$N$192,16,FALSE)*2625.5</f>
        <v>#N/A</v>
      </c>
    </row>
    <row r="102" spans="1:8" x14ac:dyDescent="0.2">
      <c r="A102" s="1" t="s">
        <v>103</v>
      </c>
      <c r="B102">
        <f>VLOOKUP($A102,'CCSD(T)-CBS'!$A$2:$N$192,2,FALSE)</f>
        <v>0</v>
      </c>
      <c r="C102" t="e">
        <f>VLOOKUP($A102,aVTZ!$A$2:$N$192,11,FALSE)*2625.5</f>
        <v>#N/A</v>
      </c>
      <c r="D102" t="e">
        <f>VLOOKUP($A102,aVTZ!$A$2:$N$192,12,FALSE)*2625.5</f>
        <v>#N/A</v>
      </c>
      <c r="E102" t="e">
        <f>VLOOKUP($A102,aVTZ!$A$2:$N$192,13,FALSE)*2625.5</f>
        <v>#N/A</v>
      </c>
      <c r="F102" t="e">
        <f>VLOOKUP($A102,aVTZ!$A$2:$N$192,14,FALSE)*2625.5</f>
        <v>#N/A</v>
      </c>
      <c r="G102" t="e">
        <f>VLOOKUP($A102,aVTZ!$A$2:$N$192,15,FALSE)*2625.5</f>
        <v>#N/A</v>
      </c>
      <c r="H102" t="e">
        <f>VLOOKUP($A102,aVTZ!$A$2:$N$192,16,FALSE)*2625.5</f>
        <v>#N/A</v>
      </c>
    </row>
    <row r="103" spans="1:8" x14ac:dyDescent="0.2">
      <c r="A103" s="1" t="s">
        <v>104</v>
      </c>
      <c r="B103">
        <f>VLOOKUP($A103,'CCSD(T)-CBS'!$A$2:$N$192,2,FALSE)</f>
        <v>0</v>
      </c>
      <c r="C103" t="e">
        <f>VLOOKUP($A103,aVTZ!$A$2:$N$192,11,FALSE)*2625.5</f>
        <v>#N/A</v>
      </c>
      <c r="D103" t="e">
        <f>VLOOKUP($A103,aVTZ!$A$2:$N$192,12,FALSE)*2625.5</f>
        <v>#N/A</v>
      </c>
      <c r="E103" t="e">
        <f>VLOOKUP($A103,aVTZ!$A$2:$N$192,13,FALSE)*2625.5</f>
        <v>#N/A</v>
      </c>
      <c r="F103" t="e">
        <f>VLOOKUP($A103,aVTZ!$A$2:$N$192,14,FALSE)*2625.5</f>
        <v>#N/A</v>
      </c>
      <c r="G103" t="e">
        <f>VLOOKUP($A103,aVTZ!$A$2:$N$192,15,FALSE)*2625.5</f>
        <v>#N/A</v>
      </c>
      <c r="H103" t="e">
        <f>VLOOKUP($A103,aVTZ!$A$2:$N$192,16,FALSE)*2625.5</f>
        <v>#N/A</v>
      </c>
    </row>
    <row r="104" spans="1:8" x14ac:dyDescent="0.2">
      <c r="A104" s="1" t="s">
        <v>105</v>
      </c>
      <c r="B104">
        <f>VLOOKUP($A104,'CCSD(T)-CBS'!$A$2:$N$192,2,FALSE)</f>
        <v>0</v>
      </c>
      <c r="C104" t="e">
        <f>VLOOKUP($A104,aVTZ!$A$2:$N$192,11,FALSE)*2625.5</f>
        <v>#N/A</v>
      </c>
      <c r="D104" t="e">
        <f>VLOOKUP($A104,aVTZ!$A$2:$N$192,12,FALSE)*2625.5</f>
        <v>#N/A</v>
      </c>
      <c r="E104" t="e">
        <f>VLOOKUP($A104,aVTZ!$A$2:$N$192,13,FALSE)*2625.5</f>
        <v>#N/A</v>
      </c>
      <c r="F104" t="e">
        <f>VLOOKUP($A104,aVTZ!$A$2:$N$192,14,FALSE)*2625.5</f>
        <v>#N/A</v>
      </c>
      <c r="G104" t="e">
        <f>VLOOKUP($A104,aVTZ!$A$2:$N$192,15,FALSE)*2625.5</f>
        <v>#N/A</v>
      </c>
      <c r="H104" t="e">
        <f>VLOOKUP($A104,aVTZ!$A$2:$N$192,16,FALSE)*2625.5</f>
        <v>#N/A</v>
      </c>
    </row>
    <row r="105" spans="1:8" x14ac:dyDescent="0.2">
      <c r="A105" s="1" t="s">
        <v>106</v>
      </c>
      <c r="B105">
        <f>VLOOKUP($A105,'CCSD(T)-CBS'!$A$2:$N$192,2,FALSE)</f>
        <v>0</v>
      </c>
      <c r="C105" t="e">
        <f>VLOOKUP($A105,aVTZ!$A$2:$N$192,11,FALSE)*2625.5</f>
        <v>#N/A</v>
      </c>
      <c r="D105" t="e">
        <f>VLOOKUP($A105,aVTZ!$A$2:$N$192,12,FALSE)*2625.5</f>
        <v>#N/A</v>
      </c>
      <c r="E105" t="e">
        <f>VLOOKUP($A105,aVTZ!$A$2:$N$192,13,FALSE)*2625.5</f>
        <v>#N/A</v>
      </c>
      <c r="F105" t="e">
        <f>VLOOKUP($A105,aVTZ!$A$2:$N$192,14,FALSE)*2625.5</f>
        <v>#N/A</v>
      </c>
      <c r="G105" t="e">
        <f>VLOOKUP($A105,aVTZ!$A$2:$N$192,15,FALSE)*2625.5</f>
        <v>#N/A</v>
      </c>
      <c r="H105" t="e">
        <f>VLOOKUP($A105,aVTZ!$A$2:$N$192,16,FALSE)*2625.5</f>
        <v>#N/A</v>
      </c>
    </row>
    <row r="106" spans="1:8" x14ac:dyDescent="0.2">
      <c r="A106" s="1" t="s">
        <v>107</v>
      </c>
      <c r="B106">
        <f>VLOOKUP($A106,'CCSD(T)-CBS'!$A$2:$N$192,2,FALSE)</f>
        <v>0</v>
      </c>
      <c r="C106" t="e">
        <f>VLOOKUP($A106,aVTZ!$A$2:$N$192,11,FALSE)*2625.5</f>
        <v>#N/A</v>
      </c>
      <c r="D106" t="e">
        <f>VLOOKUP($A106,aVTZ!$A$2:$N$192,12,FALSE)*2625.5</f>
        <v>#N/A</v>
      </c>
      <c r="E106" t="e">
        <f>VLOOKUP($A106,aVTZ!$A$2:$N$192,13,FALSE)*2625.5</f>
        <v>#N/A</v>
      </c>
      <c r="F106" t="e">
        <f>VLOOKUP($A106,aVTZ!$A$2:$N$192,14,FALSE)*2625.5</f>
        <v>#N/A</v>
      </c>
      <c r="G106" t="e">
        <f>VLOOKUP($A106,aVTZ!$A$2:$N$192,15,FALSE)*2625.5</f>
        <v>#N/A</v>
      </c>
      <c r="H106" t="e">
        <f>VLOOKUP($A106,aVTZ!$A$2:$N$192,16,FALSE)*2625.5</f>
        <v>#N/A</v>
      </c>
    </row>
    <row r="107" spans="1:8" x14ac:dyDescent="0.2">
      <c r="A107" s="1" t="s">
        <v>108</v>
      </c>
      <c r="B107">
        <f>VLOOKUP($A107,'CCSD(T)-CBS'!$A$2:$N$192,2,FALSE)</f>
        <v>0</v>
      </c>
      <c r="C107" t="e">
        <f>VLOOKUP($A107,aVTZ!$A$2:$N$192,11,FALSE)*2625.5</f>
        <v>#N/A</v>
      </c>
      <c r="D107" t="e">
        <f>VLOOKUP($A107,aVTZ!$A$2:$N$192,12,FALSE)*2625.5</f>
        <v>#N/A</v>
      </c>
      <c r="E107" t="e">
        <f>VLOOKUP($A107,aVTZ!$A$2:$N$192,13,FALSE)*2625.5</f>
        <v>#N/A</v>
      </c>
      <c r="F107" t="e">
        <f>VLOOKUP($A107,aVTZ!$A$2:$N$192,14,FALSE)*2625.5</f>
        <v>#N/A</v>
      </c>
      <c r="G107" t="e">
        <f>VLOOKUP($A107,aVTZ!$A$2:$N$192,15,FALSE)*2625.5</f>
        <v>#N/A</v>
      </c>
      <c r="H107" t="e">
        <f>VLOOKUP($A107,aVTZ!$A$2:$N$192,16,FALSE)*2625.5</f>
        <v>#N/A</v>
      </c>
    </row>
    <row r="108" spans="1:8" x14ac:dyDescent="0.2">
      <c r="A108" s="1" t="s">
        <v>109</v>
      </c>
      <c r="B108">
        <f>VLOOKUP($A108,'CCSD(T)-CBS'!$A$2:$N$192,2,FALSE)</f>
        <v>0</v>
      </c>
      <c r="C108" t="e">
        <f>VLOOKUP($A108,aVTZ!$A$2:$N$192,11,FALSE)*2625.5</f>
        <v>#N/A</v>
      </c>
      <c r="D108" t="e">
        <f>VLOOKUP($A108,aVTZ!$A$2:$N$192,12,FALSE)*2625.5</f>
        <v>#N/A</v>
      </c>
      <c r="E108" t="e">
        <f>VLOOKUP($A108,aVTZ!$A$2:$N$192,13,FALSE)*2625.5</f>
        <v>#N/A</v>
      </c>
      <c r="F108" t="e">
        <f>VLOOKUP($A108,aVTZ!$A$2:$N$192,14,FALSE)*2625.5</f>
        <v>#N/A</v>
      </c>
      <c r="G108" t="e">
        <f>VLOOKUP($A108,aVTZ!$A$2:$N$192,15,FALSE)*2625.5</f>
        <v>#N/A</v>
      </c>
      <c r="H108" t="e">
        <f>VLOOKUP($A108,aVTZ!$A$2:$N$192,16,FALSE)*2625.5</f>
        <v>#N/A</v>
      </c>
    </row>
    <row r="109" spans="1:8" x14ac:dyDescent="0.2">
      <c r="A109" s="1" t="s">
        <v>110</v>
      </c>
      <c r="B109">
        <f>VLOOKUP($A109,'CCSD(T)-CBS'!$A$2:$N$192,2,FALSE)</f>
        <v>0</v>
      </c>
      <c r="C109" t="e">
        <f>VLOOKUP($A109,aVTZ!$A$2:$N$192,11,FALSE)*2625.5</f>
        <v>#N/A</v>
      </c>
      <c r="D109" t="e">
        <f>VLOOKUP($A109,aVTZ!$A$2:$N$192,12,FALSE)*2625.5</f>
        <v>#N/A</v>
      </c>
      <c r="E109" t="e">
        <f>VLOOKUP($A109,aVTZ!$A$2:$N$192,13,FALSE)*2625.5</f>
        <v>#N/A</v>
      </c>
      <c r="F109" t="e">
        <f>VLOOKUP($A109,aVTZ!$A$2:$N$192,14,FALSE)*2625.5</f>
        <v>#N/A</v>
      </c>
      <c r="G109" t="e">
        <f>VLOOKUP($A109,aVTZ!$A$2:$N$192,15,FALSE)*2625.5</f>
        <v>#N/A</v>
      </c>
      <c r="H109" t="e">
        <f>VLOOKUP($A109,aVTZ!$A$2:$N$192,16,FALSE)*2625.5</f>
        <v>#N/A</v>
      </c>
    </row>
    <row r="110" spans="1:8" x14ac:dyDescent="0.2">
      <c r="A110" s="1" t="s">
        <v>111</v>
      </c>
      <c r="B110">
        <f>VLOOKUP($A110,'CCSD(T)-CBS'!$A$2:$N$192,2,FALSE)</f>
        <v>0</v>
      </c>
      <c r="C110" t="e">
        <f>VLOOKUP($A110,aVTZ!$A$2:$N$192,11,FALSE)*2625.5</f>
        <v>#N/A</v>
      </c>
      <c r="D110" t="e">
        <f>VLOOKUP($A110,aVTZ!$A$2:$N$192,12,FALSE)*2625.5</f>
        <v>#N/A</v>
      </c>
      <c r="E110" t="e">
        <f>VLOOKUP($A110,aVTZ!$A$2:$N$192,13,FALSE)*2625.5</f>
        <v>#N/A</v>
      </c>
      <c r="F110" t="e">
        <f>VLOOKUP($A110,aVTZ!$A$2:$N$192,14,FALSE)*2625.5</f>
        <v>#N/A</v>
      </c>
      <c r="G110" t="e">
        <f>VLOOKUP($A110,aVTZ!$A$2:$N$192,15,FALSE)*2625.5</f>
        <v>#N/A</v>
      </c>
      <c r="H110" t="e">
        <f>VLOOKUP($A110,aVTZ!$A$2:$N$192,16,FALSE)*2625.5</f>
        <v>#N/A</v>
      </c>
    </row>
    <row r="111" spans="1:8" x14ac:dyDescent="0.2">
      <c r="A111" s="1" t="s">
        <v>112</v>
      </c>
      <c r="B111">
        <f>VLOOKUP($A111,'CCSD(T)-CBS'!$A$2:$N$192,2,FALSE)</f>
        <v>0</v>
      </c>
      <c r="C111" t="e">
        <f>VLOOKUP($A111,aVTZ!$A$2:$N$192,11,FALSE)*2625.5</f>
        <v>#N/A</v>
      </c>
      <c r="D111" t="e">
        <f>VLOOKUP($A111,aVTZ!$A$2:$N$192,12,FALSE)*2625.5</f>
        <v>#N/A</v>
      </c>
      <c r="E111" t="e">
        <f>VLOOKUP($A111,aVTZ!$A$2:$N$192,13,FALSE)*2625.5</f>
        <v>#N/A</v>
      </c>
      <c r="F111" t="e">
        <f>VLOOKUP($A111,aVTZ!$A$2:$N$192,14,FALSE)*2625.5</f>
        <v>#N/A</v>
      </c>
      <c r="G111" t="e">
        <f>VLOOKUP($A111,aVTZ!$A$2:$N$192,15,FALSE)*2625.5</f>
        <v>#N/A</v>
      </c>
      <c r="H111" t="e">
        <f>VLOOKUP($A111,aVTZ!$A$2:$N$192,16,FALSE)*2625.5</f>
        <v>#N/A</v>
      </c>
    </row>
    <row r="112" spans="1:8" x14ac:dyDescent="0.2">
      <c r="A112" s="1" t="s">
        <v>113</v>
      </c>
      <c r="B112">
        <f>VLOOKUP($A112,'CCSD(T)-CBS'!$A$2:$N$192,2,FALSE)</f>
        <v>0</v>
      </c>
      <c r="C112" t="e">
        <f>VLOOKUP($A112,aVTZ!$A$2:$N$192,11,FALSE)*2625.5</f>
        <v>#N/A</v>
      </c>
      <c r="D112" t="e">
        <f>VLOOKUP($A112,aVTZ!$A$2:$N$192,12,FALSE)*2625.5</f>
        <v>#N/A</v>
      </c>
      <c r="E112" t="e">
        <f>VLOOKUP($A112,aVTZ!$A$2:$N$192,13,FALSE)*2625.5</f>
        <v>#N/A</v>
      </c>
      <c r="F112" t="e">
        <f>VLOOKUP($A112,aVTZ!$A$2:$N$192,14,FALSE)*2625.5</f>
        <v>#N/A</v>
      </c>
      <c r="G112" t="e">
        <f>VLOOKUP($A112,aVTZ!$A$2:$N$192,15,FALSE)*2625.5</f>
        <v>#N/A</v>
      </c>
      <c r="H112" t="e">
        <f>VLOOKUP($A112,aVTZ!$A$2:$N$192,16,FALSE)*2625.5</f>
        <v>#N/A</v>
      </c>
    </row>
    <row r="113" spans="1:8" x14ac:dyDescent="0.2">
      <c r="A113" s="1" t="s">
        <v>114</v>
      </c>
      <c r="B113">
        <f>VLOOKUP($A113,'CCSD(T)-CBS'!$A$2:$N$192,2,FALSE)</f>
        <v>0</v>
      </c>
      <c r="C113" t="e">
        <f>VLOOKUP($A113,aVTZ!$A$2:$N$192,11,FALSE)*2625.5</f>
        <v>#N/A</v>
      </c>
      <c r="D113" t="e">
        <f>VLOOKUP($A113,aVTZ!$A$2:$N$192,12,FALSE)*2625.5</f>
        <v>#N/A</v>
      </c>
      <c r="E113" t="e">
        <f>VLOOKUP($A113,aVTZ!$A$2:$N$192,13,FALSE)*2625.5</f>
        <v>#N/A</v>
      </c>
      <c r="F113" t="e">
        <f>VLOOKUP($A113,aVTZ!$A$2:$N$192,14,FALSE)*2625.5</f>
        <v>#N/A</v>
      </c>
      <c r="G113" t="e">
        <f>VLOOKUP($A113,aVTZ!$A$2:$N$192,15,FALSE)*2625.5</f>
        <v>#N/A</v>
      </c>
      <c r="H113" t="e">
        <f>VLOOKUP($A113,aVTZ!$A$2:$N$192,16,FALSE)*2625.5</f>
        <v>#N/A</v>
      </c>
    </row>
    <row r="114" spans="1:8" x14ac:dyDescent="0.2">
      <c r="A114" s="1" t="s">
        <v>115</v>
      </c>
      <c r="B114">
        <f>VLOOKUP($A114,'CCSD(T)-CBS'!$A$2:$N$192,2,FALSE)</f>
        <v>0</v>
      </c>
      <c r="C114" t="e">
        <f>VLOOKUP($A114,aVTZ!$A$2:$N$192,11,FALSE)*2625.5</f>
        <v>#N/A</v>
      </c>
      <c r="D114" t="e">
        <f>VLOOKUP($A114,aVTZ!$A$2:$N$192,12,FALSE)*2625.5</f>
        <v>#N/A</v>
      </c>
      <c r="E114" t="e">
        <f>VLOOKUP($A114,aVTZ!$A$2:$N$192,13,FALSE)*2625.5</f>
        <v>#N/A</v>
      </c>
      <c r="F114" t="e">
        <f>VLOOKUP($A114,aVTZ!$A$2:$N$192,14,FALSE)*2625.5</f>
        <v>#N/A</v>
      </c>
      <c r="G114" t="e">
        <f>VLOOKUP($A114,aVTZ!$A$2:$N$192,15,FALSE)*2625.5</f>
        <v>#N/A</v>
      </c>
      <c r="H114" t="e">
        <f>VLOOKUP($A114,aVTZ!$A$2:$N$192,16,FALSE)*2625.5</f>
        <v>#N/A</v>
      </c>
    </row>
    <row r="115" spans="1:8" x14ac:dyDescent="0.2">
      <c r="A115" s="1" t="s">
        <v>116</v>
      </c>
      <c r="B115">
        <f>VLOOKUP($A115,'CCSD(T)-CBS'!$A$2:$N$192,2,FALSE)</f>
        <v>0</v>
      </c>
      <c r="C115" t="e">
        <f>VLOOKUP($A115,aVTZ!$A$2:$N$192,11,FALSE)*2625.5</f>
        <v>#N/A</v>
      </c>
      <c r="D115" t="e">
        <f>VLOOKUP($A115,aVTZ!$A$2:$N$192,12,FALSE)*2625.5</f>
        <v>#N/A</v>
      </c>
      <c r="E115" t="e">
        <f>VLOOKUP($A115,aVTZ!$A$2:$N$192,13,FALSE)*2625.5</f>
        <v>#N/A</v>
      </c>
      <c r="F115" t="e">
        <f>VLOOKUP($A115,aVTZ!$A$2:$N$192,14,FALSE)*2625.5</f>
        <v>#N/A</v>
      </c>
      <c r="G115" t="e">
        <f>VLOOKUP($A115,aVTZ!$A$2:$N$192,15,FALSE)*2625.5</f>
        <v>#N/A</v>
      </c>
      <c r="H115" t="e">
        <f>VLOOKUP($A115,aVTZ!$A$2:$N$192,16,FALSE)*2625.5</f>
        <v>#N/A</v>
      </c>
    </row>
    <row r="116" spans="1:8" x14ac:dyDescent="0.2">
      <c r="A116" s="1" t="s">
        <v>117</v>
      </c>
      <c r="B116">
        <f>VLOOKUP($A116,'CCSD(T)-CBS'!$A$2:$N$192,2,FALSE)</f>
        <v>0</v>
      </c>
      <c r="C116" t="e">
        <f>VLOOKUP($A116,aVTZ!$A$2:$N$192,11,FALSE)*2625.5</f>
        <v>#N/A</v>
      </c>
      <c r="D116" t="e">
        <f>VLOOKUP($A116,aVTZ!$A$2:$N$192,12,FALSE)*2625.5</f>
        <v>#N/A</v>
      </c>
      <c r="E116" t="e">
        <f>VLOOKUP($A116,aVTZ!$A$2:$N$192,13,FALSE)*2625.5</f>
        <v>#N/A</v>
      </c>
      <c r="F116" t="e">
        <f>VLOOKUP($A116,aVTZ!$A$2:$N$192,14,FALSE)*2625.5</f>
        <v>#N/A</v>
      </c>
      <c r="G116" t="e">
        <f>VLOOKUP($A116,aVTZ!$A$2:$N$192,15,FALSE)*2625.5</f>
        <v>#N/A</v>
      </c>
      <c r="H116" t="e">
        <f>VLOOKUP($A116,aVTZ!$A$2:$N$192,16,FALSE)*2625.5</f>
        <v>#N/A</v>
      </c>
    </row>
    <row r="117" spans="1:8" x14ac:dyDescent="0.2">
      <c r="A117" s="1" t="s">
        <v>118</v>
      </c>
      <c r="B117">
        <f>VLOOKUP($A117,'CCSD(T)-CBS'!$A$2:$N$192,2,FALSE)</f>
        <v>0</v>
      </c>
      <c r="C117" t="e">
        <f>VLOOKUP($A117,aVTZ!$A$2:$N$192,11,FALSE)*2625.5</f>
        <v>#N/A</v>
      </c>
      <c r="D117" t="e">
        <f>VLOOKUP($A117,aVTZ!$A$2:$N$192,12,FALSE)*2625.5</f>
        <v>#N/A</v>
      </c>
      <c r="E117" t="e">
        <f>VLOOKUP($A117,aVTZ!$A$2:$N$192,13,FALSE)*2625.5</f>
        <v>#N/A</v>
      </c>
      <c r="F117" t="e">
        <f>VLOOKUP($A117,aVTZ!$A$2:$N$192,14,FALSE)*2625.5</f>
        <v>#N/A</v>
      </c>
      <c r="G117" t="e">
        <f>VLOOKUP($A117,aVTZ!$A$2:$N$192,15,FALSE)*2625.5</f>
        <v>#N/A</v>
      </c>
      <c r="H117" t="e">
        <f>VLOOKUP($A117,aVTZ!$A$2:$N$192,16,FALSE)*2625.5</f>
        <v>#N/A</v>
      </c>
    </row>
    <row r="118" spans="1:8" x14ac:dyDescent="0.2">
      <c r="A118" s="1" t="s">
        <v>119</v>
      </c>
      <c r="B118">
        <f>VLOOKUP($A118,'CCSD(T)-CBS'!$A$2:$N$192,2,FALSE)</f>
        <v>0</v>
      </c>
      <c r="C118" t="e">
        <f>VLOOKUP($A118,aVTZ!$A$2:$N$192,11,FALSE)*2625.5</f>
        <v>#N/A</v>
      </c>
      <c r="D118" t="e">
        <f>VLOOKUP($A118,aVTZ!$A$2:$N$192,12,FALSE)*2625.5</f>
        <v>#N/A</v>
      </c>
      <c r="E118" t="e">
        <f>VLOOKUP($A118,aVTZ!$A$2:$N$192,13,FALSE)*2625.5</f>
        <v>#N/A</v>
      </c>
      <c r="F118" t="e">
        <f>VLOOKUP($A118,aVTZ!$A$2:$N$192,14,FALSE)*2625.5</f>
        <v>#N/A</v>
      </c>
      <c r="G118" t="e">
        <f>VLOOKUP($A118,aVTZ!$A$2:$N$192,15,FALSE)*2625.5</f>
        <v>#N/A</v>
      </c>
      <c r="H118" t="e">
        <f>VLOOKUP($A118,aVTZ!$A$2:$N$192,16,FALSE)*2625.5</f>
        <v>#N/A</v>
      </c>
    </row>
    <row r="119" spans="1:8" x14ac:dyDescent="0.2">
      <c r="A119" s="1" t="s">
        <v>38</v>
      </c>
      <c r="B119">
        <f>VLOOKUP($A119,'CCSD(T)-CBS'!$A$2:$N$192,2,FALSE)</f>
        <v>0</v>
      </c>
      <c r="C119" t="e">
        <f>VLOOKUP($A119,aVTZ!$A$2:$N$192,11,FALSE)*2625.5</f>
        <v>#N/A</v>
      </c>
      <c r="D119" t="e">
        <f>VLOOKUP($A119,aVTZ!$A$2:$N$192,12,FALSE)*2625.5</f>
        <v>#N/A</v>
      </c>
      <c r="E119" t="e">
        <f>VLOOKUP($A119,aVTZ!$A$2:$N$192,13,FALSE)*2625.5</f>
        <v>#N/A</v>
      </c>
      <c r="F119" t="e">
        <f>VLOOKUP($A119,aVTZ!$A$2:$N$192,14,FALSE)*2625.5</f>
        <v>#N/A</v>
      </c>
      <c r="G119" t="e">
        <f>VLOOKUP($A119,aVTZ!$A$2:$N$192,15,FALSE)*2625.5</f>
        <v>#N/A</v>
      </c>
      <c r="H119" t="e">
        <f>VLOOKUP($A119,aVTZ!$A$2:$N$192,16,FALSE)*2625.5</f>
        <v>#N/A</v>
      </c>
    </row>
    <row r="120" spans="1:8" x14ac:dyDescent="0.2">
      <c r="A120" s="1" t="s">
        <v>39</v>
      </c>
      <c r="B120">
        <f>VLOOKUP($A120,'CCSD(T)-CBS'!$A$2:$N$192,2,FALSE)</f>
        <v>0</v>
      </c>
      <c r="C120" t="e">
        <f>VLOOKUP($A120,aVTZ!$A$2:$N$192,11,FALSE)*2625.5</f>
        <v>#N/A</v>
      </c>
      <c r="D120" t="e">
        <f>VLOOKUP($A120,aVTZ!$A$2:$N$192,12,FALSE)*2625.5</f>
        <v>#N/A</v>
      </c>
      <c r="E120" t="e">
        <f>VLOOKUP($A120,aVTZ!$A$2:$N$192,13,FALSE)*2625.5</f>
        <v>#N/A</v>
      </c>
      <c r="F120" t="e">
        <f>VLOOKUP($A120,aVTZ!$A$2:$N$192,14,FALSE)*2625.5</f>
        <v>#N/A</v>
      </c>
      <c r="G120" t="e">
        <f>VLOOKUP($A120,aVTZ!$A$2:$N$192,15,FALSE)*2625.5</f>
        <v>#N/A</v>
      </c>
      <c r="H120" t="e">
        <f>VLOOKUP($A120,aVTZ!$A$2:$N$192,16,FALSE)*2625.5</f>
        <v>#N/A</v>
      </c>
    </row>
    <row r="121" spans="1:8" x14ac:dyDescent="0.2">
      <c r="A121" s="1" t="s">
        <v>40</v>
      </c>
      <c r="B121">
        <f>VLOOKUP($A121,'CCSD(T)-CBS'!$A$2:$N$192,2,FALSE)</f>
        <v>0</v>
      </c>
      <c r="C121" t="e">
        <f>VLOOKUP($A121,aVTZ!$A$2:$N$192,11,FALSE)*2625.5</f>
        <v>#N/A</v>
      </c>
      <c r="D121" t="e">
        <f>VLOOKUP($A121,aVTZ!$A$2:$N$192,12,FALSE)*2625.5</f>
        <v>#N/A</v>
      </c>
      <c r="E121" t="e">
        <f>VLOOKUP($A121,aVTZ!$A$2:$N$192,13,FALSE)*2625.5</f>
        <v>#N/A</v>
      </c>
      <c r="F121" t="e">
        <f>VLOOKUP($A121,aVTZ!$A$2:$N$192,14,FALSE)*2625.5</f>
        <v>#N/A</v>
      </c>
      <c r="G121" t="e">
        <f>VLOOKUP($A121,aVTZ!$A$2:$N$192,15,FALSE)*2625.5</f>
        <v>#N/A</v>
      </c>
      <c r="H121" t="e">
        <f>VLOOKUP($A121,aVTZ!$A$2:$N$192,16,FALSE)*2625.5</f>
        <v>#N/A</v>
      </c>
    </row>
    <row r="122" spans="1:8" x14ac:dyDescent="0.2">
      <c r="A122" s="1" t="s">
        <v>120</v>
      </c>
      <c r="B122">
        <f>VLOOKUP($A122,'CCSD(T)-CBS'!$A$2:$N$192,2,FALSE)</f>
        <v>0</v>
      </c>
      <c r="C122" t="e">
        <f>VLOOKUP($A122,aVTZ!$A$2:$N$192,11,FALSE)*2625.5</f>
        <v>#N/A</v>
      </c>
      <c r="D122" t="e">
        <f>VLOOKUP($A122,aVTZ!$A$2:$N$192,12,FALSE)*2625.5</f>
        <v>#N/A</v>
      </c>
      <c r="E122" t="e">
        <f>VLOOKUP($A122,aVTZ!$A$2:$N$192,13,FALSE)*2625.5</f>
        <v>#N/A</v>
      </c>
      <c r="F122" t="e">
        <f>VLOOKUP($A122,aVTZ!$A$2:$N$192,14,FALSE)*2625.5</f>
        <v>#N/A</v>
      </c>
      <c r="G122" t="e">
        <f>VLOOKUP($A122,aVTZ!$A$2:$N$192,15,FALSE)*2625.5</f>
        <v>#N/A</v>
      </c>
      <c r="H122" t="e">
        <f>VLOOKUP($A122,aVTZ!$A$2:$N$192,16,FALSE)*2625.5</f>
        <v>#N/A</v>
      </c>
    </row>
    <row r="123" spans="1:8" x14ac:dyDescent="0.2">
      <c r="A123" s="1" t="s">
        <v>121</v>
      </c>
      <c r="B123">
        <f>VLOOKUP($A123,'CCSD(T)-CBS'!$A$2:$N$192,2,FALSE)</f>
        <v>0</v>
      </c>
      <c r="C123" t="e">
        <f>VLOOKUP($A123,aVTZ!$A$2:$N$192,11,FALSE)*2625.5</f>
        <v>#N/A</v>
      </c>
      <c r="D123" t="e">
        <f>VLOOKUP($A123,aVTZ!$A$2:$N$192,12,FALSE)*2625.5</f>
        <v>#N/A</v>
      </c>
      <c r="E123" t="e">
        <f>VLOOKUP($A123,aVTZ!$A$2:$N$192,13,FALSE)*2625.5</f>
        <v>#N/A</v>
      </c>
      <c r="F123" t="e">
        <f>VLOOKUP($A123,aVTZ!$A$2:$N$192,14,FALSE)*2625.5</f>
        <v>#N/A</v>
      </c>
      <c r="G123" t="e">
        <f>VLOOKUP($A123,aVTZ!$A$2:$N$192,15,FALSE)*2625.5</f>
        <v>#N/A</v>
      </c>
      <c r="H123" t="e">
        <f>VLOOKUP($A123,aVTZ!$A$2:$N$192,16,FALSE)*2625.5</f>
        <v>#N/A</v>
      </c>
    </row>
    <row r="124" spans="1:8" x14ac:dyDescent="0.2">
      <c r="A124" s="1" t="s">
        <v>122</v>
      </c>
      <c r="B124">
        <f>VLOOKUP($A124,'CCSD(T)-CBS'!$A$2:$N$192,2,FALSE)</f>
        <v>0</v>
      </c>
      <c r="C124" t="e">
        <f>VLOOKUP($A124,aVTZ!$A$2:$N$192,11,FALSE)*2625.5</f>
        <v>#N/A</v>
      </c>
      <c r="D124" t="e">
        <f>VLOOKUP($A124,aVTZ!$A$2:$N$192,12,FALSE)*2625.5</f>
        <v>#N/A</v>
      </c>
      <c r="E124" t="e">
        <f>VLOOKUP($A124,aVTZ!$A$2:$N$192,13,FALSE)*2625.5</f>
        <v>#N/A</v>
      </c>
      <c r="F124" t="e">
        <f>VLOOKUP($A124,aVTZ!$A$2:$N$192,14,FALSE)*2625.5</f>
        <v>#N/A</v>
      </c>
      <c r="G124" t="e">
        <f>VLOOKUP($A124,aVTZ!$A$2:$N$192,15,FALSE)*2625.5</f>
        <v>#N/A</v>
      </c>
      <c r="H124" t="e">
        <f>VLOOKUP($A124,aVTZ!$A$2:$N$192,16,FALSE)*2625.5</f>
        <v>#N/A</v>
      </c>
    </row>
    <row r="125" spans="1:8" x14ac:dyDescent="0.2">
      <c r="A125" s="1" t="s">
        <v>123</v>
      </c>
      <c r="B125">
        <f>VLOOKUP($A125,'CCSD(T)-CBS'!$A$2:$N$192,2,FALSE)</f>
        <v>0</v>
      </c>
      <c r="C125" t="e">
        <f>VLOOKUP($A125,aVTZ!$A$2:$N$192,11,FALSE)*2625.5</f>
        <v>#N/A</v>
      </c>
      <c r="D125" t="e">
        <f>VLOOKUP($A125,aVTZ!$A$2:$N$192,12,FALSE)*2625.5</f>
        <v>#N/A</v>
      </c>
      <c r="E125" t="e">
        <f>VLOOKUP($A125,aVTZ!$A$2:$N$192,13,FALSE)*2625.5</f>
        <v>#N/A</v>
      </c>
      <c r="F125" t="e">
        <f>VLOOKUP($A125,aVTZ!$A$2:$N$192,14,FALSE)*2625.5</f>
        <v>#N/A</v>
      </c>
      <c r="G125" t="e">
        <f>VLOOKUP($A125,aVTZ!$A$2:$N$192,15,FALSE)*2625.5</f>
        <v>#N/A</v>
      </c>
      <c r="H125" t="e">
        <f>VLOOKUP($A125,aVTZ!$A$2:$N$192,16,FALSE)*2625.5</f>
        <v>#N/A</v>
      </c>
    </row>
    <row r="126" spans="1:8" x14ac:dyDescent="0.2">
      <c r="A126" s="1" t="s">
        <v>124</v>
      </c>
      <c r="B126">
        <f>VLOOKUP($A126,'CCSD(T)-CBS'!$A$2:$N$192,2,FALSE)</f>
        <v>0</v>
      </c>
      <c r="C126" t="e">
        <f>VLOOKUP($A126,aVTZ!$A$2:$N$192,11,FALSE)*2625.5</f>
        <v>#N/A</v>
      </c>
      <c r="D126" t="e">
        <f>VLOOKUP($A126,aVTZ!$A$2:$N$192,12,FALSE)*2625.5</f>
        <v>#N/A</v>
      </c>
      <c r="E126" t="e">
        <f>VLOOKUP($A126,aVTZ!$A$2:$N$192,13,FALSE)*2625.5</f>
        <v>#N/A</v>
      </c>
      <c r="F126" t="e">
        <f>VLOOKUP($A126,aVTZ!$A$2:$N$192,14,FALSE)*2625.5</f>
        <v>#N/A</v>
      </c>
      <c r="G126" t="e">
        <f>VLOOKUP($A126,aVTZ!$A$2:$N$192,15,FALSE)*2625.5</f>
        <v>#N/A</v>
      </c>
      <c r="H126" t="e">
        <f>VLOOKUP($A126,aVTZ!$A$2:$N$192,16,FALSE)*2625.5</f>
        <v>#N/A</v>
      </c>
    </row>
    <row r="127" spans="1:8" x14ac:dyDescent="0.2">
      <c r="A127" s="1" t="s">
        <v>125</v>
      </c>
      <c r="B127">
        <f>VLOOKUP($A127,'CCSD(T)-CBS'!$A$2:$N$192,2,FALSE)</f>
        <v>0</v>
      </c>
      <c r="C127" t="e">
        <f>VLOOKUP($A127,aVTZ!$A$2:$N$192,11,FALSE)*2625.5</f>
        <v>#N/A</v>
      </c>
      <c r="D127" t="e">
        <f>VLOOKUP($A127,aVTZ!$A$2:$N$192,12,FALSE)*2625.5</f>
        <v>#N/A</v>
      </c>
      <c r="E127" t="e">
        <f>VLOOKUP($A127,aVTZ!$A$2:$N$192,13,FALSE)*2625.5</f>
        <v>#N/A</v>
      </c>
      <c r="F127" t="e">
        <f>VLOOKUP($A127,aVTZ!$A$2:$N$192,14,FALSE)*2625.5</f>
        <v>#N/A</v>
      </c>
      <c r="G127" t="e">
        <f>VLOOKUP($A127,aVTZ!$A$2:$N$192,15,FALSE)*2625.5</f>
        <v>#N/A</v>
      </c>
      <c r="H127" t="e">
        <f>VLOOKUP($A127,aVTZ!$A$2:$N$192,16,FALSE)*2625.5</f>
        <v>#N/A</v>
      </c>
    </row>
    <row r="128" spans="1:8" x14ac:dyDescent="0.2">
      <c r="A128" s="1" t="s">
        <v>126</v>
      </c>
      <c r="B128">
        <f>VLOOKUP($A128,'CCSD(T)-CBS'!$A$2:$N$192,2,FALSE)</f>
        <v>0</v>
      </c>
      <c r="C128" t="e">
        <f>VLOOKUP($A128,aVTZ!$A$2:$N$192,11,FALSE)*2625.5</f>
        <v>#N/A</v>
      </c>
      <c r="D128" t="e">
        <f>VLOOKUP($A128,aVTZ!$A$2:$N$192,12,FALSE)*2625.5</f>
        <v>#N/A</v>
      </c>
      <c r="E128" t="e">
        <f>VLOOKUP($A128,aVTZ!$A$2:$N$192,13,FALSE)*2625.5</f>
        <v>#N/A</v>
      </c>
      <c r="F128" t="e">
        <f>VLOOKUP($A128,aVTZ!$A$2:$N$192,14,FALSE)*2625.5</f>
        <v>#N/A</v>
      </c>
      <c r="G128" t="e">
        <f>VLOOKUP($A128,aVTZ!$A$2:$N$192,15,FALSE)*2625.5</f>
        <v>#N/A</v>
      </c>
      <c r="H128" t="e">
        <f>VLOOKUP($A128,aVTZ!$A$2:$N$192,16,FALSE)*2625.5</f>
        <v>#N/A</v>
      </c>
    </row>
    <row r="129" spans="1:8" x14ac:dyDescent="0.2">
      <c r="A129" s="1" t="s">
        <v>127</v>
      </c>
      <c r="B129">
        <f>VLOOKUP($A129,'CCSD(T)-CBS'!$A$2:$N$192,2,FALSE)</f>
        <v>0</v>
      </c>
      <c r="C129" t="e">
        <f>VLOOKUP($A129,aVTZ!$A$2:$N$192,11,FALSE)*2625.5</f>
        <v>#N/A</v>
      </c>
      <c r="D129" t="e">
        <f>VLOOKUP($A129,aVTZ!$A$2:$N$192,12,FALSE)*2625.5</f>
        <v>#N/A</v>
      </c>
      <c r="E129" t="e">
        <f>VLOOKUP($A129,aVTZ!$A$2:$N$192,13,FALSE)*2625.5</f>
        <v>#N/A</v>
      </c>
      <c r="F129" t="e">
        <f>VLOOKUP($A129,aVTZ!$A$2:$N$192,14,FALSE)*2625.5</f>
        <v>#N/A</v>
      </c>
      <c r="G129" t="e">
        <f>VLOOKUP($A129,aVTZ!$A$2:$N$192,15,FALSE)*2625.5</f>
        <v>#N/A</v>
      </c>
      <c r="H129" t="e">
        <f>VLOOKUP($A129,aVTZ!$A$2:$N$192,16,FALSE)*2625.5</f>
        <v>#N/A</v>
      </c>
    </row>
    <row r="130" spans="1:8" x14ac:dyDescent="0.2">
      <c r="A130" s="1" t="s">
        <v>128</v>
      </c>
      <c r="B130">
        <f>VLOOKUP($A130,'CCSD(T)-CBS'!$A$2:$N$192,2,FALSE)</f>
        <v>0</v>
      </c>
      <c r="C130" t="e">
        <f>VLOOKUP($A130,aVTZ!$A$2:$N$192,11,FALSE)*2625.5</f>
        <v>#N/A</v>
      </c>
      <c r="D130" t="e">
        <f>VLOOKUP($A130,aVTZ!$A$2:$N$192,12,FALSE)*2625.5</f>
        <v>#N/A</v>
      </c>
      <c r="E130" t="e">
        <f>VLOOKUP($A130,aVTZ!$A$2:$N$192,13,FALSE)*2625.5</f>
        <v>#N/A</v>
      </c>
      <c r="F130" t="e">
        <f>VLOOKUP($A130,aVTZ!$A$2:$N$192,14,FALSE)*2625.5</f>
        <v>#N/A</v>
      </c>
      <c r="G130" t="e">
        <f>VLOOKUP($A130,aVTZ!$A$2:$N$192,15,FALSE)*2625.5</f>
        <v>#N/A</v>
      </c>
      <c r="H130" t="e">
        <f>VLOOKUP($A130,aVTZ!$A$2:$N$192,16,FALSE)*2625.5</f>
        <v>#N/A</v>
      </c>
    </row>
    <row r="131" spans="1:8" x14ac:dyDescent="0.2">
      <c r="A131" s="1" t="s">
        <v>129</v>
      </c>
      <c r="B131">
        <f>VLOOKUP($A131,'CCSD(T)-CBS'!$A$2:$N$192,2,FALSE)</f>
        <v>0</v>
      </c>
      <c r="C131" t="e">
        <f>VLOOKUP($A131,aVTZ!$A$2:$N$192,11,FALSE)*2625.5</f>
        <v>#N/A</v>
      </c>
      <c r="D131" t="e">
        <f>VLOOKUP($A131,aVTZ!$A$2:$N$192,12,FALSE)*2625.5</f>
        <v>#N/A</v>
      </c>
      <c r="E131" t="e">
        <f>VLOOKUP($A131,aVTZ!$A$2:$N$192,13,FALSE)*2625.5</f>
        <v>#N/A</v>
      </c>
      <c r="F131" t="e">
        <f>VLOOKUP($A131,aVTZ!$A$2:$N$192,14,FALSE)*2625.5</f>
        <v>#N/A</v>
      </c>
      <c r="G131" t="e">
        <f>VLOOKUP($A131,aVTZ!$A$2:$N$192,15,FALSE)*2625.5</f>
        <v>#N/A</v>
      </c>
      <c r="H131" t="e">
        <f>VLOOKUP($A131,aVTZ!$A$2:$N$192,16,FALSE)*2625.5</f>
        <v>#N/A</v>
      </c>
    </row>
    <row r="132" spans="1:8" x14ac:dyDescent="0.2">
      <c r="A132" s="1" t="s">
        <v>130</v>
      </c>
      <c r="B132">
        <f>VLOOKUP($A132,'CCSD(T)-CBS'!$A$2:$N$192,2,FALSE)</f>
        <v>0</v>
      </c>
      <c r="C132" t="e">
        <f>VLOOKUP($A132,aVTZ!$A$2:$N$192,11,FALSE)*2625.5</f>
        <v>#N/A</v>
      </c>
      <c r="D132" t="e">
        <f>VLOOKUP($A132,aVTZ!$A$2:$N$192,12,FALSE)*2625.5</f>
        <v>#N/A</v>
      </c>
      <c r="E132" t="e">
        <f>VLOOKUP($A132,aVTZ!$A$2:$N$192,13,FALSE)*2625.5</f>
        <v>#N/A</v>
      </c>
      <c r="F132" t="e">
        <f>VLOOKUP($A132,aVTZ!$A$2:$N$192,14,FALSE)*2625.5</f>
        <v>#N/A</v>
      </c>
      <c r="G132" t="e">
        <f>VLOOKUP($A132,aVTZ!$A$2:$N$192,15,FALSE)*2625.5</f>
        <v>#N/A</v>
      </c>
      <c r="H132" t="e">
        <f>VLOOKUP($A132,aVTZ!$A$2:$N$192,16,FALSE)*2625.5</f>
        <v>#N/A</v>
      </c>
    </row>
    <row r="133" spans="1:8" x14ac:dyDescent="0.2">
      <c r="A133" s="1" t="s">
        <v>131</v>
      </c>
      <c r="B133">
        <f>VLOOKUP($A133,'CCSD(T)-CBS'!$A$2:$N$192,2,FALSE)</f>
        <v>0</v>
      </c>
      <c r="C133" t="e">
        <f>VLOOKUP($A133,aVTZ!$A$2:$N$192,11,FALSE)*2625.5</f>
        <v>#N/A</v>
      </c>
      <c r="D133" t="e">
        <f>VLOOKUP($A133,aVTZ!$A$2:$N$192,12,FALSE)*2625.5</f>
        <v>#N/A</v>
      </c>
      <c r="E133" t="e">
        <f>VLOOKUP($A133,aVTZ!$A$2:$N$192,13,FALSE)*2625.5</f>
        <v>#N/A</v>
      </c>
      <c r="F133" t="e">
        <f>VLOOKUP($A133,aVTZ!$A$2:$N$192,14,FALSE)*2625.5</f>
        <v>#N/A</v>
      </c>
      <c r="G133" t="e">
        <f>VLOOKUP($A133,aVTZ!$A$2:$N$192,15,FALSE)*2625.5</f>
        <v>#N/A</v>
      </c>
      <c r="H133" t="e">
        <f>VLOOKUP($A133,aVTZ!$A$2:$N$192,16,FALSE)*2625.5</f>
        <v>#N/A</v>
      </c>
    </row>
    <row r="134" spans="1:8" x14ac:dyDescent="0.2">
      <c r="A134" s="1" t="s">
        <v>132</v>
      </c>
      <c r="B134">
        <f>VLOOKUP($A134,'CCSD(T)-CBS'!$A$2:$N$192,2,FALSE)</f>
        <v>0</v>
      </c>
      <c r="C134" t="e">
        <f>VLOOKUP($A134,aVTZ!$A$2:$N$192,11,FALSE)*2625.5</f>
        <v>#N/A</v>
      </c>
      <c r="D134" t="e">
        <f>VLOOKUP($A134,aVTZ!$A$2:$N$192,12,FALSE)*2625.5</f>
        <v>#N/A</v>
      </c>
      <c r="E134" t="e">
        <f>VLOOKUP($A134,aVTZ!$A$2:$N$192,13,FALSE)*2625.5</f>
        <v>#N/A</v>
      </c>
      <c r="F134" t="e">
        <f>VLOOKUP($A134,aVTZ!$A$2:$N$192,14,FALSE)*2625.5</f>
        <v>#N/A</v>
      </c>
      <c r="G134" t="e">
        <f>VLOOKUP($A134,aVTZ!$A$2:$N$192,15,FALSE)*2625.5</f>
        <v>#N/A</v>
      </c>
      <c r="H134" t="e">
        <f>VLOOKUP($A134,aVTZ!$A$2:$N$192,16,FALSE)*2625.5</f>
        <v>#N/A</v>
      </c>
    </row>
    <row r="135" spans="1:8" x14ac:dyDescent="0.2">
      <c r="A135" s="1" t="s">
        <v>133</v>
      </c>
      <c r="B135">
        <f>VLOOKUP($A135,'CCSD(T)-CBS'!$A$2:$N$192,2,FALSE)</f>
        <v>0</v>
      </c>
      <c r="C135" t="e">
        <f>VLOOKUP($A135,aVTZ!$A$2:$N$192,11,FALSE)*2625.5</f>
        <v>#N/A</v>
      </c>
      <c r="D135" t="e">
        <f>VLOOKUP($A135,aVTZ!$A$2:$N$192,12,FALSE)*2625.5</f>
        <v>#N/A</v>
      </c>
      <c r="E135" t="e">
        <f>VLOOKUP($A135,aVTZ!$A$2:$N$192,13,FALSE)*2625.5</f>
        <v>#N/A</v>
      </c>
      <c r="F135" t="e">
        <f>VLOOKUP($A135,aVTZ!$A$2:$N$192,14,FALSE)*2625.5</f>
        <v>#N/A</v>
      </c>
      <c r="G135" t="e">
        <f>VLOOKUP($A135,aVTZ!$A$2:$N$192,15,FALSE)*2625.5</f>
        <v>#N/A</v>
      </c>
      <c r="H135" t="e">
        <f>VLOOKUP($A135,aVTZ!$A$2:$N$192,16,FALSE)*2625.5</f>
        <v>#N/A</v>
      </c>
    </row>
    <row r="136" spans="1:8" x14ac:dyDescent="0.2">
      <c r="A136" s="1" t="s">
        <v>134</v>
      </c>
      <c r="B136">
        <f>VLOOKUP($A136,'CCSD(T)-CBS'!$A$2:$N$192,2,FALSE)</f>
        <v>0</v>
      </c>
      <c r="C136" t="e">
        <f>VLOOKUP($A136,aVTZ!$A$2:$N$192,11,FALSE)*2625.5</f>
        <v>#N/A</v>
      </c>
      <c r="D136" t="e">
        <f>VLOOKUP($A136,aVTZ!$A$2:$N$192,12,FALSE)*2625.5</f>
        <v>#N/A</v>
      </c>
      <c r="E136" t="e">
        <f>VLOOKUP($A136,aVTZ!$A$2:$N$192,13,FALSE)*2625.5</f>
        <v>#N/A</v>
      </c>
      <c r="F136" t="e">
        <f>VLOOKUP($A136,aVTZ!$A$2:$N$192,14,FALSE)*2625.5</f>
        <v>#N/A</v>
      </c>
      <c r="G136" t="e">
        <f>VLOOKUP($A136,aVTZ!$A$2:$N$192,15,FALSE)*2625.5</f>
        <v>#N/A</v>
      </c>
      <c r="H136" t="e">
        <f>VLOOKUP($A136,aVTZ!$A$2:$N$192,16,FALSE)*2625.5</f>
        <v>#N/A</v>
      </c>
    </row>
    <row r="137" spans="1:8" x14ac:dyDescent="0.2">
      <c r="A137" s="1" t="s">
        <v>135</v>
      </c>
      <c r="B137">
        <f>VLOOKUP($A137,'CCSD(T)-CBS'!$A$2:$N$192,2,FALSE)</f>
        <v>0</v>
      </c>
      <c r="C137" t="e">
        <f>VLOOKUP($A137,aVTZ!$A$2:$N$192,11,FALSE)*2625.5</f>
        <v>#N/A</v>
      </c>
      <c r="D137" t="e">
        <f>VLOOKUP($A137,aVTZ!$A$2:$N$192,12,FALSE)*2625.5</f>
        <v>#N/A</v>
      </c>
      <c r="E137" t="e">
        <f>VLOOKUP($A137,aVTZ!$A$2:$N$192,13,FALSE)*2625.5</f>
        <v>#N/A</v>
      </c>
      <c r="F137" t="e">
        <f>VLOOKUP($A137,aVTZ!$A$2:$N$192,14,FALSE)*2625.5</f>
        <v>#N/A</v>
      </c>
      <c r="G137" t="e">
        <f>VLOOKUP($A137,aVTZ!$A$2:$N$192,15,FALSE)*2625.5</f>
        <v>#N/A</v>
      </c>
      <c r="H137" t="e">
        <f>VLOOKUP($A137,aVTZ!$A$2:$N$192,16,FALSE)*2625.5</f>
        <v>#N/A</v>
      </c>
    </row>
    <row r="138" spans="1:8" x14ac:dyDescent="0.2">
      <c r="A138" s="1" t="s">
        <v>136</v>
      </c>
      <c r="B138">
        <f>VLOOKUP($A138,'CCSD(T)-CBS'!$A$2:$N$192,2,FALSE)</f>
        <v>0</v>
      </c>
      <c r="C138" t="e">
        <f>VLOOKUP($A138,aVTZ!$A$2:$N$192,11,FALSE)*2625.5</f>
        <v>#N/A</v>
      </c>
      <c r="D138" t="e">
        <f>VLOOKUP($A138,aVTZ!$A$2:$N$192,12,FALSE)*2625.5</f>
        <v>#N/A</v>
      </c>
      <c r="E138" t="e">
        <f>VLOOKUP($A138,aVTZ!$A$2:$N$192,13,FALSE)*2625.5</f>
        <v>#N/A</v>
      </c>
      <c r="F138" t="e">
        <f>VLOOKUP($A138,aVTZ!$A$2:$N$192,14,FALSE)*2625.5</f>
        <v>#N/A</v>
      </c>
      <c r="G138" t="e">
        <f>VLOOKUP($A138,aVTZ!$A$2:$N$192,15,FALSE)*2625.5</f>
        <v>#N/A</v>
      </c>
      <c r="H138" t="e">
        <f>VLOOKUP($A138,aVTZ!$A$2:$N$192,16,FALSE)*2625.5</f>
        <v>#N/A</v>
      </c>
    </row>
    <row r="139" spans="1:8" x14ac:dyDescent="0.2">
      <c r="A139" s="1" t="s">
        <v>137</v>
      </c>
      <c r="B139">
        <f>VLOOKUP($A139,'CCSD(T)-CBS'!$A$2:$N$192,2,FALSE)</f>
        <v>0</v>
      </c>
      <c r="C139" t="e">
        <f>VLOOKUP($A139,aVTZ!$A$2:$N$192,11,FALSE)*2625.5</f>
        <v>#N/A</v>
      </c>
      <c r="D139" t="e">
        <f>VLOOKUP($A139,aVTZ!$A$2:$N$192,12,FALSE)*2625.5</f>
        <v>#N/A</v>
      </c>
      <c r="E139" t="e">
        <f>VLOOKUP($A139,aVTZ!$A$2:$N$192,13,FALSE)*2625.5</f>
        <v>#N/A</v>
      </c>
      <c r="F139" t="e">
        <f>VLOOKUP($A139,aVTZ!$A$2:$N$192,14,FALSE)*2625.5</f>
        <v>#N/A</v>
      </c>
      <c r="G139" t="e">
        <f>VLOOKUP($A139,aVTZ!$A$2:$N$192,15,FALSE)*2625.5</f>
        <v>#N/A</v>
      </c>
      <c r="H139" t="e">
        <f>VLOOKUP($A139,aVTZ!$A$2:$N$192,16,FALSE)*2625.5</f>
        <v>#N/A</v>
      </c>
    </row>
    <row r="140" spans="1:8" x14ac:dyDescent="0.2">
      <c r="A140" s="1" t="s">
        <v>138</v>
      </c>
      <c r="B140">
        <f>VLOOKUP($A140,'CCSD(T)-CBS'!$A$2:$N$192,2,FALSE)</f>
        <v>0</v>
      </c>
      <c r="C140" t="e">
        <f>VLOOKUP($A140,aVTZ!$A$2:$N$192,11,FALSE)*2625.5</f>
        <v>#N/A</v>
      </c>
      <c r="D140" t="e">
        <f>VLOOKUP($A140,aVTZ!$A$2:$N$192,12,FALSE)*2625.5</f>
        <v>#N/A</v>
      </c>
      <c r="E140" t="e">
        <f>VLOOKUP($A140,aVTZ!$A$2:$N$192,13,FALSE)*2625.5</f>
        <v>#N/A</v>
      </c>
      <c r="F140" t="e">
        <f>VLOOKUP($A140,aVTZ!$A$2:$N$192,14,FALSE)*2625.5</f>
        <v>#N/A</v>
      </c>
      <c r="G140" t="e">
        <f>VLOOKUP($A140,aVTZ!$A$2:$N$192,15,FALSE)*2625.5</f>
        <v>#N/A</v>
      </c>
      <c r="H140" t="e">
        <f>VLOOKUP($A140,aVTZ!$A$2:$N$192,16,FALSE)*2625.5</f>
        <v>#N/A</v>
      </c>
    </row>
    <row r="141" spans="1:8" x14ac:dyDescent="0.2">
      <c r="A141" s="1" t="s">
        <v>139</v>
      </c>
      <c r="B141">
        <f>VLOOKUP($A141,'CCSD(T)-CBS'!$A$2:$N$192,2,FALSE)</f>
        <v>0</v>
      </c>
      <c r="C141" t="e">
        <f>VLOOKUP($A141,aVTZ!$A$2:$N$192,11,FALSE)*2625.5</f>
        <v>#N/A</v>
      </c>
      <c r="D141" t="e">
        <f>VLOOKUP($A141,aVTZ!$A$2:$N$192,12,FALSE)*2625.5</f>
        <v>#N/A</v>
      </c>
      <c r="E141" t="e">
        <f>VLOOKUP($A141,aVTZ!$A$2:$N$192,13,FALSE)*2625.5</f>
        <v>#N/A</v>
      </c>
      <c r="F141" t="e">
        <f>VLOOKUP($A141,aVTZ!$A$2:$N$192,14,FALSE)*2625.5</f>
        <v>#N/A</v>
      </c>
      <c r="G141" t="e">
        <f>VLOOKUP($A141,aVTZ!$A$2:$N$192,15,FALSE)*2625.5</f>
        <v>#N/A</v>
      </c>
      <c r="H141" t="e">
        <f>VLOOKUP($A141,aVTZ!$A$2:$N$192,16,FALSE)*2625.5</f>
        <v>#N/A</v>
      </c>
    </row>
    <row r="142" spans="1:8" x14ac:dyDescent="0.2">
      <c r="A142" s="1" t="s">
        <v>140</v>
      </c>
      <c r="B142">
        <f>VLOOKUP($A142,'CCSD(T)-CBS'!$A$2:$N$192,2,FALSE)</f>
        <v>0</v>
      </c>
      <c r="C142" t="e">
        <f>VLOOKUP($A142,aVTZ!$A$2:$N$192,11,FALSE)*2625.5</f>
        <v>#N/A</v>
      </c>
      <c r="D142" t="e">
        <f>VLOOKUP($A142,aVTZ!$A$2:$N$192,12,FALSE)*2625.5</f>
        <v>#N/A</v>
      </c>
      <c r="E142" t="e">
        <f>VLOOKUP($A142,aVTZ!$A$2:$N$192,13,FALSE)*2625.5</f>
        <v>#N/A</v>
      </c>
      <c r="F142" t="e">
        <f>VLOOKUP($A142,aVTZ!$A$2:$N$192,14,FALSE)*2625.5</f>
        <v>#N/A</v>
      </c>
      <c r="G142" t="e">
        <f>VLOOKUP($A142,aVTZ!$A$2:$N$192,15,FALSE)*2625.5</f>
        <v>#N/A</v>
      </c>
      <c r="H142" t="e">
        <f>VLOOKUP($A142,aVTZ!$A$2:$N$192,16,FALSE)*2625.5</f>
        <v>#N/A</v>
      </c>
    </row>
    <row r="143" spans="1:8" x14ac:dyDescent="0.2">
      <c r="A143" s="1" t="s">
        <v>141</v>
      </c>
      <c r="B143">
        <f>VLOOKUP($A143,'CCSD(T)-CBS'!$A$2:$N$192,2,FALSE)</f>
        <v>0</v>
      </c>
      <c r="C143" t="e">
        <f>VLOOKUP($A143,aVTZ!$A$2:$N$192,11,FALSE)*2625.5</f>
        <v>#N/A</v>
      </c>
      <c r="D143" t="e">
        <f>VLOOKUP($A143,aVTZ!$A$2:$N$192,12,FALSE)*2625.5</f>
        <v>#N/A</v>
      </c>
      <c r="E143" t="e">
        <f>VLOOKUP($A143,aVTZ!$A$2:$N$192,13,FALSE)*2625.5</f>
        <v>#N/A</v>
      </c>
      <c r="F143" t="e">
        <f>VLOOKUP($A143,aVTZ!$A$2:$N$192,14,FALSE)*2625.5</f>
        <v>#N/A</v>
      </c>
      <c r="G143" t="e">
        <f>VLOOKUP($A143,aVTZ!$A$2:$N$192,15,FALSE)*2625.5</f>
        <v>#N/A</v>
      </c>
      <c r="H143" t="e">
        <f>VLOOKUP($A143,aVTZ!$A$2:$N$192,16,FALSE)*2625.5</f>
        <v>#N/A</v>
      </c>
    </row>
    <row r="144" spans="1:8" x14ac:dyDescent="0.2">
      <c r="A144" s="1" t="s">
        <v>142</v>
      </c>
      <c r="B144">
        <f>VLOOKUP($A144,'CCSD(T)-CBS'!$A$2:$N$192,2,FALSE)</f>
        <v>0</v>
      </c>
      <c r="C144" t="e">
        <f>VLOOKUP($A144,aVTZ!$A$2:$N$192,11,FALSE)*2625.5</f>
        <v>#N/A</v>
      </c>
      <c r="D144" t="e">
        <f>VLOOKUP($A144,aVTZ!$A$2:$N$192,12,FALSE)*2625.5</f>
        <v>#N/A</v>
      </c>
      <c r="E144" t="e">
        <f>VLOOKUP($A144,aVTZ!$A$2:$N$192,13,FALSE)*2625.5</f>
        <v>#N/A</v>
      </c>
      <c r="F144" t="e">
        <f>VLOOKUP($A144,aVTZ!$A$2:$N$192,14,FALSE)*2625.5</f>
        <v>#N/A</v>
      </c>
      <c r="G144" t="e">
        <f>VLOOKUP($A144,aVTZ!$A$2:$N$192,15,FALSE)*2625.5</f>
        <v>#N/A</v>
      </c>
      <c r="H144" t="e">
        <f>VLOOKUP($A144,aVTZ!$A$2:$N$192,16,FALSE)*2625.5</f>
        <v>#N/A</v>
      </c>
    </row>
    <row r="145" spans="1:8" x14ac:dyDescent="0.2">
      <c r="A145" s="1" t="s">
        <v>143</v>
      </c>
      <c r="B145">
        <f>VLOOKUP($A145,'CCSD(T)-CBS'!$A$2:$N$192,2,FALSE)</f>
        <v>0</v>
      </c>
      <c r="C145" t="e">
        <f>VLOOKUP($A145,aVTZ!$A$2:$N$192,11,FALSE)*2625.5</f>
        <v>#N/A</v>
      </c>
      <c r="D145" t="e">
        <f>VLOOKUP($A145,aVTZ!$A$2:$N$192,12,FALSE)*2625.5</f>
        <v>#N/A</v>
      </c>
      <c r="E145" t="e">
        <f>VLOOKUP($A145,aVTZ!$A$2:$N$192,13,FALSE)*2625.5</f>
        <v>#N/A</v>
      </c>
      <c r="F145" t="e">
        <f>VLOOKUP($A145,aVTZ!$A$2:$N$192,14,FALSE)*2625.5</f>
        <v>#N/A</v>
      </c>
      <c r="G145" t="e">
        <f>VLOOKUP($A145,aVTZ!$A$2:$N$192,15,FALSE)*2625.5</f>
        <v>#N/A</v>
      </c>
      <c r="H145" t="e">
        <f>VLOOKUP($A145,aVTZ!$A$2:$N$192,16,FALSE)*2625.5</f>
        <v>#N/A</v>
      </c>
    </row>
    <row r="146" spans="1:8" x14ac:dyDescent="0.2">
      <c r="A146" s="1" t="s">
        <v>144</v>
      </c>
      <c r="B146">
        <f>VLOOKUP($A146,'CCSD(T)-CBS'!$A$2:$N$192,2,FALSE)</f>
        <v>0</v>
      </c>
      <c r="C146" t="e">
        <f>VLOOKUP($A146,aVTZ!$A$2:$N$192,11,FALSE)*2625.5</f>
        <v>#N/A</v>
      </c>
      <c r="D146" t="e">
        <f>VLOOKUP($A146,aVTZ!$A$2:$N$192,12,FALSE)*2625.5</f>
        <v>#N/A</v>
      </c>
      <c r="E146" t="e">
        <f>VLOOKUP($A146,aVTZ!$A$2:$N$192,13,FALSE)*2625.5</f>
        <v>#N/A</v>
      </c>
      <c r="F146" t="e">
        <f>VLOOKUP($A146,aVTZ!$A$2:$N$192,14,FALSE)*2625.5</f>
        <v>#N/A</v>
      </c>
      <c r="G146" t="e">
        <f>VLOOKUP($A146,aVTZ!$A$2:$N$192,15,FALSE)*2625.5</f>
        <v>#N/A</v>
      </c>
      <c r="H146" t="e">
        <f>VLOOKUP($A146,aVTZ!$A$2:$N$192,16,FALSE)*2625.5</f>
        <v>#N/A</v>
      </c>
    </row>
    <row r="147" spans="1:8" x14ac:dyDescent="0.2">
      <c r="A147" s="1" t="s">
        <v>41</v>
      </c>
      <c r="B147">
        <f>VLOOKUP($A147,'CCSD(T)-CBS'!$A$2:$N$192,2,FALSE)</f>
        <v>0</v>
      </c>
      <c r="C147" t="e">
        <f>VLOOKUP($A147,aVTZ!$A$2:$N$192,11,FALSE)*2625.5</f>
        <v>#N/A</v>
      </c>
      <c r="D147" t="e">
        <f>VLOOKUP($A147,aVTZ!$A$2:$N$192,12,FALSE)*2625.5</f>
        <v>#N/A</v>
      </c>
      <c r="E147" t="e">
        <f>VLOOKUP($A147,aVTZ!$A$2:$N$192,13,FALSE)*2625.5</f>
        <v>#N/A</v>
      </c>
      <c r="F147" t="e">
        <f>VLOOKUP($A147,aVTZ!$A$2:$N$192,14,FALSE)*2625.5</f>
        <v>#N/A</v>
      </c>
      <c r="G147" t="e">
        <f>VLOOKUP($A147,aVTZ!$A$2:$N$192,15,FALSE)*2625.5</f>
        <v>#N/A</v>
      </c>
      <c r="H147" t="e">
        <f>VLOOKUP($A147,aVTZ!$A$2:$N$192,16,FALSE)*2625.5</f>
        <v>#N/A</v>
      </c>
    </row>
    <row r="148" spans="1:8" x14ac:dyDescent="0.2">
      <c r="A148" s="1" t="s">
        <v>42</v>
      </c>
      <c r="B148">
        <f>VLOOKUP($A148,'CCSD(T)-CBS'!$A$2:$N$192,2,FALSE)</f>
        <v>0</v>
      </c>
      <c r="C148" t="e">
        <f>VLOOKUP($A148,aVTZ!$A$2:$N$192,11,FALSE)*2625.5</f>
        <v>#N/A</v>
      </c>
      <c r="D148" t="e">
        <f>VLOOKUP($A148,aVTZ!$A$2:$N$192,12,FALSE)*2625.5</f>
        <v>#N/A</v>
      </c>
      <c r="E148" t="e">
        <f>VLOOKUP($A148,aVTZ!$A$2:$N$192,13,FALSE)*2625.5</f>
        <v>#N/A</v>
      </c>
      <c r="F148" t="e">
        <f>VLOOKUP($A148,aVTZ!$A$2:$N$192,14,FALSE)*2625.5</f>
        <v>#N/A</v>
      </c>
      <c r="G148" t="e">
        <f>VLOOKUP($A148,aVTZ!$A$2:$N$192,15,FALSE)*2625.5</f>
        <v>#N/A</v>
      </c>
      <c r="H148" t="e">
        <f>VLOOKUP($A148,aVTZ!$A$2:$N$192,16,FALSE)*2625.5</f>
        <v>#N/A</v>
      </c>
    </row>
    <row r="149" spans="1:8" x14ac:dyDescent="0.2">
      <c r="A149" s="1" t="s">
        <v>43</v>
      </c>
      <c r="B149">
        <f>VLOOKUP($A149,'CCSD(T)-CBS'!$A$2:$N$192,2,FALSE)</f>
        <v>0</v>
      </c>
      <c r="C149" t="e">
        <f>VLOOKUP($A149,aVTZ!$A$2:$N$192,11,FALSE)*2625.5</f>
        <v>#N/A</v>
      </c>
      <c r="D149" t="e">
        <f>VLOOKUP($A149,aVTZ!$A$2:$N$192,12,FALSE)*2625.5</f>
        <v>#N/A</v>
      </c>
      <c r="E149" t="e">
        <f>VLOOKUP($A149,aVTZ!$A$2:$N$192,13,FALSE)*2625.5</f>
        <v>#N/A</v>
      </c>
      <c r="F149" t="e">
        <f>VLOOKUP($A149,aVTZ!$A$2:$N$192,14,FALSE)*2625.5</f>
        <v>#N/A</v>
      </c>
      <c r="G149" t="e">
        <f>VLOOKUP($A149,aVTZ!$A$2:$N$192,15,FALSE)*2625.5</f>
        <v>#N/A</v>
      </c>
      <c r="H149" t="e">
        <f>VLOOKUP($A149,aVTZ!$A$2:$N$192,16,FALSE)*2625.5</f>
        <v>#N/A</v>
      </c>
    </row>
    <row r="150" spans="1:8" x14ac:dyDescent="0.2">
      <c r="A150" s="1" t="s">
        <v>44</v>
      </c>
      <c r="B150">
        <f>VLOOKUP($A150,'CCSD(T)-CBS'!$A$2:$N$192,2,FALSE)</f>
        <v>0</v>
      </c>
      <c r="C150" t="e">
        <f>VLOOKUP($A150,aVTZ!$A$2:$N$192,11,FALSE)*2625.5</f>
        <v>#N/A</v>
      </c>
      <c r="D150" t="e">
        <f>VLOOKUP($A150,aVTZ!$A$2:$N$192,12,FALSE)*2625.5</f>
        <v>#N/A</v>
      </c>
      <c r="E150" t="e">
        <f>VLOOKUP($A150,aVTZ!$A$2:$N$192,13,FALSE)*2625.5</f>
        <v>#N/A</v>
      </c>
      <c r="F150" t="e">
        <f>VLOOKUP($A150,aVTZ!$A$2:$N$192,14,FALSE)*2625.5</f>
        <v>#N/A</v>
      </c>
      <c r="G150" t="e">
        <f>VLOOKUP($A150,aVTZ!$A$2:$N$192,15,FALSE)*2625.5</f>
        <v>#N/A</v>
      </c>
      <c r="H150" t="e">
        <f>VLOOKUP($A150,aVTZ!$A$2:$N$192,16,FALSE)*2625.5</f>
        <v>#N/A</v>
      </c>
    </row>
    <row r="151" spans="1:8" x14ac:dyDescent="0.2">
      <c r="A151" s="1" t="s">
        <v>145</v>
      </c>
      <c r="B151">
        <f>VLOOKUP($A151,'CCSD(T)-CBS'!$A$2:$N$192,2,FALSE)</f>
        <v>0</v>
      </c>
      <c r="C151" t="e">
        <f>VLOOKUP($A151,aVTZ!$A$2:$N$192,11,FALSE)*2625.5</f>
        <v>#N/A</v>
      </c>
      <c r="D151" t="e">
        <f>VLOOKUP($A151,aVTZ!$A$2:$N$192,12,FALSE)*2625.5</f>
        <v>#N/A</v>
      </c>
      <c r="E151" t="e">
        <f>VLOOKUP($A151,aVTZ!$A$2:$N$192,13,FALSE)*2625.5</f>
        <v>#N/A</v>
      </c>
      <c r="F151" t="e">
        <f>VLOOKUP($A151,aVTZ!$A$2:$N$192,14,FALSE)*2625.5</f>
        <v>#N/A</v>
      </c>
      <c r="G151" t="e">
        <f>VLOOKUP($A151,aVTZ!$A$2:$N$192,15,FALSE)*2625.5</f>
        <v>#N/A</v>
      </c>
      <c r="H151" t="e">
        <f>VLOOKUP($A151,aVTZ!$A$2:$N$192,16,FALSE)*2625.5</f>
        <v>#N/A</v>
      </c>
    </row>
    <row r="152" spans="1:8" x14ac:dyDescent="0.2">
      <c r="A152" s="1" t="s">
        <v>146</v>
      </c>
      <c r="B152">
        <f>VLOOKUP($A152,'CCSD(T)-CBS'!$A$2:$N$192,2,FALSE)</f>
        <v>0</v>
      </c>
      <c r="C152" t="e">
        <f>VLOOKUP($A152,aVTZ!$A$2:$N$192,11,FALSE)*2625.5</f>
        <v>#N/A</v>
      </c>
      <c r="D152" t="e">
        <f>VLOOKUP($A152,aVTZ!$A$2:$N$192,12,FALSE)*2625.5</f>
        <v>#N/A</v>
      </c>
      <c r="E152" t="e">
        <f>VLOOKUP($A152,aVTZ!$A$2:$N$192,13,FALSE)*2625.5</f>
        <v>#N/A</v>
      </c>
      <c r="F152" t="e">
        <f>VLOOKUP($A152,aVTZ!$A$2:$N$192,14,FALSE)*2625.5</f>
        <v>#N/A</v>
      </c>
      <c r="G152" t="e">
        <f>VLOOKUP($A152,aVTZ!$A$2:$N$192,15,FALSE)*2625.5</f>
        <v>#N/A</v>
      </c>
      <c r="H152" t="e">
        <f>VLOOKUP($A152,aVTZ!$A$2:$N$192,16,FALSE)*2625.5</f>
        <v>#N/A</v>
      </c>
    </row>
    <row r="153" spans="1:8" x14ac:dyDescent="0.2">
      <c r="A153" s="1" t="s">
        <v>147</v>
      </c>
      <c r="B153">
        <f>VLOOKUP($A153,'CCSD(T)-CBS'!$A$2:$N$192,2,FALSE)</f>
        <v>0</v>
      </c>
      <c r="C153" t="e">
        <f>VLOOKUP($A153,aVTZ!$A$2:$N$192,11,FALSE)*2625.5</f>
        <v>#N/A</v>
      </c>
      <c r="D153" t="e">
        <f>VLOOKUP($A153,aVTZ!$A$2:$N$192,12,FALSE)*2625.5</f>
        <v>#N/A</v>
      </c>
      <c r="E153" t="e">
        <f>VLOOKUP($A153,aVTZ!$A$2:$N$192,13,FALSE)*2625.5</f>
        <v>#N/A</v>
      </c>
      <c r="F153" t="e">
        <f>VLOOKUP($A153,aVTZ!$A$2:$N$192,14,FALSE)*2625.5</f>
        <v>#N/A</v>
      </c>
      <c r="G153" t="e">
        <f>VLOOKUP($A153,aVTZ!$A$2:$N$192,15,FALSE)*2625.5</f>
        <v>#N/A</v>
      </c>
      <c r="H153" t="e">
        <f>VLOOKUP($A153,aVTZ!$A$2:$N$192,16,FALSE)*2625.5</f>
        <v>#N/A</v>
      </c>
    </row>
    <row r="154" spans="1:8" x14ac:dyDescent="0.2">
      <c r="A154" s="1" t="s">
        <v>148</v>
      </c>
      <c r="B154">
        <f>VLOOKUP($A154,'CCSD(T)-CBS'!$A$2:$N$192,2,FALSE)</f>
        <v>0</v>
      </c>
      <c r="C154" t="e">
        <f>VLOOKUP($A154,aVTZ!$A$2:$N$192,11,FALSE)*2625.5</f>
        <v>#N/A</v>
      </c>
      <c r="D154" t="e">
        <f>VLOOKUP($A154,aVTZ!$A$2:$N$192,12,FALSE)*2625.5</f>
        <v>#N/A</v>
      </c>
      <c r="E154" t="e">
        <f>VLOOKUP($A154,aVTZ!$A$2:$N$192,13,FALSE)*2625.5</f>
        <v>#N/A</v>
      </c>
      <c r="F154" t="e">
        <f>VLOOKUP($A154,aVTZ!$A$2:$N$192,14,FALSE)*2625.5</f>
        <v>#N/A</v>
      </c>
      <c r="G154" t="e">
        <f>VLOOKUP($A154,aVTZ!$A$2:$N$192,15,FALSE)*2625.5</f>
        <v>#N/A</v>
      </c>
      <c r="H154" t="e">
        <f>VLOOKUP($A154,aVTZ!$A$2:$N$192,16,FALSE)*2625.5</f>
        <v>#N/A</v>
      </c>
    </row>
    <row r="155" spans="1:8" x14ac:dyDescent="0.2">
      <c r="A155" s="1" t="s">
        <v>149</v>
      </c>
      <c r="B155">
        <f>VLOOKUP($A155,'CCSD(T)-CBS'!$A$2:$N$192,2,FALSE)</f>
        <v>0</v>
      </c>
      <c r="C155" t="e">
        <f>VLOOKUP($A155,aVTZ!$A$2:$N$192,11,FALSE)*2625.5</f>
        <v>#N/A</v>
      </c>
      <c r="D155" t="e">
        <f>VLOOKUP($A155,aVTZ!$A$2:$N$192,12,FALSE)*2625.5</f>
        <v>#N/A</v>
      </c>
      <c r="E155" t="e">
        <f>VLOOKUP($A155,aVTZ!$A$2:$N$192,13,FALSE)*2625.5</f>
        <v>#N/A</v>
      </c>
      <c r="F155" t="e">
        <f>VLOOKUP($A155,aVTZ!$A$2:$N$192,14,FALSE)*2625.5</f>
        <v>#N/A</v>
      </c>
      <c r="G155" t="e">
        <f>VLOOKUP($A155,aVTZ!$A$2:$N$192,15,FALSE)*2625.5</f>
        <v>#N/A</v>
      </c>
      <c r="H155" t="e">
        <f>VLOOKUP($A155,aVTZ!$A$2:$N$192,16,FALSE)*2625.5</f>
        <v>#N/A</v>
      </c>
    </row>
    <row r="156" spans="1:8" x14ac:dyDescent="0.2">
      <c r="A156" s="1" t="s">
        <v>150</v>
      </c>
      <c r="B156">
        <f>VLOOKUP($A156,'CCSD(T)-CBS'!$A$2:$N$192,2,FALSE)</f>
        <v>0</v>
      </c>
      <c r="C156" t="e">
        <f>VLOOKUP($A156,aVTZ!$A$2:$N$192,11,FALSE)*2625.5</f>
        <v>#N/A</v>
      </c>
      <c r="D156" t="e">
        <f>VLOOKUP($A156,aVTZ!$A$2:$N$192,12,FALSE)*2625.5</f>
        <v>#N/A</v>
      </c>
      <c r="E156" t="e">
        <f>VLOOKUP($A156,aVTZ!$A$2:$N$192,13,FALSE)*2625.5</f>
        <v>#N/A</v>
      </c>
      <c r="F156" t="e">
        <f>VLOOKUP($A156,aVTZ!$A$2:$N$192,14,FALSE)*2625.5</f>
        <v>#N/A</v>
      </c>
      <c r="G156" t="e">
        <f>VLOOKUP($A156,aVTZ!$A$2:$N$192,15,FALSE)*2625.5</f>
        <v>#N/A</v>
      </c>
      <c r="H156" t="e">
        <f>VLOOKUP($A156,aVTZ!$A$2:$N$192,16,FALSE)*2625.5</f>
        <v>#N/A</v>
      </c>
    </row>
    <row r="157" spans="1:8" x14ac:dyDescent="0.2">
      <c r="A157" s="1" t="s">
        <v>151</v>
      </c>
      <c r="B157">
        <f>VLOOKUP($A157,'CCSD(T)-CBS'!$A$2:$N$192,2,FALSE)</f>
        <v>0</v>
      </c>
      <c r="C157" t="e">
        <f>VLOOKUP($A157,aVTZ!$A$2:$N$192,11,FALSE)*2625.5</f>
        <v>#N/A</v>
      </c>
      <c r="D157" t="e">
        <f>VLOOKUP($A157,aVTZ!$A$2:$N$192,12,FALSE)*2625.5</f>
        <v>#N/A</v>
      </c>
      <c r="E157" t="e">
        <f>VLOOKUP($A157,aVTZ!$A$2:$N$192,13,FALSE)*2625.5</f>
        <v>#N/A</v>
      </c>
      <c r="F157" t="e">
        <f>VLOOKUP($A157,aVTZ!$A$2:$N$192,14,FALSE)*2625.5</f>
        <v>#N/A</v>
      </c>
      <c r="G157" t="e">
        <f>VLOOKUP($A157,aVTZ!$A$2:$N$192,15,FALSE)*2625.5</f>
        <v>#N/A</v>
      </c>
      <c r="H157" t="e">
        <f>VLOOKUP($A157,aVTZ!$A$2:$N$192,16,FALSE)*2625.5</f>
        <v>#N/A</v>
      </c>
    </row>
    <row r="158" spans="1:8" x14ac:dyDescent="0.2">
      <c r="A158" s="1" t="s">
        <v>152</v>
      </c>
      <c r="B158">
        <f>VLOOKUP($A158,'CCSD(T)-CBS'!$A$2:$N$192,2,FALSE)</f>
        <v>0</v>
      </c>
      <c r="C158" t="e">
        <f>VLOOKUP($A158,aVTZ!$A$2:$N$192,11,FALSE)*2625.5</f>
        <v>#N/A</v>
      </c>
      <c r="D158" t="e">
        <f>VLOOKUP($A158,aVTZ!$A$2:$N$192,12,FALSE)*2625.5</f>
        <v>#N/A</v>
      </c>
      <c r="E158" t="e">
        <f>VLOOKUP($A158,aVTZ!$A$2:$N$192,13,FALSE)*2625.5</f>
        <v>#N/A</v>
      </c>
      <c r="F158" t="e">
        <f>VLOOKUP($A158,aVTZ!$A$2:$N$192,14,FALSE)*2625.5</f>
        <v>#N/A</v>
      </c>
      <c r="G158" t="e">
        <f>VLOOKUP($A158,aVTZ!$A$2:$N$192,15,FALSE)*2625.5</f>
        <v>#N/A</v>
      </c>
      <c r="H158" t="e">
        <f>VLOOKUP($A158,aVTZ!$A$2:$N$192,16,FALSE)*2625.5</f>
        <v>#N/A</v>
      </c>
    </row>
    <row r="159" spans="1:8" x14ac:dyDescent="0.2">
      <c r="A159" s="1" t="s">
        <v>153</v>
      </c>
      <c r="B159">
        <f>VLOOKUP($A159,'CCSD(T)-CBS'!$A$2:$N$192,2,FALSE)</f>
        <v>0</v>
      </c>
      <c r="C159" t="e">
        <f>VLOOKUP($A159,aVTZ!$A$2:$N$192,11,FALSE)*2625.5</f>
        <v>#N/A</v>
      </c>
      <c r="D159" t="e">
        <f>VLOOKUP($A159,aVTZ!$A$2:$N$192,12,FALSE)*2625.5</f>
        <v>#N/A</v>
      </c>
      <c r="E159" t="e">
        <f>VLOOKUP($A159,aVTZ!$A$2:$N$192,13,FALSE)*2625.5</f>
        <v>#N/A</v>
      </c>
      <c r="F159" t="e">
        <f>VLOOKUP($A159,aVTZ!$A$2:$N$192,14,FALSE)*2625.5</f>
        <v>#N/A</v>
      </c>
      <c r="G159" t="e">
        <f>VLOOKUP($A159,aVTZ!$A$2:$N$192,15,FALSE)*2625.5</f>
        <v>#N/A</v>
      </c>
      <c r="H159" t="e">
        <f>VLOOKUP($A159,aVTZ!$A$2:$N$192,16,FALSE)*2625.5</f>
        <v>#N/A</v>
      </c>
    </row>
    <row r="160" spans="1:8" x14ac:dyDescent="0.2">
      <c r="A160" s="1" t="s">
        <v>154</v>
      </c>
      <c r="B160">
        <f>VLOOKUP($A160,'CCSD(T)-CBS'!$A$2:$N$192,2,FALSE)</f>
        <v>0</v>
      </c>
      <c r="C160" t="e">
        <f>VLOOKUP($A160,aVTZ!$A$2:$N$192,11,FALSE)*2625.5</f>
        <v>#N/A</v>
      </c>
      <c r="D160" t="e">
        <f>VLOOKUP($A160,aVTZ!$A$2:$N$192,12,FALSE)*2625.5</f>
        <v>#N/A</v>
      </c>
      <c r="E160" t="e">
        <f>VLOOKUP($A160,aVTZ!$A$2:$N$192,13,FALSE)*2625.5</f>
        <v>#N/A</v>
      </c>
      <c r="F160" t="e">
        <f>VLOOKUP($A160,aVTZ!$A$2:$N$192,14,FALSE)*2625.5</f>
        <v>#N/A</v>
      </c>
      <c r="G160" t="e">
        <f>VLOOKUP($A160,aVTZ!$A$2:$N$192,15,FALSE)*2625.5</f>
        <v>#N/A</v>
      </c>
      <c r="H160" t="e">
        <f>VLOOKUP($A160,aVTZ!$A$2:$N$192,16,FALSE)*2625.5</f>
        <v>#N/A</v>
      </c>
    </row>
    <row r="161" spans="1:8" x14ac:dyDescent="0.2">
      <c r="A161" s="1" t="s">
        <v>155</v>
      </c>
      <c r="B161">
        <f>VLOOKUP($A161,'CCSD(T)-CBS'!$A$2:$N$192,2,FALSE)</f>
        <v>0</v>
      </c>
      <c r="C161" t="e">
        <f>VLOOKUP($A161,aVTZ!$A$2:$N$192,11,FALSE)*2625.5</f>
        <v>#N/A</v>
      </c>
      <c r="D161" t="e">
        <f>VLOOKUP($A161,aVTZ!$A$2:$N$192,12,FALSE)*2625.5</f>
        <v>#N/A</v>
      </c>
      <c r="E161" t="e">
        <f>VLOOKUP($A161,aVTZ!$A$2:$N$192,13,FALSE)*2625.5</f>
        <v>#N/A</v>
      </c>
      <c r="F161" t="e">
        <f>VLOOKUP($A161,aVTZ!$A$2:$N$192,14,FALSE)*2625.5</f>
        <v>#N/A</v>
      </c>
      <c r="G161" t="e">
        <f>VLOOKUP($A161,aVTZ!$A$2:$N$192,15,FALSE)*2625.5</f>
        <v>#N/A</v>
      </c>
      <c r="H161" t="e">
        <f>VLOOKUP($A161,aVTZ!$A$2:$N$192,16,FALSE)*2625.5</f>
        <v>#N/A</v>
      </c>
    </row>
    <row r="162" spans="1:8" x14ac:dyDescent="0.2">
      <c r="A162" s="1" t="s">
        <v>156</v>
      </c>
      <c r="B162">
        <f>VLOOKUP($A162,'CCSD(T)-CBS'!$A$2:$N$192,2,FALSE)</f>
        <v>0</v>
      </c>
      <c r="C162" t="e">
        <f>VLOOKUP($A162,aVTZ!$A$2:$N$192,11,FALSE)*2625.5</f>
        <v>#N/A</v>
      </c>
      <c r="D162" t="e">
        <f>VLOOKUP($A162,aVTZ!$A$2:$N$192,12,FALSE)*2625.5</f>
        <v>#N/A</v>
      </c>
      <c r="E162" t="e">
        <f>VLOOKUP($A162,aVTZ!$A$2:$N$192,13,FALSE)*2625.5</f>
        <v>#N/A</v>
      </c>
      <c r="F162" t="e">
        <f>VLOOKUP($A162,aVTZ!$A$2:$N$192,14,FALSE)*2625.5</f>
        <v>#N/A</v>
      </c>
      <c r="G162" t="e">
        <f>VLOOKUP($A162,aVTZ!$A$2:$N$192,15,FALSE)*2625.5</f>
        <v>#N/A</v>
      </c>
      <c r="H162" t="e">
        <f>VLOOKUP($A162,aVTZ!$A$2:$N$192,16,FALSE)*2625.5</f>
        <v>#N/A</v>
      </c>
    </row>
    <row r="163" spans="1:8" x14ac:dyDescent="0.2">
      <c r="A163" s="1" t="s">
        <v>157</v>
      </c>
      <c r="B163">
        <f>VLOOKUP($A163,'CCSD(T)-CBS'!$A$2:$N$192,2,FALSE)</f>
        <v>0</v>
      </c>
      <c r="C163" t="e">
        <f>VLOOKUP($A163,aVTZ!$A$2:$N$192,11,FALSE)*2625.5</f>
        <v>#N/A</v>
      </c>
      <c r="D163" t="e">
        <f>VLOOKUP($A163,aVTZ!$A$2:$N$192,12,FALSE)*2625.5</f>
        <v>#N/A</v>
      </c>
      <c r="E163" t="e">
        <f>VLOOKUP($A163,aVTZ!$A$2:$N$192,13,FALSE)*2625.5</f>
        <v>#N/A</v>
      </c>
      <c r="F163" t="e">
        <f>VLOOKUP($A163,aVTZ!$A$2:$N$192,14,FALSE)*2625.5</f>
        <v>#N/A</v>
      </c>
      <c r="G163" t="e">
        <f>VLOOKUP($A163,aVTZ!$A$2:$N$192,15,FALSE)*2625.5</f>
        <v>#N/A</v>
      </c>
      <c r="H163" t="e">
        <f>VLOOKUP($A163,aVTZ!$A$2:$N$192,16,FALSE)*2625.5</f>
        <v>#N/A</v>
      </c>
    </row>
    <row r="164" spans="1:8" x14ac:dyDescent="0.2">
      <c r="A164" s="1" t="s">
        <v>158</v>
      </c>
      <c r="B164">
        <f>VLOOKUP($A164,'CCSD(T)-CBS'!$A$2:$N$192,2,FALSE)</f>
        <v>0</v>
      </c>
      <c r="C164" t="e">
        <f>VLOOKUP($A164,aVTZ!$A$2:$N$192,11,FALSE)*2625.5</f>
        <v>#N/A</v>
      </c>
      <c r="D164" t="e">
        <f>VLOOKUP($A164,aVTZ!$A$2:$N$192,12,FALSE)*2625.5</f>
        <v>#N/A</v>
      </c>
      <c r="E164" t="e">
        <f>VLOOKUP($A164,aVTZ!$A$2:$N$192,13,FALSE)*2625.5</f>
        <v>#N/A</v>
      </c>
      <c r="F164" t="e">
        <f>VLOOKUP($A164,aVTZ!$A$2:$N$192,14,FALSE)*2625.5</f>
        <v>#N/A</v>
      </c>
      <c r="G164" t="e">
        <f>VLOOKUP($A164,aVTZ!$A$2:$N$192,15,FALSE)*2625.5</f>
        <v>#N/A</v>
      </c>
      <c r="H164" t="e">
        <f>VLOOKUP($A164,aVTZ!$A$2:$N$192,16,FALSE)*2625.5</f>
        <v>#N/A</v>
      </c>
    </row>
    <row r="165" spans="1:8" x14ac:dyDescent="0.2">
      <c r="A165" s="1" t="s">
        <v>159</v>
      </c>
      <c r="B165">
        <f>VLOOKUP($A165,'CCSD(T)-CBS'!$A$2:$N$192,2,FALSE)</f>
        <v>0</v>
      </c>
      <c r="C165" t="e">
        <f>VLOOKUP($A165,aVTZ!$A$2:$N$192,11,FALSE)*2625.5</f>
        <v>#N/A</v>
      </c>
      <c r="D165" t="e">
        <f>VLOOKUP($A165,aVTZ!$A$2:$N$192,12,FALSE)*2625.5</f>
        <v>#N/A</v>
      </c>
      <c r="E165" t="e">
        <f>VLOOKUP($A165,aVTZ!$A$2:$N$192,13,FALSE)*2625.5</f>
        <v>#N/A</v>
      </c>
      <c r="F165" t="e">
        <f>VLOOKUP($A165,aVTZ!$A$2:$N$192,14,FALSE)*2625.5</f>
        <v>#N/A</v>
      </c>
      <c r="G165" t="e">
        <f>VLOOKUP($A165,aVTZ!$A$2:$N$192,15,FALSE)*2625.5</f>
        <v>#N/A</v>
      </c>
      <c r="H165" t="e">
        <f>VLOOKUP($A165,aVTZ!$A$2:$N$192,16,FALSE)*2625.5</f>
        <v>#N/A</v>
      </c>
    </row>
    <row r="166" spans="1:8" x14ac:dyDescent="0.2">
      <c r="A166" s="1" t="s">
        <v>160</v>
      </c>
      <c r="B166">
        <f>VLOOKUP($A166,'CCSD(T)-CBS'!$A$2:$N$192,2,FALSE)</f>
        <v>0</v>
      </c>
      <c r="C166" t="e">
        <f>VLOOKUP($A166,aVTZ!$A$2:$N$192,11,FALSE)*2625.5</f>
        <v>#N/A</v>
      </c>
      <c r="D166" t="e">
        <f>VLOOKUP($A166,aVTZ!$A$2:$N$192,12,FALSE)*2625.5</f>
        <v>#N/A</v>
      </c>
      <c r="E166" t="e">
        <f>VLOOKUP($A166,aVTZ!$A$2:$N$192,13,FALSE)*2625.5</f>
        <v>#N/A</v>
      </c>
      <c r="F166" t="e">
        <f>VLOOKUP($A166,aVTZ!$A$2:$N$192,14,FALSE)*2625.5</f>
        <v>#N/A</v>
      </c>
      <c r="G166" t="e">
        <f>VLOOKUP($A166,aVTZ!$A$2:$N$192,15,FALSE)*2625.5</f>
        <v>#N/A</v>
      </c>
      <c r="H166" t="e">
        <f>VLOOKUP($A166,aVTZ!$A$2:$N$192,16,FALSE)*2625.5</f>
        <v>#N/A</v>
      </c>
    </row>
    <row r="167" spans="1:8" x14ac:dyDescent="0.2">
      <c r="A167" s="1" t="s">
        <v>45</v>
      </c>
      <c r="B167">
        <f>VLOOKUP($A167,'CCSD(T)-CBS'!$A$2:$N$192,2,FALSE)</f>
        <v>0</v>
      </c>
      <c r="C167" t="e">
        <f>VLOOKUP($A167,aVTZ!$A$2:$N$192,11,FALSE)*2625.5</f>
        <v>#N/A</v>
      </c>
      <c r="D167" t="e">
        <f>VLOOKUP($A167,aVTZ!$A$2:$N$192,12,FALSE)*2625.5</f>
        <v>#N/A</v>
      </c>
      <c r="E167" t="e">
        <f>VLOOKUP($A167,aVTZ!$A$2:$N$192,13,FALSE)*2625.5</f>
        <v>#N/A</v>
      </c>
      <c r="F167" t="e">
        <f>VLOOKUP($A167,aVTZ!$A$2:$N$192,14,FALSE)*2625.5</f>
        <v>#N/A</v>
      </c>
      <c r="G167" t="e">
        <f>VLOOKUP($A167,aVTZ!$A$2:$N$192,15,FALSE)*2625.5</f>
        <v>#N/A</v>
      </c>
      <c r="H167" t="e">
        <f>VLOOKUP($A167,aVTZ!$A$2:$N$192,16,FALSE)*2625.5</f>
        <v>#N/A</v>
      </c>
    </row>
    <row r="168" spans="1:8" x14ac:dyDescent="0.2">
      <c r="A168" s="1" t="s">
        <v>46</v>
      </c>
      <c r="B168">
        <f>VLOOKUP($A168,'CCSD(T)-CBS'!$A$2:$N$192,2,FALSE)</f>
        <v>0</v>
      </c>
      <c r="C168" t="e">
        <f>VLOOKUP($A168,aVTZ!$A$2:$N$192,11,FALSE)*2625.5</f>
        <v>#N/A</v>
      </c>
      <c r="D168" t="e">
        <f>VLOOKUP($A168,aVTZ!$A$2:$N$192,12,FALSE)*2625.5</f>
        <v>#N/A</v>
      </c>
      <c r="E168" t="e">
        <f>VLOOKUP($A168,aVTZ!$A$2:$N$192,13,FALSE)*2625.5</f>
        <v>#N/A</v>
      </c>
      <c r="F168" t="e">
        <f>VLOOKUP($A168,aVTZ!$A$2:$N$192,14,FALSE)*2625.5</f>
        <v>#N/A</v>
      </c>
      <c r="G168" t="e">
        <f>VLOOKUP($A168,aVTZ!$A$2:$N$192,15,FALSE)*2625.5</f>
        <v>#N/A</v>
      </c>
      <c r="H168" t="e">
        <f>VLOOKUP($A168,aVTZ!$A$2:$N$192,16,FALSE)*2625.5</f>
        <v>#N/A</v>
      </c>
    </row>
    <row r="169" spans="1:8" x14ac:dyDescent="0.2">
      <c r="A169" s="1" t="s">
        <v>47</v>
      </c>
      <c r="B169">
        <f>VLOOKUP($A169,'CCSD(T)-CBS'!$A$2:$N$192,2,FALSE)</f>
        <v>0</v>
      </c>
      <c r="C169" t="e">
        <f>VLOOKUP($A169,aVTZ!$A$2:$N$192,11,FALSE)*2625.5</f>
        <v>#N/A</v>
      </c>
      <c r="D169" t="e">
        <f>VLOOKUP($A169,aVTZ!$A$2:$N$192,12,FALSE)*2625.5</f>
        <v>#N/A</v>
      </c>
      <c r="E169" t="e">
        <f>VLOOKUP($A169,aVTZ!$A$2:$N$192,13,FALSE)*2625.5</f>
        <v>#N/A</v>
      </c>
      <c r="F169" t="e">
        <f>VLOOKUP($A169,aVTZ!$A$2:$N$192,14,FALSE)*2625.5</f>
        <v>#N/A</v>
      </c>
      <c r="G169" t="e">
        <f>VLOOKUP($A169,aVTZ!$A$2:$N$192,15,FALSE)*2625.5</f>
        <v>#N/A</v>
      </c>
      <c r="H169" t="e">
        <f>VLOOKUP($A169,aVTZ!$A$2:$N$192,16,FALSE)*2625.5</f>
        <v>#N/A</v>
      </c>
    </row>
    <row r="170" spans="1:8" x14ac:dyDescent="0.2">
      <c r="A170" s="1" t="s">
        <v>0</v>
      </c>
      <c r="B170">
        <f>VLOOKUP($A170,'CCSD(T)-CBS'!$A$2:$N$192,2,FALSE)</f>
        <v>0</v>
      </c>
      <c r="C170" t="e">
        <f>VLOOKUP($A170,aVTZ!$A$2:$N$192,11,FALSE)*2625.5</f>
        <v>#N/A</v>
      </c>
      <c r="D170" t="e">
        <f>VLOOKUP($A170,aVTZ!$A$2:$N$192,12,FALSE)*2625.5</f>
        <v>#N/A</v>
      </c>
      <c r="E170" t="e">
        <f>VLOOKUP($A170,aVTZ!$A$2:$N$192,13,FALSE)*2625.5</f>
        <v>#N/A</v>
      </c>
      <c r="F170" t="e">
        <f>VLOOKUP($A170,aVTZ!$A$2:$N$192,14,FALSE)*2625.5</f>
        <v>#N/A</v>
      </c>
      <c r="G170" t="e">
        <f>VLOOKUP($A170,aVTZ!$A$2:$N$192,15,FALSE)*2625.5</f>
        <v>#N/A</v>
      </c>
      <c r="H170" t="e">
        <f>VLOOKUP($A170,aVTZ!$A$2:$N$192,16,FALSE)*2625.5</f>
        <v>#N/A</v>
      </c>
    </row>
    <row r="171" spans="1:8" x14ac:dyDescent="0.2">
      <c r="A171" s="1" t="s">
        <v>1</v>
      </c>
      <c r="B171">
        <f>VLOOKUP($A171,'CCSD(T)-CBS'!$A$2:$N$192,2,FALSE)</f>
        <v>0</v>
      </c>
      <c r="C171" t="e">
        <f>VLOOKUP($A171,aVTZ!$A$2:$N$192,11,FALSE)*2625.5</f>
        <v>#N/A</v>
      </c>
      <c r="D171" t="e">
        <f>VLOOKUP($A171,aVTZ!$A$2:$N$192,12,FALSE)*2625.5</f>
        <v>#N/A</v>
      </c>
      <c r="E171" t="e">
        <f>VLOOKUP($A171,aVTZ!$A$2:$N$192,13,FALSE)*2625.5</f>
        <v>#N/A</v>
      </c>
      <c r="F171" t="e">
        <f>VLOOKUP($A171,aVTZ!$A$2:$N$192,14,FALSE)*2625.5</f>
        <v>#N/A</v>
      </c>
      <c r="G171" t="e">
        <f>VLOOKUP($A171,aVTZ!$A$2:$N$192,15,FALSE)*2625.5</f>
        <v>#N/A</v>
      </c>
      <c r="H171" t="e">
        <f>VLOOKUP($A171,aVTZ!$A$2:$N$192,16,FALSE)*2625.5</f>
        <v>#N/A</v>
      </c>
    </row>
    <row r="172" spans="1:8" x14ac:dyDescent="0.2">
      <c r="A172" s="1" t="s">
        <v>2</v>
      </c>
      <c r="B172">
        <f>VLOOKUP($A172,'CCSD(T)-CBS'!$A$2:$N$192,2,FALSE)</f>
        <v>0</v>
      </c>
      <c r="C172" t="e">
        <f>VLOOKUP($A172,aVTZ!$A$2:$N$192,11,FALSE)*2625.5</f>
        <v>#N/A</v>
      </c>
      <c r="D172" t="e">
        <f>VLOOKUP($A172,aVTZ!$A$2:$N$192,12,FALSE)*2625.5</f>
        <v>#N/A</v>
      </c>
      <c r="E172" t="e">
        <f>VLOOKUP($A172,aVTZ!$A$2:$N$192,13,FALSE)*2625.5</f>
        <v>#N/A</v>
      </c>
      <c r="F172" t="e">
        <f>VLOOKUP($A172,aVTZ!$A$2:$N$192,14,FALSE)*2625.5</f>
        <v>#N/A</v>
      </c>
      <c r="G172" t="e">
        <f>VLOOKUP($A172,aVTZ!$A$2:$N$192,15,FALSE)*2625.5</f>
        <v>#N/A</v>
      </c>
      <c r="H172" t="e">
        <f>VLOOKUP($A172,aVTZ!$A$2:$N$192,16,FALSE)*2625.5</f>
        <v>#N/A</v>
      </c>
    </row>
    <row r="173" spans="1:8" x14ac:dyDescent="0.2">
      <c r="A173" s="1" t="s">
        <v>3</v>
      </c>
      <c r="B173">
        <f>VLOOKUP($A173,'CCSD(T)-CBS'!$A$2:$N$192,2,FALSE)</f>
        <v>0</v>
      </c>
      <c r="C173" t="e">
        <f>VLOOKUP($A173,aVTZ!$A$2:$N$192,11,FALSE)*2625.5</f>
        <v>#N/A</v>
      </c>
      <c r="D173" t="e">
        <f>VLOOKUP($A173,aVTZ!$A$2:$N$192,12,FALSE)*2625.5</f>
        <v>#N/A</v>
      </c>
      <c r="E173" t="e">
        <f>VLOOKUP($A173,aVTZ!$A$2:$N$192,13,FALSE)*2625.5</f>
        <v>#N/A</v>
      </c>
      <c r="F173" t="e">
        <f>VLOOKUP($A173,aVTZ!$A$2:$N$192,14,FALSE)*2625.5</f>
        <v>#N/A</v>
      </c>
      <c r="G173" t="e">
        <f>VLOOKUP($A173,aVTZ!$A$2:$N$192,15,FALSE)*2625.5</f>
        <v>#N/A</v>
      </c>
      <c r="H173" t="e">
        <f>VLOOKUP($A173,aVTZ!$A$2:$N$192,16,FALSE)*2625.5</f>
        <v>#N/A</v>
      </c>
    </row>
    <row r="174" spans="1:8" x14ac:dyDescent="0.2">
      <c r="A174" s="1" t="s">
        <v>4</v>
      </c>
      <c r="B174">
        <f>VLOOKUP($A174,'CCSD(T)-CBS'!$A$2:$N$192,2,FALSE)</f>
        <v>0</v>
      </c>
      <c r="C174" t="e">
        <f>VLOOKUP($A174,aVTZ!$A$2:$N$192,11,FALSE)*2625.5</f>
        <v>#N/A</v>
      </c>
      <c r="D174" t="e">
        <f>VLOOKUP($A174,aVTZ!$A$2:$N$192,12,FALSE)*2625.5</f>
        <v>#N/A</v>
      </c>
      <c r="E174" t="e">
        <f>VLOOKUP($A174,aVTZ!$A$2:$N$192,13,FALSE)*2625.5</f>
        <v>#N/A</v>
      </c>
      <c r="F174" t="e">
        <f>VLOOKUP($A174,aVTZ!$A$2:$N$192,14,FALSE)*2625.5</f>
        <v>#N/A</v>
      </c>
      <c r="G174" t="e">
        <f>VLOOKUP($A174,aVTZ!$A$2:$N$192,15,FALSE)*2625.5</f>
        <v>#N/A</v>
      </c>
      <c r="H174" t="e">
        <f>VLOOKUP($A174,aVTZ!$A$2:$N$192,16,FALSE)*2625.5</f>
        <v>#N/A</v>
      </c>
    </row>
    <row r="175" spans="1:8" x14ac:dyDescent="0.2">
      <c r="A175" s="1" t="s">
        <v>5</v>
      </c>
      <c r="B175">
        <f>VLOOKUP($A175,'CCSD(T)-CBS'!$A$2:$N$192,2,FALSE)</f>
        <v>0</v>
      </c>
      <c r="C175" t="e">
        <f>VLOOKUP($A175,aVTZ!$A$2:$N$192,11,FALSE)*2625.5</f>
        <v>#N/A</v>
      </c>
      <c r="D175" t="e">
        <f>VLOOKUP($A175,aVTZ!$A$2:$N$192,12,FALSE)*2625.5</f>
        <v>#N/A</v>
      </c>
      <c r="E175" t="e">
        <f>VLOOKUP($A175,aVTZ!$A$2:$N$192,13,FALSE)*2625.5</f>
        <v>#N/A</v>
      </c>
      <c r="F175" t="e">
        <f>VLOOKUP($A175,aVTZ!$A$2:$N$192,14,FALSE)*2625.5</f>
        <v>#N/A</v>
      </c>
      <c r="G175" t="e">
        <f>VLOOKUP($A175,aVTZ!$A$2:$N$192,15,FALSE)*2625.5</f>
        <v>#N/A</v>
      </c>
      <c r="H175" t="e">
        <f>VLOOKUP($A175,aVTZ!$A$2:$N$192,16,FALSE)*2625.5</f>
        <v>#N/A</v>
      </c>
    </row>
    <row r="176" spans="1:8" x14ac:dyDescent="0.2">
      <c r="A176" s="1" t="s">
        <v>6</v>
      </c>
      <c r="B176">
        <f>VLOOKUP($A176,'CCSD(T)-CBS'!$A$2:$N$192,2,FALSE)</f>
        <v>0</v>
      </c>
      <c r="C176" t="e">
        <f>VLOOKUP($A176,aVTZ!$A$2:$N$192,11,FALSE)*2625.5</f>
        <v>#N/A</v>
      </c>
      <c r="D176" t="e">
        <f>VLOOKUP($A176,aVTZ!$A$2:$N$192,12,FALSE)*2625.5</f>
        <v>#N/A</v>
      </c>
      <c r="E176" t="e">
        <f>VLOOKUP($A176,aVTZ!$A$2:$N$192,13,FALSE)*2625.5</f>
        <v>#N/A</v>
      </c>
      <c r="F176" t="e">
        <f>VLOOKUP($A176,aVTZ!$A$2:$N$192,14,FALSE)*2625.5</f>
        <v>#N/A</v>
      </c>
      <c r="G176" t="e">
        <f>VLOOKUP($A176,aVTZ!$A$2:$N$192,15,FALSE)*2625.5</f>
        <v>#N/A</v>
      </c>
      <c r="H176" t="e">
        <f>VLOOKUP($A176,aVTZ!$A$2:$N$192,16,FALSE)*2625.5</f>
        <v>#N/A</v>
      </c>
    </row>
    <row r="177" spans="1:8" x14ac:dyDescent="0.2">
      <c r="A177" s="1" t="s">
        <v>7</v>
      </c>
      <c r="B177">
        <f>VLOOKUP($A177,'CCSD(T)-CBS'!$A$2:$N$192,2,FALSE)</f>
        <v>0</v>
      </c>
      <c r="C177" t="e">
        <f>VLOOKUP($A177,aVTZ!$A$2:$N$192,11,FALSE)*2625.5</f>
        <v>#N/A</v>
      </c>
      <c r="D177" t="e">
        <f>VLOOKUP($A177,aVTZ!$A$2:$N$192,12,FALSE)*2625.5</f>
        <v>#N/A</v>
      </c>
      <c r="E177" t="e">
        <f>VLOOKUP($A177,aVTZ!$A$2:$N$192,13,FALSE)*2625.5</f>
        <v>#N/A</v>
      </c>
      <c r="F177" t="e">
        <f>VLOOKUP($A177,aVTZ!$A$2:$N$192,14,FALSE)*2625.5</f>
        <v>#N/A</v>
      </c>
      <c r="G177" t="e">
        <f>VLOOKUP($A177,aVTZ!$A$2:$N$192,15,FALSE)*2625.5</f>
        <v>#N/A</v>
      </c>
      <c r="H177" t="e">
        <f>VLOOKUP($A177,aVTZ!$A$2:$N$192,16,FALSE)*2625.5</f>
        <v>#N/A</v>
      </c>
    </row>
    <row r="178" spans="1:8" x14ac:dyDescent="0.2">
      <c r="A178" s="1" t="s">
        <v>8</v>
      </c>
      <c r="B178">
        <f>VLOOKUP($A178,'CCSD(T)-CBS'!$A$2:$N$192,2,FALSE)</f>
        <v>0</v>
      </c>
      <c r="C178" t="e">
        <f>VLOOKUP($A178,aVTZ!$A$2:$N$192,11,FALSE)*2625.5</f>
        <v>#N/A</v>
      </c>
      <c r="D178" t="e">
        <f>VLOOKUP($A178,aVTZ!$A$2:$N$192,12,FALSE)*2625.5</f>
        <v>#N/A</v>
      </c>
      <c r="E178" t="e">
        <f>VLOOKUP($A178,aVTZ!$A$2:$N$192,13,FALSE)*2625.5</f>
        <v>#N/A</v>
      </c>
      <c r="F178" t="e">
        <f>VLOOKUP($A178,aVTZ!$A$2:$N$192,14,FALSE)*2625.5</f>
        <v>#N/A</v>
      </c>
      <c r="G178" t="e">
        <f>VLOOKUP($A178,aVTZ!$A$2:$N$192,15,FALSE)*2625.5</f>
        <v>#N/A</v>
      </c>
      <c r="H178" t="e">
        <f>VLOOKUP($A178,aVTZ!$A$2:$N$192,16,FALSE)*2625.5</f>
        <v>#N/A</v>
      </c>
    </row>
    <row r="179" spans="1:8" x14ac:dyDescent="0.2">
      <c r="A179" s="1" t="s">
        <v>9</v>
      </c>
      <c r="B179">
        <f>VLOOKUP($A179,'CCSD(T)-CBS'!$A$2:$N$192,2,FALSE)</f>
        <v>0</v>
      </c>
      <c r="C179" t="e">
        <f>VLOOKUP($A179,aVTZ!$A$2:$N$192,11,FALSE)*2625.5</f>
        <v>#N/A</v>
      </c>
      <c r="D179" t="e">
        <f>VLOOKUP($A179,aVTZ!$A$2:$N$192,12,FALSE)*2625.5</f>
        <v>#N/A</v>
      </c>
      <c r="E179" t="e">
        <f>VLOOKUP($A179,aVTZ!$A$2:$N$192,13,FALSE)*2625.5</f>
        <v>#N/A</v>
      </c>
      <c r="F179" t="e">
        <f>VLOOKUP($A179,aVTZ!$A$2:$N$192,14,FALSE)*2625.5</f>
        <v>#N/A</v>
      </c>
      <c r="G179" t="e">
        <f>VLOOKUP($A179,aVTZ!$A$2:$N$192,15,FALSE)*2625.5</f>
        <v>#N/A</v>
      </c>
      <c r="H179" t="e">
        <f>VLOOKUP($A179,aVTZ!$A$2:$N$192,16,FALSE)*2625.5</f>
        <v>#N/A</v>
      </c>
    </row>
    <row r="180" spans="1:8" x14ac:dyDescent="0.2">
      <c r="A180" s="1" t="s">
        <v>10</v>
      </c>
      <c r="B180">
        <f>VLOOKUP($A180,'CCSD(T)-CBS'!$A$2:$N$192,2,FALSE)</f>
        <v>0</v>
      </c>
      <c r="C180" t="e">
        <f>VLOOKUP($A180,aVTZ!$A$2:$N$192,11,FALSE)*2625.5</f>
        <v>#N/A</v>
      </c>
      <c r="D180" t="e">
        <f>VLOOKUP($A180,aVTZ!$A$2:$N$192,12,FALSE)*2625.5</f>
        <v>#N/A</v>
      </c>
      <c r="E180" t="e">
        <f>VLOOKUP($A180,aVTZ!$A$2:$N$192,13,FALSE)*2625.5</f>
        <v>#N/A</v>
      </c>
      <c r="F180" t="e">
        <f>VLOOKUP($A180,aVTZ!$A$2:$N$192,14,FALSE)*2625.5</f>
        <v>#N/A</v>
      </c>
      <c r="G180" t="e">
        <f>VLOOKUP($A180,aVTZ!$A$2:$N$192,15,FALSE)*2625.5</f>
        <v>#N/A</v>
      </c>
      <c r="H180" t="e">
        <f>VLOOKUP($A180,aVTZ!$A$2:$N$192,16,FALSE)*2625.5</f>
        <v>#N/A</v>
      </c>
    </row>
    <row r="181" spans="1:8" x14ac:dyDescent="0.2">
      <c r="A181" s="1" t="s">
        <v>11</v>
      </c>
      <c r="B181">
        <f>VLOOKUP($A181,'CCSD(T)-CBS'!$A$2:$N$192,2,FALSE)</f>
        <v>0</v>
      </c>
      <c r="C181" t="e">
        <f>VLOOKUP($A181,aVTZ!$A$2:$N$192,11,FALSE)*2625.5</f>
        <v>#N/A</v>
      </c>
      <c r="D181" t="e">
        <f>VLOOKUP($A181,aVTZ!$A$2:$N$192,12,FALSE)*2625.5</f>
        <v>#N/A</v>
      </c>
      <c r="E181" t="e">
        <f>VLOOKUP($A181,aVTZ!$A$2:$N$192,13,FALSE)*2625.5</f>
        <v>#N/A</v>
      </c>
      <c r="F181" t="e">
        <f>VLOOKUP($A181,aVTZ!$A$2:$N$192,14,FALSE)*2625.5</f>
        <v>#N/A</v>
      </c>
      <c r="G181" t="e">
        <f>VLOOKUP($A181,aVTZ!$A$2:$N$192,15,FALSE)*2625.5</f>
        <v>#N/A</v>
      </c>
      <c r="H181" t="e">
        <f>VLOOKUP($A181,aVTZ!$A$2:$N$192,16,FALSE)*2625.5</f>
        <v>#N/A</v>
      </c>
    </row>
    <row r="182" spans="1:8" x14ac:dyDescent="0.2">
      <c r="A182" s="1" t="s">
        <v>12</v>
      </c>
      <c r="B182">
        <f>VLOOKUP($A182,'CCSD(T)-CBS'!$A$2:$N$192,2,FALSE)</f>
        <v>0</v>
      </c>
      <c r="C182" t="e">
        <f>VLOOKUP($A182,aVTZ!$A$2:$N$192,11,FALSE)*2625.5</f>
        <v>#N/A</v>
      </c>
      <c r="D182" t="e">
        <f>VLOOKUP($A182,aVTZ!$A$2:$N$192,12,FALSE)*2625.5</f>
        <v>#N/A</v>
      </c>
      <c r="E182" t="e">
        <f>VLOOKUP($A182,aVTZ!$A$2:$N$192,13,FALSE)*2625.5</f>
        <v>#N/A</v>
      </c>
      <c r="F182" t="e">
        <f>VLOOKUP($A182,aVTZ!$A$2:$N$192,14,FALSE)*2625.5</f>
        <v>#N/A</v>
      </c>
      <c r="G182" t="e">
        <f>VLOOKUP($A182,aVTZ!$A$2:$N$192,15,FALSE)*2625.5</f>
        <v>#N/A</v>
      </c>
      <c r="H182" t="e">
        <f>VLOOKUP($A182,aVTZ!$A$2:$N$192,16,FALSE)*2625.5</f>
        <v>#N/A</v>
      </c>
    </row>
    <row r="183" spans="1:8" x14ac:dyDescent="0.2">
      <c r="A183" s="1" t="s">
        <v>13</v>
      </c>
      <c r="B183">
        <f>VLOOKUP($A183,'CCSD(T)-CBS'!$A$2:$N$192,2,FALSE)</f>
        <v>0</v>
      </c>
      <c r="C183" t="e">
        <f>VLOOKUP($A183,aVTZ!$A$2:$N$192,11,FALSE)*2625.5</f>
        <v>#N/A</v>
      </c>
      <c r="D183" t="e">
        <f>VLOOKUP($A183,aVTZ!$A$2:$N$192,12,FALSE)*2625.5</f>
        <v>#N/A</v>
      </c>
      <c r="E183" t="e">
        <f>VLOOKUP($A183,aVTZ!$A$2:$N$192,13,FALSE)*2625.5</f>
        <v>#N/A</v>
      </c>
      <c r="F183" t="e">
        <f>VLOOKUP($A183,aVTZ!$A$2:$N$192,14,FALSE)*2625.5</f>
        <v>#N/A</v>
      </c>
      <c r="G183" t="e">
        <f>VLOOKUP($A183,aVTZ!$A$2:$N$192,15,FALSE)*2625.5</f>
        <v>#N/A</v>
      </c>
      <c r="H183" t="e">
        <f>VLOOKUP($A183,aVTZ!$A$2:$N$192,16,FALSE)*2625.5</f>
        <v>#N/A</v>
      </c>
    </row>
    <row r="184" spans="1:8" x14ac:dyDescent="0.2">
      <c r="A184" s="1" t="s">
        <v>14</v>
      </c>
      <c r="B184">
        <f>VLOOKUP($A184,'CCSD(T)-CBS'!$A$2:$N$192,2,FALSE)</f>
        <v>0</v>
      </c>
      <c r="C184" t="e">
        <f>VLOOKUP($A184,aVTZ!$A$2:$N$192,11,FALSE)*2625.5</f>
        <v>#N/A</v>
      </c>
      <c r="D184" t="e">
        <f>VLOOKUP($A184,aVTZ!$A$2:$N$192,12,FALSE)*2625.5</f>
        <v>#N/A</v>
      </c>
      <c r="E184" t="e">
        <f>VLOOKUP($A184,aVTZ!$A$2:$N$192,13,FALSE)*2625.5</f>
        <v>#N/A</v>
      </c>
      <c r="F184" t="e">
        <f>VLOOKUP($A184,aVTZ!$A$2:$N$192,14,FALSE)*2625.5</f>
        <v>#N/A</v>
      </c>
      <c r="G184" t="e">
        <f>VLOOKUP($A184,aVTZ!$A$2:$N$192,15,FALSE)*2625.5</f>
        <v>#N/A</v>
      </c>
      <c r="H184" t="e">
        <f>VLOOKUP($A184,aVTZ!$A$2:$N$192,16,FALSE)*2625.5</f>
        <v>#N/A</v>
      </c>
    </row>
    <row r="185" spans="1:8" x14ac:dyDescent="0.2">
      <c r="A185" s="1" t="s">
        <v>15</v>
      </c>
      <c r="B185">
        <f>VLOOKUP($A185,'CCSD(T)-CBS'!$A$2:$N$192,2,FALSE)</f>
        <v>0</v>
      </c>
      <c r="C185" t="e">
        <f>VLOOKUP($A185,aVTZ!$A$2:$N$192,11,FALSE)*2625.5</f>
        <v>#N/A</v>
      </c>
      <c r="D185" t="e">
        <f>VLOOKUP($A185,aVTZ!$A$2:$N$192,12,FALSE)*2625.5</f>
        <v>#N/A</v>
      </c>
      <c r="E185" t="e">
        <f>VLOOKUP($A185,aVTZ!$A$2:$N$192,13,FALSE)*2625.5</f>
        <v>#N/A</v>
      </c>
      <c r="F185" t="e">
        <f>VLOOKUP($A185,aVTZ!$A$2:$N$192,14,FALSE)*2625.5</f>
        <v>#N/A</v>
      </c>
      <c r="G185" t="e">
        <f>VLOOKUP($A185,aVTZ!$A$2:$N$192,15,FALSE)*2625.5</f>
        <v>#N/A</v>
      </c>
      <c r="H185" t="e">
        <f>VLOOKUP($A185,aVTZ!$A$2:$N$192,16,FALSE)*2625.5</f>
        <v>#N/A</v>
      </c>
    </row>
    <row r="186" spans="1:8" x14ac:dyDescent="0.2">
      <c r="A186" s="1" t="s">
        <v>16</v>
      </c>
      <c r="B186">
        <f>VLOOKUP($A186,'CCSD(T)-CBS'!$A$2:$N$192,2,FALSE)</f>
        <v>0</v>
      </c>
      <c r="C186" t="e">
        <f>VLOOKUP($A186,aVTZ!$A$2:$N$192,11,FALSE)*2625.5</f>
        <v>#N/A</v>
      </c>
      <c r="D186" t="e">
        <f>VLOOKUP($A186,aVTZ!$A$2:$N$192,12,FALSE)*2625.5</f>
        <v>#N/A</v>
      </c>
      <c r="E186" t="e">
        <f>VLOOKUP($A186,aVTZ!$A$2:$N$192,13,FALSE)*2625.5</f>
        <v>#N/A</v>
      </c>
      <c r="F186" t="e">
        <f>VLOOKUP($A186,aVTZ!$A$2:$N$192,14,FALSE)*2625.5</f>
        <v>#N/A</v>
      </c>
      <c r="G186" t="e">
        <f>VLOOKUP($A186,aVTZ!$A$2:$N$192,15,FALSE)*2625.5</f>
        <v>#N/A</v>
      </c>
      <c r="H186" t="e">
        <f>VLOOKUP($A186,aVTZ!$A$2:$N$192,16,FALSE)*2625.5</f>
        <v>#N/A</v>
      </c>
    </row>
    <row r="187" spans="1:8" x14ac:dyDescent="0.2">
      <c r="A187" s="1" t="s">
        <v>17</v>
      </c>
      <c r="B187">
        <f>VLOOKUP($A187,'CCSD(T)-CBS'!$A$2:$N$192,2,FALSE)</f>
        <v>0</v>
      </c>
      <c r="C187" t="e">
        <f>VLOOKUP($A187,aVTZ!$A$2:$N$192,11,FALSE)*2625.5</f>
        <v>#N/A</v>
      </c>
      <c r="D187" t="e">
        <f>VLOOKUP($A187,aVTZ!$A$2:$N$192,12,FALSE)*2625.5</f>
        <v>#N/A</v>
      </c>
      <c r="E187" t="e">
        <f>VLOOKUP($A187,aVTZ!$A$2:$N$192,13,FALSE)*2625.5</f>
        <v>#N/A</v>
      </c>
      <c r="F187" t="e">
        <f>VLOOKUP($A187,aVTZ!$A$2:$N$192,14,FALSE)*2625.5</f>
        <v>#N/A</v>
      </c>
      <c r="G187" t="e">
        <f>VLOOKUP($A187,aVTZ!$A$2:$N$192,15,FALSE)*2625.5</f>
        <v>#N/A</v>
      </c>
      <c r="H187" t="e">
        <f>VLOOKUP($A187,aVTZ!$A$2:$N$192,16,FALSE)*2625.5</f>
        <v>#N/A</v>
      </c>
    </row>
    <row r="188" spans="1:8" x14ac:dyDescent="0.2">
      <c r="A188" s="1" t="s">
        <v>18</v>
      </c>
      <c r="B188">
        <f>VLOOKUP($A188,'CCSD(T)-CBS'!$A$2:$N$192,2,FALSE)</f>
        <v>0</v>
      </c>
      <c r="C188" t="e">
        <f>VLOOKUP($A188,aVTZ!$A$2:$N$192,11,FALSE)*2625.5</f>
        <v>#N/A</v>
      </c>
      <c r="D188" t="e">
        <f>VLOOKUP($A188,aVTZ!$A$2:$N$192,12,FALSE)*2625.5</f>
        <v>#N/A</v>
      </c>
      <c r="E188" t="e">
        <f>VLOOKUP($A188,aVTZ!$A$2:$N$192,13,FALSE)*2625.5</f>
        <v>#N/A</v>
      </c>
      <c r="F188" t="e">
        <f>VLOOKUP($A188,aVTZ!$A$2:$N$192,14,FALSE)*2625.5</f>
        <v>#N/A</v>
      </c>
      <c r="G188" t="e">
        <f>VLOOKUP($A188,aVTZ!$A$2:$N$192,15,FALSE)*2625.5</f>
        <v>#N/A</v>
      </c>
      <c r="H188" t="e">
        <f>VLOOKUP($A188,aVTZ!$A$2:$N$192,16,FALSE)*2625.5</f>
        <v>#N/A</v>
      </c>
    </row>
    <row r="189" spans="1:8" x14ac:dyDescent="0.2">
      <c r="A189" s="1" t="s">
        <v>19</v>
      </c>
      <c r="B189">
        <f>VLOOKUP($A189,'CCSD(T)-CBS'!$A$2:$N$192,2,FALSE)</f>
        <v>0</v>
      </c>
      <c r="C189" t="e">
        <f>VLOOKUP($A189,aVTZ!$A$2:$N$192,11,FALSE)*2625.5</f>
        <v>#N/A</v>
      </c>
      <c r="D189" t="e">
        <f>VLOOKUP($A189,aVTZ!$A$2:$N$192,12,FALSE)*2625.5</f>
        <v>#N/A</v>
      </c>
      <c r="E189" t="e">
        <f>VLOOKUP($A189,aVTZ!$A$2:$N$192,13,FALSE)*2625.5</f>
        <v>#N/A</v>
      </c>
      <c r="F189" t="e">
        <f>VLOOKUP($A189,aVTZ!$A$2:$N$192,14,FALSE)*2625.5</f>
        <v>#N/A</v>
      </c>
      <c r="G189" t="e">
        <f>VLOOKUP($A189,aVTZ!$A$2:$N$192,15,FALSE)*2625.5</f>
        <v>#N/A</v>
      </c>
      <c r="H189" t="e">
        <f>VLOOKUP($A189,aVTZ!$A$2:$N$192,16,FALSE)*2625.5</f>
        <v>#N/A</v>
      </c>
    </row>
    <row r="190" spans="1:8" x14ac:dyDescent="0.2">
      <c r="A190" s="1" t="s">
        <v>20</v>
      </c>
      <c r="B190">
        <f>VLOOKUP($A190,'CCSD(T)-CBS'!$A$2:$N$192,2,FALSE)</f>
        <v>0</v>
      </c>
      <c r="C190" t="e">
        <f>VLOOKUP($A190,aVTZ!$A$2:$N$192,11,FALSE)*2625.5</f>
        <v>#N/A</v>
      </c>
      <c r="D190" t="e">
        <f>VLOOKUP($A190,aVTZ!$A$2:$N$192,12,FALSE)*2625.5</f>
        <v>#N/A</v>
      </c>
      <c r="E190" t="e">
        <f>VLOOKUP($A190,aVTZ!$A$2:$N$192,13,FALSE)*2625.5</f>
        <v>#N/A</v>
      </c>
      <c r="F190" t="e">
        <f>VLOOKUP($A190,aVTZ!$A$2:$N$192,14,FALSE)*2625.5</f>
        <v>#N/A</v>
      </c>
      <c r="G190" t="e">
        <f>VLOOKUP($A190,aVTZ!$A$2:$N$192,15,FALSE)*2625.5</f>
        <v>#N/A</v>
      </c>
      <c r="H190" t="e">
        <f>VLOOKUP($A190,aVTZ!$A$2:$N$192,16,FALSE)*2625.5</f>
        <v>#N/A</v>
      </c>
    </row>
    <row r="191" spans="1:8" x14ac:dyDescent="0.2">
      <c r="A191" s="1" t="s">
        <v>21</v>
      </c>
      <c r="B191">
        <f>VLOOKUP($A191,'CCSD(T)-CBS'!$A$2:$N$192,2,FALSE)</f>
        <v>0</v>
      </c>
      <c r="C191" t="e">
        <f>VLOOKUP($A191,aVTZ!$A$2:$N$192,11,FALSE)*2625.5</f>
        <v>#N/A</v>
      </c>
      <c r="D191" t="e">
        <f>VLOOKUP($A191,aVTZ!$A$2:$N$192,12,FALSE)*2625.5</f>
        <v>#N/A</v>
      </c>
      <c r="E191" t="e">
        <f>VLOOKUP($A191,aVTZ!$A$2:$N$192,13,FALSE)*2625.5</f>
        <v>#N/A</v>
      </c>
      <c r="F191" t="e">
        <f>VLOOKUP($A191,aVTZ!$A$2:$N$192,14,FALSE)*2625.5</f>
        <v>#N/A</v>
      </c>
      <c r="G191" t="e">
        <f>VLOOKUP($A191,aVTZ!$A$2:$N$192,15,FALSE)*2625.5</f>
        <v>#N/A</v>
      </c>
      <c r="H191" t="e">
        <f>VLOOKUP($A191,aVTZ!$A$2:$N$192,16,FALSE)*2625.5</f>
        <v>#N/A</v>
      </c>
    </row>
    <row r="192" spans="1:8" x14ac:dyDescent="0.2">
      <c r="A192" s="1" t="s">
        <v>22</v>
      </c>
      <c r="B192">
        <f>VLOOKUP($A192,'CCSD(T)-CBS'!$A$2:$N$192,2,FALSE)</f>
        <v>0</v>
      </c>
      <c r="C192" t="e">
        <f>VLOOKUP($A192,aVTZ!$A$2:$N$192,11,FALSE)*2625.5</f>
        <v>#N/A</v>
      </c>
      <c r="D192" t="e">
        <f>VLOOKUP($A192,aVTZ!$A$2:$N$192,12,FALSE)*2625.5</f>
        <v>#N/A</v>
      </c>
      <c r="E192" t="e">
        <f>VLOOKUP($A192,aVTZ!$A$2:$N$192,13,FALSE)*2625.5</f>
        <v>#N/A</v>
      </c>
      <c r="F192" t="e">
        <f>VLOOKUP($A192,aVTZ!$A$2:$N$192,14,FALSE)*2625.5</f>
        <v>#N/A</v>
      </c>
      <c r="G192" t="e">
        <f>VLOOKUP($A192,aVTZ!$A$2:$N$192,15,FALSE)*2625.5</f>
        <v>#N/A</v>
      </c>
      <c r="H192" t="e">
        <f>VLOOKUP($A192,aVTZ!$A$2:$N$192,16,FALSE)*2625.5</f>
        <v>#N/A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B1" sqref="B1"/>
    </sheetView>
  </sheetViews>
  <sheetFormatPr baseColWidth="10" defaultRowHeight="16" x14ac:dyDescent="0.2"/>
  <cols>
    <col min="1" max="2" width="7.33203125" customWidth="1"/>
    <col min="3" max="4" width="9" customWidth="1"/>
    <col min="5" max="5" width="14" bestFit="1" customWidth="1"/>
    <col min="6" max="6" width="14.5" bestFit="1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>
        <v>1</v>
      </c>
      <c r="B2" t="s">
        <v>299</v>
      </c>
      <c r="C2" t="s">
        <v>273</v>
      </c>
      <c r="D2" t="s">
        <v>274</v>
      </c>
      <c r="E2">
        <v>-0.49294705181079002</v>
      </c>
      <c r="F2">
        <v>-1.3582382824797901</v>
      </c>
      <c r="G2">
        <v>-0.25505777792673601</v>
      </c>
      <c r="H2">
        <v>-0.74544498400119397</v>
      </c>
      <c r="I2">
        <v>-0.23280436905590701</v>
      </c>
      <c r="J2">
        <v>-0.60486481057462804</v>
      </c>
      <c r="K2">
        <v>-0.25533288562657702</v>
      </c>
      <c r="L2">
        <v>-0.74621699851620304</v>
      </c>
      <c r="M2">
        <v>-0.23488164920427901</v>
      </c>
      <c r="N2">
        <v>-0.60922233917389002</v>
      </c>
    </row>
    <row r="3" spans="1:14" x14ac:dyDescent="0.2">
      <c r="A3">
        <v>1</v>
      </c>
      <c r="B3" t="s">
        <v>299</v>
      </c>
      <c r="C3" t="s">
        <v>275</v>
      </c>
      <c r="D3" t="s">
        <v>274</v>
      </c>
      <c r="E3">
        <v>-0.30052540980630799</v>
      </c>
      <c r="F3">
        <v>-0.84732433659293804</v>
      </c>
      <c r="G3">
        <v>-0.25594707938168498</v>
      </c>
      <c r="H3">
        <v>-0.74925497767150595</v>
      </c>
      <c r="I3">
        <v>-3.8504914100232497E-2</v>
      </c>
      <c r="J3">
        <v>-9.02715311977072E-2</v>
      </c>
      <c r="K3">
        <v>-0.25615362434354999</v>
      </c>
      <c r="L3">
        <v>-0.74974425250294496</v>
      </c>
      <c r="M3">
        <v>-3.9772457010775801E-2</v>
      </c>
      <c r="N3">
        <v>-9.3796470100861104E-2</v>
      </c>
    </row>
    <row r="4" spans="1:14" x14ac:dyDescent="0.2">
      <c r="A4">
        <v>1</v>
      </c>
      <c r="B4" t="s">
        <v>299</v>
      </c>
      <c r="C4" t="s">
        <v>275</v>
      </c>
      <c r="D4" t="s">
        <v>276</v>
      </c>
      <c r="E4">
        <v>-0.298852722387349</v>
      </c>
      <c r="F4">
        <v>-0.84437613643931697</v>
      </c>
      <c r="G4">
        <v>-0.25587621032140201</v>
      </c>
      <c r="H4">
        <v>-0.74951737444671396</v>
      </c>
      <c r="I4">
        <v>-3.8504914100232199E-2</v>
      </c>
      <c r="J4">
        <v>-9.0271531197706797E-2</v>
      </c>
      <c r="K4">
        <v>-0.25595646552041201</v>
      </c>
      <c r="L4">
        <v>-0.74971982649653302</v>
      </c>
      <c r="M4">
        <v>-3.94378040899497E-2</v>
      </c>
      <c r="N4">
        <v>-9.3047382035152004E-2</v>
      </c>
    </row>
    <row r="5" spans="1:14" x14ac:dyDescent="0.2">
      <c r="A5">
        <v>1</v>
      </c>
      <c r="B5" t="s">
        <v>299</v>
      </c>
      <c r="C5" t="s">
        <v>277</v>
      </c>
      <c r="D5" t="s">
        <v>274</v>
      </c>
      <c r="E5">
        <v>-0.29766647375850402</v>
      </c>
      <c r="F5">
        <v>-0.85412560131152404</v>
      </c>
      <c r="G5">
        <v>-0.25587696817766997</v>
      </c>
      <c r="H5">
        <v>-0.74911669190007601</v>
      </c>
      <c r="I5">
        <v>-3.6652097978304002E-2</v>
      </c>
      <c r="J5">
        <v>-9.7722167429214996E-2</v>
      </c>
      <c r="K5">
        <v>-0.256076840895193</v>
      </c>
      <c r="L5">
        <v>-0.74958974702026004</v>
      </c>
      <c r="M5">
        <v>-3.8193769749923001E-2</v>
      </c>
      <c r="N5">
        <v>-0.101928330665777</v>
      </c>
    </row>
    <row r="6" spans="1:14" x14ac:dyDescent="0.2">
      <c r="A6">
        <v>1</v>
      </c>
      <c r="B6" t="s">
        <v>299</v>
      </c>
      <c r="C6" t="s">
        <v>277</v>
      </c>
      <c r="D6" t="s">
        <v>276</v>
      </c>
      <c r="E6">
        <v>-0.29711514553129198</v>
      </c>
      <c r="F6">
        <v>-0.85244888027719701</v>
      </c>
      <c r="G6">
        <v>-0.255961439056971</v>
      </c>
      <c r="H6">
        <v>-0.74977185545286495</v>
      </c>
      <c r="I6">
        <v>-3.6652097978303898E-2</v>
      </c>
      <c r="J6">
        <v>-9.7722167429211901E-2</v>
      </c>
      <c r="K6">
        <v>-0.25603929951468302</v>
      </c>
      <c r="L6">
        <v>-0.74996600736372099</v>
      </c>
      <c r="M6">
        <v>-3.7787315908664701E-2</v>
      </c>
      <c r="N6">
        <v>-0.101201151851433</v>
      </c>
    </row>
    <row r="7" spans="1:14" x14ac:dyDescent="0.2">
      <c r="A7">
        <v>1</v>
      </c>
      <c r="B7" t="s">
        <v>299</v>
      </c>
      <c r="C7" t="s">
        <v>278</v>
      </c>
      <c r="D7" t="s">
        <v>274</v>
      </c>
      <c r="E7">
        <v>-0.46799768690063998</v>
      </c>
      <c r="F7">
        <v>-1.2807487406948299</v>
      </c>
      <c r="G7">
        <v>-0.25523688196372701</v>
      </c>
      <c r="H7">
        <v>-0.74598168672695497</v>
      </c>
      <c r="I7">
        <v>-0.20328346851833401</v>
      </c>
      <c r="J7">
        <v>-0.52329024899605203</v>
      </c>
      <c r="K7">
        <v>-0.255635446732358</v>
      </c>
      <c r="L7">
        <v>-0.74699811184572895</v>
      </c>
      <c r="M7">
        <v>-0.20455844371510201</v>
      </c>
      <c r="N7">
        <v>-0.52605509121988603</v>
      </c>
    </row>
    <row r="8" spans="1:14" x14ac:dyDescent="0.2">
      <c r="A8">
        <v>1</v>
      </c>
      <c r="B8" t="s">
        <v>299</v>
      </c>
      <c r="C8" t="s">
        <v>278</v>
      </c>
      <c r="D8" t="s">
        <v>276</v>
      </c>
      <c r="E8">
        <v>-0.46599880988393499</v>
      </c>
      <c r="F8">
        <v>-1.2783029702062301</v>
      </c>
      <c r="G8">
        <v>-0.255302242807252</v>
      </c>
      <c r="H8">
        <v>-0.74654918572109197</v>
      </c>
      <c r="I8">
        <v>-0.20317820595622399</v>
      </c>
      <c r="J8">
        <v>-0.52334204511768201</v>
      </c>
      <c r="K8">
        <v>-0.25550980268962098</v>
      </c>
      <c r="L8">
        <v>-0.74705618958544595</v>
      </c>
      <c r="M8">
        <v>-0.20418390308857901</v>
      </c>
      <c r="N8">
        <v>-0.52579949601024401</v>
      </c>
    </row>
    <row r="9" spans="1:14" x14ac:dyDescent="0.2">
      <c r="A9">
        <v>1</v>
      </c>
      <c r="B9" t="s">
        <v>299</v>
      </c>
      <c r="C9" t="s">
        <v>279</v>
      </c>
      <c r="D9" t="s">
        <v>274</v>
      </c>
      <c r="E9">
        <v>-0.49166963571393602</v>
      </c>
      <c r="F9">
        <v>-1.3687810165045</v>
      </c>
      <c r="G9">
        <v>-0.25521529030849999</v>
      </c>
      <c r="H9">
        <v>-0.74574572028045605</v>
      </c>
      <c r="I9">
        <v>-0.22899141615302601</v>
      </c>
      <c r="J9">
        <v>-0.61370457304433601</v>
      </c>
      <c r="K9">
        <v>-0.25552801877305698</v>
      </c>
      <c r="L9">
        <v>-0.74655969898238195</v>
      </c>
      <c r="M9">
        <v>-0.231794046229018</v>
      </c>
      <c r="N9">
        <v>-0.61927722938620899</v>
      </c>
    </row>
    <row r="10" spans="1:14" x14ac:dyDescent="0.2">
      <c r="A10">
        <v>1</v>
      </c>
      <c r="B10" t="s">
        <v>299</v>
      </c>
      <c r="C10" t="s">
        <v>280</v>
      </c>
      <c r="D10" t="s">
        <v>274</v>
      </c>
      <c r="E10">
        <v>-0.99152286903359799</v>
      </c>
      <c r="F10">
        <v>-2.6012775224772602</v>
      </c>
      <c r="G10">
        <v>-0.25507424475183199</v>
      </c>
      <c r="H10">
        <v>-0.74553325461862296</v>
      </c>
      <c r="I10">
        <v>-0.72509998799848396</v>
      </c>
      <c r="J10">
        <v>-1.8407000415768799</v>
      </c>
      <c r="K10">
        <v>-0.25543107062235298</v>
      </c>
      <c r="L10">
        <v>-0.74648330888883296</v>
      </c>
      <c r="M10">
        <v>-0.72781982247909704</v>
      </c>
      <c r="N10">
        <v>-1.84605630490012</v>
      </c>
    </row>
    <row r="11" spans="1:14" x14ac:dyDescent="0.2">
      <c r="A11">
        <v>1</v>
      </c>
      <c r="B11" t="s">
        <v>299</v>
      </c>
      <c r="C11" t="s">
        <v>280</v>
      </c>
      <c r="D11" t="s">
        <v>276</v>
      </c>
      <c r="E11">
        <v>-0.98760709286863602</v>
      </c>
      <c r="F11">
        <v>-2.5951853085918999</v>
      </c>
      <c r="G11">
        <v>-0.25522340996846299</v>
      </c>
      <c r="H11">
        <v>-0.74640763022852497</v>
      </c>
      <c r="I11">
        <v>-0.72483082441621804</v>
      </c>
      <c r="J11">
        <v>-1.8400060457917</v>
      </c>
      <c r="K11">
        <v>-0.25538412123399301</v>
      </c>
      <c r="L11">
        <v>-0.74682935767300795</v>
      </c>
      <c r="M11">
        <v>-0.72669473816193497</v>
      </c>
      <c r="N11">
        <v>-1.84394970358934</v>
      </c>
    </row>
    <row r="12" spans="1:14" x14ac:dyDescent="0.2">
      <c r="A12">
        <v>1</v>
      </c>
      <c r="B12" t="s">
        <v>299</v>
      </c>
      <c r="C12" t="s">
        <v>280</v>
      </c>
      <c r="D12" t="s">
        <v>281</v>
      </c>
      <c r="E12">
        <v>-0.98738919994827701</v>
      </c>
      <c r="F12">
        <v>-2.59471871005504</v>
      </c>
      <c r="G12">
        <v>-0.25511047976956802</v>
      </c>
      <c r="H12">
        <v>-0.74589872516664502</v>
      </c>
      <c r="I12">
        <v>-0.72505214197929002</v>
      </c>
      <c r="J12">
        <v>-1.8403117325740499</v>
      </c>
      <c r="K12">
        <v>-0.25535200765231703</v>
      </c>
      <c r="L12">
        <v>-0.74656970507531495</v>
      </c>
      <c r="M12">
        <v>-0.72728557383186399</v>
      </c>
      <c r="N12">
        <v>-1.8448120561435</v>
      </c>
    </row>
    <row r="13" spans="1:14" x14ac:dyDescent="0.2">
      <c r="A13">
        <v>1</v>
      </c>
      <c r="B13" t="s">
        <v>299</v>
      </c>
      <c r="C13" t="s">
        <v>282</v>
      </c>
      <c r="D13" t="s">
        <v>274</v>
      </c>
      <c r="E13">
        <v>-0.61022748825609696</v>
      </c>
      <c r="F13">
        <v>-1.6614269749708499</v>
      </c>
      <c r="G13">
        <v>-0.25506192410372303</v>
      </c>
      <c r="H13">
        <v>-0.74550642728833205</v>
      </c>
      <c r="I13">
        <v>-0.34956128549191401</v>
      </c>
      <c r="J13">
        <v>-0.90738850991894204</v>
      </c>
      <c r="K13">
        <v>-0.25528321613466698</v>
      </c>
      <c r="L13">
        <v>-0.74614805862535705</v>
      </c>
      <c r="M13">
        <v>-0.35197205142254101</v>
      </c>
      <c r="N13">
        <v>-0.91217454845638501</v>
      </c>
    </row>
    <row r="14" spans="1:14" x14ac:dyDescent="0.2">
      <c r="A14">
        <v>1</v>
      </c>
      <c r="B14" t="s">
        <v>299</v>
      </c>
      <c r="C14" t="s">
        <v>283</v>
      </c>
      <c r="D14" t="s">
        <v>274</v>
      </c>
      <c r="E14">
        <v>-0.70653079776979499</v>
      </c>
      <c r="F14">
        <v>-1.9331833721351599</v>
      </c>
      <c r="G14">
        <v>-0.25511581198538902</v>
      </c>
      <c r="H14">
        <v>-0.74568530836931701</v>
      </c>
      <c r="I14">
        <v>-0.44451206072952199</v>
      </c>
      <c r="J14">
        <v>-1.17905721286594</v>
      </c>
      <c r="K14">
        <v>-0.25543261168622</v>
      </c>
      <c r="L14">
        <v>-0.74650149937454302</v>
      </c>
      <c r="M14">
        <v>-0.44708574091389602</v>
      </c>
      <c r="N14">
        <v>-1.1841681784775</v>
      </c>
    </row>
    <row r="15" spans="1:14" x14ac:dyDescent="0.2">
      <c r="A15">
        <v>1</v>
      </c>
      <c r="B15" t="s">
        <v>300</v>
      </c>
      <c r="C15" t="s">
        <v>273</v>
      </c>
      <c r="D15" t="s">
        <v>274</v>
      </c>
      <c r="E15">
        <v>-0.47888725210376698</v>
      </c>
      <c r="F15">
        <v>-1.3949283220997999</v>
      </c>
      <c r="G15">
        <v>-0.24039731219159699</v>
      </c>
      <c r="H15">
        <v>-0.78251986114086503</v>
      </c>
      <c r="I15">
        <v>-0.23268771385495299</v>
      </c>
      <c r="J15">
        <v>-0.60433238200544903</v>
      </c>
      <c r="K15">
        <v>-0.240538704853895</v>
      </c>
      <c r="L15">
        <v>-0.78288942649264004</v>
      </c>
      <c r="M15">
        <v>-0.234901644172712</v>
      </c>
      <c r="N15">
        <v>-0.60911111146449104</v>
      </c>
    </row>
    <row r="16" spans="1:14" x14ac:dyDescent="0.2">
      <c r="A16">
        <v>1</v>
      </c>
      <c r="B16" t="s">
        <v>300</v>
      </c>
      <c r="C16" t="s">
        <v>273</v>
      </c>
      <c r="D16" t="s">
        <v>276</v>
      </c>
      <c r="E16">
        <v>-0.47846694097241799</v>
      </c>
      <c r="F16">
        <v>-1.3943352417869299</v>
      </c>
      <c r="G16">
        <v>-0.24045415258262401</v>
      </c>
      <c r="H16">
        <v>-0.78260638888169498</v>
      </c>
      <c r="I16">
        <v>-0.232688707289531</v>
      </c>
      <c r="J16">
        <v>-0.60433646449327305</v>
      </c>
      <c r="K16">
        <v>-0.24058292670550399</v>
      </c>
      <c r="L16">
        <v>-0.78291825069896104</v>
      </c>
      <c r="M16">
        <v>-0.234646208912727</v>
      </c>
      <c r="N16">
        <v>-0.60859464822828702</v>
      </c>
    </row>
    <row r="17" spans="1:14" x14ac:dyDescent="0.2">
      <c r="A17">
        <v>1</v>
      </c>
      <c r="B17" t="s">
        <v>300</v>
      </c>
      <c r="C17" t="s">
        <v>275</v>
      </c>
      <c r="D17" t="s">
        <v>274</v>
      </c>
      <c r="E17">
        <v>-0.28589491039838999</v>
      </c>
      <c r="F17">
        <v>-0.88149866622955297</v>
      </c>
      <c r="G17">
        <v>-0.24063750548229301</v>
      </c>
      <c r="H17">
        <v>-0.78300714864534104</v>
      </c>
      <c r="I17">
        <v>-3.8504914100232199E-2</v>
      </c>
      <c r="J17">
        <v>-9.0271531197706797E-2</v>
      </c>
      <c r="K17">
        <v>-0.24071594931881099</v>
      </c>
      <c r="L17">
        <v>-0.78319782027463702</v>
      </c>
      <c r="M17">
        <v>-3.9711000443687E-2</v>
      </c>
      <c r="N17">
        <v>-9.3641158632794402E-2</v>
      </c>
    </row>
    <row r="18" spans="1:14" x14ac:dyDescent="0.2">
      <c r="A18">
        <v>1</v>
      </c>
      <c r="B18" t="s">
        <v>300</v>
      </c>
      <c r="C18" t="s">
        <v>275</v>
      </c>
      <c r="D18" t="s">
        <v>276</v>
      </c>
      <c r="E18">
        <v>-0.28557555478973301</v>
      </c>
      <c r="F18">
        <v>-0.88124599897395095</v>
      </c>
      <c r="G18">
        <v>-0.24064131644487299</v>
      </c>
      <c r="H18">
        <v>-0.78311916423379102</v>
      </c>
      <c r="I18">
        <v>-3.8504914100232199E-2</v>
      </c>
      <c r="J18">
        <v>-9.0271531197706797E-2</v>
      </c>
      <c r="K18">
        <v>-0.24072030797785801</v>
      </c>
      <c r="L18">
        <v>-0.783295302097063</v>
      </c>
      <c r="M18">
        <v>-3.9624321949838698E-2</v>
      </c>
      <c r="N18">
        <v>-9.3464163637108896E-2</v>
      </c>
    </row>
    <row r="19" spans="1:14" x14ac:dyDescent="0.2">
      <c r="A19">
        <v>1</v>
      </c>
      <c r="B19" t="s">
        <v>300</v>
      </c>
      <c r="C19" t="s">
        <v>277</v>
      </c>
      <c r="D19" t="s">
        <v>274</v>
      </c>
      <c r="E19">
        <v>-0.28339799750882499</v>
      </c>
      <c r="F19">
        <v>-0.88870872495184405</v>
      </c>
      <c r="G19">
        <v>-0.240658733205734</v>
      </c>
      <c r="H19">
        <v>-0.783040712507166</v>
      </c>
      <c r="I19">
        <v>-3.6652097978304203E-2</v>
      </c>
      <c r="J19">
        <v>-9.7722167429212498E-2</v>
      </c>
      <c r="K19">
        <v>-0.24073080289264601</v>
      </c>
      <c r="L19">
        <v>-0.78321489743648798</v>
      </c>
      <c r="M19">
        <v>-3.80250483945382E-2</v>
      </c>
      <c r="N19">
        <v>-0.101623532666414</v>
      </c>
    </row>
    <row r="20" spans="1:14" x14ac:dyDescent="0.2">
      <c r="A20">
        <v>1</v>
      </c>
      <c r="B20" t="s">
        <v>300</v>
      </c>
      <c r="C20" t="s">
        <v>277</v>
      </c>
      <c r="D20" t="s">
        <v>276</v>
      </c>
      <c r="E20">
        <v>-0.28322135113035002</v>
      </c>
      <c r="F20">
        <v>-0.88857897366198901</v>
      </c>
      <c r="G20">
        <v>-0.240656619493651</v>
      </c>
      <c r="H20">
        <v>-0.78312679135713503</v>
      </c>
      <c r="I20">
        <v>-3.6652097978304099E-2</v>
      </c>
      <c r="J20">
        <v>-9.7722167429211096E-2</v>
      </c>
      <c r="K20">
        <v>-0.24073205626118399</v>
      </c>
      <c r="L20">
        <v>-0.78329176785657395</v>
      </c>
      <c r="M20">
        <v>-3.79348777310076E-2</v>
      </c>
      <c r="N20">
        <v>-0.10146124750866301</v>
      </c>
    </row>
    <row r="21" spans="1:14" x14ac:dyDescent="0.2">
      <c r="A21">
        <v>1</v>
      </c>
      <c r="B21" t="s">
        <v>300</v>
      </c>
      <c r="C21" t="s">
        <v>278</v>
      </c>
      <c r="D21" t="s">
        <v>274</v>
      </c>
      <c r="E21">
        <v>-0.44858121629997</v>
      </c>
      <c r="F21">
        <v>-1.307583027772</v>
      </c>
      <c r="G21">
        <v>-0.240594640594819</v>
      </c>
      <c r="H21">
        <v>-0.78285531366891803</v>
      </c>
      <c r="I21">
        <v>-0.200729260989815</v>
      </c>
      <c r="J21">
        <v>-0.51694459646101698</v>
      </c>
      <c r="K21">
        <v>-0.24075448405045599</v>
      </c>
      <c r="L21">
        <v>-0.78324449932551199</v>
      </c>
      <c r="M21">
        <v>-0.20191757603678001</v>
      </c>
      <c r="N21">
        <v>-0.519412292845013</v>
      </c>
    </row>
    <row r="22" spans="1:14" x14ac:dyDescent="0.2">
      <c r="A22">
        <v>1</v>
      </c>
      <c r="B22" t="s">
        <v>300</v>
      </c>
      <c r="C22" t="s">
        <v>278</v>
      </c>
      <c r="D22" t="s">
        <v>276</v>
      </c>
      <c r="E22">
        <v>-0.44900336741454899</v>
      </c>
      <c r="F22">
        <v>-1.30864076552183</v>
      </c>
      <c r="G22">
        <v>-0.24052353004670299</v>
      </c>
      <c r="H22">
        <v>-0.78270108128132798</v>
      </c>
      <c r="I22">
        <v>-0.20071757564186499</v>
      </c>
      <c r="J22">
        <v>-0.517097148618617</v>
      </c>
      <c r="K22">
        <v>-0.24071333059705899</v>
      </c>
      <c r="L22">
        <v>-0.783165206441652</v>
      </c>
      <c r="M22">
        <v>-0.20194847746460201</v>
      </c>
      <c r="N22">
        <v>-0.51964872015208297</v>
      </c>
    </row>
    <row r="23" spans="1:14" x14ac:dyDescent="0.2">
      <c r="A23">
        <v>1</v>
      </c>
      <c r="B23" t="s">
        <v>300</v>
      </c>
      <c r="C23" t="s">
        <v>278</v>
      </c>
      <c r="D23" t="s">
        <v>281</v>
      </c>
      <c r="E23">
        <v>-0.447895361189035</v>
      </c>
      <c r="F23">
        <v>-1.3086832968204101</v>
      </c>
      <c r="G23">
        <v>-0.24043242715532201</v>
      </c>
      <c r="H23">
        <v>-0.78263949877154704</v>
      </c>
      <c r="I23">
        <v>-0.20076529058370499</v>
      </c>
      <c r="J23">
        <v>-0.51739924766476098</v>
      </c>
      <c r="K23">
        <v>-0.24058490820474401</v>
      </c>
      <c r="L23">
        <v>-0.78303948327306805</v>
      </c>
      <c r="M23">
        <v>-0.20184622871031699</v>
      </c>
      <c r="N23">
        <v>-0.519958919825243</v>
      </c>
    </row>
    <row r="24" spans="1:14" x14ac:dyDescent="0.2">
      <c r="A24">
        <v>1</v>
      </c>
      <c r="B24" t="s">
        <v>300</v>
      </c>
      <c r="C24" t="s">
        <v>278</v>
      </c>
      <c r="D24" t="s">
        <v>284</v>
      </c>
      <c r="E24">
        <v>-0.44863803381220402</v>
      </c>
      <c r="F24">
        <v>-1.30818480290313</v>
      </c>
      <c r="G24">
        <v>-0.240430397904834</v>
      </c>
      <c r="H24">
        <v>-0.78261912184313598</v>
      </c>
      <c r="I24">
        <v>-0.20072720678974401</v>
      </c>
      <c r="J24">
        <v>-0.51709698589943498</v>
      </c>
      <c r="K24">
        <v>-0.240619110641277</v>
      </c>
      <c r="L24">
        <v>-0.78310142651259995</v>
      </c>
      <c r="M24">
        <v>-0.20189094421638201</v>
      </c>
      <c r="N24">
        <v>-0.51946859757996999</v>
      </c>
    </row>
    <row r="25" spans="1:14" x14ac:dyDescent="0.2">
      <c r="A25">
        <v>1</v>
      </c>
      <c r="B25" t="s">
        <v>300</v>
      </c>
      <c r="C25" t="s">
        <v>279</v>
      </c>
      <c r="D25" t="s">
        <v>274</v>
      </c>
      <c r="E25">
        <v>-0.477174649084252</v>
      </c>
      <c r="F25">
        <v>-1.4060667936397</v>
      </c>
      <c r="G25">
        <v>-0.24040223225009399</v>
      </c>
      <c r="H25">
        <v>-0.782692401223541</v>
      </c>
      <c r="I25">
        <v>-0.22904523538522401</v>
      </c>
      <c r="J25">
        <v>-0.61434188825323399</v>
      </c>
      <c r="K25">
        <v>-0.24056287531753401</v>
      </c>
      <c r="L25">
        <v>-0.78310821161519095</v>
      </c>
      <c r="M25">
        <v>-0.23189630338954201</v>
      </c>
      <c r="N25">
        <v>-0.62009120917998295</v>
      </c>
    </row>
    <row r="26" spans="1:14" x14ac:dyDescent="0.2">
      <c r="A26">
        <v>1</v>
      </c>
      <c r="B26" t="s">
        <v>300</v>
      </c>
      <c r="C26" t="s">
        <v>279</v>
      </c>
      <c r="D26" t="s">
        <v>276</v>
      </c>
      <c r="E26">
        <v>-0.47654801838203897</v>
      </c>
      <c r="F26">
        <v>-1.40528661318052</v>
      </c>
      <c r="G26">
        <v>-0.24049285205705001</v>
      </c>
      <c r="H26">
        <v>-0.78289861505920899</v>
      </c>
      <c r="I26">
        <v>-0.22904657024691</v>
      </c>
      <c r="J26">
        <v>-0.614338711195625</v>
      </c>
      <c r="K26">
        <v>-0.24065356306590499</v>
      </c>
      <c r="L26">
        <v>-0.78326849302781099</v>
      </c>
      <c r="M26">
        <v>-0.23149398679167299</v>
      </c>
      <c r="N26">
        <v>-0.61942876433388205</v>
      </c>
    </row>
    <row r="27" spans="1:14" x14ac:dyDescent="0.2">
      <c r="A27">
        <v>1</v>
      </c>
      <c r="B27" t="s">
        <v>300</v>
      </c>
      <c r="C27" t="s">
        <v>280</v>
      </c>
      <c r="D27" t="s">
        <v>274</v>
      </c>
      <c r="E27">
        <v>-0.97402534770216997</v>
      </c>
      <c r="F27">
        <v>-2.6348460948045398</v>
      </c>
      <c r="G27">
        <v>-0.24051138605637001</v>
      </c>
      <c r="H27">
        <v>-0.782526715311471</v>
      </c>
      <c r="I27">
        <v>-0.72474982126048304</v>
      </c>
      <c r="J27">
        <v>-1.84082673133913</v>
      </c>
      <c r="K27">
        <v>-0.240665250659955</v>
      </c>
      <c r="L27">
        <v>-0.78291422941779198</v>
      </c>
      <c r="M27">
        <v>-0.727071208794277</v>
      </c>
      <c r="N27">
        <v>-1.84537925947998</v>
      </c>
    </row>
    <row r="28" spans="1:14" x14ac:dyDescent="0.2">
      <c r="A28">
        <v>1</v>
      </c>
      <c r="B28" t="s">
        <v>300</v>
      </c>
      <c r="C28" t="s">
        <v>280</v>
      </c>
      <c r="D28" t="s">
        <v>276</v>
      </c>
      <c r="E28">
        <v>-0.97211463978495605</v>
      </c>
      <c r="F28">
        <v>-2.6316404078461</v>
      </c>
      <c r="G28">
        <v>-0.24041542238562699</v>
      </c>
      <c r="H28">
        <v>-0.78242958943553498</v>
      </c>
      <c r="I28">
        <v>-0.72473351664048602</v>
      </c>
      <c r="J28">
        <v>-1.8404127469082601</v>
      </c>
      <c r="K28">
        <v>-0.24055552558120999</v>
      </c>
      <c r="L28">
        <v>-0.78279759379184599</v>
      </c>
      <c r="M28">
        <v>-0.72689881423607605</v>
      </c>
      <c r="N28">
        <v>-1.8447781773276299</v>
      </c>
    </row>
    <row r="29" spans="1:14" x14ac:dyDescent="0.2">
      <c r="A29">
        <v>1</v>
      </c>
      <c r="B29" t="s">
        <v>300</v>
      </c>
      <c r="C29" t="s">
        <v>280</v>
      </c>
      <c r="D29" t="s">
        <v>281</v>
      </c>
      <c r="E29">
        <v>-0.97385775358531301</v>
      </c>
      <c r="F29">
        <v>-2.6344355624922602</v>
      </c>
      <c r="G29">
        <v>-0.24050566543531501</v>
      </c>
      <c r="H29">
        <v>-0.78261503266596</v>
      </c>
      <c r="I29">
        <v>-0.72471839953391604</v>
      </c>
      <c r="J29">
        <v>-1.8407192425438199</v>
      </c>
      <c r="K29">
        <v>-0.24065577680185399</v>
      </c>
      <c r="L29">
        <v>-0.78296317792585302</v>
      </c>
      <c r="M29">
        <v>-0.726953394011009</v>
      </c>
      <c r="N29">
        <v>-1.8451527873869999</v>
      </c>
    </row>
    <row r="30" spans="1:14" x14ac:dyDescent="0.2">
      <c r="A30">
        <v>1</v>
      </c>
      <c r="B30" t="s">
        <v>300</v>
      </c>
      <c r="C30" t="s">
        <v>280</v>
      </c>
      <c r="D30" t="s">
        <v>285</v>
      </c>
      <c r="E30">
        <v>-0.97243041121165497</v>
      </c>
      <c r="F30">
        <v>-2.6319749406262898</v>
      </c>
      <c r="G30">
        <v>-0.240480407167037</v>
      </c>
      <c r="H30">
        <v>-0.78251777009439705</v>
      </c>
      <c r="I30">
        <v>-0.72470252317930395</v>
      </c>
      <c r="J30">
        <v>-1.8403198231712301</v>
      </c>
      <c r="K30">
        <v>-0.24063003407526801</v>
      </c>
      <c r="L30">
        <v>-0.78288917945694303</v>
      </c>
      <c r="M30">
        <v>-0.72698255586562499</v>
      </c>
      <c r="N30">
        <v>-1.8449150415739199</v>
      </c>
    </row>
    <row r="31" spans="1:14" x14ac:dyDescent="0.2">
      <c r="A31">
        <v>1</v>
      </c>
      <c r="B31" t="s">
        <v>300</v>
      </c>
      <c r="C31" t="s">
        <v>282</v>
      </c>
      <c r="D31" t="s">
        <v>274</v>
      </c>
      <c r="E31">
        <v>-0.59598576140529802</v>
      </c>
      <c r="F31">
        <v>-1.69841352165835</v>
      </c>
      <c r="G31">
        <v>-0.240399580369659</v>
      </c>
      <c r="H31">
        <v>-0.78248800769489801</v>
      </c>
      <c r="I31">
        <v>-0.34959859488730799</v>
      </c>
      <c r="J31">
        <v>-0.90752141997113001</v>
      </c>
      <c r="K31">
        <v>-0.24051180539651901</v>
      </c>
      <c r="L31">
        <v>-0.78278165909258102</v>
      </c>
      <c r="M31">
        <v>-0.35205097373571997</v>
      </c>
      <c r="N31">
        <v>-0.91251695082990802</v>
      </c>
    </row>
    <row r="32" spans="1:14" x14ac:dyDescent="0.2">
      <c r="A32">
        <v>1</v>
      </c>
      <c r="B32" t="s">
        <v>300</v>
      </c>
      <c r="C32" t="s">
        <v>282</v>
      </c>
      <c r="D32" t="s">
        <v>276</v>
      </c>
      <c r="E32">
        <v>-0.59560369882486397</v>
      </c>
      <c r="F32">
        <v>-1.69794331593406</v>
      </c>
      <c r="G32">
        <v>-0.24044275920720001</v>
      </c>
      <c r="H32">
        <v>-0.78254683087848698</v>
      </c>
      <c r="I32">
        <v>-0.34960964710910902</v>
      </c>
      <c r="J32">
        <v>-0.90756193912002503</v>
      </c>
      <c r="K32">
        <v>-0.240543388053647</v>
      </c>
      <c r="L32">
        <v>-0.78279636119625395</v>
      </c>
      <c r="M32">
        <v>-0.35187069850527702</v>
      </c>
      <c r="N32">
        <v>-0.912178471484272</v>
      </c>
    </row>
    <row r="33" spans="1:14" x14ac:dyDescent="0.2">
      <c r="A33">
        <v>1</v>
      </c>
      <c r="B33" t="s">
        <v>300</v>
      </c>
      <c r="C33" t="s">
        <v>283</v>
      </c>
      <c r="D33" t="s">
        <v>274</v>
      </c>
      <c r="E33">
        <v>-0.69194188820796199</v>
      </c>
      <c r="F33">
        <v>-1.9702099361385099</v>
      </c>
      <c r="G33">
        <v>-0.240410590539724</v>
      </c>
      <c r="H33">
        <v>-0.78269157954664403</v>
      </c>
      <c r="I33">
        <v>-0.44431498984842499</v>
      </c>
      <c r="J33">
        <v>-1.1794659989515599</v>
      </c>
      <c r="K33">
        <v>-0.24057894390982701</v>
      </c>
      <c r="L33">
        <v>-0.78312758496930701</v>
      </c>
      <c r="M33">
        <v>-0.44704194190873697</v>
      </c>
      <c r="N33">
        <v>-1.1848952766951399</v>
      </c>
    </row>
    <row r="34" spans="1:14" x14ac:dyDescent="0.2">
      <c r="A34">
        <v>1</v>
      </c>
      <c r="B34" t="s">
        <v>300</v>
      </c>
      <c r="C34" t="s">
        <v>283</v>
      </c>
      <c r="D34" t="s">
        <v>276</v>
      </c>
      <c r="E34">
        <v>-0.69105685404958195</v>
      </c>
      <c r="F34">
        <v>-1.9692762534750601</v>
      </c>
      <c r="G34">
        <v>-0.24045782773749699</v>
      </c>
      <c r="H34">
        <v>-0.782748189409044</v>
      </c>
      <c r="I34">
        <v>-0.444302493666972</v>
      </c>
      <c r="J34">
        <v>-1.1794616185516</v>
      </c>
      <c r="K34">
        <v>-0.240610850911922</v>
      </c>
      <c r="L34">
        <v>-0.78310166871576803</v>
      </c>
      <c r="M34">
        <v>-0.44672294886734099</v>
      </c>
      <c r="N34">
        <v>-1.1842362117634699</v>
      </c>
    </row>
    <row r="35" spans="1:14" x14ac:dyDescent="0.2">
      <c r="A35">
        <v>2</v>
      </c>
      <c r="B35" t="s">
        <v>299</v>
      </c>
      <c r="C35" t="s">
        <v>273</v>
      </c>
      <c r="D35" t="s">
        <v>274</v>
      </c>
      <c r="E35">
        <v>-0.52764017332866398</v>
      </c>
      <c r="F35">
        <v>-1.4686308119045099</v>
      </c>
      <c r="G35">
        <v>-0.28933663346525001</v>
      </c>
      <c r="H35">
        <v>-0.85544178281397898</v>
      </c>
      <c r="I35">
        <v>-0.23280309234173299</v>
      </c>
      <c r="J35">
        <v>-0.60485921424256694</v>
      </c>
      <c r="K35">
        <v>-0.28962101894064202</v>
      </c>
      <c r="L35">
        <v>-0.856201407934995</v>
      </c>
      <c r="M35">
        <v>-0.235101045516343</v>
      </c>
      <c r="N35">
        <v>-0.60968351691276301</v>
      </c>
    </row>
    <row r="36" spans="1:14" x14ac:dyDescent="0.2">
      <c r="A36">
        <v>2</v>
      </c>
      <c r="B36" t="s">
        <v>299</v>
      </c>
      <c r="C36" t="s">
        <v>273</v>
      </c>
      <c r="D36" t="s">
        <v>276</v>
      </c>
      <c r="E36">
        <v>-0.527058895320623</v>
      </c>
      <c r="F36">
        <v>-1.4679063159743599</v>
      </c>
      <c r="G36">
        <v>-0.289181308795184</v>
      </c>
      <c r="H36">
        <v>-0.85520542623886497</v>
      </c>
      <c r="I36">
        <v>-0.23280573465846099</v>
      </c>
      <c r="J36">
        <v>-0.60487146028963201</v>
      </c>
      <c r="K36">
        <v>-0.28944332010776702</v>
      </c>
      <c r="L36">
        <v>-0.85592129841331899</v>
      </c>
      <c r="M36">
        <v>-0.234880296907862</v>
      </c>
      <c r="N36">
        <v>-0.60923415170905004</v>
      </c>
    </row>
    <row r="37" spans="1:14" x14ac:dyDescent="0.2">
      <c r="A37">
        <v>2</v>
      </c>
      <c r="B37" t="s">
        <v>299</v>
      </c>
      <c r="C37" t="s">
        <v>275</v>
      </c>
      <c r="D37" t="s">
        <v>274</v>
      </c>
      <c r="E37">
        <v>-0.33477489154031298</v>
      </c>
      <c r="F37">
        <v>-0.95745972473806396</v>
      </c>
      <c r="G37">
        <v>-0.29006243558538602</v>
      </c>
      <c r="H37">
        <v>-0.85918220977795501</v>
      </c>
      <c r="I37">
        <v>-3.8504914100227799E-2</v>
      </c>
      <c r="J37">
        <v>-9.0271531197697805E-2</v>
      </c>
      <c r="K37">
        <v>-0.29026117001562401</v>
      </c>
      <c r="L37">
        <v>-0.85964610871583702</v>
      </c>
      <c r="M37">
        <v>-3.9828842500817599E-2</v>
      </c>
      <c r="N37">
        <v>-9.3976891121922507E-2</v>
      </c>
    </row>
    <row r="38" spans="1:14" x14ac:dyDescent="0.2">
      <c r="A38">
        <v>2</v>
      </c>
      <c r="B38" t="s">
        <v>299</v>
      </c>
      <c r="C38" t="s">
        <v>275</v>
      </c>
      <c r="D38" t="s">
        <v>276</v>
      </c>
      <c r="E38">
        <v>-0.33398641151584002</v>
      </c>
      <c r="F38">
        <v>-0.95574944324839495</v>
      </c>
      <c r="G38">
        <v>-0.29037593883694102</v>
      </c>
      <c r="H38">
        <v>-0.86006769699568197</v>
      </c>
      <c r="I38">
        <v>-3.8504914100232497E-2</v>
      </c>
      <c r="J38">
        <v>-9.0271531197707297E-2</v>
      </c>
      <c r="K38">
        <v>-0.29048334041207002</v>
      </c>
      <c r="L38">
        <v>-0.860328677249935</v>
      </c>
      <c r="M38">
        <v>-3.9592242576995701E-2</v>
      </c>
      <c r="N38">
        <v>-9.3434488511729197E-2</v>
      </c>
    </row>
    <row r="39" spans="1:14" x14ac:dyDescent="0.2">
      <c r="A39">
        <v>2</v>
      </c>
      <c r="B39" t="s">
        <v>299</v>
      </c>
      <c r="C39" t="s">
        <v>275</v>
      </c>
      <c r="D39" t="s">
        <v>281</v>
      </c>
      <c r="E39">
        <v>-0.33367677675749402</v>
      </c>
      <c r="F39">
        <v>-0.95539721427619895</v>
      </c>
      <c r="G39">
        <v>-0.29014481830379901</v>
      </c>
      <c r="H39">
        <v>-0.85976630507373697</v>
      </c>
      <c r="I39">
        <v>-3.8504914100232199E-2</v>
      </c>
      <c r="J39">
        <v>-9.0271531197706797E-2</v>
      </c>
      <c r="K39">
        <v>-0.29023156449476201</v>
      </c>
      <c r="L39">
        <v>-0.85998770592908302</v>
      </c>
      <c r="M39">
        <v>-3.9597860658684002E-2</v>
      </c>
      <c r="N39">
        <v>-9.3392183087869299E-2</v>
      </c>
    </row>
    <row r="40" spans="1:14" x14ac:dyDescent="0.2">
      <c r="A40">
        <v>2</v>
      </c>
      <c r="B40" t="s">
        <v>299</v>
      </c>
      <c r="C40" t="s">
        <v>275</v>
      </c>
      <c r="D40" t="s">
        <v>284</v>
      </c>
      <c r="E40">
        <v>-0.33501281311099301</v>
      </c>
      <c r="F40">
        <v>-0.95784684062672498</v>
      </c>
      <c r="G40">
        <v>-0.29022741782554901</v>
      </c>
      <c r="H40">
        <v>-0.85948075472976204</v>
      </c>
      <c r="I40">
        <v>-3.8504914100232199E-2</v>
      </c>
      <c r="J40">
        <v>-9.0271531197706895E-2</v>
      </c>
      <c r="K40">
        <v>-0.29043717714316097</v>
      </c>
      <c r="L40">
        <v>-0.85997500088024803</v>
      </c>
      <c r="M40">
        <v>-3.9792981526574601E-2</v>
      </c>
      <c r="N40">
        <v>-9.3852751259122305E-2</v>
      </c>
    </row>
    <row r="41" spans="1:14" x14ac:dyDescent="0.2">
      <c r="A41">
        <v>2</v>
      </c>
      <c r="B41" t="s">
        <v>299</v>
      </c>
      <c r="C41" t="s">
        <v>277</v>
      </c>
      <c r="D41" t="s">
        <v>274</v>
      </c>
      <c r="E41">
        <v>-0.33202163747637198</v>
      </c>
      <c r="F41">
        <v>-0.964383746727558</v>
      </c>
      <c r="G41">
        <v>-0.29002929187881299</v>
      </c>
      <c r="H41">
        <v>-0.85912567361383196</v>
      </c>
      <c r="I41">
        <v>-3.6652097978304203E-2</v>
      </c>
      <c r="J41">
        <v>-9.7722167429212498E-2</v>
      </c>
      <c r="K41">
        <v>-0.29022321284872699</v>
      </c>
      <c r="L41">
        <v>-0.85957574034672501</v>
      </c>
      <c r="M41">
        <v>-3.82544091634422E-2</v>
      </c>
      <c r="N41">
        <v>-0.102174426309791</v>
      </c>
    </row>
    <row r="42" spans="1:14" x14ac:dyDescent="0.2">
      <c r="A42">
        <v>2</v>
      </c>
      <c r="B42" t="s">
        <v>299</v>
      </c>
      <c r="C42" t="s">
        <v>277</v>
      </c>
      <c r="D42" t="s">
        <v>276</v>
      </c>
      <c r="E42">
        <v>-0.33207539199796099</v>
      </c>
      <c r="F42">
        <v>-0.963641617775995</v>
      </c>
      <c r="G42">
        <v>-0.29046417196344099</v>
      </c>
      <c r="H42">
        <v>-0.86032181153700304</v>
      </c>
      <c r="I42">
        <v>-3.6652097978303003E-2</v>
      </c>
      <c r="J42">
        <v>-9.7722167429210305E-2</v>
      </c>
      <c r="K42">
        <v>-0.29056822816627398</v>
      </c>
      <c r="L42">
        <v>-0.860571895639484</v>
      </c>
      <c r="M42">
        <v>-3.7941444131466301E-2</v>
      </c>
      <c r="N42">
        <v>-0.10157013236581</v>
      </c>
    </row>
    <row r="43" spans="1:14" x14ac:dyDescent="0.2">
      <c r="A43">
        <v>2</v>
      </c>
      <c r="B43" t="s">
        <v>299</v>
      </c>
      <c r="C43" t="s">
        <v>277</v>
      </c>
      <c r="D43" t="s">
        <v>281</v>
      </c>
      <c r="E43">
        <v>-0.33177809460630903</v>
      </c>
      <c r="F43">
        <v>-0.96330858828417998</v>
      </c>
      <c r="G43">
        <v>-0.29022558433746698</v>
      </c>
      <c r="H43">
        <v>-0.85999368873665305</v>
      </c>
      <c r="I43">
        <v>-3.6652097978304002E-2</v>
      </c>
      <c r="J43">
        <v>-9.7722167429214704E-2</v>
      </c>
      <c r="K43">
        <v>-0.29030986017956001</v>
      </c>
      <c r="L43">
        <v>-0.86020743590833204</v>
      </c>
      <c r="M43">
        <v>-3.7990019154264899E-2</v>
      </c>
      <c r="N43">
        <v>-0.101598365995196</v>
      </c>
    </row>
    <row r="44" spans="1:14" x14ac:dyDescent="0.2">
      <c r="A44">
        <v>2</v>
      </c>
      <c r="B44" t="s">
        <v>299</v>
      </c>
      <c r="C44" t="s">
        <v>277</v>
      </c>
      <c r="D44" t="s">
        <v>284</v>
      </c>
      <c r="E44">
        <v>-0.33206587656140002</v>
      </c>
      <c r="F44">
        <v>-0.96455757058021796</v>
      </c>
      <c r="G44">
        <v>-0.29013696968617497</v>
      </c>
      <c r="H44">
        <v>-0.85931694040582995</v>
      </c>
      <c r="I44">
        <v>-3.6652097978304501E-2</v>
      </c>
      <c r="J44">
        <v>-9.7722167429214205E-2</v>
      </c>
      <c r="K44">
        <v>-0.29033947250511</v>
      </c>
      <c r="L44">
        <v>-0.85979305751727897</v>
      </c>
      <c r="M44">
        <v>-3.8208278076783099E-2</v>
      </c>
      <c r="N44">
        <v>-0.101976086718869</v>
      </c>
    </row>
    <row r="45" spans="1:14" x14ac:dyDescent="0.2">
      <c r="A45">
        <v>2</v>
      </c>
      <c r="B45" t="s">
        <v>299</v>
      </c>
      <c r="C45" t="s">
        <v>278</v>
      </c>
      <c r="D45" t="s">
        <v>274</v>
      </c>
      <c r="E45">
        <v>-0.50236678665269596</v>
      </c>
      <c r="F45">
        <v>-1.3910411433812899</v>
      </c>
      <c r="G45">
        <v>-0.28932082047638602</v>
      </c>
      <c r="H45">
        <v>-0.85567584230479699</v>
      </c>
      <c r="I45">
        <v>-0.20323707041193001</v>
      </c>
      <c r="J45">
        <v>-0.52345290903763297</v>
      </c>
      <c r="K45">
        <v>-0.289699627560835</v>
      </c>
      <c r="L45">
        <v>-0.85662919345521804</v>
      </c>
      <c r="M45">
        <v>-0.20453930532751699</v>
      </c>
      <c r="N45">
        <v>-0.52620092920307704</v>
      </c>
    </row>
    <row r="46" spans="1:14" x14ac:dyDescent="0.2">
      <c r="A46">
        <v>2</v>
      </c>
      <c r="B46" t="s">
        <v>299</v>
      </c>
      <c r="C46" t="s">
        <v>278</v>
      </c>
      <c r="D46" t="s">
        <v>276</v>
      </c>
      <c r="E46">
        <v>-0.50195438753685695</v>
      </c>
      <c r="F46">
        <v>-1.3901977671207699</v>
      </c>
      <c r="G46">
        <v>-0.28937870069992599</v>
      </c>
      <c r="H46">
        <v>-0.85567937334761601</v>
      </c>
      <c r="I46">
        <v>-0.203256182277266</v>
      </c>
      <c r="J46">
        <v>-0.52337615885144195</v>
      </c>
      <c r="K46">
        <v>-0.28974324443869198</v>
      </c>
      <c r="L46">
        <v>-0.85661785661574597</v>
      </c>
      <c r="M46">
        <v>-0.204561442569657</v>
      </c>
      <c r="N46">
        <v>-0.52607750075658899</v>
      </c>
    </row>
    <row r="47" spans="1:14" x14ac:dyDescent="0.2">
      <c r="A47">
        <v>2</v>
      </c>
      <c r="B47" t="s">
        <v>299</v>
      </c>
      <c r="C47" t="s">
        <v>278</v>
      </c>
      <c r="D47" t="s">
        <v>281</v>
      </c>
      <c r="E47">
        <v>-0.502738468351554</v>
      </c>
      <c r="F47">
        <v>-1.39110783945782</v>
      </c>
      <c r="G47">
        <v>-0.289471545819459</v>
      </c>
      <c r="H47">
        <v>-0.85577759450794499</v>
      </c>
      <c r="I47">
        <v>-0.203311225012442</v>
      </c>
      <c r="J47">
        <v>-0.52337444095312802</v>
      </c>
      <c r="K47">
        <v>-0.28983085821878402</v>
      </c>
      <c r="L47">
        <v>-0.85669736995912205</v>
      </c>
      <c r="M47">
        <v>-0.204697821520303</v>
      </c>
      <c r="N47">
        <v>-0.52628811121062102</v>
      </c>
    </row>
    <row r="48" spans="1:14" x14ac:dyDescent="0.2">
      <c r="A48">
        <v>2</v>
      </c>
      <c r="B48" t="s">
        <v>299</v>
      </c>
      <c r="C48" t="s">
        <v>278</v>
      </c>
      <c r="D48" t="s">
        <v>284</v>
      </c>
      <c r="E48">
        <v>-0.50201539699076803</v>
      </c>
      <c r="F48">
        <v>-1.39027835856868</v>
      </c>
      <c r="G48">
        <v>-0.28934824616867799</v>
      </c>
      <c r="H48">
        <v>-0.85568103413812802</v>
      </c>
      <c r="I48">
        <v>-0.20325802450525801</v>
      </c>
      <c r="J48">
        <v>-0.52335297918395995</v>
      </c>
      <c r="K48">
        <v>-0.28970522442410201</v>
      </c>
      <c r="L48">
        <v>-0.85659880664344101</v>
      </c>
      <c r="M48">
        <v>-0.20451149033598501</v>
      </c>
      <c r="N48">
        <v>-0.52595496694386701</v>
      </c>
    </row>
    <row r="49" spans="1:14" x14ac:dyDescent="0.2">
      <c r="A49">
        <v>2</v>
      </c>
      <c r="B49" t="s">
        <v>299</v>
      </c>
      <c r="C49" t="s">
        <v>278</v>
      </c>
      <c r="D49" t="s">
        <v>285</v>
      </c>
      <c r="E49">
        <v>-0.50219078554546304</v>
      </c>
      <c r="F49">
        <v>-1.3905781602224001</v>
      </c>
      <c r="G49">
        <v>-0.28934895134382099</v>
      </c>
      <c r="H49">
        <v>-0.85572115371483903</v>
      </c>
      <c r="I49">
        <v>-0.20329711099488401</v>
      </c>
      <c r="J49">
        <v>-0.52330131049336004</v>
      </c>
      <c r="K49">
        <v>-0.28974213380502201</v>
      </c>
      <c r="L49">
        <v>-0.85670547006539799</v>
      </c>
      <c r="M49">
        <v>-0.204588905580323</v>
      </c>
      <c r="N49">
        <v>-0.52610529420984997</v>
      </c>
    </row>
    <row r="50" spans="1:14" x14ac:dyDescent="0.2">
      <c r="A50">
        <v>2</v>
      </c>
      <c r="B50" t="s">
        <v>299</v>
      </c>
      <c r="C50" t="s">
        <v>278</v>
      </c>
      <c r="D50" t="s">
        <v>286</v>
      </c>
      <c r="E50">
        <v>-0.50202849124786497</v>
      </c>
      <c r="F50">
        <v>-1.3905782794518</v>
      </c>
      <c r="G50">
        <v>-0.28930472413562702</v>
      </c>
      <c r="H50">
        <v>-0.85552711992163</v>
      </c>
      <c r="I50">
        <v>-0.203298115221799</v>
      </c>
      <c r="J50">
        <v>-0.52335406678837404</v>
      </c>
      <c r="K50">
        <v>-0.289687481670237</v>
      </c>
      <c r="L50">
        <v>-0.85654133393090304</v>
      </c>
      <c r="M50">
        <v>-0.20456534174975</v>
      </c>
      <c r="N50">
        <v>-0.52608284208844602</v>
      </c>
    </row>
    <row r="51" spans="1:14" x14ac:dyDescent="0.2">
      <c r="A51">
        <v>2</v>
      </c>
      <c r="B51" t="s">
        <v>299</v>
      </c>
      <c r="C51" t="s">
        <v>279</v>
      </c>
      <c r="D51" t="s">
        <v>274</v>
      </c>
      <c r="E51">
        <v>-0.526975852483487</v>
      </c>
      <c r="F51">
        <v>-1.4800057124308701</v>
      </c>
      <c r="G51">
        <v>-0.28957868818571803</v>
      </c>
      <c r="H51">
        <v>-0.85586319752122897</v>
      </c>
      <c r="I51">
        <v>-0.22897057437433299</v>
      </c>
      <c r="J51">
        <v>-0.61364379642970301</v>
      </c>
      <c r="K51">
        <v>-0.28988736117016001</v>
      </c>
      <c r="L51">
        <v>-0.85665520197497402</v>
      </c>
      <c r="M51">
        <v>-0.232029767965271</v>
      </c>
      <c r="N51">
        <v>-0.61972983222169298</v>
      </c>
    </row>
    <row r="52" spans="1:14" x14ac:dyDescent="0.2">
      <c r="A52">
        <v>2</v>
      </c>
      <c r="B52" t="s">
        <v>299</v>
      </c>
      <c r="C52" t="s">
        <v>279</v>
      </c>
      <c r="D52" t="s">
        <v>276</v>
      </c>
      <c r="E52">
        <v>-0.52590878915529105</v>
      </c>
      <c r="F52">
        <v>-1.47880084056357</v>
      </c>
      <c r="G52">
        <v>-0.28930229498119597</v>
      </c>
      <c r="H52">
        <v>-0.85544082484353601</v>
      </c>
      <c r="I52">
        <v>-0.22899767823825301</v>
      </c>
      <c r="J52">
        <v>-0.61372554500737897</v>
      </c>
      <c r="K52">
        <v>-0.28960585876151701</v>
      </c>
      <c r="L52">
        <v>-0.85622776958014701</v>
      </c>
      <c r="M52">
        <v>-0.23186791777666799</v>
      </c>
      <c r="N52">
        <v>-0.61944704078436896</v>
      </c>
    </row>
    <row r="53" spans="1:14" x14ac:dyDescent="0.2">
      <c r="A53">
        <v>2</v>
      </c>
      <c r="B53" t="s">
        <v>299</v>
      </c>
      <c r="C53" t="s">
        <v>280</v>
      </c>
      <c r="D53" t="s">
        <v>274</v>
      </c>
      <c r="E53">
        <v>-1.0268726423490699</v>
      </c>
      <c r="F53">
        <v>-2.7125482019778202</v>
      </c>
      <c r="G53">
        <v>-0.28936829031853001</v>
      </c>
      <c r="H53">
        <v>-0.855520571608682</v>
      </c>
      <c r="I53">
        <v>-0.72509596085934902</v>
      </c>
      <c r="J53">
        <v>-1.8406795271651399</v>
      </c>
      <c r="K53">
        <v>-0.28974820286389402</v>
      </c>
      <c r="L53">
        <v>-0.85648474381282602</v>
      </c>
      <c r="M53">
        <v>-0.72814981021450398</v>
      </c>
      <c r="N53">
        <v>-1.8466765276738</v>
      </c>
    </row>
    <row r="54" spans="1:14" x14ac:dyDescent="0.2">
      <c r="A54">
        <v>2</v>
      </c>
      <c r="B54" t="s">
        <v>299</v>
      </c>
      <c r="C54" t="s">
        <v>280</v>
      </c>
      <c r="D54" t="s">
        <v>276</v>
      </c>
      <c r="E54">
        <v>-1.0237219215570299</v>
      </c>
      <c r="F54">
        <v>-2.7079544384541698</v>
      </c>
      <c r="G54">
        <v>-0.289491624544299</v>
      </c>
      <c r="H54">
        <v>-0.85628528235299906</v>
      </c>
      <c r="I54">
        <v>-0.724962129465759</v>
      </c>
      <c r="J54">
        <v>-1.8403877912403701</v>
      </c>
      <c r="K54">
        <v>-0.28969933835447498</v>
      </c>
      <c r="L54">
        <v>-0.85681363561006496</v>
      </c>
      <c r="M54">
        <v>-0.72743325170782602</v>
      </c>
      <c r="N54">
        <v>-1.84541223792051</v>
      </c>
    </row>
    <row r="55" spans="1:14" x14ac:dyDescent="0.2">
      <c r="A55">
        <v>2</v>
      </c>
      <c r="B55" t="s">
        <v>299</v>
      </c>
      <c r="C55" t="s">
        <v>280</v>
      </c>
      <c r="D55" t="s">
        <v>281</v>
      </c>
      <c r="E55">
        <v>-1.0223102801616999</v>
      </c>
      <c r="F55">
        <v>-2.70536429796682</v>
      </c>
      <c r="G55">
        <v>-0.28931944839801998</v>
      </c>
      <c r="H55">
        <v>-0.85578694953399403</v>
      </c>
      <c r="I55">
        <v>-0.72505030814857496</v>
      </c>
      <c r="J55">
        <v>-1.8402872855788599</v>
      </c>
      <c r="K55">
        <v>-0.289555798454737</v>
      </c>
      <c r="L55">
        <v>-0.856422730288386</v>
      </c>
      <c r="M55">
        <v>-0.72754225510399895</v>
      </c>
      <c r="N55">
        <v>-1.84533190348187</v>
      </c>
    </row>
    <row r="56" spans="1:14" x14ac:dyDescent="0.2">
      <c r="A56">
        <v>2</v>
      </c>
      <c r="B56" t="s">
        <v>299</v>
      </c>
      <c r="C56" t="s">
        <v>280</v>
      </c>
      <c r="D56" t="s">
        <v>284</v>
      </c>
      <c r="E56">
        <v>-1.02541899190648</v>
      </c>
      <c r="F56">
        <v>-2.7105718286729301</v>
      </c>
      <c r="G56">
        <v>-0.28932464998823798</v>
      </c>
      <c r="H56">
        <v>-0.85549793180356404</v>
      </c>
      <c r="I56">
        <v>-0.72521052050827695</v>
      </c>
      <c r="J56">
        <v>-1.84083889031628</v>
      </c>
      <c r="K56">
        <v>-0.289651263597132</v>
      </c>
      <c r="L56">
        <v>-0.85637640188458097</v>
      </c>
      <c r="M56">
        <v>-0.72790272525336697</v>
      </c>
      <c r="N56">
        <v>-1.8462057852657501</v>
      </c>
    </row>
    <row r="57" spans="1:14" x14ac:dyDescent="0.2">
      <c r="A57">
        <v>2</v>
      </c>
      <c r="B57" t="s">
        <v>299</v>
      </c>
      <c r="C57" t="s">
        <v>282</v>
      </c>
      <c r="D57" t="s">
        <v>274</v>
      </c>
      <c r="E57">
        <v>-0.64520141029049505</v>
      </c>
      <c r="F57">
        <v>-1.7722715499267701</v>
      </c>
      <c r="G57">
        <v>-0.28930256805174598</v>
      </c>
      <c r="H57">
        <v>-0.85543654788577805</v>
      </c>
      <c r="I57">
        <v>-0.34955862386057801</v>
      </c>
      <c r="J57">
        <v>-0.90737812866599998</v>
      </c>
      <c r="K57">
        <v>-0.28953756082201498</v>
      </c>
      <c r="L57">
        <v>-0.85608478397042098</v>
      </c>
      <c r="M57">
        <v>-0.352358423322574</v>
      </c>
      <c r="N57">
        <v>-0.91291163210266901</v>
      </c>
    </row>
    <row r="58" spans="1:14" x14ac:dyDescent="0.2">
      <c r="A58">
        <v>2</v>
      </c>
      <c r="B58" t="s">
        <v>299</v>
      </c>
      <c r="C58" t="s">
        <v>282</v>
      </c>
      <c r="D58" t="s">
        <v>276</v>
      </c>
      <c r="E58">
        <v>-0.64436142568605403</v>
      </c>
      <c r="F58">
        <v>-1.7712262603591</v>
      </c>
      <c r="G58">
        <v>-0.289175923958846</v>
      </c>
      <c r="H58">
        <v>-0.85518853443715404</v>
      </c>
      <c r="I58">
        <v>-0.34956270735047901</v>
      </c>
      <c r="J58">
        <v>-0.90739449403239003</v>
      </c>
      <c r="K58">
        <v>-0.28938879683202101</v>
      </c>
      <c r="L58">
        <v>-0.85581089755272299</v>
      </c>
      <c r="M58">
        <v>-0.35197830543494502</v>
      </c>
      <c r="N58">
        <v>-0.912200307428914</v>
      </c>
    </row>
    <row r="59" spans="1:14" x14ac:dyDescent="0.2">
      <c r="A59">
        <v>2</v>
      </c>
      <c r="B59" t="s">
        <v>299</v>
      </c>
      <c r="C59" t="s">
        <v>283</v>
      </c>
      <c r="D59" t="s">
        <v>274</v>
      </c>
      <c r="E59">
        <v>-0.74217829437614802</v>
      </c>
      <c r="F59">
        <v>-2.0447253402263801</v>
      </c>
      <c r="G59">
        <v>-0.28953407009291698</v>
      </c>
      <c r="H59">
        <v>-0.85579925271357604</v>
      </c>
      <c r="I59">
        <v>-0.444472665265502</v>
      </c>
      <c r="J59">
        <v>-1.17896419782475</v>
      </c>
      <c r="K59">
        <v>-0.28986549464190198</v>
      </c>
      <c r="L59">
        <v>-0.85666314307052005</v>
      </c>
      <c r="M59">
        <v>-0.44745862317588297</v>
      </c>
      <c r="N59">
        <v>-1.1848494313226301</v>
      </c>
    </row>
    <row r="60" spans="1:14" x14ac:dyDescent="0.2">
      <c r="A60">
        <v>2</v>
      </c>
      <c r="B60" t="s">
        <v>299</v>
      </c>
      <c r="C60" t="s">
        <v>283</v>
      </c>
      <c r="D60" t="s">
        <v>276</v>
      </c>
      <c r="E60">
        <v>-0.74102895234794097</v>
      </c>
      <c r="F60">
        <v>-2.0433203113475602</v>
      </c>
      <c r="G60">
        <v>-0.28930309639882201</v>
      </c>
      <c r="H60">
        <v>-0.85547472697597204</v>
      </c>
      <c r="I60">
        <v>-0.44448692621623898</v>
      </c>
      <c r="J60">
        <v>-1.1790172133780501</v>
      </c>
      <c r="K60">
        <v>-0.28962246617644599</v>
      </c>
      <c r="L60">
        <v>-0.85629761303346097</v>
      </c>
      <c r="M60">
        <v>-0.44721223216961897</v>
      </c>
      <c r="N60">
        <v>-1.1844008762988301</v>
      </c>
    </row>
    <row r="61" spans="1:14" x14ac:dyDescent="0.2">
      <c r="A61">
        <v>2</v>
      </c>
      <c r="B61" t="s">
        <v>300</v>
      </c>
      <c r="C61" t="s">
        <v>273</v>
      </c>
      <c r="D61" t="s">
        <v>274</v>
      </c>
      <c r="E61">
        <v>-0.51378001065508505</v>
      </c>
      <c r="F61">
        <v>-1.50592189405534</v>
      </c>
      <c r="G61">
        <v>-0.27519206145435099</v>
      </c>
      <c r="H61">
        <v>-0.89332390430172304</v>
      </c>
      <c r="I61">
        <v>-0.232686128855672</v>
      </c>
      <c r="J61">
        <v>-0.60432641805000198</v>
      </c>
      <c r="K61">
        <v>-0.27534799493934098</v>
      </c>
      <c r="L61">
        <v>-0.893718856308789</v>
      </c>
      <c r="M61">
        <v>-0.23495512303733901</v>
      </c>
      <c r="N61">
        <v>-0.60920965733897803</v>
      </c>
    </row>
    <row r="62" spans="1:14" x14ac:dyDescent="0.2">
      <c r="A62">
        <v>2</v>
      </c>
      <c r="B62" t="s">
        <v>300</v>
      </c>
      <c r="C62" t="s">
        <v>273</v>
      </c>
      <c r="D62" t="s">
        <v>276</v>
      </c>
      <c r="E62">
        <v>-0.51368219630231204</v>
      </c>
      <c r="F62">
        <v>-1.50570894707453</v>
      </c>
      <c r="G62">
        <v>-0.27536882441870603</v>
      </c>
      <c r="H62">
        <v>-0.89351533030351005</v>
      </c>
      <c r="I62">
        <v>-0.23269246063705301</v>
      </c>
      <c r="J62">
        <v>-0.60435827002273301</v>
      </c>
      <c r="K62">
        <v>-0.275536313362579</v>
      </c>
      <c r="L62">
        <v>-0.89393227439687895</v>
      </c>
      <c r="M62">
        <v>-0.23480285644302901</v>
      </c>
      <c r="N62">
        <v>-0.608941581921426</v>
      </c>
    </row>
    <row r="63" spans="1:14" x14ac:dyDescent="0.2">
      <c r="A63">
        <v>2</v>
      </c>
      <c r="B63" t="s">
        <v>300</v>
      </c>
      <c r="C63" t="s">
        <v>273</v>
      </c>
      <c r="D63" t="s">
        <v>281</v>
      </c>
      <c r="E63">
        <v>-0.51339771651792598</v>
      </c>
      <c r="F63">
        <v>-1.50537569502988</v>
      </c>
      <c r="G63">
        <v>-0.27523749541244202</v>
      </c>
      <c r="H63">
        <v>-0.89343379170980997</v>
      </c>
      <c r="I63">
        <v>-0.232688753546787</v>
      </c>
      <c r="J63">
        <v>-0.60433827582687305</v>
      </c>
      <c r="K63">
        <v>-0.27538214562528501</v>
      </c>
      <c r="L63">
        <v>-0.89377680899090295</v>
      </c>
      <c r="M63">
        <v>-0.23469852696118601</v>
      </c>
      <c r="N63">
        <v>-0.60871866185407097</v>
      </c>
    </row>
    <row r="64" spans="1:14" x14ac:dyDescent="0.2">
      <c r="A64">
        <v>2</v>
      </c>
      <c r="B64" t="s">
        <v>300</v>
      </c>
      <c r="C64" t="s">
        <v>275</v>
      </c>
      <c r="D64" t="s">
        <v>274</v>
      </c>
      <c r="E64">
        <v>-0.32082372456983399</v>
      </c>
      <c r="F64">
        <v>-0.99249452125605897</v>
      </c>
      <c r="G64">
        <v>-0.27543275726761601</v>
      </c>
      <c r="H64">
        <v>-0.89378080876847399</v>
      </c>
      <c r="I64">
        <v>-3.8504914100232199E-2</v>
      </c>
      <c r="J64">
        <v>-9.0271531197706797E-2</v>
      </c>
      <c r="K64">
        <v>-0.27552160719166502</v>
      </c>
      <c r="L64">
        <v>-0.89399177879085701</v>
      </c>
      <c r="M64">
        <v>-3.9747192412868199E-2</v>
      </c>
      <c r="N64">
        <v>-9.37182396521061E-2</v>
      </c>
    </row>
    <row r="65" spans="1:14" x14ac:dyDescent="0.2">
      <c r="A65">
        <v>2</v>
      </c>
      <c r="B65" t="s">
        <v>300</v>
      </c>
      <c r="C65" t="s">
        <v>275</v>
      </c>
      <c r="D65" t="s">
        <v>276</v>
      </c>
      <c r="E65">
        <v>-0.32062813181213401</v>
      </c>
      <c r="F65">
        <v>-0.99247679303037195</v>
      </c>
      <c r="G65">
        <v>-0.275389151889953</v>
      </c>
      <c r="H65">
        <v>-0.89400989147802601</v>
      </c>
      <c r="I65">
        <v>-3.8504914100232199E-2</v>
      </c>
      <c r="J65">
        <v>-9.0271531197706895E-2</v>
      </c>
      <c r="K65">
        <v>-0.275476426946558</v>
      </c>
      <c r="L65">
        <v>-0.89421908569760999</v>
      </c>
      <c r="M65">
        <v>-3.9709287158681002E-2</v>
      </c>
      <c r="N65">
        <v>-9.3647416596867095E-2</v>
      </c>
    </row>
    <row r="66" spans="1:14" x14ac:dyDescent="0.2">
      <c r="A66">
        <v>2</v>
      </c>
      <c r="B66" t="s">
        <v>300</v>
      </c>
      <c r="C66" t="s">
        <v>275</v>
      </c>
      <c r="D66" t="s">
        <v>281</v>
      </c>
      <c r="E66">
        <v>-0.32045822694820397</v>
      </c>
      <c r="F66">
        <v>-0.99217223081533201</v>
      </c>
      <c r="G66">
        <v>-0.27540403316984302</v>
      </c>
      <c r="H66">
        <v>-0.89385144138295503</v>
      </c>
      <c r="I66">
        <v>-3.8504914100232199E-2</v>
      </c>
      <c r="J66">
        <v>-9.0271531197706797E-2</v>
      </c>
      <c r="K66">
        <v>-0.27549340931360899</v>
      </c>
      <c r="L66">
        <v>-0.89404907163582104</v>
      </c>
      <c r="M66">
        <v>-3.9654455924735002E-2</v>
      </c>
      <c r="N66">
        <v>-9.3532271923826293E-2</v>
      </c>
    </row>
    <row r="67" spans="1:14" x14ac:dyDescent="0.2">
      <c r="A67">
        <v>2</v>
      </c>
      <c r="B67" t="s">
        <v>300</v>
      </c>
      <c r="C67" t="s">
        <v>277</v>
      </c>
      <c r="D67" t="s">
        <v>274</v>
      </c>
      <c r="E67">
        <v>-0.31826579575802699</v>
      </c>
      <c r="F67">
        <v>-0.99964133496932395</v>
      </c>
      <c r="G67">
        <v>-0.27545268741941198</v>
      </c>
      <c r="H67">
        <v>-0.89381315925362603</v>
      </c>
      <c r="I67">
        <v>-3.6652097978304501E-2</v>
      </c>
      <c r="J67">
        <v>-9.7722167429214205E-2</v>
      </c>
      <c r="K67">
        <v>-0.27553405568811101</v>
      </c>
      <c r="L67">
        <v>-0.89400541814936896</v>
      </c>
      <c r="M67">
        <v>-3.8063547309278398E-2</v>
      </c>
      <c r="N67">
        <v>-0.101697860932784</v>
      </c>
    </row>
    <row r="68" spans="1:14" x14ac:dyDescent="0.2">
      <c r="A68">
        <v>2</v>
      </c>
      <c r="B68" t="s">
        <v>300</v>
      </c>
      <c r="C68" t="s">
        <v>277</v>
      </c>
      <c r="D68" t="s">
        <v>276</v>
      </c>
      <c r="E68">
        <v>-0.31806258787651098</v>
      </c>
      <c r="F68">
        <v>-0.99956360230464203</v>
      </c>
      <c r="G68">
        <v>-0.27535031308959201</v>
      </c>
      <c r="H68">
        <v>-0.89393222113378001</v>
      </c>
      <c r="I68">
        <v>-3.6652097978303599E-2</v>
      </c>
      <c r="J68">
        <v>-9.77221674292124E-2</v>
      </c>
      <c r="K68">
        <v>-0.27543241691079501</v>
      </c>
      <c r="L68">
        <v>-0.89412503809204102</v>
      </c>
      <c r="M68">
        <v>-3.8002978984492702E-2</v>
      </c>
      <c r="N68">
        <v>-0.10157277167588399</v>
      </c>
    </row>
    <row r="69" spans="1:14" x14ac:dyDescent="0.2">
      <c r="A69">
        <v>2</v>
      </c>
      <c r="B69" t="s">
        <v>300</v>
      </c>
      <c r="C69" t="s">
        <v>277</v>
      </c>
      <c r="D69" t="s">
        <v>281</v>
      </c>
      <c r="E69">
        <v>-0.31804169593479098</v>
      </c>
      <c r="F69">
        <v>-0.99945342977233398</v>
      </c>
      <c r="G69">
        <v>-0.27544486479186298</v>
      </c>
      <c r="H69">
        <v>-0.89390093999930298</v>
      </c>
      <c r="I69">
        <v>-3.6652097978303003E-2</v>
      </c>
      <c r="J69">
        <v>-9.7722167429209805E-2</v>
      </c>
      <c r="K69">
        <v>-0.27552921057173801</v>
      </c>
      <c r="L69">
        <v>-0.89408303714020199</v>
      </c>
      <c r="M69">
        <v>-3.79566789984076E-2</v>
      </c>
      <c r="N69">
        <v>-0.10150936827946801</v>
      </c>
    </row>
    <row r="70" spans="1:14" x14ac:dyDescent="0.2">
      <c r="A70">
        <v>2</v>
      </c>
      <c r="B70" t="s">
        <v>300</v>
      </c>
      <c r="C70" t="s">
        <v>278</v>
      </c>
      <c r="D70" t="s">
        <v>274</v>
      </c>
      <c r="E70">
        <v>-0.48339195754483899</v>
      </c>
      <c r="F70">
        <v>-1.41844350870029</v>
      </c>
      <c r="G70">
        <v>-0.27537361349259298</v>
      </c>
      <c r="H70">
        <v>-0.89362245796828199</v>
      </c>
      <c r="I70">
        <v>-0.200737626157344</v>
      </c>
      <c r="J70">
        <v>-0.51696048773116499</v>
      </c>
      <c r="K70">
        <v>-0.27554838259009901</v>
      </c>
      <c r="L70">
        <v>-0.89404172281878902</v>
      </c>
      <c r="M70">
        <v>-0.20192281251951899</v>
      </c>
      <c r="N70">
        <v>-0.51941891166917797</v>
      </c>
    </row>
    <row r="71" spans="1:14" x14ac:dyDescent="0.2">
      <c r="A71">
        <v>2</v>
      </c>
      <c r="B71" t="s">
        <v>300</v>
      </c>
      <c r="C71" t="s">
        <v>278</v>
      </c>
      <c r="D71" t="s">
        <v>276</v>
      </c>
      <c r="E71">
        <v>-0.48377874603364501</v>
      </c>
      <c r="F71">
        <v>-1.4192330169208001</v>
      </c>
      <c r="G71">
        <v>-0.27524465026448097</v>
      </c>
      <c r="H71">
        <v>-0.89349991855935795</v>
      </c>
      <c r="I71">
        <v>-0.20074998727033</v>
      </c>
      <c r="J71">
        <v>-0.517111873489008</v>
      </c>
      <c r="K71">
        <v>-0.27544639644001101</v>
      </c>
      <c r="L71">
        <v>-0.894000240329478</v>
      </c>
      <c r="M71">
        <v>-0.20198410162393399</v>
      </c>
      <c r="N71">
        <v>-0.51964762158527</v>
      </c>
    </row>
    <row r="72" spans="1:14" x14ac:dyDescent="0.2">
      <c r="A72">
        <v>2</v>
      </c>
      <c r="B72" t="s">
        <v>300</v>
      </c>
      <c r="C72" t="s">
        <v>278</v>
      </c>
      <c r="D72" t="s">
        <v>281</v>
      </c>
      <c r="E72">
        <v>-0.48339712654150802</v>
      </c>
      <c r="F72">
        <v>-1.41845154317495</v>
      </c>
      <c r="G72">
        <v>-0.275374715805901</v>
      </c>
      <c r="H72">
        <v>-0.89362284456450602</v>
      </c>
      <c r="I72">
        <v>-0.20073849362321999</v>
      </c>
      <c r="J72">
        <v>-0.51696334223323803</v>
      </c>
      <c r="K72">
        <v>-0.27554955959835697</v>
      </c>
      <c r="L72">
        <v>-0.89404226795264896</v>
      </c>
      <c r="M72">
        <v>-0.201923600353137</v>
      </c>
      <c r="N72">
        <v>-0.51942197532470802</v>
      </c>
    </row>
    <row r="73" spans="1:14" x14ac:dyDescent="0.2">
      <c r="A73">
        <v>2</v>
      </c>
      <c r="B73" t="s">
        <v>300</v>
      </c>
      <c r="C73" t="s">
        <v>278</v>
      </c>
      <c r="D73" t="s">
        <v>284</v>
      </c>
      <c r="E73">
        <v>-0.48377278988344902</v>
      </c>
      <c r="F73">
        <v>-1.4192253450355099</v>
      </c>
      <c r="G73">
        <v>-0.275245024951418</v>
      </c>
      <c r="H73">
        <v>-0.893499064709107</v>
      </c>
      <c r="I73">
        <v>-0.20074917650805699</v>
      </c>
      <c r="J73">
        <v>-0.51711132655967695</v>
      </c>
      <c r="K73">
        <v>-0.27544684124157598</v>
      </c>
      <c r="L73">
        <v>-0.893999464931719</v>
      </c>
      <c r="M73">
        <v>-0.20198239091909201</v>
      </c>
      <c r="N73">
        <v>-0.51964455762329698</v>
      </c>
    </row>
    <row r="74" spans="1:14" x14ac:dyDescent="0.2">
      <c r="A74">
        <v>2</v>
      </c>
      <c r="B74" t="s">
        <v>300</v>
      </c>
      <c r="C74" t="s">
        <v>278</v>
      </c>
      <c r="D74" t="s">
        <v>285</v>
      </c>
      <c r="E74">
        <v>-0.48383237016281599</v>
      </c>
      <c r="F74">
        <v>-1.4195459994900701</v>
      </c>
      <c r="G74">
        <v>-0.27527527594694401</v>
      </c>
      <c r="H74">
        <v>-0.89348316527150895</v>
      </c>
      <c r="I74">
        <v>-0.200722475380822</v>
      </c>
      <c r="J74">
        <v>-0.51709359073496897</v>
      </c>
      <c r="K74">
        <v>-0.27548009083681602</v>
      </c>
      <c r="L74">
        <v>-0.89397596568756399</v>
      </c>
      <c r="M74">
        <v>-0.20196327065946101</v>
      </c>
      <c r="N74">
        <v>-0.51966857554563195</v>
      </c>
    </row>
    <row r="75" spans="1:14" x14ac:dyDescent="0.2">
      <c r="A75">
        <v>2</v>
      </c>
      <c r="B75" t="s">
        <v>300</v>
      </c>
      <c r="C75" t="s">
        <v>278</v>
      </c>
      <c r="D75" t="s">
        <v>286</v>
      </c>
      <c r="E75">
        <v>-0.48383153425880299</v>
      </c>
      <c r="F75">
        <v>-1.4195411570686201</v>
      </c>
      <c r="G75">
        <v>-0.275275528510534</v>
      </c>
      <c r="H75">
        <v>-0.89348053319993503</v>
      </c>
      <c r="I75">
        <v>-0.200722768059965</v>
      </c>
      <c r="J75">
        <v>-0.51709361204113902</v>
      </c>
      <c r="K75">
        <v>-0.27548038737992903</v>
      </c>
      <c r="L75">
        <v>-0.89397350093062999</v>
      </c>
      <c r="M75">
        <v>-0.20196343846397299</v>
      </c>
      <c r="N75">
        <v>-0.51966892995488001</v>
      </c>
    </row>
    <row r="76" spans="1:14" x14ac:dyDescent="0.2">
      <c r="A76">
        <v>2</v>
      </c>
      <c r="B76" t="s">
        <v>300</v>
      </c>
      <c r="C76" t="s">
        <v>279</v>
      </c>
      <c r="D76" t="s">
        <v>274</v>
      </c>
      <c r="E76">
        <v>-0.512211651792294</v>
      </c>
      <c r="F76">
        <v>-1.5172983209704001</v>
      </c>
      <c r="G76">
        <v>-0.27519647032265698</v>
      </c>
      <c r="H76">
        <v>-0.89348435857464303</v>
      </c>
      <c r="I76">
        <v>-0.22904674069910599</v>
      </c>
      <c r="J76">
        <v>-0.61434771625866802</v>
      </c>
      <c r="K76">
        <v>-0.27537010500352399</v>
      </c>
      <c r="L76">
        <v>-0.89392454495680496</v>
      </c>
      <c r="M76">
        <v>-0.23201819065290899</v>
      </c>
      <c r="N76">
        <v>-0.62030106203464896</v>
      </c>
    </row>
    <row r="77" spans="1:14" x14ac:dyDescent="0.2">
      <c r="A77">
        <v>2</v>
      </c>
      <c r="B77" t="s">
        <v>300</v>
      </c>
      <c r="C77" t="s">
        <v>279</v>
      </c>
      <c r="D77" t="s">
        <v>276</v>
      </c>
      <c r="E77">
        <v>-0.51185753867994599</v>
      </c>
      <c r="F77">
        <v>-1.5168656109576799</v>
      </c>
      <c r="G77">
        <v>-0.275438033520151</v>
      </c>
      <c r="H77">
        <v>-0.89369758964429602</v>
      </c>
      <c r="I77">
        <v>-0.229063505001111</v>
      </c>
      <c r="J77">
        <v>-0.61439933928505197</v>
      </c>
      <c r="K77">
        <v>-0.27561420717246699</v>
      </c>
      <c r="L77">
        <v>-0.89413379574799101</v>
      </c>
      <c r="M77">
        <v>-0.23182815597666601</v>
      </c>
      <c r="N77">
        <v>-0.61995380030262603</v>
      </c>
    </row>
    <row r="78" spans="1:14" x14ac:dyDescent="0.2">
      <c r="A78">
        <v>2</v>
      </c>
      <c r="B78" t="s">
        <v>300</v>
      </c>
      <c r="C78" t="s">
        <v>279</v>
      </c>
      <c r="D78" t="s">
        <v>281</v>
      </c>
      <c r="E78">
        <v>-0.51155121358903499</v>
      </c>
      <c r="F78">
        <v>-1.51647875382796</v>
      </c>
      <c r="G78">
        <v>-0.27528207441823699</v>
      </c>
      <c r="H78">
        <v>-0.893694060605847</v>
      </c>
      <c r="I78">
        <v>-0.229046143674005</v>
      </c>
      <c r="J78">
        <v>-0.61434361571201102</v>
      </c>
      <c r="K78">
        <v>-0.27545772529983897</v>
      </c>
      <c r="L78">
        <v>-0.89409319716556201</v>
      </c>
      <c r="M78">
        <v>-0.23161654399228199</v>
      </c>
      <c r="N78">
        <v>-0.61961047666311597</v>
      </c>
    </row>
    <row r="79" spans="1:14" x14ac:dyDescent="0.2">
      <c r="A79">
        <v>2</v>
      </c>
      <c r="B79" t="s">
        <v>300</v>
      </c>
      <c r="C79" t="s">
        <v>280</v>
      </c>
      <c r="D79" t="s">
        <v>274</v>
      </c>
      <c r="E79">
        <v>-1.0090121655782001</v>
      </c>
      <c r="F79">
        <v>-2.7458449737541599</v>
      </c>
      <c r="G79">
        <v>-0.27530994228905797</v>
      </c>
      <c r="H79">
        <v>-0.89328226772495301</v>
      </c>
      <c r="I79">
        <v>-0.72479515470476796</v>
      </c>
      <c r="J79">
        <v>-1.8408805907296499</v>
      </c>
      <c r="K79">
        <v>-0.27548235917970698</v>
      </c>
      <c r="L79">
        <v>-0.893700548637681</v>
      </c>
      <c r="M79">
        <v>-0.72715192634744596</v>
      </c>
      <c r="N79">
        <v>-1.84554540517695</v>
      </c>
    </row>
    <row r="80" spans="1:14" x14ac:dyDescent="0.2">
      <c r="A80">
        <v>2</v>
      </c>
      <c r="B80" t="s">
        <v>300</v>
      </c>
      <c r="C80" t="s">
        <v>280</v>
      </c>
      <c r="D80" t="s">
        <v>276</v>
      </c>
      <c r="E80">
        <v>-1.0072854433391101</v>
      </c>
      <c r="F80">
        <v>-2.7429396387380298</v>
      </c>
      <c r="G80">
        <v>-0.27519578315182802</v>
      </c>
      <c r="H80">
        <v>-0.89323926212481997</v>
      </c>
      <c r="I80">
        <v>-0.72473487431036798</v>
      </c>
      <c r="J80">
        <v>-1.8404740544770699</v>
      </c>
      <c r="K80">
        <v>-0.27534470322345</v>
      </c>
      <c r="L80">
        <v>-0.89360765258326202</v>
      </c>
      <c r="M80">
        <v>-0.72700597724350802</v>
      </c>
      <c r="N80">
        <v>-1.8450617750393199</v>
      </c>
    </row>
    <row r="81" spans="1:14" x14ac:dyDescent="0.2">
      <c r="A81">
        <v>2</v>
      </c>
      <c r="B81" t="s">
        <v>300</v>
      </c>
      <c r="C81" t="s">
        <v>280</v>
      </c>
      <c r="D81" t="s">
        <v>281</v>
      </c>
      <c r="E81">
        <v>-1.00894929393363</v>
      </c>
      <c r="F81">
        <v>-2.74581515084081</v>
      </c>
      <c r="G81">
        <v>-0.27524123811879297</v>
      </c>
      <c r="H81">
        <v>-0.893333045557543</v>
      </c>
      <c r="I81">
        <v>-0.72477153617642898</v>
      </c>
      <c r="J81">
        <v>-1.8408186269642699</v>
      </c>
      <c r="K81">
        <v>-0.27541089126274898</v>
      </c>
      <c r="L81">
        <v>-0.89375807915709604</v>
      </c>
      <c r="M81">
        <v>-0.72722566296628899</v>
      </c>
      <c r="N81">
        <v>-1.8456914090488801</v>
      </c>
    </row>
    <row r="82" spans="1:14" x14ac:dyDescent="0.2">
      <c r="A82">
        <v>2</v>
      </c>
      <c r="B82" t="s">
        <v>300</v>
      </c>
      <c r="C82" t="s">
        <v>280</v>
      </c>
      <c r="D82" t="s">
        <v>284</v>
      </c>
      <c r="E82">
        <v>-1.00866837276481</v>
      </c>
      <c r="F82">
        <v>-2.74546568726478</v>
      </c>
      <c r="G82">
        <v>-0.27524733719778999</v>
      </c>
      <c r="H82">
        <v>-0.89333889141628198</v>
      </c>
      <c r="I82">
        <v>-0.72477606805900496</v>
      </c>
      <c r="J82">
        <v>-1.84085341916325</v>
      </c>
      <c r="K82">
        <v>-0.27540908984679402</v>
      </c>
      <c r="L82">
        <v>-0.89372329222986202</v>
      </c>
      <c r="M82">
        <v>-0.72704015005397404</v>
      </c>
      <c r="N82">
        <v>-1.84534272971282</v>
      </c>
    </row>
    <row r="83" spans="1:14" x14ac:dyDescent="0.2">
      <c r="A83">
        <v>2</v>
      </c>
      <c r="B83" t="s">
        <v>300</v>
      </c>
      <c r="C83" t="s">
        <v>280</v>
      </c>
      <c r="D83" t="s">
        <v>285</v>
      </c>
      <c r="E83">
        <v>-1.0074021934147199</v>
      </c>
      <c r="F83">
        <v>-2.7431443524493</v>
      </c>
      <c r="G83">
        <v>-0.2751336896537</v>
      </c>
      <c r="H83">
        <v>-0.89323634551131503</v>
      </c>
      <c r="I83">
        <v>-0.72471428310902197</v>
      </c>
      <c r="J83">
        <v>-1.8404145182964999</v>
      </c>
      <c r="K83">
        <v>-0.27529984629401399</v>
      </c>
      <c r="L83">
        <v>-0.89365111518278095</v>
      </c>
      <c r="M83">
        <v>-0.72705542225279896</v>
      </c>
      <c r="N83">
        <v>-1.8451100896058901</v>
      </c>
    </row>
    <row r="84" spans="1:14" x14ac:dyDescent="0.2">
      <c r="A84">
        <v>2</v>
      </c>
      <c r="B84" t="s">
        <v>300</v>
      </c>
      <c r="C84" t="s">
        <v>280</v>
      </c>
      <c r="D84" t="s">
        <v>286</v>
      </c>
      <c r="E84">
        <v>-1.0072343132488699</v>
      </c>
      <c r="F84">
        <v>-2.7428705570543399</v>
      </c>
      <c r="G84">
        <v>-0.275268206081968</v>
      </c>
      <c r="H84">
        <v>-0.893331124312299</v>
      </c>
      <c r="I84">
        <v>-0.72474575089383797</v>
      </c>
      <c r="J84">
        <v>-1.8404464994005301</v>
      </c>
      <c r="K84">
        <v>-0.275416737548698</v>
      </c>
      <c r="L84">
        <v>-0.893688245590187</v>
      </c>
      <c r="M84">
        <v>-0.72701474301608005</v>
      </c>
      <c r="N84">
        <v>-1.84501962764103</v>
      </c>
    </row>
    <row r="85" spans="1:14" x14ac:dyDescent="0.2">
      <c r="A85">
        <v>2</v>
      </c>
      <c r="B85" t="s">
        <v>300</v>
      </c>
      <c r="C85" t="s">
        <v>282</v>
      </c>
      <c r="D85" t="s">
        <v>274</v>
      </c>
      <c r="E85">
        <v>-0.63091777959793605</v>
      </c>
      <c r="F85">
        <v>-1.80935245712238</v>
      </c>
      <c r="G85">
        <v>-0.27526629073449299</v>
      </c>
      <c r="H85">
        <v>-0.893367875887498</v>
      </c>
      <c r="I85">
        <v>-0.34959852512931799</v>
      </c>
      <c r="J85">
        <v>-0.90752467185721597</v>
      </c>
      <c r="K85">
        <v>-0.27539444395323798</v>
      </c>
      <c r="L85">
        <v>-0.89369447490352805</v>
      </c>
      <c r="M85">
        <v>-0.35204285491667697</v>
      </c>
      <c r="N85">
        <v>-0.912524613508093</v>
      </c>
    </row>
    <row r="86" spans="1:14" x14ac:dyDescent="0.2">
      <c r="A86">
        <v>2</v>
      </c>
      <c r="B86" t="s">
        <v>300</v>
      </c>
      <c r="C86" t="s">
        <v>282</v>
      </c>
      <c r="D86" t="s">
        <v>276</v>
      </c>
      <c r="E86">
        <v>-0.63066165829656196</v>
      </c>
      <c r="F86">
        <v>-1.8090352718668099</v>
      </c>
      <c r="G86">
        <v>-0.27528576285807199</v>
      </c>
      <c r="H86">
        <v>-0.89339499657700605</v>
      </c>
      <c r="I86">
        <v>-0.34960837246848298</v>
      </c>
      <c r="J86">
        <v>-0.90756114570032498</v>
      </c>
      <c r="K86">
        <v>-0.27541561640126899</v>
      </c>
      <c r="L86">
        <v>-0.89371906746700802</v>
      </c>
      <c r="M86">
        <v>-0.35193891238699399</v>
      </c>
      <c r="N86">
        <v>-0.91232847614996504</v>
      </c>
    </row>
    <row r="87" spans="1:14" x14ac:dyDescent="0.2">
      <c r="A87">
        <v>2</v>
      </c>
      <c r="B87" t="s">
        <v>300</v>
      </c>
      <c r="C87" t="s">
        <v>282</v>
      </c>
      <c r="D87" t="s">
        <v>281</v>
      </c>
      <c r="E87">
        <v>-0.63048592589298202</v>
      </c>
      <c r="F87">
        <v>-1.8088887253335</v>
      </c>
      <c r="G87">
        <v>-0.27522995861400801</v>
      </c>
      <c r="H87">
        <v>-0.89335618661905203</v>
      </c>
      <c r="I87">
        <v>-0.34960820857055702</v>
      </c>
      <c r="J87">
        <v>-0.90755790348117105</v>
      </c>
      <c r="K87">
        <v>-0.27534641016252198</v>
      </c>
      <c r="L87">
        <v>-0.89363340911632805</v>
      </c>
      <c r="M87">
        <v>-0.35189568117863801</v>
      </c>
      <c r="N87">
        <v>-0.91223383097539601</v>
      </c>
    </row>
    <row r="88" spans="1:14" x14ac:dyDescent="0.2">
      <c r="A88">
        <v>2</v>
      </c>
      <c r="B88" t="s">
        <v>300</v>
      </c>
      <c r="C88" t="s">
        <v>283</v>
      </c>
      <c r="D88" t="s">
        <v>274</v>
      </c>
      <c r="E88">
        <v>-0.72700433240370899</v>
      </c>
      <c r="F88">
        <v>-2.0814757199824698</v>
      </c>
      <c r="G88">
        <v>-0.27519154229535497</v>
      </c>
      <c r="H88">
        <v>-0.89347213361743505</v>
      </c>
      <c r="I88">
        <v>-0.44432386812450397</v>
      </c>
      <c r="J88">
        <v>-1.1794820787089899</v>
      </c>
      <c r="K88">
        <v>-0.27537352710796598</v>
      </c>
      <c r="L88">
        <v>-0.89393299428156903</v>
      </c>
      <c r="M88">
        <v>-0.44716822274546802</v>
      </c>
      <c r="N88">
        <v>-1.1851114247072501</v>
      </c>
    </row>
    <row r="89" spans="1:14" x14ac:dyDescent="0.2">
      <c r="A89">
        <v>2</v>
      </c>
      <c r="B89" t="s">
        <v>300</v>
      </c>
      <c r="C89" t="s">
        <v>283</v>
      </c>
      <c r="D89" t="s">
        <v>276</v>
      </c>
      <c r="E89">
        <v>-0.72664175687682897</v>
      </c>
      <c r="F89">
        <v>-2.0810599466337898</v>
      </c>
      <c r="G89">
        <v>-0.27542651167711601</v>
      </c>
      <c r="H89">
        <v>-0.89367203125890204</v>
      </c>
      <c r="I89">
        <v>-0.44432622960488899</v>
      </c>
      <c r="J89">
        <v>-1.17951087076221</v>
      </c>
      <c r="K89">
        <v>-0.27561118730815098</v>
      </c>
      <c r="L89">
        <v>-0.89413028268547101</v>
      </c>
      <c r="M89">
        <v>-0.44697821865716503</v>
      </c>
      <c r="N89">
        <v>-1.18475938023417</v>
      </c>
    </row>
    <row r="90" spans="1:14" x14ac:dyDescent="0.2">
      <c r="A90">
        <v>3</v>
      </c>
      <c r="B90" t="s">
        <v>299</v>
      </c>
      <c r="C90" t="s">
        <v>273</v>
      </c>
      <c r="D90" t="s">
        <v>274</v>
      </c>
      <c r="E90">
        <v>-0.56155640103843596</v>
      </c>
      <c r="F90">
        <v>-1.5784756840985701</v>
      </c>
      <c r="G90">
        <v>-0.32309123684747298</v>
      </c>
      <c r="H90">
        <v>-0.965069255007446</v>
      </c>
      <c r="I90">
        <v>-0.232804322459644</v>
      </c>
      <c r="J90">
        <v>-0.60486499775429403</v>
      </c>
      <c r="K90">
        <v>-0.32338698427172002</v>
      </c>
      <c r="L90">
        <v>-0.96584346800325505</v>
      </c>
      <c r="M90">
        <v>-0.23518658251197999</v>
      </c>
      <c r="N90">
        <v>-0.60986653117943801</v>
      </c>
    </row>
    <row r="91" spans="1:14" x14ac:dyDescent="0.2">
      <c r="A91">
        <v>3</v>
      </c>
      <c r="B91" t="s">
        <v>299</v>
      </c>
      <c r="C91" t="s">
        <v>273</v>
      </c>
      <c r="D91" t="s">
        <v>276</v>
      </c>
      <c r="E91">
        <v>-0.56138827635930799</v>
      </c>
      <c r="F91">
        <v>-1.5782638210908899</v>
      </c>
      <c r="G91">
        <v>-0.32306186299149903</v>
      </c>
      <c r="H91">
        <v>-0.96496799386120802</v>
      </c>
      <c r="I91">
        <v>-0.23280510824812001</v>
      </c>
      <c r="J91">
        <v>-0.60486824135363604</v>
      </c>
      <c r="K91">
        <v>-0.32335318614495101</v>
      </c>
      <c r="L91">
        <v>-0.96574643112707304</v>
      </c>
      <c r="M91">
        <v>-0.235066816194131</v>
      </c>
      <c r="N91">
        <v>-0.60961327969179102</v>
      </c>
    </row>
    <row r="92" spans="1:14" x14ac:dyDescent="0.2">
      <c r="A92">
        <v>3</v>
      </c>
      <c r="B92" t="s">
        <v>299</v>
      </c>
      <c r="C92" t="s">
        <v>275</v>
      </c>
      <c r="D92" t="s">
        <v>274</v>
      </c>
      <c r="E92">
        <v>-0.36865468341249302</v>
      </c>
      <c r="F92">
        <v>-1.06754404927902</v>
      </c>
      <c r="G92">
        <v>-0.32385219191935299</v>
      </c>
      <c r="H92">
        <v>-0.96915238455304498</v>
      </c>
      <c r="I92">
        <v>-3.8504914100232199E-2</v>
      </c>
      <c r="J92">
        <v>-9.0271531197706797E-2</v>
      </c>
      <c r="K92">
        <v>-0.32406052936255098</v>
      </c>
      <c r="L92">
        <v>-0.96963100345630004</v>
      </c>
      <c r="M92">
        <v>-3.9854296948266199E-2</v>
      </c>
      <c r="N92">
        <v>-9.4039511842254703E-2</v>
      </c>
    </row>
    <row r="93" spans="1:14" x14ac:dyDescent="0.2">
      <c r="A93">
        <v>3</v>
      </c>
      <c r="B93" t="s">
        <v>299</v>
      </c>
      <c r="C93" t="s">
        <v>275</v>
      </c>
      <c r="D93" t="s">
        <v>276</v>
      </c>
      <c r="E93">
        <v>-0.36774963111817</v>
      </c>
      <c r="F93">
        <v>-1.06570653001406</v>
      </c>
      <c r="G93">
        <v>-0.32407610709870199</v>
      </c>
      <c r="H93">
        <v>-0.96990646209537301</v>
      </c>
      <c r="I93">
        <v>-3.8504914100232199E-2</v>
      </c>
      <c r="J93">
        <v>-9.0271531197706797E-2</v>
      </c>
      <c r="K93">
        <v>-0.324188766096559</v>
      </c>
      <c r="L93">
        <v>-0.97017474156363503</v>
      </c>
      <c r="M93">
        <v>-3.9608419075527701E-2</v>
      </c>
      <c r="N93">
        <v>-9.3476778634525803E-2</v>
      </c>
    </row>
    <row r="94" spans="1:14" x14ac:dyDescent="0.2">
      <c r="A94">
        <v>3</v>
      </c>
      <c r="B94" t="s">
        <v>299</v>
      </c>
      <c r="C94" t="s">
        <v>275</v>
      </c>
      <c r="D94" t="s">
        <v>281</v>
      </c>
      <c r="E94">
        <v>-0.36807939156560099</v>
      </c>
      <c r="F94">
        <v>-1.06608828083087</v>
      </c>
      <c r="G94">
        <v>-0.32396791505799599</v>
      </c>
      <c r="H94">
        <v>-0.96973824717343504</v>
      </c>
      <c r="I94">
        <v>-3.8504914100232199E-2</v>
      </c>
      <c r="J94">
        <v>-9.0271531197706895E-2</v>
      </c>
      <c r="K94">
        <v>-0.32406170693547998</v>
      </c>
      <c r="L94">
        <v>-0.96998014417263501</v>
      </c>
      <c r="M94">
        <v>-3.9741118828036999E-2</v>
      </c>
      <c r="N94">
        <v>-9.3726233261484701E-2</v>
      </c>
    </row>
    <row r="95" spans="1:14" x14ac:dyDescent="0.2">
      <c r="A95">
        <v>3</v>
      </c>
      <c r="B95" t="s">
        <v>299</v>
      </c>
      <c r="C95" t="s">
        <v>275</v>
      </c>
      <c r="D95" t="s">
        <v>284</v>
      </c>
      <c r="E95">
        <v>-0.36888341941487401</v>
      </c>
      <c r="F95">
        <v>-1.0679647375586601</v>
      </c>
      <c r="G95">
        <v>-0.32387386239455901</v>
      </c>
      <c r="H95">
        <v>-0.96921691127262799</v>
      </c>
      <c r="I95">
        <v>-3.8504914100232199E-2</v>
      </c>
      <c r="J95">
        <v>-9.0271531197706895E-2</v>
      </c>
      <c r="K95">
        <v>-0.32408274043683299</v>
      </c>
      <c r="L95">
        <v>-0.96972845200035995</v>
      </c>
      <c r="M95">
        <v>-3.9922334164776599E-2</v>
      </c>
      <c r="N95">
        <v>-9.4155396525355803E-2</v>
      </c>
    </row>
    <row r="96" spans="1:14" x14ac:dyDescent="0.2">
      <c r="A96">
        <v>3</v>
      </c>
      <c r="B96" t="s">
        <v>299</v>
      </c>
      <c r="C96" t="s">
        <v>277</v>
      </c>
      <c r="D96" t="s">
        <v>274</v>
      </c>
      <c r="E96">
        <v>-0.36585626350080003</v>
      </c>
      <c r="F96">
        <v>-1.07440747143093</v>
      </c>
      <c r="G96">
        <v>-0.32380614411572101</v>
      </c>
      <c r="H96">
        <v>-0.969059612130864</v>
      </c>
      <c r="I96">
        <v>-3.6652097978304099E-2</v>
      </c>
      <c r="J96">
        <v>-9.7722167429211096E-2</v>
      </c>
      <c r="K96">
        <v>-0.32400883321966301</v>
      </c>
      <c r="L96">
        <v>-0.96952139004383997</v>
      </c>
      <c r="M96">
        <v>-3.8272647647145497E-2</v>
      </c>
      <c r="N96">
        <v>-0.10222477146228701</v>
      </c>
    </row>
    <row r="97" spans="1:14" x14ac:dyDescent="0.2">
      <c r="A97">
        <v>3</v>
      </c>
      <c r="B97" t="s">
        <v>299</v>
      </c>
      <c r="C97" t="s">
        <v>277</v>
      </c>
      <c r="D97" t="s">
        <v>276</v>
      </c>
      <c r="E97">
        <v>-0.36580456455107502</v>
      </c>
      <c r="F97">
        <v>-1.0735663446578501</v>
      </c>
      <c r="G97">
        <v>-0.32416687514229697</v>
      </c>
      <c r="H97">
        <v>-0.97016540004839003</v>
      </c>
      <c r="I97">
        <v>-3.6652097978305397E-2</v>
      </c>
      <c r="J97">
        <v>-9.7722167429219103E-2</v>
      </c>
      <c r="K97">
        <v>-0.32427489408811699</v>
      </c>
      <c r="L97">
        <v>-0.97042053741904599</v>
      </c>
      <c r="M97">
        <v>-3.7956280720182499E-2</v>
      </c>
      <c r="N97">
        <v>-0.101607170716986</v>
      </c>
    </row>
    <row r="98" spans="1:14" x14ac:dyDescent="0.2">
      <c r="A98">
        <v>3</v>
      </c>
      <c r="B98" t="s">
        <v>299</v>
      </c>
      <c r="C98" t="s">
        <v>277</v>
      </c>
      <c r="D98" t="s">
        <v>281</v>
      </c>
      <c r="E98">
        <v>-0.36597809189803199</v>
      </c>
      <c r="F98">
        <v>-1.0737750315955299</v>
      </c>
      <c r="G98">
        <v>-0.32403714337968897</v>
      </c>
      <c r="H98">
        <v>-0.96993094704563598</v>
      </c>
      <c r="I98">
        <v>-3.6652097978304099E-2</v>
      </c>
      <c r="J98">
        <v>-9.7722167429211096E-2</v>
      </c>
      <c r="K98">
        <v>-0.32412745538278298</v>
      </c>
      <c r="L98">
        <v>-0.97016170656280099</v>
      </c>
      <c r="M98">
        <v>-3.8139635823865502E-2</v>
      </c>
      <c r="N98">
        <v>-0.101922258732539</v>
      </c>
    </row>
    <row r="99" spans="1:14" x14ac:dyDescent="0.2">
      <c r="A99">
        <v>3</v>
      </c>
      <c r="B99" t="s">
        <v>299</v>
      </c>
      <c r="C99" t="s">
        <v>277</v>
      </c>
      <c r="D99" t="s">
        <v>284</v>
      </c>
      <c r="E99">
        <v>-0.36590902354100902</v>
      </c>
      <c r="F99">
        <v>-1.0746671941269801</v>
      </c>
      <c r="G99">
        <v>-0.32379756280544297</v>
      </c>
      <c r="H99">
        <v>-0.96906188562721995</v>
      </c>
      <c r="I99">
        <v>-3.6652097978304203E-2</v>
      </c>
      <c r="J99">
        <v>-9.7722167429212498E-2</v>
      </c>
      <c r="K99">
        <v>-0.32399827708897899</v>
      </c>
      <c r="L99">
        <v>-0.96955219350380195</v>
      </c>
      <c r="M99">
        <v>-3.8365656463634698E-2</v>
      </c>
      <c r="N99">
        <v>-0.10231333188615201</v>
      </c>
    </row>
    <row r="100" spans="1:14" x14ac:dyDescent="0.2">
      <c r="A100">
        <v>3</v>
      </c>
      <c r="B100" t="s">
        <v>299</v>
      </c>
      <c r="C100" t="s">
        <v>278</v>
      </c>
      <c r="D100" t="s">
        <v>274</v>
      </c>
      <c r="E100">
        <v>-0.53628276529071806</v>
      </c>
      <c r="F100">
        <v>-1.5008451160029499</v>
      </c>
      <c r="G100">
        <v>-0.32306385467579501</v>
      </c>
      <c r="H100">
        <v>-0.965248620531585</v>
      </c>
      <c r="I100">
        <v>-0.203250084646317</v>
      </c>
      <c r="J100">
        <v>-0.52347610406641598</v>
      </c>
      <c r="K100">
        <v>-0.32345997059634202</v>
      </c>
      <c r="L100">
        <v>-0.966224829944349</v>
      </c>
      <c r="M100">
        <v>-0.20456665009097399</v>
      </c>
      <c r="N100">
        <v>-0.526255825455482</v>
      </c>
    </row>
    <row r="101" spans="1:14" x14ac:dyDescent="0.2">
      <c r="A101">
        <v>3</v>
      </c>
      <c r="B101" t="s">
        <v>299</v>
      </c>
      <c r="C101" t="s">
        <v>278</v>
      </c>
      <c r="D101" t="s">
        <v>276</v>
      </c>
      <c r="E101">
        <v>-0.53655312691488699</v>
      </c>
      <c r="F101">
        <v>-1.50115398923617</v>
      </c>
      <c r="G101">
        <v>-0.32320527087562601</v>
      </c>
      <c r="H101">
        <v>-0.96545674496651201</v>
      </c>
      <c r="I101">
        <v>-0.20326236139568901</v>
      </c>
      <c r="J101">
        <v>-0.52340587227461599</v>
      </c>
      <c r="K101">
        <v>-0.32361797239824103</v>
      </c>
      <c r="L101">
        <v>-0.966493810335598</v>
      </c>
      <c r="M101">
        <v>-0.204615542077423</v>
      </c>
      <c r="N101">
        <v>-0.52618059181965704</v>
      </c>
    </row>
    <row r="102" spans="1:14" x14ac:dyDescent="0.2">
      <c r="A102">
        <v>3</v>
      </c>
      <c r="B102" t="s">
        <v>299</v>
      </c>
      <c r="C102" t="s">
        <v>278</v>
      </c>
      <c r="D102" t="s">
        <v>281</v>
      </c>
      <c r="E102">
        <v>-0.53548047996248604</v>
      </c>
      <c r="F102">
        <v>-1.49979996265676</v>
      </c>
      <c r="G102">
        <v>-0.32323850802964899</v>
      </c>
      <c r="H102">
        <v>-0.96577953571930197</v>
      </c>
      <c r="I102">
        <v>-0.20320906784244</v>
      </c>
      <c r="J102">
        <v>-0.52345083398889203</v>
      </c>
      <c r="K102">
        <v>-0.32352698466200902</v>
      </c>
      <c r="L102">
        <v>-0.96648307807507705</v>
      </c>
      <c r="M102">
        <v>-0.20447291743235599</v>
      </c>
      <c r="N102">
        <v>-0.52637228533885305</v>
      </c>
    </row>
    <row r="103" spans="1:14" x14ac:dyDescent="0.2">
      <c r="A103">
        <v>3</v>
      </c>
      <c r="B103" t="s">
        <v>299</v>
      </c>
      <c r="C103" t="s">
        <v>278</v>
      </c>
      <c r="D103" t="s">
        <v>284</v>
      </c>
      <c r="E103">
        <v>-0.53688005970932995</v>
      </c>
      <c r="F103">
        <v>-1.50116148648166</v>
      </c>
      <c r="G103">
        <v>-0.32312202355405101</v>
      </c>
      <c r="H103">
        <v>-0.96531345474775798</v>
      </c>
      <c r="I103">
        <v>-0.20326826450394</v>
      </c>
      <c r="J103">
        <v>-0.52333836624397201</v>
      </c>
      <c r="K103">
        <v>-0.32351856499117698</v>
      </c>
      <c r="L103">
        <v>-0.96629399475285604</v>
      </c>
      <c r="M103">
        <v>-0.20473736026921999</v>
      </c>
      <c r="N103">
        <v>-0.5263918698019</v>
      </c>
    </row>
    <row r="104" spans="1:14" x14ac:dyDescent="0.2">
      <c r="A104">
        <v>3</v>
      </c>
      <c r="B104" t="s">
        <v>299</v>
      </c>
      <c r="C104" t="s">
        <v>278</v>
      </c>
      <c r="D104" t="s">
        <v>285</v>
      </c>
      <c r="E104">
        <v>-0.53579542345695896</v>
      </c>
      <c r="F104">
        <v>-1.50029541309459</v>
      </c>
      <c r="G104">
        <v>-0.32292562683061599</v>
      </c>
      <c r="H104">
        <v>-0.96502366604206002</v>
      </c>
      <c r="I104">
        <v>-0.20322877459344299</v>
      </c>
      <c r="J104">
        <v>-0.52335215832347304</v>
      </c>
      <c r="K104">
        <v>-0.32331652317690601</v>
      </c>
      <c r="L104">
        <v>-0.96603555203065605</v>
      </c>
      <c r="M104">
        <v>-0.20451427153124499</v>
      </c>
      <c r="N104">
        <v>-0.52608251972352205</v>
      </c>
    </row>
    <row r="105" spans="1:14" x14ac:dyDescent="0.2">
      <c r="A105">
        <v>3</v>
      </c>
      <c r="B105" t="s">
        <v>299</v>
      </c>
      <c r="C105" t="s">
        <v>278</v>
      </c>
      <c r="D105" t="s">
        <v>286</v>
      </c>
      <c r="E105">
        <v>-0.53565453605297597</v>
      </c>
      <c r="F105">
        <v>-1.5001449647249301</v>
      </c>
      <c r="G105">
        <v>-0.32294697504546199</v>
      </c>
      <c r="H105">
        <v>-0.964992496455927</v>
      </c>
      <c r="I105">
        <v>-0.20330610611196701</v>
      </c>
      <c r="J105">
        <v>-0.52338068987483799</v>
      </c>
      <c r="K105">
        <v>-0.32332885228240099</v>
      </c>
      <c r="L105">
        <v>-0.96601269338471496</v>
      </c>
      <c r="M105">
        <v>-0.20457190964168601</v>
      </c>
      <c r="N105">
        <v>-0.52610455505513598</v>
      </c>
    </row>
    <row r="106" spans="1:14" x14ac:dyDescent="0.2">
      <c r="A106">
        <v>3</v>
      </c>
      <c r="B106" t="s">
        <v>299</v>
      </c>
      <c r="C106" t="s">
        <v>279</v>
      </c>
      <c r="D106" t="s">
        <v>274</v>
      </c>
      <c r="E106">
        <v>-0.56127135865463196</v>
      </c>
      <c r="F106">
        <v>-1.59027290069257</v>
      </c>
      <c r="G106">
        <v>-0.32335231159267702</v>
      </c>
      <c r="H106">
        <v>-0.96556843563426897</v>
      </c>
      <c r="I106">
        <v>-0.22897770111813001</v>
      </c>
      <c r="J106">
        <v>-0.61366295526211101</v>
      </c>
      <c r="K106">
        <v>-0.32367310716302</v>
      </c>
      <c r="L106">
        <v>-0.966382386327715</v>
      </c>
      <c r="M106">
        <v>-0.23222050528687399</v>
      </c>
      <c r="N106">
        <v>-0.62012869293494299</v>
      </c>
    </row>
    <row r="107" spans="1:14" x14ac:dyDescent="0.2">
      <c r="A107">
        <v>3</v>
      </c>
      <c r="B107" t="s">
        <v>299</v>
      </c>
      <c r="C107" t="s">
        <v>279</v>
      </c>
      <c r="D107" t="s">
        <v>276</v>
      </c>
      <c r="E107">
        <v>-0.55965635633494704</v>
      </c>
      <c r="F107">
        <v>-1.58847892058752</v>
      </c>
      <c r="G107">
        <v>-0.322982225637995</v>
      </c>
      <c r="H107">
        <v>-0.96496042664812098</v>
      </c>
      <c r="I107">
        <v>-0.229000314651749</v>
      </c>
      <c r="J107">
        <v>-0.61373460865503304</v>
      </c>
      <c r="K107">
        <v>-0.32329116691059001</v>
      </c>
      <c r="L107">
        <v>-0.96575563634296302</v>
      </c>
      <c r="M107">
        <v>-0.23189252826245199</v>
      </c>
      <c r="N107">
        <v>-0.61950622568847202</v>
      </c>
    </row>
    <row r="108" spans="1:14" x14ac:dyDescent="0.2">
      <c r="A108">
        <v>3</v>
      </c>
      <c r="B108" t="s">
        <v>299</v>
      </c>
      <c r="C108" t="s">
        <v>280</v>
      </c>
      <c r="D108" t="s">
        <v>274</v>
      </c>
      <c r="E108">
        <v>-1.0612311535333701</v>
      </c>
      <c r="F108">
        <v>-2.8229273678193101</v>
      </c>
      <c r="G108">
        <v>-0.32310931043469499</v>
      </c>
      <c r="H108">
        <v>-0.96513136026037105</v>
      </c>
      <c r="I108">
        <v>-0.725107003365145</v>
      </c>
      <c r="J108">
        <v>-1.84071272618971</v>
      </c>
      <c r="K108">
        <v>-0.32351538090253801</v>
      </c>
      <c r="L108">
        <v>-0.96613624350684402</v>
      </c>
      <c r="M108">
        <v>-0.72832714003892296</v>
      </c>
      <c r="N108">
        <v>-1.8470375385422499</v>
      </c>
    </row>
    <row r="109" spans="1:14" x14ac:dyDescent="0.2">
      <c r="A109">
        <v>3</v>
      </c>
      <c r="B109" t="s">
        <v>299</v>
      </c>
      <c r="C109" t="s">
        <v>280</v>
      </c>
      <c r="D109" t="s">
        <v>276</v>
      </c>
      <c r="E109">
        <v>-1.05819253781597</v>
      </c>
      <c r="F109">
        <v>-2.8184045232752402</v>
      </c>
      <c r="G109">
        <v>-0.323225434108809</v>
      </c>
      <c r="H109">
        <v>-0.96584136907739904</v>
      </c>
      <c r="I109">
        <v>-0.72496473134817796</v>
      </c>
      <c r="J109">
        <v>-1.8403774263303201</v>
      </c>
      <c r="K109">
        <v>-0.32345020531881902</v>
      </c>
      <c r="L109">
        <v>-0.96639723608180195</v>
      </c>
      <c r="M109">
        <v>-0.72767315190852699</v>
      </c>
      <c r="N109">
        <v>-1.84586898534845</v>
      </c>
    </row>
    <row r="110" spans="1:14" x14ac:dyDescent="0.2">
      <c r="A110">
        <v>3</v>
      </c>
      <c r="B110" t="s">
        <v>299</v>
      </c>
      <c r="C110" t="s">
        <v>280</v>
      </c>
      <c r="D110" t="s">
        <v>281</v>
      </c>
      <c r="E110">
        <v>-1.0563961275167899</v>
      </c>
      <c r="F110">
        <v>-2.8154056497209399</v>
      </c>
      <c r="G110">
        <v>-0.32305111938793202</v>
      </c>
      <c r="H110">
        <v>-0.96539136031224904</v>
      </c>
      <c r="I110">
        <v>-0.72505160315039197</v>
      </c>
      <c r="J110">
        <v>-1.8402853266117201</v>
      </c>
      <c r="K110">
        <v>-0.32330020967814499</v>
      </c>
      <c r="L110">
        <v>-0.96604584689943496</v>
      </c>
      <c r="M110">
        <v>-0.72766422177267098</v>
      </c>
      <c r="N110">
        <v>-1.8455790038048701</v>
      </c>
    </row>
    <row r="111" spans="1:14" x14ac:dyDescent="0.2">
      <c r="A111">
        <v>3</v>
      </c>
      <c r="B111" t="s">
        <v>299</v>
      </c>
      <c r="C111" t="s">
        <v>280</v>
      </c>
      <c r="D111" t="s">
        <v>284</v>
      </c>
      <c r="E111">
        <v>-1.0590984745765799</v>
      </c>
      <c r="F111">
        <v>-2.8202925535327199</v>
      </c>
      <c r="G111">
        <v>-0.32296521792572802</v>
      </c>
      <c r="H111">
        <v>-0.964870913419409</v>
      </c>
      <c r="I111">
        <v>-0.72519939909253806</v>
      </c>
      <c r="J111">
        <v>-1.8408626735704201</v>
      </c>
      <c r="K111">
        <v>-0.323283581207647</v>
      </c>
      <c r="L111">
        <v>-0.96575147044696197</v>
      </c>
      <c r="M111">
        <v>-0.72784109697369903</v>
      </c>
      <c r="N111">
        <v>-1.8461472184274801</v>
      </c>
    </row>
    <row r="112" spans="1:14" x14ac:dyDescent="0.2">
      <c r="A112">
        <v>3</v>
      </c>
      <c r="B112" t="s">
        <v>299</v>
      </c>
      <c r="C112" t="s">
        <v>282</v>
      </c>
      <c r="D112" t="s">
        <v>274</v>
      </c>
      <c r="E112">
        <v>-0.67885709271799199</v>
      </c>
      <c r="F112">
        <v>-1.8818872632635999</v>
      </c>
      <c r="G112">
        <v>-0.32299124226471199</v>
      </c>
      <c r="H112">
        <v>-0.96495004182407795</v>
      </c>
      <c r="I112">
        <v>-0.34954059965593498</v>
      </c>
      <c r="J112">
        <v>-0.90731363967806</v>
      </c>
      <c r="K112">
        <v>-0.32323396632408202</v>
      </c>
      <c r="L112">
        <v>-0.965624908486446</v>
      </c>
      <c r="M112">
        <v>-0.35219839660157298</v>
      </c>
      <c r="N112">
        <v>-0.91261907866007497</v>
      </c>
    </row>
    <row r="113" spans="1:14" x14ac:dyDescent="0.2">
      <c r="A113">
        <v>3</v>
      </c>
      <c r="B113" t="s">
        <v>299</v>
      </c>
      <c r="C113" t="s">
        <v>282</v>
      </c>
      <c r="D113" t="s">
        <v>276</v>
      </c>
      <c r="E113">
        <v>-0.67803592948561398</v>
      </c>
      <c r="F113">
        <v>-1.88076958139174</v>
      </c>
      <c r="G113">
        <v>-0.32285420933825199</v>
      </c>
      <c r="H113">
        <v>-0.96470848459758496</v>
      </c>
      <c r="I113">
        <v>-0.34956287195165198</v>
      </c>
      <c r="J113">
        <v>-0.90739535017172401</v>
      </c>
      <c r="K113">
        <v>-0.32306900495941598</v>
      </c>
      <c r="L113">
        <v>-0.96532925287594895</v>
      </c>
      <c r="M113">
        <v>-0.35197774118458702</v>
      </c>
      <c r="N113">
        <v>-0.91220074404613805</v>
      </c>
    </row>
    <row r="114" spans="1:14" x14ac:dyDescent="0.2">
      <c r="A114">
        <v>3</v>
      </c>
      <c r="B114" t="s">
        <v>299</v>
      </c>
      <c r="C114" t="s">
        <v>283</v>
      </c>
      <c r="D114" t="s">
        <v>274</v>
      </c>
      <c r="E114">
        <v>-0.77651714128209004</v>
      </c>
      <c r="F114">
        <v>-2.1551015865694598</v>
      </c>
      <c r="G114">
        <v>-0.32330391854349599</v>
      </c>
      <c r="H114">
        <v>-0.96548548209736196</v>
      </c>
      <c r="I114">
        <v>-0.44447791357229799</v>
      </c>
      <c r="J114">
        <v>-1.17897881392023</v>
      </c>
      <c r="K114">
        <v>-0.32365203490962102</v>
      </c>
      <c r="L114">
        <v>-0.96638162273041495</v>
      </c>
      <c r="M114">
        <v>-0.44765031830019503</v>
      </c>
      <c r="N114">
        <v>-1.1852322788310099</v>
      </c>
    </row>
    <row r="115" spans="1:14" x14ac:dyDescent="0.2">
      <c r="A115">
        <v>3</v>
      </c>
      <c r="B115" t="s">
        <v>299</v>
      </c>
      <c r="C115" t="s">
        <v>283</v>
      </c>
      <c r="D115" t="s">
        <v>276</v>
      </c>
      <c r="E115">
        <v>-0.77578044826842996</v>
      </c>
      <c r="F115">
        <v>-2.1541961891491801</v>
      </c>
      <c r="G115">
        <v>-0.32308264876829701</v>
      </c>
      <c r="H115">
        <v>-0.96508165008848501</v>
      </c>
      <c r="I115">
        <v>-0.44450667746132699</v>
      </c>
      <c r="J115">
        <v>-1.1790521775698899</v>
      </c>
      <c r="K115">
        <v>-0.32342066094389199</v>
      </c>
      <c r="L115">
        <v>-0.96595904044367897</v>
      </c>
      <c r="M115">
        <v>-0.44745821713297901</v>
      </c>
      <c r="N115">
        <v>-1.18492439357394</v>
      </c>
    </row>
    <row r="116" spans="1:14" x14ac:dyDescent="0.2">
      <c r="A116">
        <v>3</v>
      </c>
      <c r="B116" t="s">
        <v>300</v>
      </c>
      <c r="C116" t="s">
        <v>273</v>
      </c>
      <c r="D116" t="s">
        <v>274</v>
      </c>
      <c r="E116">
        <v>-0.54763162849292302</v>
      </c>
      <c r="F116">
        <v>-1.6160396956187</v>
      </c>
      <c r="G116">
        <v>-0.30898139264395102</v>
      </c>
      <c r="H116">
        <v>-1.00330769057305</v>
      </c>
      <c r="I116">
        <v>-0.23268653221407601</v>
      </c>
      <c r="J116">
        <v>-0.60432872670612503</v>
      </c>
      <c r="K116">
        <v>-0.30914766887134498</v>
      </c>
      <c r="L116">
        <v>-1.00371621027408</v>
      </c>
      <c r="M116">
        <v>-0.234999705780082</v>
      </c>
      <c r="N116">
        <v>-0.60929340503747897</v>
      </c>
    </row>
    <row r="117" spans="1:14" x14ac:dyDescent="0.2">
      <c r="A117">
        <v>3</v>
      </c>
      <c r="B117" t="s">
        <v>300</v>
      </c>
      <c r="C117" t="s">
        <v>273</v>
      </c>
      <c r="D117" t="s">
        <v>276</v>
      </c>
      <c r="E117">
        <v>-0.54746316052633703</v>
      </c>
      <c r="F117">
        <v>-1.6157239817057001</v>
      </c>
      <c r="G117">
        <v>-0.30910911373327399</v>
      </c>
      <c r="H117">
        <v>-1.00344153012719</v>
      </c>
      <c r="I117">
        <v>-0.23269117935498401</v>
      </c>
      <c r="J117">
        <v>-0.604351648461393</v>
      </c>
      <c r="K117">
        <v>-0.30927582557476901</v>
      </c>
      <c r="L117">
        <v>-1.0038494425515301</v>
      </c>
      <c r="M117">
        <v>-0.234838596377275</v>
      </c>
      <c r="N117">
        <v>-0.60900834161346395</v>
      </c>
    </row>
    <row r="118" spans="1:14" x14ac:dyDescent="0.2">
      <c r="A118">
        <v>3</v>
      </c>
      <c r="B118" t="s">
        <v>300</v>
      </c>
      <c r="C118" t="s">
        <v>273</v>
      </c>
      <c r="D118" t="s">
        <v>281</v>
      </c>
      <c r="E118">
        <v>-0.54721867324194096</v>
      </c>
      <c r="F118">
        <v>-1.61544307563331</v>
      </c>
      <c r="G118">
        <v>-0.30901036972597601</v>
      </c>
      <c r="H118">
        <v>-1.00340214893199</v>
      </c>
      <c r="I118">
        <v>-0.23268876546629699</v>
      </c>
      <c r="J118">
        <v>-0.60433865745524196</v>
      </c>
      <c r="K118">
        <v>-0.30916469704545302</v>
      </c>
      <c r="L118">
        <v>-1.00375875650511</v>
      </c>
      <c r="M118">
        <v>-0.23472120568510599</v>
      </c>
      <c r="N118">
        <v>-0.60876753442183495</v>
      </c>
    </row>
    <row r="119" spans="1:14" x14ac:dyDescent="0.2">
      <c r="A119">
        <v>3</v>
      </c>
      <c r="B119" t="s">
        <v>300</v>
      </c>
      <c r="C119" t="s">
        <v>275</v>
      </c>
      <c r="D119" t="s">
        <v>274</v>
      </c>
      <c r="E119">
        <v>-0.35473780897043999</v>
      </c>
      <c r="F119">
        <v>-1.1026498333074599</v>
      </c>
      <c r="G119">
        <v>-0.30922084528114202</v>
      </c>
      <c r="H119">
        <v>-1.00375737603194</v>
      </c>
      <c r="I119">
        <v>-3.8504914100232199E-2</v>
      </c>
      <c r="J119">
        <v>-9.0271531197706797E-2</v>
      </c>
      <c r="K119">
        <v>-0.30931707769481998</v>
      </c>
      <c r="L119">
        <v>-1.0039788109063501</v>
      </c>
      <c r="M119">
        <v>-3.9781985946836303E-2</v>
      </c>
      <c r="N119">
        <v>-9.3798660994713401E-2</v>
      </c>
    </row>
    <row r="120" spans="1:14" x14ac:dyDescent="0.2">
      <c r="A120">
        <v>3</v>
      </c>
      <c r="B120" t="s">
        <v>300</v>
      </c>
      <c r="C120" t="s">
        <v>275</v>
      </c>
      <c r="D120" t="s">
        <v>276</v>
      </c>
      <c r="E120">
        <v>-0.35430873821849002</v>
      </c>
      <c r="F120">
        <v>-1.10223613198479</v>
      </c>
      <c r="G120">
        <v>-0.30917191701527702</v>
      </c>
      <c r="H120">
        <v>-1.0038015201348001</v>
      </c>
      <c r="I120">
        <v>-3.8504914100232199E-2</v>
      </c>
      <c r="J120">
        <v>-9.0271531197706895E-2</v>
      </c>
      <c r="K120">
        <v>-0.30926587360686197</v>
      </c>
      <c r="L120">
        <v>-1.0040199682983699</v>
      </c>
      <c r="M120">
        <v>-3.97051488226845E-2</v>
      </c>
      <c r="N120">
        <v>-9.3590686513117097E-2</v>
      </c>
    </row>
    <row r="121" spans="1:14" x14ac:dyDescent="0.2">
      <c r="A121">
        <v>3</v>
      </c>
      <c r="B121" t="s">
        <v>300</v>
      </c>
      <c r="C121" t="s">
        <v>275</v>
      </c>
      <c r="D121" t="s">
        <v>281</v>
      </c>
      <c r="E121">
        <v>-0.35435081077116498</v>
      </c>
      <c r="F121">
        <v>-1.10230539742071</v>
      </c>
      <c r="G121">
        <v>-0.309193881963163</v>
      </c>
      <c r="H121">
        <v>-1.0038358400055101</v>
      </c>
      <c r="I121">
        <v>-3.8504914100232199E-2</v>
      </c>
      <c r="J121">
        <v>-9.0271531197706797E-2</v>
      </c>
      <c r="K121">
        <v>-0.30928721935596298</v>
      </c>
      <c r="L121">
        <v>-1.00404064637555</v>
      </c>
      <c r="M121">
        <v>-3.9681308557233903E-2</v>
      </c>
      <c r="N121">
        <v>-9.3591897292168796E-2</v>
      </c>
    </row>
    <row r="122" spans="1:14" x14ac:dyDescent="0.2">
      <c r="A122">
        <v>3</v>
      </c>
      <c r="B122" t="s">
        <v>300</v>
      </c>
      <c r="C122" t="s">
        <v>277</v>
      </c>
      <c r="D122" t="s">
        <v>274</v>
      </c>
      <c r="E122">
        <v>-0.35211512272283901</v>
      </c>
      <c r="F122">
        <v>-1.10974826419479</v>
      </c>
      <c r="G122">
        <v>-0.30923423758188601</v>
      </c>
      <c r="H122">
        <v>-1.0038014291764099</v>
      </c>
      <c r="I122">
        <v>-3.6652097978304099E-2</v>
      </c>
      <c r="J122">
        <v>-9.7722167429211096E-2</v>
      </c>
      <c r="K122">
        <v>-0.30932187699130598</v>
      </c>
      <c r="L122">
        <v>-1.00400228072246</v>
      </c>
      <c r="M122">
        <v>-3.8098946102052701E-2</v>
      </c>
      <c r="N122">
        <v>-0.101771701048662</v>
      </c>
    </row>
    <row r="123" spans="1:14" x14ac:dyDescent="0.2">
      <c r="A123">
        <v>3</v>
      </c>
      <c r="B123" t="s">
        <v>300</v>
      </c>
      <c r="C123" t="s">
        <v>277</v>
      </c>
      <c r="D123" t="s">
        <v>276</v>
      </c>
      <c r="E123">
        <v>-0.35189264337963799</v>
      </c>
      <c r="F123">
        <v>-1.1095886341955501</v>
      </c>
      <c r="G123">
        <v>-0.309143957423545</v>
      </c>
      <c r="H123">
        <v>-1.0038761582007101</v>
      </c>
      <c r="I123">
        <v>-3.6652097978303003E-2</v>
      </c>
      <c r="J123">
        <v>-9.7722167429209805E-2</v>
      </c>
      <c r="K123">
        <v>-0.30922971207022798</v>
      </c>
      <c r="L123">
        <v>-1.0040737113538301</v>
      </c>
      <c r="M123">
        <v>-3.8022887004543197E-2</v>
      </c>
      <c r="N123">
        <v>-0.10160798278493</v>
      </c>
    </row>
    <row r="124" spans="1:14" x14ac:dyDescent="0.2">
      <c r="A124">
        <v>3</v>
      </c>
      <c r="B124" t="s">
        <v>300</v>
      </c>
      <c r="C124" t="s">
        <v>277</v>
      </c>
      <c r="D124" t="s">
        <v>281</v>
      </c>
      <c r="E124">
        <v>-0.35185619874503099</v>
      </c>
      <c r="F124">
        <v>-1.1095186161019801</v>
      </c>
      <c r="G124">
        <v>-0.30921787378151</v>
      </c>
      <c r="H124">
        <v>-1.0038795914288901</v>
      </c>
      <c r="I124">
        <v>-3.6652097978303003E-2</v>
      </c>
      <c r="J124">
        <v>-9.7722167429210402E-2</v>
      </c>
      <c r="K124">
        <v>-0.30930506855719397</v>
      </c>
      <c r="L124">
        <v>-1.0040667272811099</v>
      </c>
      <c r="M124">
        <v>-3.7979448441377302E-2</v>
      </c>
      <c r="N124">
        <v>-0.10155793923350701</v>
      </c>
    </row>
    <row r="125" spans="1:14" x14ac:dyDescent="0.2">
      <c r="A125">
        <v>3</v>
      </c>
      <c r="B125" t="s">
        <v>300</v>
      </c>
      <c r="C125" t="s">
        <v>278</v>
      </c>
      <c r="D125" t="s">
        <v>274</v>
      </c>
      <c r="E125">
        <v>-0.51733353066759102</v>
      </c>
      <c r="F125">
        <v>-1.5287456003885</v>
      </c>
      <c r="G125">
        <v>-0.30907619320360902</v>
      </c>
      <c r="H125">
        <v>-1.00348352778697</v>
      </c>
      <c r="I125">
        <v>-0.20076374017260401</v>
      </c>
      <c r="J125">
        <v>-0.51705326845677702</v>
      </c>
      <c r="K125">
        <v>-0.30925272740577697</v>
      </c>
      <c r="L125">
        <v>-1.00391235861617</v>
      </c>
      <c r="M125">
        <v>-0.20203590962100901</v>
      </c>
      <c r="N125">
        <v>-0.51969442614459804</v>
      </c>
    </row>
    <row r="126" spans="1:14" x14ac:dyDescent="0.2">
      <c r="A126">
        <v>3</v>
      </c>
      <c r="B126" t="s">
        <v>300</v>
      </c>
      <c r="C126" t="s">
        <v>278</v>
      </c>
      <c r="D126" t="s">
        <v>276</v>
      </c>
      <c r="E126">
        <v>-0.517554878211679</v>
      </c>
      <c r="F126">
        <v>-1.5292067318695499</v>
      </c>
      <c r="G126">
        <v>-0.30902634749457703</v>
      </c>
      <c r="H126">
        <v>-1.0034567269499299</v>
      </c>
      <c r="I126">
        <v>-0.20074842441340601</v>
      </c>
      <c r="J126">
        <v>-0.51711133899828998</v>
      </c>
      <c r="K126">
        <v>-0.30922938666916699</v>
      </c>
      <c r="L126">
        <v>-1.00395486758845</v>
      </c>
      <c r="M126">
        <v>-0.201984707699011</v>
      </c>
      <c r="N126">
        <v>-0.51965227262386005</v>
      </c>
    </row>
    <row r="127" spans="1:14" x14ac:dyDescent="0.2">
      <c r="A127">
        <v>3</v>
      </c>
      <c r="B127" t="s">
        <v>300</v>
      </c>
      <c r="C127" t="s">
        <v>278</v>
      </c>
      <c r="D127" t="s">
        <v>281</v>
      </c>
      <c r="E127">
        <v>-0.51720690223891397</v>
      </c>
      <c r="F127">
        <v>-1.5285263857659599</v>
      </c>
      <c r="G127">
        <v>-0.309062257150713</v>
      </c>
      <c r="H127">
        <v>-1.0034529505694401</v>
      </c>
      <c r="I127">
        <v>-0.200709558621914</v>
      </c>
      <c r="J127">
        <v>-0.51698111139719605</v>
      </c>
      <c r="K127">
        <v>-0.30923737268045598</v>
      </c>
      <c r="L127">
        <v>-1.00387927640381</v>
      </c>
      <c r="M127">
        <v>-0.202003573918455</v>
      </c>
      <c r="N127">
        <v>-0.51966437521801201</v>
      </c>
    </row>
    <row r="128" spans="1:14" x14ac:dyDescent="0.2">
      <c r="A128">
        <v>3</v>
      </c>
      <c r="B128" t="s">
        <v>300</v>
      </c>
      <c r="C128" t="s">
        <v>278</v>
      </c>
      <c r="D128" t="s">
        <v>284</v>
      </c>
      <c r="E128">
        <v>-0.51645458919125498</v>
      </c>
      <c r="F128">
        <v>-1.52950565499375</v>
      </c>
      <c r="G128">
        <v>-0.30906677667757498</v>
      </c>
      <c r="H128">
        <v>-1.0034695153333799</v>
      </c>
      <c r="I128">
        <v>-0.20083146508175001</v>
      </c>
      <c r="J128">
        <v>-0.51750961909711901</v>
      </c>
      <c r="K128">
        <v>-0.30925445546704</v>
      </c>
      <c r="L128">
        <v>-1.00392453972535</v>
      </c>
      <c r="M128">
        <v>-0.201876997106131</v>
      </c>
      <c r="N128">
        <v>-0.51998333127704799</v>
      </c>
    </row>
    <row r="129" spans="1:14" x14ac:dyDescent="0.2">
      <c r="A129">
        <v>3</v>
      </c>
      <c r="B129" t="s">
        <v>300</v>
      </c>
      <c r="C129" t="s">
        <v>278</v>
      </c>
      <c r="D129" t="s">
        <v>285</v>
      </c>
      <c r="E129">
        <v>-0.51725398177929904</v>
      </c>
      <c r="F129">
        <v>-1.52905566286002</v>
      </c>
      <c r="G129">
        <v>-0.30912123863493002</v>
      </c>
      <c r="H129">
        <v>-1.00350409128159</v>
      </c>
      <c r="I129">
        <v>-0.20071770630869401</v>
      </c>
      <c r="J129">
        <v>-0.51706636387815996</v>
      </c>
      <c r="K129">
        <v>-0.30931823906231598</v>
      </c>
      <c r="L129">
        <v>-1.0039733358468601</v>
      </c>
      <c r="M129">
        <v>-0.201880821215948</v>
      </c>
      <c r="N129">
        <v>-0.51946974566356796</v>
      </c>
    </row>
    <row r="130" spans="1:14" x14ac:dyDescent="0.2">
      <c r="A130">
        <v>3</v>
      </c>
      <c r="B130" t="s">
        <v>300</v>
      </c>
      <c r="C130" t="s">
        <v>278</v>
      </c>
      <c r="D130" t="s">
        <v>286</v>
      </c>
      <c r="E130">
        <v>-0.51760130984109898</v>
      </c>
      <c r="F130">
        <v>-1.5295079990223599</v>
      </c>
      <c r="G130">
        <v>-0.30905227146505398</v>
      </c>
      <c r="H130">
        <v>-1.00345580463742</v>
      </c>
      <c r="I130">
        <v>-0.20071537980616999</v>
      </c>
      <c r="J130">
        <v>-0.51708368756194101</v>
      </c>
      <c r="K130">
        <v>-0.30926235941056701</v>
      </c>
      <c r="L130">
        <v>-1.00395535851763</v>
      </c>
      <c r="M130">
        <v>-0.20196790740066101</v>
      </c>
      <c r="N130">
        <v>-0.51968623132912795</v>
      </c>
    </row>
    <row r="131" spans="1:14" x14ac:dyDescent="0.2">
      <c r="A131">
        <v>3</v>
      </c>
      <c r="B131" t="s">
        <v>300</v>
      </c>
      <c r="C131" t="s">
        <v>279</v>
      </c>
      <c r="D131" t="s">
        <v>274</v>
      </c>
      <c r="E131">
        <v>-0.54610315770140005</v>
      </c>
      <c r="F131">
        <v>-1.6274988312126399</v>
      </c>
      <c r="G131">
        <v>-0.30897931946548601</v>
      </c>
      <c r="H131">
        <v>-1.0034367427105699</v>
      </c>
      <c r="I131">
        <v>-0.22904396265358201</v>
      </c>
      <c r="J131">
        <v>-0.61434325666564304</v>
      </c>
      <c r="K131">
        <v>-0.309161171300388</v>
      </c>
      <c r="L131">
        <v>-1.0038856540268799</v>
      </c>
      <c r="M131">
        <v>-0.232092735445799</v>
      </c>
      <c r="N131">
        <v>-0.62041527558724796</v>
      </c>
    </row>
    <row r="132" spans="1:14" x14ac:dyDescent="0.2">
      <c r="A132">
        <v>3</v>
      </c>
      <c r="B132" t="s">
        <v>300</v>
      </c>
      <c r="C132" t="s">
        <v>279</v>
      </c>
      <c r="D132" t="s">
        <v>276</v>
      </c>
      <c r="E132">
        <v>-0.54568906062031397</v>
      </c>
      <c r="F132">
        <v>-1.62692391978958</v>
      </c>
      <c r="G132">
        <v>-0.30921597385688199</v>
      </c>
      <c r="H132">
        <v>-1.0036430417328499</v>
      </c>
      <c r="I132">
        <v>-0.22906478899883501</v>
      </c>
      <c r="J132">
        <v>-0.61440353581215501</v>
      </c>
      <c r="K132">
        <v>-0.309394821404475</v>
      </c>
      <c r="L132">
        <v>-1.0040792585363301</v>
      </c>
      <c r="M132">
        <v>-0.231850737435219</v>
      </c>
      <c r="N132">
        <v>-0.62000171403289095</v>
      </c>
    </row>
    <row r="133" spans="1:14" x14ac:dyDescent="0.2">
      <c r="A133">
        <v>3</v>
      </c>
      <c r="B133" t="s">
        <v>300</v>
      </c>
      <c r="C133" t="s">
        <v>279</v>
      </c>
      <c r="D133" t="s">
        <v>281</v>
      </c>
      <c r="E133">
        <v>-0.54548172511710502</v>
      </c>
      <c r="F133">
        <v>-1.6266828090646599</v>
      </c>
      <c r="G133">
        <v>-0.30906142032005102</v>
      </c>
      <c r="H133">
        <v>-1.00366918172679</v>
      </c>
      <c r="I133">
        <v>-0.22904906735362199</v>
      </c>
      <c r="J133">
        <v>-0.614353513319014</v>
      </c>
      <c r="K133">
        <v>-0.30924753142184902</v>
      </c>
      <c r="L133">
        <v>-1.0040850639585599</v>
      </c>
      <c r="M133">
        <v>-0.23168810635781001</v>
      </c>
      <c r="N133">
        <v>-0.61974652303486399</v>
      </c>
    </row>
    <row r="134" spans="1:14" x14ac:dyDescent="0.2">
      <c r="A134">
        <v>3</v>
      </c>
      <c r="B134" t="s">
        <v>300</v>
      </c>
      <c r="C134" t="s">
        <v>280</v>
      </c>
      <c r="D134" t="s">
        <v>274</v>
      </c>
      <c r="E134">
        <v>-1.04322508439937</v>
      </c>
      <c r="F134">
        <v>-2.8564669007861299</v>
      </c>
      <c r="G134">
        <v>-0.30911370020134499</v>
      </c>
      <c r="H134">
        <v>-1.00336576014927</v>
      </c>
      <c r="I134">
        <v>-0.72478419264086802</v>
      </c>
      <c r="J134">
        <v>-1.8408699253407199</v>
      </c>
      <c r="K134">
        <v>-0.30929542610586402</v>
      </c>
      <c r="L134">
        <v>-1.0038005865724</v>
      </c>
      <c r="M134">
        <v>-0.727301324417992</v>
      </c>
      <c r="N134">
        <v>-1.8458686235100299</v>
      </c>
    </row>
    <row r="135" spans="1:14" x14ac:dyDescent="0.2">
      <c r="A135">
        <v>3</v>
      </c>
      <c r="B135" t="s">
        <v>300</v>
      </c>
      <c r="C135" t="s">
        <v>280</v>
      </c>
      <c r="D135" t="s">
        <v>276</v>
      </c>
      <c r="E135">
        <v>-1.0409667240176601</v>
      </c>
      <c r="F135">
        <v>-2.85249247817781</v>
      </c>
      <c r="G135">
        <v>-0.30900230476448298</v>
      </c>
      <c r="H135">
        <v>-1.00327372777982</v>
      </c>
      <c r="I135">
        <v>-0.72471245910370297</v>
      </c>
      <c r="J135">
        <v>-1.8404175978530299</v>
      </c>
      <c r="K135">
        <v>-0.30916020151450202</v>
      </c>
      <c r="L135">
        <v>-1.0036302985985699</v>
      </c>
      <c r="M135">
        <v>-0.72684181833364103</v>
      </c>
      <c r="N135">
        <v>-1.8447235973142899</v>
      </c>
    </row>
    <row r="136" spans="1:14" x14ac:dyDescent="0.2">
      <c r="A136">
        <v>3</v>
      </c>
      <c r="B136" t="s">
        <v>300</v>
      </c>
      <c r="C136" t="s">
        <v>280</v>
      </c>
      <c r="D136" t="s">
        <v>281</v>
      </c>
      <c r="E136">
        <v>-1.0427396215053699</v>
      </c>
      <c r="F136">
        <v>-2.8557826091963898</v>
      </c>
      <c r="G136">
        <v>-0.30898703547022599</v>
      </c>
      <c r="H136">
        <v>-1.0032725025967399</v>
      </c>
      <c r="I136">
        <v>-0.72479060161221198</v>
      </c>
      <c r="J136">
        <v>-1.8408624124766899</v>
      </c>
      <c r="K136">
        <v>-0.30915835716065299</v>
      </c>
      <c r="L136">
        <v>-1.00369378171641</v>
      </c>
      <c r="M136">
        <v>-0.72722267686600806</v>
      </c>
      <c r="N136">
        <v>-1.8456947314591901</v>
      </c>
    </row>
    <row r="137" spans="1:14" x14ac:dyDescent="0.2">
      <c r="A137">
        <v>3</v>
      </c>
      <c r="B137" t="s">
        <v>300</v>
      </c>
      <c r="C137" t="s">
        <v>280</v>
      </c>
      <c r="D137" t="s">
        <v>284</v>
      </c>
      <c r="E137">
        <v>-1.0428175643142299</v>
      </c>
      <c r="F137">
        <v>-2.8558697214449702</v>
      </c>
      <c r="G137">
        <v>-0.309029429998949</v>
      </c>
      <c r="H137">
        <v>-1.0033468620566299</v>
      </c>
      <c r="I137">
        <v>-0.72475894467871105</v>
      </c>
      <c r="J137">
        <v>-1.8407951922760399</v>
      </c>
      <c r="K137">
        <v>-0.30919747697939598</v>
      </c>
      <c r="L137">
        <v>-1.0037422202650399</v>
      </c>
      <c r="M137">
        <v>-0.72715622275567804</v>
      </c>
      <c r="N137">
        <v>-1.8455542093192401</v>
      </c>
    </row>
    <row r="138" spans="1:14" x14ac:dyDescent="0.2">
      <c r="A138">
        <v>3</v>
      </c>
      <c r="B138" t="s">
        <v>300</v>
      </c>
      <c r="C138" t="s">
        <v>280</v>
      </c>
      <c r="D138" t="s">
        <v>285</v>
      </c>
      <c r="E138">
        <v>-1.0411865096641499</v>
      </c>
      <c r="F138">
        <v>-2.8531381333014498</v>
      </c>
      <c r="G138">
        <v>-0.30891487521657501</v>
      </c>
      <c r="H138">
        <v>-1.00319655767962</v>
      </c>
      <c r="I138">
        <v>-0.72470737064580504</v>
      </c>
      <c r="J138">
        <v>-1.8403969553764701</v>
      </c>
      <c r="K138">
        <v>-0.30908372994945699</v>
      </c>
      <c r="L138">
        <v>-1.00361367887648</v>
      </c>
      <c r="M138">
        <v>-0.72705437599515499</v>
      </c>
      <c r="N138">
        <v>-1.84510525763776</v>
      </c>
    </row>
    <row r="139" spans="1:14" x14ac:dyDescent="0.2">
      <c r="A139">
        <v>3</v>
      </c>
      <c r="B139" t="s">
        <v>300</v>
      </c>
      <c r="C139" t="s">
        <v>280</v>
      </c>
      <c r="D139" t="s">
        <v>286</v>
      </c>
      <c r="E139">
        <v>-1.0413316553332099</v>
      </c>
      <c r="F139">
        <v>-2.8533070217377099</v>
      </c>
      <c r="G139">
        <v>-0.30904647073438501</v>
      </c>
      <c r="H139">
        <v>-1.00333248138918</v>
      </c>
      <c r="I139">
        <v>-0.72474643605372502</v>
      </c>
      <c r="J139">
        <v>-1.8404235804709801</v>
      </c>
      <c r="K139">
        <v>-0.309199411642675</v>
      </c>
      <c r="L139">
        <v>-1.00369883122163</v>
      </c>
      <c r="M139">
        <v>-0.72715177770428197</v>
      </c>
      <c r="N139">
        <v>-1.84525872673532</v>
      </c>
    </row>
    <row r="140" spans="1:14" x14ac:dyDescent="0.2">
      <c r="A140">
        <v>3</v>
      </c>
      <c r="B140" t="s">
        <v>300</v>
      </c>
      <c r="C140" t="s">
        <v>282</v>
      </c>
      <c r="D140" t="s">
        <v>274</v>
      </c>
      <c r="E140">
        <v>-0.66474833756319696</v>
      </c>
      <c r="F140">
        <v>-1.91954268386035</v>
      </c>
      <c r="G140">
        <v>-0.30895003204280602</v>
      </c>
      <c r="H140">
        <v>-1.0032445895239599</v>
      </c>
      <c r="I140">
        <v>-0.34959939910152699</v>
      </c>
      <c r="J140">
        <v>-0.90752627487853499</v>
      </c>
      <c r="K140">
        <v>-0.30908510883912899</v>
      </c>
      <c r="L140">
        <v>-1.00357680120773</v>
      </c>
      <c r="M140">
        <v>-0.35215337093810001</v>
      </c>
      <c r="N140">
        <v>-0.91271448858627602</v>
      </c>
    </row>
    <row r="141" spans="1:14" x14ac:dyDescent="0.2">
      <c r="A141">
        <v>3</v>
      </c>
      <c r="B141" t="s">
        <v>300</v>
      </c>
      <c r="C141" t="s">
        <v>282</v>
      </c>
      <c r="D141" t="s">
        <v>276</v>
      </c>
      <c r="E141">
        <v>-0.66442240114808004</v>
      </c>
      <c r="F141">
        <v>-1.91899163758366</v>
      </c>
      <c r="G141">
        <v>-0.30905383300186401</v>
      </c>
      <c r="H141">
        <v>-1.00333683084213</v>
      </c>
      <c r="I141">
        <v>-0.34960481166412599</v>
      </c>
      <c r="J141">
        <v>-0.90754862685120896</v>
      </c>
      <c r="K141">
        <v>-0.30918594835840302</v>
      </c>
      <c r="L141">
        <v>-1.0036591337365901</v>
      </c>
      <c r="M141">
        <v>-0.35194332656835298</v>
      </c>
      <c r="N141">
        <v>-0.91233221891754501</v>
      </c>
    </row>
    <row r="142" spans="1:14" x14ac:dyDescent="0.2">
      <c r="A142">
        <v>3</v>
      </c>
      <c r="B142" t="s">
        <v>300</v>
      </c>
      <c r="C142" t="s">
        <v>282</v>
      </c>
      <c r="D142" t="s">
        <v>281</v>
      </c>
      <c r="E142">
        <v>-0.66431945976330298</v>
      </c>
      <c r="F142">
        <v>-1.91897432626116</v>
      </c>
      <c r="G142">
        <v>-0.30899597545704899</v>
      </c>
      <c r="H142">
        <v>-1.0033247948817401</v>
      </c>
      <c r="I142">
        <v>-0.34960773309531401</v>
      </c>
      <c r="J142">
        <v>-0.90755656886060898</v>
      </c>
      <c r="K142">
        <v>-0.30912026753073302</v>
      </c>
      <c r="L142">
        <v>-1.0036126970554</v>
      </c>
      <c r="M142">
        <v>-0.351924761932569</v>
      </c>
      <c r="N142">
        <v>-0.91229076807070997</v>
      </c>
    </row>
    <row r="143" spans="1:14" x14ac:dyDescent="0.2">
      <c r="A143">
        <v>3</v>
      </c>
      <c r="B143" t="s">
        <v>300</v>
      </c>
      <c r="C143" t="s">
        <v>283</v>
      </c>
      <c r="D143" t="s">
        <v>274</v>
      </c>
      <c r="E143">
        <v>-0.76091117127406704</v>
      </c>
      <c r="F143">
        <v>-2.1916980526426602</v>
      </c>
      <c r="G143">
        <v>-0.30897097337801399</v>
      </c>
      <c r="H143">
        <v>-1.00343521169817</v>
      </c>
      <c r="I143">
        <v>-0.444301431074483</v>
      </c>
      <c r="J143">
        <v>-1.17945715989792</v>
      </c>
      <c r="K143">
        <v>-0.30916161350320698</v>
      </c>
      <c r="L143">
        <v>-1.00390561518377</v>
      </c>
      <c r="M143">
        <v>-0.44722866610277101</v>
      </c>
      <c r="N143">
        <v>-1.1852127890909701</v>
      </c>
    </row>
    <row r="144" spans="1:14" x14ac:dyDescent="0.2">
      <c r="A144">
        <v>3</v>
      </c>
      <c r="B144" t="s">
        <v>300</v>
      </c>
      <c r="C144" t="s">
        <v>283</v>
      </c>
      <c r="D144" t="s">
        <v>276</v>
      </c>
      <c r="E144">
        <v>-0.76046820803431103</v>
      </c>
      <c r="F144">
        <v>-2.1911144788700199</v>
      </c>
      <c r="G144">
        <v>-0.309201201906183</v>
      </c>
      <c r="H144">
        <v>-1.00361969626881</v>
      </c>
      <c r="I144">
        <v>-0.44431392708092199</v>
      </c>
      <c r="J144">
        <v>-1.17949316874262</v>
      </c>
      <c r="K144">
        <v>-0.30938782222122302</v>
      </c>
      <c r="L144">
        <v>-1.0040748372170101</v>
      </c>
      <c r="M144">
        <v>-0.44698606390439699</v>
      </c>
      <c r="N144">
        <v>-1.1847836087727499</v>
      </c>
    </row>
    <row r="145" spans="1:14" x14ac:dyDescent="0.2">
      <c r="A145">
        <v>4</v>
      </c>
      <c r="B145" t="s">
        <v>299</v>
      </c>
      <c r="C145" t="s">
        <v>273</v>
      </c>
      <c r="D145" t="s">
        <v>274</v>
      </c>
      <c r="E145">
        <v>-0.59532997080649297</v>
      </c>
      <c r="F145">
        <v>-1.6882018099590199</v>
      </c>
      <c r="G145">
        <v>-0.35677491094527902</v>
      </c>
      <c r="H145">
        <v>-1.0746589615629301</v>
      </c>
      <c r="I145">
        <v>-0.23280405875431401</v>
      </c>
      <c r="J145">
        <v>-0.60486397688195004</v>
      </c>
      <c r="K145">
        <v>-0.35707589592272698</v>
      </c>
      <c r="L145">
        <v>-1.07544043593755</v>
      </c>
      <c r="M145">
        <v>-0.23522367480033901</v>
      </c>
      <c r="N145">
        <v>-0.60994954653350197</v>
      </c>
    </row>
    <row r="146" spans="1:14" x14ac:dyDescent="0.2">
      <c r="A146">
        <v>4</v>
      </c>
      <c r="B146" t="s">
        <v>299</v>
      </c>
      <c r="C146" t="s">
        <v>273</v>
      </c>
      <c r="D146" t="s">
        <v>276</v>
      </c>
      <c r="E146">
        <v>-0.59506002187283102</v>
      </c>
      <c r="F146">
        <v>-1.6878289949082901</v>
      </c>
      <c r="G146">
        <v>-0.35671168687572402</v>
      </c>
      <c r="H146">
        <v>-1.07447448836045</v>
      </c>
      <c r="I146">
        <v>-0.23280541148003001</v>
      </c>
      <c r="J146">
        <v>-0.60486970575000198</v>
      </c>
      <c r="K146">
        <v>-0.35700433222065597</v>
      </c>
      <c r="L146">
        <v>-1.0752564852981501</v>
      </c>
      <c r="M146">
        <v>-0.23508107816573001</v>
      </c>
      <c r="N146">
        <v>-0.60964558465443297</v>
      </c>
    </row>
    <row r="147" spans="1:14" x14ac:dyDescent="0.2">
      <c r="A147">
        <v>4</v>
      </c>
      <c r="B147" t="s">
        <v>299</v>
      </c>
      <c r="C147" t="s">
        <v>275</v>
      </c>
      <c r="D147" t="s">
        <v>274</v>
      </c>
      <c r="E147">
        <v>-0.40248166681408398</v>
      </c>
      <c r="F147">
        <v>-1.1776353433370901</v>
      </c>
      <c r="G147">
        <v>-0.35754324314416103</v>
      </c>
      <c r="H147">
        <v>-1.07908734918797</v>
      </c>
      <c r="I147">
        <v>-3.8504914100232199E-2</v>
      </c>
      <c r="J147">
        <v>-9.0271531197706797E-2</v>
      </c>
      <c r="K147">
        <v>-0.357755302248006</v>
      </c>
      <c r="L147">
        <v>-1.07957148984139</v>
      </c>
      <c r="M147">
        <v>-3.9880238209698597E-2</v>
      </c>
      <c r="N147">
        <v>-9.4100608233195604E-2</v>
      </c>
    </row>
    <row r="148" spans="1:14" x14ac:dyDescent="0.2">
      <c r="A148">
        <v>4</v>
      </c>
      <c r="B148" t="s">
        <v>299</v>
      </c>
      <c r="C148" t="s">
        <v>275</v>
      </c>
      <c r="D148" t="s">
        <v>276</v>
      </c>
      <c r="E148">
        <v>-0.40159942702617002</v>
      </c>
      <c r="F148">
        <v>-1.1758200418928799</v>
      </c>
      <c r="G148">
        <v>-0.35778183885020198</v>
      </c>
      <c r="H148">
        <v>-1.0798239707699699</v>
      </c>
      <c r="I148">
        <v>-3.8504914100232199E-2</v>
      </c>
      <c r="J148">
        <v>-9.0271531197706895E-2</v>
      </c>
      <c r="K148">
        <v>-0.35790094426667002</v>
      </c>
      <c r="L148">
        <v>-1.0801030909127001</v>
      </c>
      <c r="M148">
        <v>-3.9646720717538199E-2</v>
      </c>
      <c r="N148">
        <v>-9.3566132023799098E-2</v>
      </c>
    </row>
    <row r="149" spans="1:14" x14ac:dyDescent="0.2">
      <c r="A149">
        <v>4</v>
      </c>
      <c r="B149" t="s">
        <v>299</v>
      </c>
      <c r="C149" t="s">
        <v>275</v>
      </c>
      <c r="D149" t="s">
        <v>281</v>
      </c>
      <c r="E149">
        <v>-0.40201391190087998</v>
      </c>
      <c r="F149">
        <v>-1.1763033614238001</v>
      </c>
      <c r="G149">
        <v>-0.35767100718709399</v>
      </c>
      <c r="H149">
        <v>-1.07965928297028</v>
      </c>
      <c r="I149">
        <v>-3.8504914100232199E-2</v>
      </c>
      <c r="J149">
        <v>-9.0271531197706797E-2</v>
      </c>
      <c r="K149">
        <v>-0.357770359845341</v>
      </c>
      <c r="L149">
        <v>-1.07991447718837</v>
      </c>
      <c r="M149">
        <v>-3.9787703745826797E-2</v>
      </c>
      <c r="N149">
        <v>-9.3836589338604906E-2</v>
      </c>
    </row>
    <row r="150" spans="1:14" x14ac:dyDescent="0.2">
      <c r="A150">
        <v>4</v>
      </c>
      <c r="B150" t="s">
        <v>299</v>
      </c>
      <c r="C150" t="s">
        <v>275</v>
      </c>
      <c r="D150" t="s">
        <v>284</v>
      </c>
      <c r="E150">
        <v>-0.40260546350137599</v>
      </c>
      <c r="F150">
        <v>-1.17789362006231</v>
      </c>
      <c r="G150">
        <v>-0.35752844079276702</v>
      </c>
      <c r="H150">
        <v>-1.07903482553218</v>
      </c>
      <c r="I150">
        <v>-3.8504914100232199E-2</v>
      </c>
      <c r="J150">
        <v>-9.0271531197706797E-2</v>
      </c>
      <c r="K150">
        <v>-0.35773699424563399</v>
      </c>
      <c r="L150">
        <v>-1.07954641937721</v>
      </c>
      <c r="M150">
        <v>-3.9938463519810799E-2</v>
      </c>
      <c r="N150">
        <v>-9.4195401767721301E-2</v>
      </c>
    </row>
    <row r="151" spans="1:14" x14ac:dyDescent="0.2">
      <c r="A151">
        <v>4</v>
      </c>
      <c r="B151" t="s">
        <v>299</v>
      </c>
      <c r="C151" t="s">
        <v>277</v>
      </c>
      <c r="D151" t="s">
        <v>274</v>
      </c>
      <c r="E151">
        <v>-0.39962939237287898</v>
      </c>
      <c r="F151">
        <v>-1.18444418427943</v>
      </c>
      <c r="G151">
        <v>-0.35748749388943601</v>
      </c>
      <c r="H151">
        <v>-1.07898462857052</v>
      </c>
      <c r="I151">
        <v>-3.6652097978304099E-2</v>
      </c>
      <c r="J151">
        <v>-9.7722167429211096E-2</v>
      </c>
      <c r="K151">
        <v>-0.35769319551466899</v>
      </c>
      <c r="L151">
        <v>-1.0794499376000199</v>
      </c>
      <c r="M151">
        <v>-3.8291903880853899E-2</v>
      </c>
      <c r="N151">
        <v>-0.102275861377984</v>
      </c>
    </row>
    <row r="152" spans="1:14" x14ac:dyDescent="0.2">
      <c r="A152">
        <v>4</v>
      </c>
      <c r="B152" t="s">
        <v>299</v>
      </c>
      <c r="C152" t="s">
        <v>277</v>
      </c>
      <c r="D152" t="s">
        <v>276</v>
      </c>
      <c r="E152">
        <v>-0.39959036837970702</v>
      </c>
      <c r="F152">
        <v>-1.1836136518586799</v>
      </c>
      <c r="G152">
        <v>-0.357863650010673</v>
      </c>
      <c r="H152">
        <v>-1.0800739570707401</v>
      </c>
      <c r="I152">
        <v>-3.6652097978304397E-2</v>
      </c>
      <c r="J152">
        <v>-9.7722167429214593E-2</v>
      </c>
      <c r="K152">
        <v>-0.35797729963216302</v>
      </c>
      <c r="L152">
        <v>-1.0803386629776399</v>
      </c>
      <c r="M152">
        <v>-3.7993315792820503E-2</v>
      </c>
      <c r="N152">
        <v>-0.10168916291112801</v>
      </c>
    </row>
    <row r="153" spans="1:14" x14ac:dyDescent="0.2">
      <c r="A153">
        <v>4</v>
      </c>
      <c r="B153" t="s">
        <v>299</v>
      </c>
      <c r="C153" t="s">
        <v>277</v>
      </c>
      <c r="D153" t="s">
        <v>281</v>
      </c>
      <c r="E153">
        <v>-0.39982839065595599</v>
      </c>
      <c r="F153">
        <v>-1.1839017698783201</v>
      </c>
      <c r="G153">
        <v>-0.357729730185331</v>
      </c>
      <c r="H153">
        <v>-1.0798350969455</v>
      </c>
      <c r="I153">
        <v>-3.66520979783031E-2</v>
      </c>
      <c r="J153">
        <v>-9.7722167429213205E-2</v>
      </c>
      <c r="K153">
        <v>-0.35782450199920801</v>
      </c>
      <c r="L153">
        <v>-1.08007670232852</v>
      </c>
      <c r="M153">
        <v>-3.8189155810088797E-2</v>
      </c>
      <c r="N153">
        <v>-0.10203426183294</v>
      </c>
    </row>
    <row r="154" spans="1:14" x14ac:dyDescent="0.2">
      <c r="A154">
        <v>4</v>
      </c>
      <c r="B154" t="s">
        <v>299</v>
      </c>
      <c r="C154" t="s">
        <v>277</v>
      </c>
      <c r="D154" t="s">
        <v>284</v>
      </c>
      <c r="E154">
        <v>-0.39961571805284701</v>
      </c>
      <c r="F154">
        <v>-1.1845885687587301</v>
      </c>
      <c r="G154">
        <v>-0.35745303909347798</v>
      </c>
      <c r="H154">
        <v>-1.07888674739486</v>
      </c>
      <c r="I154">
        <v>-3.6652097978304002E-2</v>
      </c>
      <c r="J154">
        <v>-9.7722167429214996E-2</v>
      </c>
      <c r="K154">
        <v>-0.35765358462991897</v>
      </c>
      <c r="L154">
        <v>-1.0793771783141899</v>
      </c>
      <c r="M154">
        <v>-3.83822908394E-2</v>
      </c>
      <c r="N154">
        <v>-0.102356137896165</v>
      </c>
    </row>
    <row r="155" spans="1:14" x14ac:dyDescent="0.2">
      <c r="A155">
        <v>4</v>
      </c>
      <c r="B155" t="s">
        <v>299</v>
      </c>
      <c r="C155" t="s">
        <v>278</v>
      </c>
      <c r="D155" t="s">
        <v>274</v>
      </c>
      <c r="E155">
        <v>-0.570085360620604</v>
      </c>
      <c r="F155">
        <v>-1.6105904438191101</v>
      </c>
      <c r="G155">
        <v>-0.35674330387432701</v>
      </c>
      <c r="H155">
        <v>-1.07483515489076</v>
      </c>
      <c r="I155">
        <v>-0.203251133371048</v>
      </c>
      <c r="J155">
        <v>-0.52348402748378697</v>
      </c>
      <c r="K155">
        <v>-0.35714833597566498</v>
      </c>
      <c r="L155">
        <v>-1.07582270263975</v>
      </c>
      <c r="M155">
        <v>-0.204586225148045</v>
      </c>
      <c r="N155">
        <v>-0.526305623689174</v>
      </c>
    </row>
    <row r="156" spans="1:14" x14ac:dyDescent="0.2">
      <c r="A156">
        <v>4</v>
      </c>
      <c r="B156" t="s">
        <v>299</v>
      </c>
      <c r="C156" t="s">
        <v>278</v>
      </c>
      <c r="D156" t="s">
        <v>276</v>
      </c>
      <c r="E156">
        <v>-0.57081892033777204</v>
      </c>
      <c r="F156">
        <v>-1.61107572960948</v>
      </c>
      <c r="G156">
        <v>-0.35681595507188202</v>
      </c>
      <c r="H156">
        <v>-1.0749062241882099</v>
      </c>
      <c r="I156">
        <v>-0.20326565009002301</v>
      </c>
      <c r="J156">
        <v>-0.52335218767734504</v>
      </c>
      <c r="K156">
        <v>-0.35722436458128298</v>
      </c>
      <c r="L156">
        <v>-1.0759060734477</v>
      </c>
      <c r="M156">
        <v>-0.20477324686821399</v>
      </c>
      <c r="N156">
        <v>-0.52648317608192496</v>
      </c>
    </row>
    <row r="157" spans="1:14" x14ac:dyDescent="0.2">
      <c r="A157">
        <v>4</v>
      </c>
      <c r="B157" t="s">
        <v>299</v>
      </c>
      <c r="C157" t="s">
        <v>278</v>
      </c>
      <c r="D157" t="s">
        <v>281</v>
      </c>
      <c r="E157">
        <v>-0.56947633645906304</v>
      </c>
      <c r="F157">
        <v>-1.6099277825943199</v>
      </c>
      <c r="G157">
        <v>-0.35658475297571701</v>
      </c>
      <c r="H157">
        <v>-1.0745555975229799</v>
      </c>
      <c r="I157">
        <v>-0.20322932761920301</v>
      </c>
      <c r="J157">
        <v>-0.52336780867549604</v>
      </c>
      <c r="K157">
        <v>-0.35697429169015399</v>
      </c>
      <c r="L157">
        <v>-1.07556087608721</v>
      </c>
      <c r="M157">
        <v>-0.204521306488817</v>
      </c>
      <c r="N157">
        <v>-0.52612014420471898</v>
      </c>
    </row>
    <row r="158" spans="1:14" x14ac:dyDescent="0.2">
      <c r="A158">
        <v>4</v>
      </c>
      <c r="B158" t="s">
        <v>299</v>
      </c>
      <c r="C158" t="s">
        <v>279</v>
      </c>
      <c r="D158" t="s">
        <v>274</v>
      </c>
      <c r="E158">
        <v>-0.59514883395650997</v>
      </c>
      <c r="F158">
        <v>-1.7001148648222599</v>
      </c>
      <c r="G158">
        <v>-0.35703530828230401</v>
      </c>
      <c r="H158">
        <v>-1.0751391136828901</v>
      </c>
      <c r="I158">
        <v>-0.22897911986205699</v>
      </c>
      <c r="J158">
        <v>-0.61366847797671598</v>
      </c>
      <c r="K158">
        <v>-0.35736216812253602</v>
      </c>
      <c r="L158">
        <v>-1.0759645535343301</v>
      </c>
      <c r="M158">
        <v>-0.23227275753311299</v>
      </c>
      <c r="N158">
        <v>-0.62024600556061904</v>
      </c>
    </row>
    <row r="159" spans="1:14" x14ac:dyDescent="0.2">
      <c r="A159">
        <v>4</v>
      </c>
      <c r="B159" t="s">
        <v>299</v>
      </c>
      <c r="C159" t="s">
        <v>279</v>
      </c>
      <c r="D159" t="s">
        <v>276</v>
      </c>
      <c r="E159">
        <v>-0.59330396003819197</v>
      </c>
      <c r="F159">
        <v>-1.69802304997134</v>
      </c>
      <c r="G159">
        <v>-0.35661642465263699</v>
      </c>
      <c r="H159">
        <v>-1.0744601503862301</v>
      </c>
      <c r="I159">
        <v>-0.229002413448434</v>
      </c>
      <c r="J159">
        <v>-0.61374119065933097</v>
      </c>
      <c r="K159">
        <v>-0.35692160542107998</v>
      </c>
      <c r="L159">
        <v>-1.0752430350070801</v>
      </c>
      <c r="M159">
        <v>-0.231911930567026</v>
      </c>
      <c r="N159">
        <v>-0.61954790066316101</v>
      </c>
    </row>
    <row r="160" spans="1:14" x14ac:dyDescent="0.2">
      <c r="A160">
        <v>4</v>
      </c>
      <c r="B160" t="s">
        <v>299</v>
      </c>
      <c r="C160" t="s">
        <v>282</v>
      </c>
      <c r="D160" t="s">
        <v>274</v>
      </c>
      <c r="E160">
        <v>-0.71312193711636895</v>
      </c>
      <c r="F160">
        <v>-1.9921414551274901</v>
      </c>
      <c r="G160">
        <v>-0.35675183798578702</v>
      </c>
      <c r="H160">
        <v>-1.0746853114822501</v>
      </c>
      <c r="I160">
        <v>-0.34956002275785297</v>
      </c>
      <c r="J160">
        <v>-0.90738321818548695</v>
      </c>
      <c r="K160">
        <v>-0.35700982303904599</v>
      </c>
      <c r="L160">
        <v>-1.07536495613733</v>
      </c>
      <c r="M160">
        <v>-0.35256265217278099</v>
      </c>
      <c r="N160">
        <v>-0.91332495324325902</v>
      </c>
    </row>
    <row r="161" spans="1:14" x14ac:dyDescent="0.2">
      <c r="A161">
        <v>4</v>
      </c>
      <c r="B161" t="s">
        <v>299</v>
      </c>
      <c r="C161" t="s">
        <v>282</v>
      </c>
      <c r="D161" t="s">
        <v>276</v>
      </c>
      <c r="E161">
        <v>-0.71168283597856796</v>
      </c>
      <c r="F161">
        <v>-1.9903292984837699</v>
      </c>
      <c r="G161">
        <v>-0.35650458606750901</v>
      </c>
      <c r="H161">
        <v>-1.07423208628037</v>
      </c>
      <c r="I161">
        <v>-0.34956295842817697</v>
      </c>
      <c r="J161">
        <v>-0.90739571225180604</v>
      </c>
      <c r="K161">
        <v>-0.356718092643037</v>
      </c>
      <c r="L161">
        <v>-1.0748500825320999</v>
      </c>
      <c r="M161">
        <v>-0.351989318465599</v>
      </c>
      <c r="N161">
        <v>-0.91222664371969298</v>
      </c>
    </row>
    <row r="162" spans="1:14" x14ac:dyDescent="0.2">
      <c r="A162">
        <v>4</v>
      </c>
      <c r="B162" t="s">
        <v>299</v>
      </c>
      <c r="C162" t="s">
        <v>283</v>
      </c>
      <c r="D162" t="s">
        <v>274</v>
      </c>
      <c r="E162">
        <v>-0.81057744294899303</v>
      </c>
      <c r="F162">
        <v>-2.2651583438417302</v>
      </c>
      <c r="G162">
        <v>-0.35700538128882803</v>
      </c>
      <c r="H162">
        <v>-1.07510692672911</v>
      </c>
      <c r="I162">
        <v>-0.44448135196102201</v>
      </c>
      <c r="J162">
        <v>-1.17898797579883</v>
      </c>
      <c r="K162">
        <v>-0.35736260017258298</v>
      </c>
      <c r="L162">
        <v>-1.07601933268812</v>
      </c>
      <c r="M162">
        <v>-0.44772795921626601</v>
      </c>
      <c r="N162">
        <v>-1.18540224456958</v>
      </c>
    </row>
    <row r="163" spans="1:14" x14ac:dyDescent="0.2">
      <c r="A163">
        <v>4</v>
      </c>
      <c r="B163" t="s">
        <v>299</v>
      </c>
      <c r="C163" t="s">
        <v>283</v>
      </c>
      <c r="D163" t="s">
        <v>276</v>
      </c>
      <c r="E163">
        <v>-0.80984111108998402</v>
      </c>
      <c r="F163">
        <v>-2.2641197543053702</v>
      </c>
      <c r="G163">
        <v>-0.35693584925681898</v>
      </c>
      <c r="H163">
        <v>-1.0748989784593901</v>
      </c>
      <c r="I163">
        <v>-0.44448027830784498</v>
      </c>
      <c r="J163">
        <v>-1.17898216357359</v>
      </c>
      <c r="K163">
        <v>-0.35729035389611402</v>
      </c>
      <c r="L163">
        <v>-1.0758073665107999</v>
      </c>
      <c r="M163">
        <v>-0.44740930732816198</v>
      </c>
      <c r="N163">
        <v>-1.18476500202529</v>
      </c>
    </row>
    <row r="164" spans="1:14" x14ac:dyDescent="0.2">
      <c r="A164">
        <v>4</v>
      </c>
      <c r="B164" t="s">
        <v>300</v>
      </c>
      <c r="C164" t="s">
        <v>273</v>
      </c>
      <c r="D164" t="s">
        <v>274</v>
      </c>
      <c r="E164">
        <v>-0.58128799440211298</v>
      </c>
      <c r="F164">
        <v>-1.7258108453390599</v>
      </c>
      <c r="G164">
        <v>-0.34262930901955602</v>
      </c>
      <c r="H164">
        <v>-1.1130406514909601</v>
      </c>
      <c r="I164">
        <v>-0.232687482945447</v>
      </c>
      <c r="J164">
        <v>-0.60433305394013503</v>
      </c>
      <c r="K164">
        <v>-0.34279721553709802</v>
      </c>
      <c r="L164">
        <v>-1.11345122886028</v>
      </c>
      <c r="M164">
        <v>-0.23501128860696999</v>
      </c>
      <c r="N164">
        <v>-0.609319996170679</v>
      </c>
    </row>
    <row r="165" spans="1:14" x14ac:dyDescent="0.2">
      <c r="A165">
        <v>4</v>
      </c>
      <c r="B165" t="s">
        <v>300</v>
      </c>
      <c r="C165" t="s">
        <v>273</v>
      </c>
      <c r="D165" t="s">
        <v>276</v>
      </c>
      <c r="E165">
        <v>-0.58111321725434095</v>
      </c>
      <c r="F165">
        <v>-1.7255255638403699</v>
      </c>
      <c r="G165">
        <v>-0.34275755914461298</v>
      </c>
      <c r="H165">
        <v>-1.11319334832678</v>
      </c>
      <c r="I165">
        <v>-0.232691042953238</v>
      </c>
      <c r="J165">
        <v>-0.60435128673579197</v>
      </c>
      <c r="K165">
        <v>-0.34292790003844098</v>
      </c>
      <c r="L165">
        <v>-1.1136062132550799</v>
      </c>
      <c r="M165">
        <v>-0.234840964386614</v>
      </c>
      <c r="N165">
        <v>-0.60901322982056405</v>
      </c>
    </row>
    <row r="166" spans="1:14" x14ac:dyDescent="0.2">
      <c r="A166">
        <v>4</v>
      </c>
      <c r="B166" t="s">
        <v>300</v>
      </c>
      <c r="C166" t="s">
        <v>273</v>
      </c>
      <c r="D166" t="s">
        <v>281</v>
      </c>
      <c r="E166">
        <v>-0.58091601400706705</v>
      </c>
      <c r="F166">
        <v>-1.72527511946228</v>
      </c>
      <c r="G166">
        <v>-0.342677598177064</v>
      </c>
      <c r="H166">
        <v>-1.11316982997936</v>
      </c>
      <c r="I166">
        <v>-0.232690546531682</v>
      </c>
      <c r="J166">
        <v>-0.60434694886449103</v>
      </c>
      <c r="K166">
        <v>-0.34283309051330202</v>
      </c>
      <c r="L166">
        <v>-1.1135307012495499</v>
      </c>
      <c r="M166">
        <v>-0.23473713102760499</v>
      </c>
      <c r="N166">
        <v>-0.60880984342698496</v>
      </c>
    </row>
    <row r="167" spans="1:14" x14ac:dyDescent="0.2">
      <c r="A167">
        <v>4</v>
      </c>
      <c r="B167" t="s">
        <v>300</v>
      </c>
      <c r="C167" t="s">
        <v>275</v>
      </c>
      <c r="D167" t="s">
        <v>274</v>
      </c>
      <c r="E167">
        <v>-0.38841835508587602</v>
      </c>
      <c r="F167">
        <v>-1.2124395752062</v>
      </c>
      <c r="G167">
        <v>-0.342875064464644</v>
      </c>
      <c r="H167">
        <v>-1.11349889013695</v>
      </c>
      <c r="I167">
        <v>-3.8504914100232199E-2</v>
      </c>
      <c r="J167">
        <v>-9.0271531197706797E-2</v>
      </c>
      <c r="K167">
        <v>-0.34297221475172002</v>
      </c>
      <c r="L167">
        <v>-1.113722552324</v>
      </c>
      <c r="M167">
        <v>-3.9789836071485903E-2</v>
      </c>
      <c r="N167">
        <v>-9.3818245002412606E-2</v>
      </c>
    </row>
    <row r="168" spans="1:14" x14ac:dyDescent="0.2">
      <c r="A168">
        <v>4</v>
      </c>
      <c r="B168" t="s">
        <v>300</v>
      </c>
      <c r="C168" t="s">
        <v>275</v>
      </c>
      <c r="D168" t="s">
        <v>276</v>
      </c>
      <c r="E168">
        <v>-0.38796943073332502</v>
      </c>
      <c r="F168">
        <v>-1.21205767747446</v>
      </c>
      <c r="G168">
        <v>-0.34281837738689602</v>
      </c>
      <c r="H168">
        <v>-1.11356358438257</v>
      </c>
      <c r="I168">
        <v>-3.8504914100232802E-2</v>
      </c>
      <c r="J168">
        <v>-9.02715311977174E-2</v>
      </c>
      <c r="K168">
        <v>-0.34291405741793102</v>
      </c>
      <c r="L168">
        <v>-1.1137843155920699</v>
      </c>
      <c r="M168">
        <v>-3.9709208672409298E-2</v>
      </c>
      <c r="N168">
        <v>-9.3595137256030594E-2</v>
      </c>
    </row>
    <row r="169" spans="1:14" x14ac:dyDescent="0.2">
      <c r="A169">
        <v>4</v>
      </c>
      <c r="B169" t="s">
        <v>300</v>
      </c>
      <c r="C169" t="s">
        <v>275</v>
      </c>
      <c r="D169" t="s">
        <v>281</v>
      </c>
      <c r="E169">
        <v>-0.38804105997276001</v>
      </c>
      <c r="F169">
        <v>-1.21209763253078</v>
      </c>
      <c r="G169">
        <v>-0.34285429958643998</v>
      </c>
      <c r="H169">
        <v>-1.1135782338793301</v>
      </c>
      <c r="I169">
        <v>-3.8504914100232199E-2</v>
      </c>
      <c r="J169">
        <v>-9.0271531197706797E-2</v>
      </c>
      <c r="K169">
        <v>-0.34294801704224298</v>
      </c>
      <c r="L169">
        <v>-1.1137849510847</v>
      </c>
      <c r="M169">
        <v>-3.96880256854278E-2</v>
      </c>
      <c r="N169">
        <v>-9.3610031497881205E-2</v>
      </c>
    </row>
    <row r="170" spans="1:14" x14ac:dyDescent="0.2">
      <c r="A170">
        <v>4</v>
      </c>
      <c r="B170" t="s">
        <v>300</v>
      </c>
      <c r="C170" t="s">
        <v>277</v>
      </c>
      <c r="D170" t="s">
        <v>274</v>
      </c>
      <c r="E170">
        <v>-0.38574985359168401</v>
      </c>
      <c r="F170">
        <v>-1.2194846625897999</v>
      </c>
      <c r="G170">
        <v>-0.34288106469653501</v>
      </c>
      <c r="H170">
        <v>-1.11353199909602</v>
      </c>
      <c r="I170">
        <v>-3.6652097978304203E-2</v>
      </c>
      <c r="J170">
        <v>-9.7722167429212498E-2</v>
      </c>
      <c r="K170">
        <v>-0.34296903714395799</v>
      </c>
      <c r="L170">
        <v>-1.1137337902565101</v>
      </c>
      <c r="M170">
        <v>-3.8102448982815701E-2</v>
      </c>
      <c r="N170">
        <v>-0.10177801790186</v>
      </c>
    </row>
    <row r="171" spans="1:14" x14ac:dyDescent="0.2">
      <c r="A171">
        <v>4</v>
      </c>
      <c r="B171" t="s">
        <v>300</v>
      </c>
      <c r="C171" t="s">
        <v>277</v>
      </c>
      <c r="D171" t="s">
        <v>276</v>
      </c>
      <c r="E171">
        <v>-0.38563405369005999</v>
      </c>
      <c r="F171">
        <v>-1.2195317814261899</v>
      </c>
      <c r="G171">
        <v>-0.34280088674449999</v>
      </c>
      <c r="H171">
        <v>-1.1136839759325701</v>
      </c>
      <c r="I171">
        <v>-3.6652097978304099E-2</v>
      </c>
      <c r="J171">
        <v>-9.7722167429211096E-2</v>
      </c>
      <c r="K171">
        <v>-0.34288894086906502</v>
      </c>
      <c r="L171">
        <v>-1.1138846943306799</v>
      </c>
      <c r="M171">
        <v>-3.8047974924891197E-2</v>
      </c>
      <c r="N171">
        <v>-0.10168371411121099</v>
      </c>
    </row>
    <row r="172" spans="1:14" x14ac:dyDescent="0.2">
      <c r="A172">
        <v>4</v>
      </c>
      <c r="B172" t="s">
        <v>300</v>
      </c>
      <c r="C172" t="s">
        <v>277</v>
      </c>
      <c r="D172" t="s">
        <v>281</v>
      </c>
      <c r="E172">
        <v>-0.38549570642519299</v>
      </c>
      <c r="F172">
        <v>-1.2192594701113899</v>
      </c>
      <c r="G172">
        <v>-0.34287395052708403</v>
      </c>
      <c r="H172">
        <v>-1.11361898041675</v>
      </c>
      <c r="I172">
        <v>-3.6652097978303599E-2</v>
      </c>
      <c r="J172">
        <v>-9.77221674292124E-2</v>
      </c>
      <c r="K172">
        <v>-0.342961616766079</v>
      </c>
      <c r="L172">
        <v>-1.11380735509478</v>
      </c>
      <c r="M172">
        <v>-3.7981741250758497E-2</v>
      </c>
      <c r="N172">
        <v>-0.101562061843697</v>
      </c>
    </row>
    <row r="173" spans="1:14" x14ac:dyDescent="0.2">
      <c r="A173">
        <v>4</v>
      </c>
      <c r="B173" t="s">
        <v>300</v>
      </c>
      <c r="C173" t="s">
        <v>278</v>
      </c>
      <c r="D173" t="s">
        <v>274</v>
      </c>
      <c r="E173">
        <v>-0.55064639220412004</v>
      </c>
      <c r="F173">
        <v>-1.63876999481866</v>
      </c>
      <c r="G173">
        <v>-0.34270350620137602</v>
      </c>
      <c r="H173">
        <v>-1.11308271991633</v>
      </c>
      <c r="I173">
        <v>-0.20073262649201901</v>
      </c>
      <c r="J173">
        <v>-0.51716204665335397</v>
      </c>
      <c r="K173">
        <v>-0.34291316799578297</v>
      </c>
      <c r="L173">
        <v>-1.1135735987231199</v>
      </c>
      <c r="M173">
        <v>-0.20184450704788501</v>
      </c>
      <c r="N173">
        <v>-0.51942519677069998</v>
      </c>
    </row>
    <row r="174" spans="1:14" x14ac:dyDescent="0.2">
      <c r="A174">
        <v>4</v>
      </c>
      <c r="B174" t="s">
        <v>300</v>
      </c>
      <c r="C174" t="s">
        <v>278</v>
      </c>
      <c r="D174" t="s">
        <v>276</v>
      </c>
      <c r="E174">
        <v>-0.55122434483994098</v>
      </c>
      <c r="F174">
        <v>-1.63901639143838</v>
      </c>
      <c r="G174">
        <v>-0.34269175355424503</v>
      </c>
      <c r="H174">
        <v>-1.1132369912256499</v>
      </c>
      <c r="I174">
        <v>-0.20074840237974201</v>
      </c>
      <c r="J174">
        <v>-0.51710769844900095</v>
      </c>
      <c r="K174">
        <v>-0.34289583289716102</v>
      </c>
      <c r="L174">
        <v>-1.11373393421063</v>
      </c>
      <c r="M174">
        <v>-0.20198814794373199</v>
      </c>
      <c r="N174">
        <v>-0.519663576319085</v>
      </c>
    </row>
    <row r="175" spans="1:14" x14ac:dyDescent="0.2">
      <c r="A175">
        <v>4</v>
      </c>
      <c r="B175" t="s">
        <v>300</v>
      </c>
      <c r="C175" t="s">
        <v>278</v>
      </c>
      <c r="D175" t="s">
        <v>281</v>
      </c>
      <c r="E175">
        <v>-0.55103154407841803</v>
      </c>
      <c r="F175">
        <v>-1.63862022308382</v>
      </c>
      <c r="G175">
        <v>-0.34270807541484299</v>
      </c>
      <c r="H175">
        <v>-1.11318653914612</v>
      </c>
      <c r="I175">
        <v>-0.200754896280774</v>
      </c>
      <c r="J175">
        <v>-0.51705161397507104</v>
      </c>
      <c r="K175">
        <v>-0.34288614788827798</v>
      </c>
      <c r="L175">
        <v>-1.11362493748221</v>
      </c>
      <c r="M175">
        <v>-0.202057735295816</v>
      </c>
      <c r="N175">
        <v>-0.51974443552799399</v>
      </c>
    </row>
    <row r="176" spans="1:14" x14ac:dyDescent="0.2">
      <c r="A176">
        <v>4</v>
      </c>
      <c r="B176" t="s">
        <v>300</v>
      </c>
      <c r="C176" t="s">
        <v>278</v>
      </c>
      <c r="D176" t="s">
        <v>284</v>
      </c>
      <c r="E176">
        <v>-0.55123016678032799</v>
      </c>
      <c r="F176">
        <v>-1.6390246809292901</v>
      </c>
      <c r="G176">
        <v>-0.34269232304457597</v>
      </c>
      <c r="H176">
        <v>-1.1132363885999701</v>
      </c>
      <c r="I176">
        <v>-0.200750612043301</v>
      </c>
      <c r="J176">
        <v>-0.51711250574624801</v>
      </c>
      <c r="K176">
        <v>-0.34289644814334203</v>
      </c>
      <c r="L176">
        <v>-1.11373348599369</v>
      </c>
      <c r="M176">
        <v>-0.20199077657300299</v>
      </c>
      <c r="N176">
        <v>-0.51967011640737404</v>
      </c>
    </row>
    <row r="177" spans="1:14" x14ac:dyDescent="0.2">
      <c r="A177">
        <v>4</v>
      </c>
      <c r="B177" t="s">
        <v>300</v>
      </c>
      <c r="C177" t="s">
        <v>278</v>
      </c>
      <c r="D177" t="s">
        <v>285</v>
      </c>
      <c r="E177">
        <v>-0.55101173189504504</v>
      </c>
      <c r="F177">
        <v>-1.63902543371183</v>
      </c>
      <c r="G177">
        <v>-0.34269048785570599</v>
      </c>
      <c r="H177">
        <v>-1.1131957727538</v>
      </c>
      <c r="I177">
        <v>-0.20073801893733401</v>
      </c>
      <c r="J177">
        <v>-0.51711233348089602</v>
      </c>
      <c r="K177">
        <v>-0.34290549180076102</v>
      </c>
      <c r="L177">
        <v>-1.11371043960183</v>
      </c>
      <c r="M177">
        <v>-0.20192127610576399</v>
      </c>
      <c r="N177">
        <v>-0.51953754144231501</v>
      </c>
    </row>
    <row r="178" spans="1:14" x14ac:dyDescent="0.2">
      <c r="A178">
        <v>4</v>
      </c>
      <c r="B178" t="s">
        <v>300</v>
      </c>
      <c r="C178" t="s">
        <v>278</v>
      </c>
      <c r="D178" t="s">
        <v>286</v>
      </c>
      <c r="E178">
        <v>-0.55127345418477802</v>
      </c>
      <c r="F178">
        <v>-1.6393180310109099</v>
      </c>
      <c r="G178">
        <v>-0.34270304236917298</v>
      </c>
      <c r="H178">
        <v>-1.1131979783672401</v>
      </c>
      <c r="I178">
        <v>-0.200729566334818</v>
      </c>
      <c r="J178">
        <v>-0.51710898974361796</v>
      </c>
      <c r="K178">
        <v>-0.34291386484383002</v>
      </c>
      <c r="L178">
        <v>-1.11369986603403</v>
      </c>
      <c r="M178">
        <v>-0.20198062576713999</v>
      </c>
      <c r="N178">
        <v>-0.51970817699627403</v>
      </c>
    </row>
    <row r="179" spans="1:14" x14ac:dyDescent="0.2">
      <c r="A179">
        <v>4</v>
      </c>
      <c r="B179" t="s">
        <v>300</v>
      </c>
      <c r="C179" t="s">
        <v>279</v>
      </c>
      <c r="D179" t="s">
        <v>274</v>
      </c>
      <c r="E179">
        <v>-0.57975991638505098</v>
      </c>
      <c r="F179">
        <v>-1.73726539566543</v>
      </c>
      <c r="G179">
        <v>-0.34263443169929397</v>
      </c>
      <c r="H179">
        <v>-1.11317914178513</v>
      </c>
      <c r="I179">
        <v>-0.22904479099691699</v>
      </c>
      <c r="J179">
        <v>-0.61434616565239997</v>
      </c>
      <c r="K179">
        <v>-0.342817328798598</v>
      </c>
      <c r="L179">
        <v>-1.1136298410938299</v>
      </c>
      <c r="M179">
        <v>-0.23209604865887901</v>
      </c>
      <c r="N179">
        <v>-0.62042480256829502</v>
      </c>
    </row>
    <row r="180" spans="1:14" x14ac:dyDescent="0.2">
      <c r="A180">
        <v>4</v>
      </c>
      <c r="B180" t="s">
        <v>300</v>
      </c>
      <c r="C180" t="s">
        <v>279</v>
      </c>
      <c r="D180" t="s">
        <v>276</v>
      </c>
      <c r="E180">
        <v>-0.57939741508013298</v>
      </c>
      <c r="F180">
        <v>-1.73680400146189</v>
      </c>
      <c r="G180">
        <v>-0.34287079274298099</v>
      </c>
      <c r="H180">
        <v>-1.1134102433081099</v>
      </c>
      <c r="I180">
        <v>-0.22906465610656801</v>
      </c>
      <c r="J180">
        <v>-0.614403740130679</v>
      </c>
      <c r="K180">
        <v>-0.343052750203374</v>
      </c>
      <c r="L180">
        <v>-1.11385031966082</v>
      </c>
      <c r="M180">
        <v>-0.23186405674211999</v>
      </c>
      <c r="N180">
        <v>-0.62002963037050995</v>
      </c>
    </row>
    <row r="181" spans="1:14" x14ac:dyDescent="0.2">
      <c r="A181">
        <v>4</v>
      </c>
      <c r="B181" t="s">
        <v>300</v>
      </c>
      <c r="C181" t="s">
        <v>279</v>
      </c>
      <c r="D181" t="s">
        <v>281</v>
      </c>
      <c r="E181">
        <v>-0.57917564051123804</v>
      </c>
      <c r="F181">
        <v>-1.7364999673294499</v>
      </c>
      <c r="G181">
        <v>-0.34272350472817098</v>
      </c>
      <c r="H181">
        <v>-1.11342730668078</v>
      </c>
      <c r="I181">
        <v>-0.229050709328633</v>
      </c>
      <c r="J181">
        <v>-0.61435572655833104</v>
      </c>
      <c r="K181">
        <v>-0.34291060395151002</v>
      </c>
      <c r="L181">
        <v>-1.11384650720489</v>
      </c>
      <c r="M181">
        <v>-0.231701275313896</v>
      </c>
      <c r="N181">
        <v>-0.61977211041858504</v>
      </c>
    </row>
    <row r="182" spans="1:14" x14ac:dyDescent="0.2">
      <c r="A182">
        <v>4</v>
      </c>
      <c r="B182" t="s">
        <v>300</v>
      </c>
      <c r="C182" t="s">
        <v>280</v>
      </c>
      <c r="D182" t="s">
        <v>274</v>
      </c>
      <c r="E182">
        <v>-1.0768590780603799</v>
      </c>
      <c r="F182">
        <v>-2.96616519953532</v>
      </c>
      <c r="G182">
        <v>-0.34274875307338498</v>
      </c>
      <c r="H182">
        <v>-1.1130840522618599</v>
      </c>
      <c r="I182">
        <v>-0.72477664075719095</v>
      </c>
      <c r="J182">
        <v>-1.8408352945250499</v>
      </c>
      <c r="K182">
        <v>-0.34293560615281798</v>
      </c>
      <c r="L182">
        <v>-1.1135256790713399</v>
      </c>
      <c r="M182">
        <v>-0.72727982405170699</v>
      </c>
      <c r="N182">
        <v>-1.84578263726742</v>
      </c>
    </row>
    <row r="183" spans="1:14" x14ac:dyDescent="0.2">
      <c r="A183">
        <v>4</v>
      </c>
      <c r="B183" t="s">
        <v>300</v>
      </c>
      <c r="C183" t="s">
        <v>280</v>
      </c>
      <c r="D183" t="s">
        <v>276</v>
      </c>
      <c r="E183">
        <v>-1.0753719497737699</v>
      </c>
      <c r="F183">
        <v>-2.9633888922251299</v>
      </c>
      <c r="G183">
        <v>-0.342633682453796</v>
      </c>
      <c r="H183">
        <v>-1.11295161744001</v>
      </c>
      <c r="I183">
        <v>-0.72468685679422795</v>
      </c>
      <c r="J183">
        <v>-1.8402940088469699</v>
      </c>
      <c r="K183">
        <v>-0.34279495585310599</v>
      </c>
      <c r="L183">
        <v>-1.11337089297514</v>
      </c>
      <c r="M183">
        <v>-0.72715094215367904</v>
      </c>
      <c r="N183">
        <v>-1.8451829777840201</v>
      </c>
    </row>
    <row r="184" spans="1:14" x14ac:dyDescent="0.2">
      <c r="A184">
        <v>4</v>
      </c>
      <c r="B184" t="s">
        <v>300</v>
      </c>
      <c r="C184" t="s">
        <v>280</v>
      </c>
      <c r="D184" t="s">
        <v>281</v>
      </c>
      <c r="E184">
        <v>-1.07661623638396</v>
      </c>
      <c r="F184">
        <v>-2.9658084845656498</v>
      </c>
      <c r="G184">
        <v>-0.34264270020485599</v>
      </c>
      <c r="H184">
        <v>-1.1130843819742799</v>
      </c>
      <c r="I184">
        <v>-0.72478507762535205</v>
      </c>
      <c r="J184">
        <v>-1.8408547495937</v>
      </c>
      <c r="K184">
        <v>-0.34281806852023899</v>
      </c>
      <c r="L184">
        <v>-1.1135064873668601</v>
      </c>
      <c r="M184">
        <v>-0.72726479909243702</v>
      </c>
      <c r="N184">
        <v>-1.8457894416521301</v>
      </c>
    </row>
    <row r="185" spans="1:14" x14ac:dyDescent="0.2">
      <c r="A185">
        <v>4</v>
      </c>
      <c r="B185" t="s">
        <v>300</v>
      </c>
      <c r="C185" t="s">
        <v>280</v>
      </c>
      <c r="D185" t="s">
        <v>284</v>
      </c>
      <c r="E185">
        <v>-1.07664719596711</v>
      </c>
      <c r="F185">
        <v>-2.9658695935927901</v>
      </c>
      <c r="G185">
        <v>-0.342684391277296</v>
      </c>
      <c r="H185">
        <v>-1.1130891689342599</v>
      </c>
      <c r="I185">
        <v>-0.72477294922209201</v>
      </c>
      <c r="J185">
        <v>-1.8408313506301399</v>
      </c>
      <c r="K185">
        <v>-0.34285934295209902</v>
      </c>
      <c r="L185">
        <v>-1.1134987496722599</v>
      </c>
      <c r="M185">
        <v>-0.72719958352338998</v>
      </c>
      <c r="N185">
        <v>-1.84564676161653</v>
      </c>
    </row>
    <row r="186" spans="1:14" x14ac:dyDescent="0.2">
      <c r="A186">
        <v>4</v>
      </c>
      <c r="B186" t="s">
        <v>300</v>
      </c>
      <c r="C186" t="s">
        <v>280</v>
      </c>
      <c r="D186" t="s">
        <v>285</v>
      </c>
      <c r="E186">
        <v>-1.0749016315575199</v>
      </c>
      <c r="F186">
        <v>-2.9629973197316302</v>
      </c>
      <c r="G186">
        <v>-0.34255975848675702</v>
      </c>
      <c r="H186">
        <v>-1.1129609304360299</v>
      </c>
      <c r="I186">
        <v>-0.72470542763656598</v>
      </c>
      <c r="J186">
        <v>-1.8403922885408399</v>
      </c>
      <c r="K186">
        <v>-0.34272902352817303</v>
      </c>
      <c r="L186">
        <v>-1.11337693944189</v>
      </c>
      <c r="M186">
        <v>-0.72705698931830498</v>
      </c>
      <c r="N186">
        <v>-1.8451057972284499</v>
      </c>
    </row>
    <row r="187" spans="1:14" x14ac:dyDescent="0.2">
      <c r="A187">
        <v>4</v>
      </c>
      <c r="B187" t="s">
        <v>300</v>
      </c>
      <c r="C187" t="s">
        <v>280</v>
      </c>
      <c r="D187" t="s">
        <v>286</v>
      </c>
      <c r="E187">
        <v>-1.0751888658056099</v>
      </c>
      <c r="F187">
        <v>-2.96328751686434</v>
      </c>
      <c r="G187">
        <v>-0.342708150542124</v>
      </c>
      <c r="H187">
        <v>-1.11307960856045</v>
      </c>
      <c r="I187">
        <v>-0.72473623924275998</v>
      </c>
      <c r="J187">
        <v>-1.8404032128597401</v>
      </c>
      <c r="K187">
        <v>-0.34287217236602702</v>
      </c>
      <c r="L187">
        <v>-1.1134640067647501</v>
      </c>
      <c r="M187">
        <v>-0.72717455214721904</v>
      </c>
      <c r="N187">
        <v>-1.8452913704956899</v>
      </c>
    </row>
    <row r="188" spans="1:14" x14ac:dyDescent="0.2">
      <c r="A188">
        <v>4</v>
      </c>
      <c r="B188" t="s">
        <v>300</v>
      </c>
      <c r="C188" t="s">
        <v>282</v>
      </c>
      <c r="D188" t="s">
        <v>274</v>
      </c>
      <c r="E188">
        <v>-0.69842258236233901</v>
      </c>
      <c r="F188">
        <v>-2.0293322924927999</v>
      </c>
      <c r="G188">
        <v>-0.34261319298266102</v>
      </c>
      <c r="H188">
        <v>-1.1129983122715801</v>
      </c>
      <c r="I188">
        <v>-0.34960293208251503</v>
      </c>
      <c r="J188">
        <v>-0.90753956959637205</v>
      </c>
      <c r="K188">
        <v>-0.34274897965622297</v>
      </c>
      <c r="L188">
        <v>-1.1133309452250799</v>
      </c>
      <c r="M188">
        <v>-0.35216386855033199</v>
      </c>
      <c r="N188">
        <v>-0.91274229005431096</v>
      </c>
    </row>
    <row r="189" spans="1:14" x14ac:dyDescent="0.2">
      <c r="A189">
        <v>4</v>
      </c>
      <c r="B189" t="s">
        <v>300</v>
      </c>
      <c r="C189" t="s">
        <v>282</v>
      </c>
      <c r="D189" t="s">
        <v>276</v>
      </c>
      <c r="E189">
        <v>-0.69812046215302004</v>
      </c>
      <c r="F189">
        <v>-2.02884918688952</v>
      </c>
      <c r="G189">
        <v>-0.34271475799706802</v>
      </c>
      <c r="H189">
        <v>-1.11310802049484</v>
      </c>
      <c r="I189">
        <v>-0.34960544869725302</v>
      </c>
      <c r="J189">
        <v>-0.90755125682214399</v>
      </c>
      <c r="K189">
        <v>-0.34285073030501301</v>
      </c>
      <c r="L189">
        <v>-1.11343638983575</v>
      </c>
      <c r="M189">
        <v>-0.35195508617772497</v>
      </c>
      <c r="N189">
        <v>-0.91235689930386699</v>
      </c>
    </row>
    <row r="190" spans="1:14" x14ac:dyDescent="0.2">
      <c r="A190">
        <v>4</v>
      </c>
      <c r="B190" t="s">
        <v>300</v>
      </c>
      <c r="C190" t="s">
        <v>282</v>
      </c>
      <c r="D190" t="s">
        <v>281</v>
      </c>
      <c r="E190">
        <v>-0.69800611404125701</v>
      </c>
      <c r="F190">
        <v>-2.0287962731386999</v>
      </c>
      <c r="G190">
        <v>-0.342658752075647</v>
      </c>
      <c r="H190">
        <v>-1.11308520596531</v>
      </c>
      <c r="I190">
        <v>-0.34960776306588898</v>
      </c>
      <c r="J190">
        <v>-0.90755706631175903</v>
      </c>
      <c r="K190">
        <v>-0.34278385703096798</v>
      </c>
      <c r="L190">
        <v>-1.1133771690330001</v>
      </c>
      <c r="M190">
        <v>-0.35194411105351903</v>
      </c>
      <c r="N190">
        <v>-0.91232753403167699</v>
      </c>
    </row>
    <row r="191" spans="1:14" x14ac:dyDescent="0.2">
      <c r="A191">
        <v>4</v>
      </c>
      <c r="B191" t="s">
        <v>300</v>
      </c>
      <c r="C191" t="s">
        <v>283</v>
      </c>
      <c r="D191" t="s">
        <v>274</v>
      </c>
      <c r="E191">
        <v>-0.794645693575881</v>
      </c>
      <c r="F191">
        <v>-2.30155560948447</v>
      </c>
      <c r="G191">
        <v>-0.34264990237979398</v>
      </c>
      <c r="H191">
        <v>-1.11320537495601</v>
      </c>
      <c r="I191">
        <v>-0.44432108787111202</v>
      </c>
      <c r="J191">
        <v>-1.17949131169454</v>
      </c>
      <c r="K191">
        <v>-0.34284157025221401</v>
      </c>
      <c r="L191">
        <v>-1.1136779354328801</v>
      </c>
      <c r="M191">
        <v>-0.447257813948994</v>
      </c>
      <c r="N191">
        <v>-1.18526542248764</v>
      </c>
    </row>
    <row r="192" spans="1:14" x14ac:dyDescent="0.2">
      <c r="A192">
        <v>4</v>
      </c>
      <c r="B192" t="s">
        <v>300</v>
      </c>
      <c r="C192" t="s">
        <v>283</v>
      </c>
      <c r="D192" t="s">
        <v>276</v>
      </c>
      <c r="E192">
        <v>-0.79425678930752097</v>
      </c>
      <c r="F192">
        <v>-2.30108003160381</v>
      </c>
      <c r="G192">
        <v>-0.34286751616970401</v>
      </c>
      <c r="H192">
        <v>-1.1133963105560001</v>
      </c>
      <c r="I192">
        <v>-0.444350450055299</v>
      </c>
      <c r="J192">
        <v>-1.1795391008140199</v>
      </c>
      <c r="K192">
        <v>-0.34305695546730802</v>
      </c>
      <c r="L192">
        <v>-1.1138536812042701</v>
      </c>
      <c r="M192">
        <v>-0.44705232024886699</v>
      </c>
      <c r="N192">
        <v>-1.1848702263353701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C1" sqref="C1"/>
    </sheetView>
  </sheetViews>
  <sheetFormatPr baseColWidth="10" defaultRowHeight="16" x14ac:dyDescent="0.2"/>
  <cols>
    <col min="1" max="2" width="7.1640625" customWidth="1"/>
    <col min="3" max="4" width="8.6640625" customWidth="1"/>
    <col min="5" max="5" width="14" bestFit="1" customWidth="1"/>
    <col min="6" max="6" width="16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>
        <v>1</v>
      </c>
      <c r="B2" t="s">
        <v>299</v>
      </c>
      <c r="C2" t="s">
        <v>273</v>
      </c>
      <c r="D2" t="s">
        <v>274</v>
      </c>
      <c r="E2">
        <v>-0.603579371728865</v>
      </c>
      <c r="F2">
        <v>-1.7520384613718201</v>
      </c>
      <c r="G2">
        <v>-0.29824400460438399</v>
      </c>
      <c r="H2">
        <v>-0.92176877867281903</v>
      </c>
      <c r="I2">
        <v>-0.29932303742819699</v>
      </c>
      <c r="J2">
        <v>-0.82248244112190905</v>
      </c>
      <c r="K2">
        <v>-0.298375834417965</v>
      </c>
      <c r="L2">
        <v>-0.92226485213141096</v>
      </c>
      <c r="M2">
        <v>-0.30044567647765302</v>
      </c>
      <c r="N2">
        <v>-0.82495749566468601</v>
      </c>
    </row>
    <row r="3" spans="1:14" x14ac:dyDescent="0.2">
      <c r="A3">
        <v>1</v>
      </c>
      <c r="B3" t="s">
        <v>299</v>
      </c>
      <c r="C3" t="s">
        <v>275</v>
      </c>
      <c r="D3" t="s">
        <v>274</v>
      </c>
      <c r="E3">
        <v>-0.37506503296580201</v>
      </c>
      <c r="F3">
        <v>-1.0964559680991299</v>
      </c>
      <c r="G3">
        <v>-0.29897704775830602</v>
      </c>
      <c r="H3">
        <v>-0.92473829535046004</v>
      </c>
      <c r="I3">
        <v>-6.7549696647461993E-2</v>
      </c>
      <c r="J3">
        <v>-0.1618723930987</v>
      </c>
      <c r="K3">
        <v>-0.29905948661519699</v>
      </c>
      <c r="L3">
        <v>-0.92502009596357804</v>
      </c>
      <c r="M3">
        <v>-6.8648347666519394E-2</v>
      </c>
      <c r="N3">
        <v>-0.16452988065386101</v>
      </c>
    </row>
    <row r="4" spans="1:14" x14ac:dyDescent="0.2">
      <c r="A4">
        <v>1</v>
      </c>
      <c r="B4" t="s">
        <v>299</v>
      </c>
      <c r="C4" t="s">
        <v>275</v>
      </c>
      <c r="D4" t="s">
        <v>276</v>
      </c>
      <c r="E4">
        <v>-0.37258950507680799</v>
      </c>
      <c r="F4">
        <v>-1.09316000434952</v>
      </c>
      <c r="G4">
        <v>-0.298883218718758</v>
      </c>
      <c r="H4">
        <v>-0.924744192480496</v>
      </c>
      <c r="I4">
        <v>-6.7549696647455901E-2</v>
      </c>
      <c r="J4">
        <v>-0.161872393098691</v>
      </c>
      <c r="K4">
        <v>-0.29891660256394897</v>
      </c>
      <c r="L4">
        <v>-0.92487595844151904</v>
      </c>
      <c r="M4">
        <v>-6.8464412673635094E-2</v>
      </c>
      <c r="N4">
        <v>-0.16426766588199401</v>
      </c>
    </row>
    <row r="5" spans="1:14" x14ac:dyDescent="0.2">
      <c r="A5">
        <v>1</v>
      </c>
      <c r="B5" t="s">
        <v>299</v>
      </c>
      <c r="C5" t="s">
        <v>277</v>
      </c>
      <c r="D5" t="s">
        <v>274</v>
      </c>
      <c r="E5">
        <v>-0.35526615399716199</v>
      </c>
      <c r="F5">
        <v>-1.08041435123551</v>
      </c>
      <c r="G5">
        <v>-0.298909417855384</v>
      </c>
      <c r="H5">
        <v>-0.92461782928418401</v>
      </c>
      <c r="I5">
        <v>-4.9366844987874199E-2</v>
      </c>
      <c r="J5">
        <v>-0.14755248822509401</v>
      </c>
      <c r="K5">
        <v>-0.298985302207873</v>
      </c>
      <c r="L5">
        <v>-0.92487830253231795</v>
      </c>
      <c r="M5">
        <v>-5.0242683053364698E-2</v>
      </c>
      <c r="N5">
        <v>-0.14999903361106101</v>
      </c>
    </row>
    <row r="6" spans="1:14" x14ac:dyDescent="0.2">
      <c r="A6">
        <v>1</v>
      </c>
      <c r="B6" t="s">
        <v>299</v>
      </c>
      <c r="C6" t="s">
        <v>277</v>
      </c>
      <c r="D6" t="s">
        <v>276</v>
      </c>
      <c r="E6">
        <v>-0.35409162443664199</v>
      </c>
      <c r="F6">
        <v>-1.0785157582554701</v>
      </c>
      <c r="G6">
        <v>-0.29897162830387097</v>
      </c>
      <c r="H6">
        <v>-0.92495299098097805</v>
      </c>
      <c r="I6">
        <v>-4.9366844987874497E-2</v>
      </c>
      <c r="J6">
        <v>-0.14755248822509401</v>
      </c>
      <c r="K6">
        <v>-0.29900452701554697</v>
      </c>
      <c r="L6">
        <v>-0.92508861181837698</v>
      </c>
      <c r="M6">
        <v>-5.0022197859809603E-2</v>
      </c>
      <c r="N6">
        <v>-0.1497621758639</v>
      </c>
    </row>
    <row r="7" spans="1:14" x14ac:dyDescent="0.2">
      <c r="A7">
        <v>1</v>
      </c>
      <c r="B7" t="s">
        <v>299</v>
      </c>
      <c r="C7" t="s">
        <v>278</v>
      </c>
      <c r="D7" t="s">
        <v>274</v>
      </c>
      <c r="E7">
        <v>-0.54714013084018798</v>
      </c>
      <c r="F7">
        <v>-1.58555357196782</v>
      </c>
      <c r="G7">
        <v>-0.29842282892796601</v>
      </c>
      <c r="H7">
        <v>-0.92225487884678403</v>
      </c>
      <c r="I7">
        <v>-0.23769488483149101</v>
      </c>
      <c r="J7">
        <v>-0.65060159686070995</v>
      </c>
      <c r="K7">
        <v>-0.29856203037470003</v>
      </c>
      <c r="L7">
        <v>-0.92277337520108904</v>
      </c>
      <c r="M7">
        <v>-0.238383702863637</v>
      </c>
      <c r="N7">
        <v>-0.65228274125538999</v>
      </c>
    </row>
    <row r="8" spans="1:14" x14ac:dyDescent="0.2">
      <c r="A8">
        <v>1</v>
      </c>
      <c r="B8" t="s">
        <v>299</v>
      </c>
      <c r="C8" t="s">
        <v>278</v>
      </c>
      <c r="D8" t="s">
        <v>276</v>
      </c>
      <c r="E8">
        <v>-0.54455284621233502</v>
      </c>
      <c r="F8">
        <v>-1.58270403324743</v>
      </c>
      <c r="G8">
        <v>-0.29846265085296603</v>
      </c>
      <c r="H8">
        <v>-0.92268169513000298</v>
      </c>
      <c r="I8">
        <v>-0.23756968827258901</v>
      </c>
      <c r="J8">
        <v>-0.65062623720831103</v>
      </c>
      <c r="K8">
        <v>-0.29853697747310998</v>
      </c>
      <c r="L8">
        <v>-0.92295834992471004</v>
      </c>
      <c r="M8">
        <v>-0.238130202830658</v>
      </c>
      <c r="N8">
        <v>-0.65216217085382699</v>
      </c>
    </row>
    <row r="9" spans="1:14" x14ac:dyDescent="0.2">
      <c r="A9">
        <v>1</v>
      </c>
      <c r="B9" t="s">
        <v>299</v>
      </c>
      <c r="C9" t="s">
        <v>279</v>
      </c>
      <c r="D9" t="s">
        <v>274</v>
      </c>
      <c r="E9">
        <v>-0.59193353007079696</v>
      </c>
      <c r="F9">
        <v>-1.73559453708626</v>
      </c>
      <c r="G9">
        <v>-0.29842687883665597</v>
      </c>
      <c r="H9">
        <v>-0.92209038046905101</v>
      </c>
      <c r="I9">
        <v>-0.28477997319383602</v>
      </c>
      <c r="J9">
        <v>-0.80371234615171205</v>
      </c>
      <c r="K9">
        <v>-0.298551597413591</v>
      </c>
      <c r="L9">
        <v>-0.92255315231050306</v>
      </c>
      <c r="M9">
        <v>-0.28634362285804399</v>
      </c>
      <c r="N9">
        <v>-0.80692751412161701</v>
      </c>
    </row>
    <row r="10" spans="1:14" x14ac:dyDescent="0.2">
      <c r="A10">
        <v>1</v>
      </c>
      <c r="B10" t="s">
        <v>299</v>
      </c>
      <c r="C10" t="s">
        <v>280</v>
      </c>
      <c r="D10" t="s">
        <v>274</v>
      </c>
      <c r="E10">
        <v>-1.21915404548677</v>
      </c>
      <c r="F10">
        <v>-3.3743308574678599</v>
      </c>
      <c r="G10">
        <v>-0.29825055749242402</v>
      </c>
      <c r="H10">
        <v>-0.92181626942075101</v>
      </c>
      <c r="I10">
        <v>-0.90806456210660602</v>
      </c>
      <c r="J10">
        <v>-2.4369380217087602</v>
      </c>
      <c r="K10">
        <v>-0.298425031677792</v>
      </c>
      <c r="L10">
        <v>-0.922472689849134</v>
      </c>
      <c r="M10">
        <v>-0.90950226854946004</v>
      </c>
      <c r="N10">
        <v>-2.4400221975760599</v>
      </c>
    </row>
    <row r="11" spans="1:14" x14ac:dyDescent="0.2">
      <c r="A11">
        <v>1</v>
      </c>
      <c r="B11" t="s">
        <v>299</v>
      </c>
      <c r="C11" t="s">
        <v>280</v>
      </c>
      <c r="D11" t="s">
        <v>276</v>
      </c>
      <c r="E11">
        <v>-1.21400880770379</v>
      </c>
      <c r="F11">
        <v>-3.3674697852194</v>
      </c>
      <c r="G11">
        <v>-0.29836794556333202</v>
      </c>
      <c r="H11">
        <v>-0.92249230157116502</v>
      </c>
      <c r="I11">
        <v>-0.90777451467900505</v>
      </c>
      <c r="J11">
        <v>-2.4362725044504998</v>
      </c>
      <c r="K11">
        <v>-0.29843815828273002</v>
      </c>
      <c r="L11">
        <v>-0.92278150054653496</v>
      </c>
      <c r="M11">
        <v>-0.90877943719375998</v>
      </c>
      <c r="N11">
        <v>-2.4386809784999999</v>
      </c>
    </row>
    <row r="12" spans="1:14" x14ac:dyDescent="0.2">
      <c r="A12">
        <v>1</v>
      </c>
      <c r="B12" t="s">
        <v>299</v>
      </c>
      <c r="C12" t="s">
        <v>280</v>
      </c>
      <c r="D12" t="s">
        <v>281</v>
      </c>
      <c r="E12">
        <v>-1.21463920124275</v>
      </c>
      <c r="F12">
        <v>-3.3675740826267302</v>
      </c>
      <c r="G12">
        <v>-0.29827136774617102</v>
      </c>
      <c r="H12">
        <v>-0.92212022559342499</v>
      </c>
      <c r="I12">
        <v>-0.90804775585196496</v>
      </c>
      <c r="J12">
        <v>-2.4365586632824798</v>
      </c>
      <c r="K12">
        <v>-0.29839712537045399</v>
      </c>
      <c r="L12">
        <v>-0.922579731481592</v>
      </c>
      <c r="M12">
        <v>-0.90917744162315905</v>
      </c>
      <c r="N12">
        <v>-2.4390055509068098</v>
      </c>
    </row>
    <row r="13" spans="1:14" x14ac:dyDescent="0.2">
      <c r="A13">
        <v>1</v>
      </c>
      <c r="B13" t="s">
        <v>299</v>
      </c>
      <c r="C13" t="s">
        <v>282</v>
      </c>
      <c r="D13" t="s">
        <v>274</v>
      </c>
      <c r="E13">
        <v>-0.76032153185117102</v>
      </c>
      <c r="F13">
        <v>-2.1722164635391499</v>
      </c>
      <c r="G13">
        <v>-0.29824357442588501</v>
      </c>
      <c r="H13">
        <v>-0.92181300943271705</v>
      </c>
      <c r="I13">
        <v>-0.45546894482116601</v>
      </c>
      <c r="J13">
        <v>-1.2419794725330799</v>
      </c>
      <c r="K13">
        <v>-0.29835042859404798</v>
      </c>
      <c r="L13">
        <v>-0.92222684279531997</v>
      </c>
      <c r="M13">
        <v>-0.45684238473863797</v>
      </c>
      <c r="N13">
        <v>-1.24474981508584</v>
      </c>
    </row>
    <row r="14" spans="1:14" x14ac:dyDescent="0.2">
      <c r="A14">
        <v>1</v>
      </c>
      <c r="B14" t="s">
        <v>299</v>
      </c>
      <c r="C14" t="s">
        <v>283</v>
      </c>
      <c r="D14" t="s">
        <v>274</v>
      </c>
      <c r="E14">
        <v>-0.83870772262736404</v>
      </c>
      <c r="F14">
        <v>-2.4286107102683898</v>
      </c>
      <c r="G14">
        <v>-0.29830144317066798</v>
      </c>
      <c r="H14">
        <v>-0.92198470448658798</v>
      </c>
      <c r="I14">
        <v>-0.53219813793156501</v>
      </c>
      <c r="J14">
        <v>-1.4975621112715001</v>
      </c>
      <c r="K14">
        <v>-0.29842960257550699</v>
      </c>
      <c r="L14">
        <v>-0.92246153404904196</v>
      </c>
      <c r="M14">
        <v>-0.53359890567186696</v>
      </c>
      <c r="N14">
        <v>-1.50047855783828</v>
      </c>
    </row>
    <row r="15" spans="1:14" x14ac:dyDescent="0.2">
      <c r="A15">
        <v>1</v>
      </c>
      <c r="B15" t="s">
        <v>300</v>
      </c>
      <c r="C15" t="s">
        <v>273</v>
      </c>
      <c r="D15" t="s">
        <v>274</v>
      </c>
      <c r="E15">
        <v>-0.58787861716374601</v>
      </c>
      <c r="F15">
        <v>-1.7947372166391899</v>
      </c>
      <c r="G15">
        <v>-0.28225213554826001</v>
      </c>
      <c r="H15">
        <v>-0.96502129366582801</v>
      </c>
      <c r="I15">
        <v>-0.29918925375628302</v>
      </c>
      <c r="J15">
        <v>-0.82192036393105605</v>
      </c>
      <c r="K15">
        <v>-0.28231272980530397</v>
      </c>
      <c r="L15">
        <v>-0.96529065544757697</v>
      </c>
      <c r="M15">
        <v>-0.300383800772757</v>
      </c>
      <c r="N15">
        <v>-0.82456377462392605</v>
      </c>
    </row>
    <row r="16" spans="1:14" x14ac:dyDescent="0.2">
      <c r="A16">
        <v>1</v>
      </c>
      <c r="B16" t="s">
        <v>300</v>
      </c>
      <c r="C16" t="s">
        <v>273</v>
      </c>
      <c r="D16" t="s">
        <v>276</v>
      </c>
      <c r="E16">
        <v>-0.58742222185413295</v>
      </c>
      <c r="F16">
        <v>-1.79423255392996</v>
      </c>
      <c r="G16">
        <v>-0.282305605948939</v>
      </c>
      <c r="H16">
        <v>-0.96509496151013596</v>
      </c>
      <c r="I16">
        <v>-0.29919049608753001</v>
      </c>
      <c r="J16">
        <v>-0.82192484205852501</v>
      </c>
      <c r="K16">
        <v>-0.28235669692829901</v>
      </c>
      <c r="L16">
        <v>-0.965299717424842</v>
      </c>
      <c r="M16">
        <v>-0.30027438716300497</v>
      </c>
      <c r="N16">
        <v>-0.82433088050385805</v>
      </c>
    </row>
    <row r="17" spans="1:14" x14ac:dyDescent="0.2">
      <c r="A17">
        <v>1</v>
      </c>
      <c r="B17" t="s">
        <v>300</v>
      </c>
      <c r="C17" t="s">
        <v>275</v>
      </c>
      <c r="D17" t="s">
        <v>274</v>
      </c>
      <c r="E17">
        <v>-0.35891946819375697</v>
      </c>
      <c r="F17">
        <v>-1.13759837706726</v>
      </c>
      <c r="G17">
        <v>-0.28250331640064202</v>
      </c>
      <c r="H17">
        <v>-0.96541795257821905</v>
      </c>
      <c r="I17">
        <v>-6.7549696647455901E-2</v>
      </c>
      <c r="J17">
        <v>-0.161872393098691</v>
      </c>
      <c r="K17">
        <v>-0.28253129493733897</v>
      </c>
      <c r="L17">
        <v>-0.96553238966398403</v>
      </c>
      <c r="M17">
        <v>-6.8644997234674696E-2</v>
      </c>
      <c r="N17">
        <v>-0.164574458561903</v>
      </c>
    </row>
    <row r="18" spans="1:14" x14ac:dyDescent="0.2">
      <c r="A18">
        <v>1</v>
      </c>
      <c r="B18" t="s">
        <v>300</v>
      </c>
      <c r="C18" t="s">
        <v>275</v>
      </c>
      <c r="D18" t="s">
        <v>276</v>
      </c>
      <c r="E18">
        <v>-0.35847009132341501</v>
      </c>
      <c r="F18">
        <v>-1.1371990751854999</v>
      </c>
      <c r="G18">
        <v>-0.282500696353643</v>
      </c>
      <c r="H18">
        <v>-0.96550745697198803</v>
      </c>
      <c r="I18">
        <v>-6.7549696647455901E-2</v>
      </c>
      <c r="J18">
        <v>-0.161872393098691</v>
      </c>
      <c r="K18">
        <v>-0.28252769580228698</v>
      </c>
      <c r="L18">
        <v>-0.96560408937775399</v>
      </c>
      <c r="M18">
        <v>-6.8572313091467593E-2</v>
      </c>
      <c r="N18">
        <v>-0.164417990116107</v>
      </c>
    </row>
    <row r="19" spans="1:14" x14ac:dyDescent="0.2">
      <c r="A19">
        <v>1</v>
      </c>
      <c r="B19" t="s">
        <v>300</v>
      </c>
      <c r="C19" t="s">
        <v>277</v>
      </c>
      <c r="D19" t="s">
        <v>274</v>
      </c>
      <c r="E19">
        <v>-0.33962725871421501</v>
      </c>
      <c r="F19">
        <v>-1.12210427148787</v>
      </c>
      <c r="G19">
        <v>-0.28252720954460597</v>
      </c>
      <c r="H19">
        <v>-0.96545123952254697</v>
      </c>
      <c r="I19">
        <v>-4.9366844987877301E-2</v>
      </c>
      <c r="J19">
        <v>-0.147552488225101</v>
      </c>
      <c r="K19">
        <v>-0.28255195335669903</v>
      </c>
      <c r="L19">
        <v>-0.96555185334464899</v>
      </c>
      <c r="M19">
        <v>-5.0199647858184697E-2</v>
      </c>
      <c r="N19">
        <v>-0.149973321336454</v>
      </c>
    </row>
    <row r="20" spans="1:14" x14ac:dyDescent="0.2">
      <c r="A20">
        <v>1</v>
      </c>
      <c r="B20" t="s">
        <v>300</v>
      </c>
      <c r="C20" t="s">
        <v>277</v>
      </c>
      <c r="D20" t="s">
        <v>276</v>
      </c>
      <c r="E20">
        <v>-0.33939375426657498</v>
      </c>
      <c r="F20">
        <v>-1.12192613627572</v>
      </c>
      <c r="G20">
        <v>-0.28252027863359203</v>
      </c>
      <c r="H20">
        <v>-0.96551829963913405</v>
      </c>
      <c r="I20">
        <v>-4.9366844987875899E-2</v>
      </c>
      <c r="J20">
        <v>-0.14755248822509601</v>
      </c>
      <c r="K20">
        <v>-0.28254483136280001</v>
      </c>
      <c r="L20">
        <v>-0.96560540258077998</v>
      </c>
      <c r="M20">
        <v>-5.0154493374286999E-2</v>
      </c>
      <c r="N20">
        <v>-0.14987530750185299</v>
      </c>
    </row>
    <row r="21" spans="1:14" x14ac:dyDescent="0.2">
      <c r="A21">
        <v>1</v>
      </c>
      <c r="B21" t="s">
        <v>300</v>
      </c>
      <c r="C21" t="s">
        <v>278</v>
      </c>
      <c r="D21" t="s">
        <v>274</v>
      </c>
      <c r="E21">
        <v>-0.52605117043198502</v>
      </c>
      <c r="F21">
        <v>-1.61884184658476</v>
      </c>
      <c r="G21">
        <v>-0.28245789605358601</v>
      </c>
      <c r="H21">
        <v>-0.96531343055911001</v>
      </c>
      <c r="I21">
        <v>-0.23542667205996801</v>
      </c>
      <c r="J21">
        <v>-0.64493406980385903</v>
      </c>
      <c r="K21">
        <v>-0.28250976498576602</v>
      </c>
      <c r="L21">
        <v>-0.96553662100706295</v>
      </c>
      <c r="M21">
        <v>-0.23606988317772001</v>
      </c>
      <c r="N21">
        <v>-0.64641653064821503</v>
      </c>
    </row>
    <row r="22" spans="1:14" x14ac:dyDescent="0.2">
      <c r="A22">
        <v>1</v>
      </c>
      <c r="B22" t="s">
        <v>300</v>
      </c>
      <c r="C22" t="s">
        <v>278</v>
      </c>
      <c r="D22" t="s">
        <v>276</v>
      </c>
      <c r="E22">
        <v>-0.52642482654199896</v>
      </c>
      <c r="F22">
        <v>-1.6197238255842401</v>
      </c>
      <c r="G22">
        <v>-0.28238805808769502</v>
      </c>
      <c r="H22">
        <v>-0.96520500315300595</v>
      </c>
      <c r="I22">
        <v>-0.23540670681598</v>
      </c>
      <c r="J22">
        <v>-0.64506116748541797</v>
      </c>
      <c r="K22">
        <v>-0.282445857498407</v>
      </c>
      <c r="L22">
        <v>-0.96543947180235701</v>
      </c>
      <c r="M22">
        <v>-0.23603767969592401</v>
      </c>
      <c r="N22">
        <v>-0.64650489287169499</v>
      </c>
    </row>
    <row r="23" spans="1:14" x14ac:dyDescent="0.2">
      <c r="A23">
        <v>1</v>
      </c>
      <c r="B23" t="s">
        <v>300</v>
      </c>
      <c r="C23" t="s">
        <v>278</v>
      </c>
      <c r="D23" t="s">
        <v>281</v>
      </c>
      <c r="E23">
        <v>-0.52534087161370102</v>
      </c>
      <c r="F23">
        <v>-1.6198551777082</v>
      </c>
      <c r="G23">
        <v>-0.28228459377659798</v>
      </c>
      <c r="H23">
        <v>-0.96511054452489298</v>
      </c>
      <c r="I23">
        <v>-0.235408100918688</v>
      </c>
      <c r="J23">
        <v>-0.64530888248826501</v>
      </c>
      <c r="K23">
        <v>-0.28234141575531801</v>
      </c>
      <c r="L23">
        <v>-0.96536099800808095</v>
      </c>
      <c r="M23">
        <v>-0.23595526917422799</v>
      </c>
      <c r="N23">
        <v>-0.64680555261961803</v>
      </c>
    </row>
    <row r="24" spans="1:14" x14ac:dyDescent="0.2">
      <c r="A24">
        <v>1</v>
      </c>
      <c r="B24" t="s">
        <v>300</v>
      </c>
      <c r="C24" t="s">
        <v>278</v>
      </c>
      <c r="D24" t="s">
        <v>284</v>
      </c>
      <c r="E24">
        <v>-0.52606498129067303</v>
      </c>
      <c r="F24">
        <v>-1.61936162667886</v>
      </c>
      <c r="G24">
        <v>-0.28228498236638799</v>
      </c>
      <c r="H24">
        <v>-0.96510807726397096</v>
      </c>
      <c r="I24">
        <v>-0.23542010246143</v>
      </c>
      <c r="J24">
        <v>-0.64506402166186905</v>
      </c>
      <c r="K24">
        <v>-0.28234597972733</v>
      </c>
      <c r="L24">
        <v>-0.96537240808157498</v>
      </c>
      <c r="M24">
        <v>-0.236045564263302</v>
      </c>
      <c r="N24">
        <v>-0.64646961116523605</v>
      </c>
    </row>
    <row r="25" spans="1:14" x14ac:dyDescent="0.2">
      <c r="A25">
        <v>1</v>
      </c>
      <c r="B25" t="s">
        <v>300</v>
      </c>
      <c r="C25" t="s">
        <v>279</v>
      </c>
      <c r="D25" t="s">
        <v>274</v>
      </c>
      <c r="E25">
        <v>-0.57547544584914101</v>
      </c>
      <c r="F25">
        <v>-1.77839204312637</v>
      </c>
      <c r="G25">
        <v>-0.282251531172166</v>
      </c>
      <c r="H25">
        <v>-0.96513862611799095</v>
      </c>
      <c r="I25">
        <v>-0.28477394383106402</v>
      </c>
      <c r="J25">
        <v>-0.80415048255208299</v>
      </c>
      <c r="K25">
        <v>-0.282312112194128</v>
      </c>
      <c r="L25">
        <v>-0.96541246819419702</v>
      </c>
      <c r="M25">
        <v>-0.28629455649527402</v>
      </c>
      <c r="N25">
        <v>-0.80737161379718403</v>
      </c>
    </row>
    <row r="26" spans="1:14" x14ac:dyDescent="0.2">
      <c r="A26">
        <v>1</v>
      </c>
      <c r="B26" t="s">
        <v>300</v>
      </c>
      <c r="C26" t="s">
        <v>279</v>
      </c>
      <c r="D26" t="s">
        <v>276</v>
      </c>
      <c r="E26">
        <v>-0.57467758211547404</v>
      </c>
      <c r="F26">
        <v>-1.7775243224944699</v>
      </c>
      <c r="G26">
        <v>-0.28232989895213401</v>
      </c>
      <c r="H26">
        <v>-0.96527954124461501</v>
      </c>
      <c r="I26">
        <v>-0.284773962031804</v>
      </c>
      <c r="J26">
        <v>-0.804144966983244</v>
      </c>
      <c r="K26">
        <v>-0.28238163325368099</v>
      </c>
      <c r="L26">
        <v>-0.96549250384280105</v>
      </c>
      <c r="M26">
        <v>-0.286084600647591</v>
      </c>
      <c r="N26">
        <v>-0.80703561644241795</v>
      </c>
    </row>
    <row r="27" spans="1:14" x14ac:dyDescent="0.2">
      <c r="A27">
        <v>1</v>
      </c>
      <c r="B27" t="s">
        <v>300</v>
      </c>
      <c r="C27" t="s">
        <v>280</v>
      </c>
      <c r="D27" t="s">
        <v>274</v>
      </c>
      <c r="E27">
        <v>-1.19899862232057</v>
      </c>
      <c r="F27">
        <v>-3.41271387354525</v>
      </c>
      <c r="G27">
        <v>-0.282380377585776</v>
      </c>
      <c r="H27">
        <v>-0.96505466485994995</v>
      </c>
      <c r="I27">
        <v>-0.90750256858587497</v>
      </c>
      <c r="J27">
        <v>-2.4366703713134998</v>
      </c>
      <c r="K27">
        <v>-0.28244600310906398</v>
      </c>
      <c r="L27">
        <v>-0.96533694653763003</v>
      </c>
      <c r="M27">
        <v>-0.90866906139984205</v>
      </c>
      <c r="N27">
        <v>-2.4391617758642501</v>
      </c>
    </row>
    <row r="28" spans="1:14" x14ac:dyDescent="0.2">
      <c r="A28">
        <v>1</v>
      </c>
      <c r="B28" t="s">
        <v>300</v>
      </c>
      <c r="C28" t="s">
        <v>280</v>
      </c>
      <c r="D28" t="s">
        <v>276</v>
      </c>
      <c r="E28">
        <v>-1.1970430675297901</v>
      </c>
      <c r="F28">
        <v>-3.4094039182726998</v>
      </c>
      <c r="G28">
        <v>-0.28227349784403599</v>
      </c>
      <c r="H28">
        <v>-0.96495971277202297</v>
      </c>
      <c r="I28">
        <v>-0.90747991925430904</v>
      </c>
      <c r="J28">
        <v>-2.4362690878158202</v>
      </c>
      <c r="K28">
        <v>-0.28233561218828501</v>
      </c>
      <c r="L28">
        <v>-0.965220056350099</v>
      </c>
      <c r="M28">
        <v>-0.90849791174149996</v>
      </c>
      <c r="N28">
        <v>-2.4384425999986199</v>
      </c>
    </row>
    <row r="29" spans="1:14" x14ac:dyDescent="0.2">
      <c r="A29">
        <v>1</v>
      </c>
      <c r="B29" t="s">
        <v>300</v>
      </c>
      <c r="C29" t="s">
        <v>280</v>
      </c>
      <c r="D29" t="s">
        <v>281</v>
      </c>
      <c r="E29">
        <v>-1.19878372491304</v>
      </c>
      <c r="F29">
        <v>-3.4123569527560198</v>
      </c>
      <c r="G29">
        <v>-0.28236833019374302</v>
      </c>
      <c r="H29">
        <v>-0.96510975080373296</v>
      </c>
      <c r="I29">
        <v>-0.90746636203305997</v>
      </c>
      <c r="J29">
        <v>-2.4365670200374701</v>
      </c>
      <c r="K29">
        <v>-0.28242554323179297</v>
      </c>
      <c r="L29">
        <v>-0.96534804500208804</v>
      </c>
      <c r="M29">
        <v>-0.90859871656475</v>
      </c>
      <c r="N29">
        <v>-2.4390283734125902</v>
      </c>
    </row>
    <row r="30" spans="1:14" x14ac:dyDescent="0.2">
      <c r="A30">
        <v>1</v>
      </c>
      <c r="B30" t="s">
        <v>300</v>
      </c>
      <c r="C30" t="s">
        <v>280</v>
      </c>
      <c r="D30" t="s">
        <v>285</v>
      </c>
      <c r="E30">
        <v>-1.1973132998398801</v>
      </c>
      <c r="F30">
        <v>-3.4096054854176399</v>
      </c>
      <c r="G30">
        <v>-0.28234780330039499</v>
      </c>
      <c r="H30">
        <v>-0.96505255910643695</v>
      </c>
      <c r="I30">
        <v>-0.90742821863804801</v>
      </c>
      <c r="J30">
        <v>-2.43616152295328</v>
      </c>
      <c r="K30">
        <v>-0.28240969756308698</v>
      </c>
      <c r="L30">
        <v>-0.96529938556682704</v>
      </c>
      <c r="M30">
        <v>-0.90847390578436804</v>
      </c>
      <c r="N30">
        <v>-2.4383852126531602</v>
      </c>
    </row>
    <row r="31" spans="1:14" x14ac:dyDescent="0.2">
      <c r="A31">
        <v>1</v>
      </c>
      <c r="B31" t="s">
        <v>300</v>
      </c>
      <c r="C31" t="s">
        <v>282</v>
      </c>
      <c r="D31" t="s">
        <v>274</v>
      </c>
      <c r="E31">
        <v>-0.74425679503897602</v>
      </c>
      <c r="F31">
        <v>-2.21500741718534</v>
      </c>
      <c r="G31">
        <v>-0.28225397331151098</v>
      </c>
      <c r="H31">
        <v>-0.96499919492348996</v>
      </c>
      <c r="I31">
        <v>-0.45550711735958399</v>
      </c>
      <c r="J31">
        <v>-1.2421122623709799</v>
      </c>
      <c r="K31">
        <v>-0.282301919203856</v>
      </c>
      <c r="L31">
        <v>-0.965219405277979</v>
      </c>
      <c r="M31">
        <v>-0.456825573671642</v>
      </c>
      <c r="N31">
        <v>-1.2448166284320901</v>
      </c>
    </row>
    <row r="32" spans="1:14" x14ac:dyDescent="0.2">
      <c r="A32">
        <v>1</v>
      </c>
      <c r="B32" t="s">
        <v>300</v>
      </c>
      <c r="C32" t="s">
        <v>282</v>
      </c>
      <c r="D32" t="s">
        <v>276</v>
      </c>
      <c r="E32">
        <v>-0.743795342153725</v>
      </c>
      <c r="F32">
        <v>-2.21451950517796</v>
      </c>
      <c r="G32">
        <v>-0.28229531353562998</v>
      </c>
      <c r="H32">
        <v>-0.96505168683975795</v>
      </c>
      <c r="I32">
        <v>-0.45551862228788498</v>
      </c>
      <c r="J32">
        <v>-1.2421531998791799</v>
      </c>
      <c r="K32">
        <v>-0.28233419343463001</v>
      </c>
      <c r="L32">
        <v>-0.96521284977156596</v>
      </c>
      <c r="M32">
        <v>-0.45673037640637498</v>
      </c>
      <c r="N32">
        <v>-1.24463902722256</v>
      </c>
    </row>
    <row r="33" spans="1:14" x14ac:dyDescent="0.2">
      <c r="A33">
        <v>1</v>
      </c>
      <c r="B33" t="s">
        <v>300</v>
      </c>
      <c r="C33" t="s">
        <v>283</v>
      </c>
      <c r="D33" t="s">
        <v>274</v>
      </c>
      <c r="E33">
        <v>-0.82220043438364498</v>
      </c>
      <c r="F33">
        <v>-2.4711797874366401</v>
      </c>
      <c r="G33">
        <v>-0.28226109917129699</v>
      </c>
      <c r="H33">
        <v>-0.96514258322007496</v>
      </c>
      <c r="I33">
        <v>-0.53194370785067602</v>
      </c>
      <c r="J33">
        <v>-1.4977552989487699</v>
      </c>
      <c r="K33">
        <v>-0.28232592963800002</v>
      </c>
      <c r="L33">
        <v>-0.96543351381451603</v>
      </c>
      <c r="M33">
        <v>-0.53335893208087304</v>
      </c>
      <c r="N33">
        <v>-1.5007529086928899</v>
      </c>
    </row>
    <row r="34" spans="1:14" x14ac:dyDescent="0.2">
      <c r="A34">
        <v>1</v>
      </c>
      <c r="B34" t="s">
        <v>300</v>
      </c>
      <c r="C34" t="s">
        <v>283</v>
      </c>
      <c r="D34" t="s">
        <v>276</v>
      </c>
      <c r="E34">
        <v>-0.82120101727948103</v>
      </c>
      <c r="F34">
        <v>-2.47028943951325</v>
      </c>
      <c r="G34">
        <v>-0.28230534515627198</v>
      </c>
      <c r="H34">
        <v>-0.965196150423975</v>
      </c>
      <c r="I34">
        <v>-0.53192274577224896</v>
      </c>
      <c r="J34">
        <v>-1.4977414982038</v>
      </c>
      <c r="K34">
        <v>-0.282358459937396</v>
      </c>
      <c r="L34">
        <v>-0.96541391915434704</v>
      </c>
      <c r="M34">
        <v>-0.53321068139448902</v>
      </c>
      <c r="N34">
        <v>-1.50046147714693</v>
      </c>
    </row>
    <row r="35" spans="1:14" x14ac:dyDescent="0.2">
      <c r="A35">
        <v>2</v>
      </c>
      <c r="B35" t="s">
        <v>299</v>
      </c>
      <c r="C35" t="s">
        <v>273</v>
      </c>
      <c r="D35" t="s">
        <v>274</v>
      </c>
      <c r="E35">
        <v>-0.64410506927885203</v>
      </c>
      <c r="F35">
        <v>-1.88789097030385</v>
      </c>
      <c r="G35">
        <v>-0.33830260545497898</v>
      </c>
      <c r="H35">
        <v>-1.0572092520035401</v>
      </c>
      <c r="I35">
        <v>-0.29932152160328201</v>
      </c>
      <c r="J35">
        <v>-0.82247644652752605</v>
      </c>
      <c r="K35">
        <v>-0.33843619507329697</v>
      </c>
      <c r="L35">
        <v>-1.0577096125686301</v>
      </c>
      <c r="M35">
        <v>-0.300556550657754</v>
      </c>
      <c r="N35">
        <v>-0.82518488899404296</v>
      </c>
    </row>
    <row r="36" spans="1:14" x14ac:dyDescent="0.2">
      <c r="A36">
        <v>2</v>
      </c>
      <c r="B36" t="s">
        <v>299</v>
      </c>
      <c r="C36" t="s">
        <v>273</v>
      </c>
      <c r="D36" t="s">
        <v>276</v>
      </c>
      <c r="E36">
        <v>-0.64343653810238399</v>
      </c>
      <c r="F36">
        <v>-1.8871539403381501</v>
      </c>
      <c r="G36">
        <v>-0.33813674312970998</v>
      </c>
      <c r="H36">
        <v>-1.05696898078027</v>
      </c>
      <c r="I36">
        <v>-0.29932443328365899</v>
      </c>
      <c r="J36">
        <v>-0.82248916998841204</v>
      </c>
      <c r="K36">
        <v>-0.33826433469776401</v>
      </c>
      <c r="L36">
        <v>-1.0574513630450999</v>
      </c>
      <c r="M36">
        <v>-0.30044931094569399</v>
      </c>
      <c r="N36">
        <v>-0.82496430128579801</v>
      </c>
    </row>
    <row r="37" spans="1:14" x14ac:dyDescent="0.2">
      <c r="A37">
        <v>2</v>
      </c>
      <c r="B37" t="s">
        <v>299</v>
      </c>
      <c r="C37" t="s">
        <v>275</v>
      </c>
      <c r="D37" t="s">
        <v>274</v>
      </c>
      <c r="E37">
        <v>-0.41517481545990897</v>
      </c>
      <c r="F37">
        <v>-1.23207104910751</v>
      </c>
      <c r="G37">
        <v>-0.33883677263184497</v>
      </c>
      <c r="H37">
        <v>-1.0599490182981901</v>
      </c>
      <c r="I37">
        <v>-6.7549696647475302E-2</v>
      </c>
      <c r="J37">
        <v>-0.16187239309871601</v>
      </c>
      <c r="K37">
        <v>-0.33891560916177699</v>
      </c>
      <c r="L37">
        <v>-1.0602181018439101</v>
      </c>
      <c r="M37">
        <v>-6.8723172097437002E-2</v>
      </c>
      <c r="N37">
        <v>-0.16469931902266199</v>
      </c>
    </row>
    <row r="38" spans="1:14" x14ac:dyDescent="0.2">
      <c r="A38">
        <v>2</v>
      </c>
      <c r="B38" t="s">
        <v>299</v>
      </c>
      <c r="C38" t="s">
        <v>275</v>
      </c>
      <c r="D38" t="s">
        <v>276</v>
      </c>
      <c r="E38">
        <v>-0.41361565951830298</v>
      </c>
      <c r="F38">
        <v>-1.22991666697484</v>
      </c>
      <c r="G38">
        <v>-0.33920257676238902</v>
      </c>
      <c r="H38">
        <v>-1.06069206075349</v>
      </c>
      <c r="I38">
        <v>-6.7549696647461993E-2</v>
      </c>
      <c r="J38">
        <v>-0.1618723930987</v>
      </c>
      <c r="K38">
        <v>-0.33924273058274801</v>
      </c>
      <c r="L38">
        <v>-1.06084308704515</v>
      </c>
      <c r="M38">
        <v>-6.85596336251518E-2</v>
      </c>
      <c r="N38">
        <v>-0.16448526545373399</v>
      </c>
    </row>
    <row r="39" spans="1:14" x14ac:dyDescent="0.2">
      <c r="A39">
        <v>2</v>
      </c>
      <c r="B39" t="s">
        <v>299</v>
      </c>
      <c r="C39" t="s">
        <v>275</v>
      </c>
      <c r="D39" t="s">
        <v>281</v>
      </c>
      <c r="E39">
        <v>-0.41336000657866001</v>
      </c>
      <c r="F39">
        <v>-1.2296326196598</v>
      </c>
      <c r="G39">
        <v>-0.33891803169934398</v>
      </c>
      <c r="H39">
        <v>-1.0603322597044</v>
      </c>
      <c r="I39">
        <v>-6.7549696647455901E-2</v>
      </c>
      <c r="J39">
        <v>-0.161872393098691</v>
      </c>
      <c r="K39">
        <v>-0.33895359866631503</v>
      </c>
      <c r="L39">
        <v>-1.06048105404205</v>
      </c>
      <c r="M39">
        <v>-6.8571889015792906E-2</v>
      </c>
      <c r="N39">
        <v>-0.16447534829603799</v>
      </c>
    </row>
    <row r="40" spans="1:14" x14ac:dyDescent="0.2">
      <c r="A40">
        <v>2</v>
      </c>
      <c r="B40" t="s">
        <v>299</v>
      </c>
      <c r="C40" t="s">
        <v>275</v>
      </c>
      <c r="D40" t="s">
        <v>284</v>
      </c>
      <c r="E40">
        <v>-0.41542531580051401</v>
      </c>
      <c r="F40">
        <v>-1.2324314439147499</v>
      </c>
      <c r="G40">
        <v>-0.33908318928129899</v>
      </c>
      <c r="H40">
        <v>-1.06037213360619</v>
      </c>
      <c r="I40">
        <v>-6.7549696647461993E-2</v>
      </c>
      <c r="J40">
        <v>-0.1618723930987</v>
      </c>
      <c r="K40">
        <v>-0.339165366082262</v>
      </c>
      <c r="L40">
        <v>-1.06065435916352</v>
      </c>
      <c r="M40">
        <v>-6.8675842125428793E-2</v>
      </c>
      <c r="N40">
        <v>-0.16459656532492201</v>
      </c>
    </row>
    <row r="41" spans="1:14" x14ac:dyDescent="0.2">
      <c r="A41">
        <v>2</v>
      </c>
      <c r="B41" t="s">
        <v>299</v>
      </c>
      <c r="C41" t="s">
        <v>277</v>
      </c>
      <c r="D41" t="s">
        <v>274</v>
      </c>
      <c r="E41">
        <v>-0.39548650511708699</v>
      </c>
      <c r="F41">
        <v>-1.21612237077685</v>
      </c>
      <c r="G41">
        <v>-0.33880860689226699</v>
      </c>
      <c r="H41">
        <v>-1.0599024224792499</v>
      </c>
      <c r="I41">
        <v>-4.9366844987873297E-2</v>
      </c>
      <c r="J41">
        <v>-0.14755248822509101</v>
      </c>
      <c r="K41">
        <v>-0.33888194104485803</v>
      </c>
      <c r="L41">
        <v>-1.0601516130881501</v>
      </c>
      <c r="M41">
        <v>-5.0303991537843699E-2</v>
      </c>
      <c r="N41">
        <v>-0.15016806077362599</v>
      </c>
    </row>
    <row r="42" spans="1:14" x14ac:dyDescent="0.2">
      <c r="A42">
        <v>2</v>
      </c>
      <c r="B42" t="s">
        <v>299</v>
      </c>
      <c r="C42" t="s">
        <v>277</v>
      </c>
      <c r="D42" t="s">
        <v>276</v>
      </c>
      <c r="E42">
        <v>-0.394884155752868</v>
      </c>
      <c r="F42">
        <v>-1.21500989970232</v>
      </c>
      <c r="G42">
        <v>-0.33929443239118501</v>
      </c>
      <c r="H42">
        <v>-1.06090104560099</v>
      </c>
      <c r="I42">
        <v>-4.93668449878788E-2</v>
      </c>
      <c r="J42">
        <v>-0.147552488225101</v>
      </c>
      <c r="K42">
        <v>-0.33933361356632602</v>
      </c>
      <c r="L42">
        <v>-1.0610556307876799</v>
      </c>
      <c r="M42">
        <v>-5.0100493767749603E-2</v>
      </c>
      <c r="N42">
        <v>-0.14994059986580199</v>
      </c>
    </row>
    <row r="43" spans="1:14" x14ac:dyDescent="0.2">
      <c r="A43">
        <v>2</v>
      </c>
      <c r="B43" t="s">
        <v>299</v>
      </c>
      <c r="C43" t="s">
        <v>277</v>
      </c>
      <c r="D43" t="s">
        <v>281</v>
      </c>
      <c r="E43">
        <v>-0.39464512478171199</v>
      </c>
      <c r="F43">
        <v>-1.21475992432531</v>
      </c>
      <c r="G43">
        <v>-0.33900299281840002</v>
      </c>
      <c r="H43">
        <v>-1.0605213361039401</v>
      </c>
      <c r="I43">
        <v>-4.93668449878795E-2</v>
      </c>
      <c r="J43">
        <v>-0.147552488225103</v>
      </c>
      <c r="K43">
        <v>-0.33903777827930798</v>
      </c>
      <c r="L43">
        <v>-1.0606710523668901</v>
      </c>
      <c r="M43">
        <v>-5.0139416791524401E-2</v>
      </c>
      <c r="N43">
        <v>-0.14997724239948601</v>
      </c>
    </row>
    <row r="44" spans="1:14" x14ac:dyDescent="0.2">
      <c r="A44">
        <v>2</v>
      </c>
      <c r="B44" t="s">
        <v>299</v>
      </c>
      <c r="C44" t="s">
        <v>277</v>
      </c>
      <c r="D44" t="s">
        <v>284</v>
      </c>
      <c r="E44">
        <v>-0.395515992110408</v>
      </c>
      <c r="F44">
        <v>-1.2162666273542</v>
      </c>
      <c r="G44">
        <v>-0.33898776726726998</v>
      </c>
      <c r="H44">
        <v>-1.0602183944604899</v>
      </c>
      <c r="I44">
        <v>-4.9366844987879799E-2</v>
      </c>
      <c r="J44">
        <v>-0.147552488225106</v>
      </c>
      <c r="K44">
        <v>-0.33906315081234301</v>
      </c>
      <c r="L44">
        <v>-1.0604787125161601</v>
      </c>
      <c r="M44">
        <v>-5.0256638700189801E-2</v>
      </c>
      <c r="N44">
        <v>-0.15004065639129999</v>
      </c>
    </row>
    <row r="45" spans="1:14" x14ac:dyDescent="0.2">
      <c r="A45">
        <v>2</v>
      </c>
      <c r="B45" t="s">
        <v>299</v>
      </c>
      <c r="C45" t="s">
        <v>278</v>
      </c>
      <c r="D45" t="s">
        <v>274</v>
      </c>
      <c r="E45">
        <v>-0.58722399450145901</v>
      </c>
      <c r="F45">
        <v>-1.72120938700729</v>
      </c>
      <c r="G45">
        <v>-0.33827050570593398</v>
      </c>
      <c r="H45">
        <v>-1.0573427601752701</v>
      </c>
      <c r="I45">
        <v>-0.23764214094206301</v>
      </c>
      <c r="J45">
        <v>-0.65073998160267899</v>
      </c>
      <c r="K45">
        <v>-0.33841125074064599</v>
      </c>
      <c r="L45">
        <v>-1.05785978866588</v>
      </c>
      <c r="M45">
        <v>-0.238369294129473</v>
      </c>
      <c r="N45">
        <v>-0.652471530077954</v>
      </c>
    </row>
    <row r="46" spans="1:14" x14ac:dyDescent="0.2">
      <c r="A46">
        <v>2</v>
      </c>
      <c r="B46" t="s">
        <v>299</v>
      </c>
      <c r="C46" t="s">
        <v>278</v>
      </c>
      <c r="D46" t="s">
        <v>276</v>
      </c>
      <c r="E46">
        <v>-0.586725551703702</v>
      </c>
      <c r="F46">
        <v>-1.7202777987979101</v>
      </c>
      <c r="G46">
        <v>-0.338332147621691</v>
      </c>
      <c r="H46">
        <v>-1.0573650878224901</v>
      </c>
      <c r="I46">
        <v>-0.237667137772965</v>
      </c>
      <c r="J46">
        <v>-0.65067601976436595</v>
      </c>
      <c r="K46">
        <v>-0.33846770660594799</v>
      </c>
      <c r="L46">
        <v>-1.0578680067175701</v>
      </c>
      <c r="M46">
        <v>-0.238375871880429</v>
      </c>
      <c r="N46">
        <v>-0.65233004518636195</v>
      </c>
    </row>
    <row r="47" spans="1:14" x14ac:dyDescent="0.2">
      <c r="A47">
        <v>2</v>
      </c>
      <c r="B47" t="s">
        <v>299</v>
      </c>
      <c r="C47" t="s">
        <v>278</v>
      </c>
      <c r="D47" t="s">
        <v>281</v>
      </c>
      <c r="E47">
        <v>-0.58767984787431304</v>
      </c>
      <c r="F47">
        <v>-1.72141329740449</v>
      </c>
      <c r="G47">
        <v>-0.33852235937369302</v>
      </c>
      <c r="H47">
        <v>-1.0576025055137099</v>
      </c>
      <c r="I47">
        <v>-0.23771692187327201</v>
      </c>
      <c r="J47">
        <v>-0.65066994828469504</v>
      </c>
      <c r="K47">
        <v>-0.33865652062516799</v>
      </c>
      <c r="L47">
        <v>-1.0581068668868401</v>
      </c>
      <c r="M47">
        <v>-0.23845909879570701</v>
      </c>
      <c r="N47">
        <v>-0.652434888147012</v>
      </c>
    </row>
    <row r="48" spans="1:14" x14ac:dyDescent="0.2">
      <c r="A48">
        <v>2</v>
      </c>
      <c r="B48" t="s">
        <v>299</v>
      </c>
      <c r="C48" t="s">
        <v>278</v>
      </c>
      <c r="D48" t="s">
        <v>284</v>
      </c>
      <c r="E48">
        <v>-0.58678503587042297</v>
      </c>
      <c r="F48">
        <v>-1.72043641393906</v>
      </c>
      <c r="G48">
        <v>-0.33829225137971097</v>
      </c>
      <c r="H48">
        <v>-1.05736217344147</v>
      </c>
      <c r="I48">
        <v>-0.23766700237516999</v>
      </c>
      <c r="J48">
        <v>-0.65065339845057701</v>
      </c>
      <c r="K48">
        <v>-0.33842281426642101</v>
      </c>
      <c r="L48">
        <v>-1.05786248980296</v>
      </c>
      <c r="M48">
        <v>-0.23835263123033801</v>
      </c>
      <c r="N48">
        <v>-0.65226886294462405</v>
      </c>
    </row>
    <row r="49" spans="1:14" x14ac:dyDescent="0.2">
      <c r="A49">
        <v>2</v>
      </c>
      <c r="B49" t="s">
        <v>299</v>
      </c>
      <c r="C49" t="s">
        <v>278</v>
      </c>
      <c r="D49" t="s">
        <v>285</v>
      </c>
      <c r="E49">
        <v>-0.58706745698151797</v>
      </c>
      <c r="F49">
        <v>-1.7208076101072001</v>
      </c>
      <c r="G49">
        <v>-0.33829490551293001</v>
      </c>
      <c r="H49">
        <v>-1.05741669137258</v>
      </c>
      <c r="I49">
        <v>-0.237708477522835</v>
      </c>
      <c r="J49">
        <v>-0.65061152251322196</v>
      </c>
      <c r="K49">
        <v>-0.33843469764171102</v>
      </c>
      <c r="L49">
        <v>-1.05794354347363</v>
      </c>
      <c r="M49">
        <v>-0.23840960660530999</v>
      </c>
      <c r="N49">
        <v>-0.652331231897891</v>
      </c>
    </row>
    <row r="50" spans="1:14" x14ac:dyDescent="0.2">
      <c r="A50">
        <v>2</v>
      </c>
      <c r="B50" t="s">
        <v>299</v>
      </c>
      <c r="C50" t="s">
        <v>278</v>
      </c>
      <c r="D50" t="s">
        <v>286</v>
      </c>
      <c r="E50">
        <v>-0.58693813038890796</v>
      </c>
      <c r="F50">
        <v>-1.7208323283645399</v>
      </c>
      <c r="G50">
        <v>-0.33825042713318798</v>
      </c>
      <c r="H50">
        <v>-1.0572609302026501</v>
      </c>
      <c r="I50">
        <v>-0.237704701354541</v>
      </c>
      <c r="J50">
        <v>-0.65065561215761103</v>
      </c>
      <c r="K50">
        <v>-0.33838693836476802</v>
      </c>
      <c r="L50">
        <v>-1.0577893820317099</v>
      </c>
      <c r="M50">
        <v>-0.23839762802525899</v>
      </c>
      <c r="N50">
        <v>-0.65234439755322504</v>
      </c>
    </row>
    <row r="51" spans="1:14" x14ac:dyDescent="0.2">
      <c r="A51">
        <v>2</v>
      </c>
      <c r="B51" t="s">
        <v>299</v>
      </c>
      <c r="C51" t="s">
        <v>279</v>
      </c>
      <c r="D51" t="s">
        <v>274</v>
      </c>
      <c r="E51">
        <v>-0.63311857869204902</v>
      </c>
      <c r="F51">
        <v>-1.8723075674248699</v>
      </c>
      <c r="G51">
        <v>-0.33858472195995598</v>
      </c>
      <c r="H51">
        <v>-1.0576520456395599</v>
      </c>
      <c r="I51">
        <v>-0.28476316887428199</v>
      </c>
      <c r="J51">
        <v>-0.80366053506999802</v>
      </c>
      <c r="K51">
        <v>-0.33871835838612002</v>
      </c>
      <c r="L51">
        <v>-1.0581403490180099</v>
      </c>
      <c r="M51">
        <v>-0.28642181464997502</v>
      </c>
      <c r="N51">
        <v>-0.80712678322713405</v>
      </c>
    </row>
    <row r="52" spans="1:14" x14ac:dyDescent="0.2">
      <c r="A52">
        <v>2</v>
      </c>
      <c r="B52" t="s">
        <v>299</v>
      </c>
      <c r="C52" t="s">
        <v>279</v>
      </c>
      <c r="D52" t="s">
        <v>276</v>
      </c>
      <c r="E52">
        <v>-0.63187214864687402</v>
      </c>
      <c r="F52">
        <v>-1.8709469861919199</v>
      </c>
      <c r="G52">
        <v>-0.33827423988871702</v>
      </c>
      <c r="H52">
        <v>-1.0572124357422299</v>
      </c>
      <c r="I52">
        <v>-0.28478423829497601</v>
      </c>
      <c r="J52">
        <v>-0.80372873131862299</v>
      </c>
      <c r="K52">
        <v>-0.33839712072040701</v>
      </c>
      <c r="L52">
        <v>-1.0576862291037601</v>
      </c>
      <c r="M52">
        <v>-0.28637953219971102</v>
      </c>
      <c r="N52">
        <v>-0.807022174154017</v>
      </c>
    </row>
    <row r="53" spans="1:14" x14ac:dyDescent="0.2">
      <c r="A53">
        <v>2</v>
      </c>
      <c r="B53" t="s">
        <v>299</v>
      </c>
      <c r="C53" t="s">
        <v>280</v>
      </c>
      <c r="D53" t="s">
        <v>274</v>
      </c>
      <c r="E53">
        <v>-1.26040699418913</v>
      </c>
      <c r="F53">
        <v>-3.5111529065975899</v>
      </c>
      <c r="G53">
        <v>-0.33832809835733002</v>
      </c>
      <c r="H53">
        <v>-1.05726025211116</v>
      </c>
      <c r="I53">
        <v>-0.90806206530570799</v>
      </c>
      <c r="J53">
        <v>-2.43691830398053</v>
      </c>
      <c r="K53">
        <v>-0.33850860381832998</v>
      </c>
      <c r="L53">
        <v>-1.05794617074936</v>
      </c>
      <c r="M53">
        <v>-0.90968133655666406</v>
      </c>
      <c r="N53">
        <v>-2.44040441024138</v>
      </c>
    </row>
    <row r="54" spans="1:14" x14ac:dyDescent="0.2">
      <c r="A54">
        <v>2</v>
      </c>
      <c r="B54" t="s">
        <v>299</v>
      </c>
      <c r="C54" t="s">
        <v>280</v>
      </c>
      <c r="D54" t="s">
        <v>276</v>
      </c>
      <c r="E54">
        <v>-1.2559805668999</v>
      </c>
      <c r="F54">
        <v>-3.5054788965518</v>
      </c>
      <c r="G54">
        <v>-0.33842486172685099</v>
      </c>
      <c r="H54">
        <v>-1.0578762019393799</v>
      </c>
      <c r="I54">
        <v>-0.90789508720154399</v>
      </c>
      <c r="J54">
        <v>-2.4366210128641002</v>
      </c>
      <c r="K54">
        <v>-0.33851678662759799</v>
      </c>
      <c r="L54">
        <v>-1.05824367488354</v>
      </c>
      <c r="M54">
        <v>-0.90913828678002895</v>
      </c>
      <c r="N54">
        <v>-2.4394620996109402</v>
      </c>
    </row>
    <row r="55" spans="1:14" x14ac:dyDescent="0.2">
      <c r="A55">
        <v>2</v>
      </c>
      <c r="B55" t="s">
        <v>299</v>
      </c>
      <c r="C55" t="s">
        <v>280</v>
      </c>
      <c r="D55" t="s">
        <v>281</v>
      </c>
      <c r="E55">
        <v>-1.2553004426027901</v>
      </c>
      <c r="F55">
        <v>-3.50353990743774</v>
      </c>
      <c r="G55">
        <v>-0.338243450454356</v>
      </c>
      <c r="H55">
        <v>-1.05743956647919</v>
      </c>
      <c r="I55">
        <v>-0.90805295122896901</v>
      </c>
      <c r="J55">
        <v>-2.4365434186182302</v>
      </c>
      <c r="K55">
        <v>-0.33837299099014601</v>
      </c>
      <c r="L55">
        <v>-1.0579075556595801</v>
      </c>
      <c r="M55">
        <v>-0.909279434555605</v>
      </c>
      <c r="N55">
        <v>-2.43920635304239</v>
      </c>
    </row>
    <row r="56" spans="1:14" x14ac:dyDescent="0.2">
      <c r="A56">
        <v>2</v>
      </c>
      <c r="B56" t="s">
        <v>299</v>
      </c>
      <c r="C56" t="s">
        <v>280</v>
      </c>
      <c r="D56" t="s">
        <v>284</v>
      </c>
      <c r="E56">
        <v>-1.25888234956038</v>
      </c>
      <c r="F56">
        <v>-3.5091833627996301</v>
      </c>
      <c r="G56">
        <v>-0.33829731447551897</v>
      </c>
      <c r="H56">
        <v>-1.0572555856436401</v>
      </c>
      <c r="I56">
        <v>-0.90817156799171195</v>
      </c>
      <c r="J56">
        <v>-2.4370317898532301</v>
      </c>
      <c r="K56">
        <v>-0.33845564413295198</v>
      </c>
      <c r="L56">
        <v>-1.05787826218058</v>
      </c>
      <c r="M56">
        <v>-0.90964313132360697</v>
      </c>
      <c r="N56">
        <v>-2.4402075475966098</v>
      </c>
    </row>
    <row r="57" spans="1:14" x14ac:dyDescent="0.2">
      <c r="A57">
        <v>2</v>
      </c>
      <c r="B57" t="s">
        <v>299</v>
      </c>
      <c r="C57" t="s">
        <v>282</v>
      </c>
      <c r="D57" t="s">
        <v>274</v>
      </c>
      <c r="E57">
        <v>-0.80110685535694404</v>
      </c>
      <c r="F57">
        <v>-2.3084370218330399</v>
      </c>
      <c r="G57">
        <v>-0.33825768150805202</v>
      </c>
      <c r="H57">
        <v>-1.0571846195238801</v>
      </c>
      <c r="I57">
        <v>-0.45546627195905598</v>
      </c>
      <c r="J57">
        <v>-1.24196913430676</v>
      </c>
      <c r="K57">
        <v>-0.33837143799698999</v>
      </c>
      <c r="L57">
        <v>-1.05762006155326</v>
      </c>
      <c r="M57">
        <v>-0.457018010007682</v>
      </c>
      <c r="N57">
        <v>-1.2450975093700001</v>
      </c>
    </row>
    <row r="58" spans="1:14" x14ac:dyDescent="0.2">
      <c r="A58">
        <v>2</v>
      </c>
      <c r="B58" t="s">
        <v>299</v>
      </c>
      <c r="C58" t="s">
        <v>282</v>
      </c>
      <c r="D58" t="s">
        <v>276</v>
      </c>
      <c r="E58">
        <v>-0.80021250005859901</v>
      </c>
      <c r="F58">
        <v>-2.30745398828121</v>
      </c>
      <c r="G58">
        <v>-0.33811685497364202</v>
      </c>
      <c r="H58">
        <v>-1.0569398304897399</v>
      </c>
      <c r="I58">
        <v>-0.45547054401440801</v>
      </c>
      <c r="J58">
        <v>-1.2419857857834999</v>
      </c>
      <c r="K58">
        <v>-0.33822411582808498</v>
      </c>
      <c r="L58">
        <v>-1.0573629456784699</v>
      </c>
      <c r="M58">
        <v>-0.45685499393704798</v>
      </c>
      <c r="N58">
        <v>-1.2447847495380999</v>
      </c>
    </row>
    <row r="59" spans="1:14" x14ac:dyDescent="0.2">
      <c r="A59">
        <v>2</v>
      </c>
      <c r="B59" t="s">
        <v>299</v>
      </c>
      <c r="C59" t="s">
        <v>283</v>
      </c>
      <c r="D59" t="s">
        <v>274</v>
      </c>
      <c r="E59">
        <v>-0.88032431295874802</v>
      </c>
      <c r="F59">
        <v>-2.5657041533076099</v>
      </c>
      <c r="G59">
        <v>-0.338527124902541</v>
      </c>
      <c r="H59">
        <v>-1.0575720442693499</v>
      </c>
      <c r="I59">
        <v>-0.53216711156992502</v>
      </c>
      <c r="J59">
        <v>-1.4974865654503899</v>
      </c>
      <c r="K59">
        <v>-0.33867062059188602</v>
      </c>
      <c r="L59">
        <v>-1.05810204613746</v>
      </c>
      <c r="M59">
        <v>-0.53376958750384496</v>
      </c>
      <c r="N59">
        <v>-1.50082932183411</v>
      </c>
    </row>
    <row r="60" spans="1:14" x14ac:dyDescent="0.2">
      <c r="A60">
        <v>2</v>
      </c>
      <c r="B60" t="s">
        <v>299</v>
      </c>
      <c r="C60" t="s">
        <v>283</v>
      </c>
      <c r="D60" t="s">
        <v>276</v>
      </c>
      <c r="E60">
        <v>-0.87897234566154403</v>
      </c>
      <c r="F60">
        <v>-2.5641683876150401</v>
      </c>
      <c r="G60">
        <v>-0.33827313334840298</v>
      </c>
      <c r="H60">
        <v>-1.05723480106122</v>
      </c>
      <c r="I60">
        <v>-0.53217687490763399</v>
      </c>
      <c r="J60">
        <v>-1.49753487183963</v>
      </c>
      <c r="K60">
        <v>-0.33840576443681197</v>
      </c>
      <c r="L60">
        <v>-1.0577387924960899</v>
      </c>
      <c r="M60">
        <v>-0.53367611742346899</v>
      </c>
      <c r="N60">
        <v>-1.5006242116822801</v>
      </c>
    </row>
    <row r="61" spans="1:14" x14ac:dyDescent="0.2">
      <c r="A61">
        <v>2</v>
      </c>
      <c r="B61" t="s">
        <v>300</v>
      </c>
      <c r="C61" t="s">
        <v>273</v>
      </c>
      <c r="D61" t="s">
        <v>274</v>
      </c>
      <c r="E61">
        <v>-0.62866214975500501</v>
      </c>
      <c r="F61">
        <v>-1.9313258897444501</v>
      </c>
      <c r="G61">
        <v>-0.32293819607312602</v>
      </c>
      <c r="H61">
        <v>-1.10144337159618</v>
      </c>
      <c r="I61">
        <v>-0.29918687343558098</v>
      </c>
      <c r="J61">
        <v>-0.82191308153232701</v>
      </c>
      <c r="K61">
        <v>-0.32300408208348103</v>
      </c>
      <c r="L61">
        <v>-1.10173119271161</v>
      </c>
      <c r="M61">
        <v>-0.300420776120084</v>
      </c>
      <c r="N61">
        <v>-0.82463676063674296</v>
      </c>
    </row>
    <row r="62" spans="1:14" x14ac:dyDescent="0.2">
      <c r="A62">
        <v>2</v>
      </c>
      <c r="B62" t="s">
        <v>300</v>
      </c>
      <c r="C62" t="s">
        <v>273</v>
      </c>
      <c r="D62" t="s">
        <v>276</v>
      </c>
      <c r="E62">
        <v>-0.62848829185733801</v>
      </c>
      <c r="F62">
        <v>-1.93106506118975</v>
      </c>
      <c r="G62">
        <v>-0.32312525267813402</v>
      </c>
      <c r="H62">
        <v>-1.1016246908809699</v>
      </c>
      <c r="I62">
        <v>-0.29919308475592399</v>
      </c>
      <c r="J62">
        <v>-0.82194486563868396</v>
      </c>
      <c r="K62">
        <v>-0.323183556925833</v>
      </c>
      <c r="L62">
        <v>-1.1018714552367901</v>
      </c>
      <c r="M62">
        <v>-0.30035466673226602</v>
      </c>
      <c r="N62">
        <v>-0.82452977981849296</v>
      </c>
    </row>
    <row r="63" spans="1:14" x14ac:dyDescent="0.2">
      <c r="A63">
        <v>2</v>
      </c>
      <c r="B63" t="s">
        <v>300</v>
      </c>
      <c r="C63" t="s">
        <v>273</v>
      </c>
      <c r="D63" t="s">
        <v>281</v>
      </c>
      <c r="E63">
        <v>-0.62825458884407004</v>
      </c>
      <c r="F63">
        <v>-1.9308822634641001</v>
      </c>
      <c r="G63">
        <v>-0.32297883176112202</v>
      </c>
      <c r="H63">
        <v>-1.1015345216296599</v>
      </c>
      <c r="I63">
        <v>-0.29918996921560198</v>
      </c>
      <c r="J63">
        <v>-0.82192574461133705</v>
      </c>
      <c r="K63">
        <v>-0.32303634261445802</v>
      </c>
      <c r="L63">
        <v>-1.1017621381835101</v>
      </c>
      <c r="M63">
        <v>-0.30031243566515498</v>
      </c>
      <c r="N63">
        <v>-0.82442629038502102</v>
      </c>
    </row>
    <row r="64" spans="1:14" x14ac:dyDescent="0.2">
      <c r="A64">
        <v>2</v>
      </c>
      <c r="B64" t="s">
        <v>300</v>
      </c>
      <c r="C64" t="s">
        <v>275</v>
      </c>
      <c r="D64" t="s">
        <v>274</v>
      </c>
      <c r="E64">
        <v>-0.39975998270428498</v>
      </c>
      <c r="F64">
        <v>-1.2742243158994999</v>
      </c>
      <c r="G64">
        <v>-0.32318793729501699</v>
      </c>
      <c r="H64">
        <v>-1.1018108966761999</v>
      </c>
      <c r="I64">
        <v>-6.7549696647455901E-2</v>
      </c>
      <c r="J64">
        <v>-0.161872393098691</v>
      </c>
      <c r="K64">
        <v>-0.32321945024777199</v>
      </c>
      <c r="L64">
        <v>-1.1019362097166201</v>
      </c>
      <c r="M64">
        <v>-6.8676056682891604E-2</v>
      </c>
      <c r="N64">
        <v>-0.16464119438757599</v>
      </c>
    </row>
    <row r="65" spans="1:14" x14ac:dyDescent="0.2">
      <c r="A65">
        <v>2</v>
      </c>
      <c r="B65" t="s">
        <v>300</v>
      </c>
      <c r="C65" t="s">
        <v>275</v>
      </c>
      <c r="D65" t="s">
        <v>276</v>
      </c>
      <c r="E65">
        <v>-0.39946614084336701</v>
      </c>
      <c r="F65">
        <v>-1.27409163135293</v>
      </c>
      <c r="G65">
        <v>-0.32316065525999399</v>
      </c>
      <c r="H65">
        <v>-1.10201637803593</v>
      </c>
      <c r="I65">
        <v>-6.7549696647455901E-2</v>
      </c>
      <c r="J65">
        <v>-0.161872393098691</v>
      </c>
      <c r="K65">
        <v>-0.32318859306345699</v>
      </c>
      <c r="L65">
        <v>-1.10212716055174</v>
      </c>
      <c r="M65">
        <v>-6.8649870530140697E-2</v>
      </c>
      <c r="N65">
        <v>-0.16459709811282899</v>
      </c>
    </row>
    <row r="66" spans="1:14" x14ac:dyDescent="0.2">
      <c r="A66">
        <v>2</v>
      </c>
      <c r="B66" t="s">
        <v>300</v>
      </c>
      <c r="C66" t="s">
        <v>275</v>
      </c>
      <c r="D66" t="s">
        <v>281</v>
      </c>
      <c r="E66">
        <v>-0.39927531206321198</v>
      </c>
      <c r="F66">
        <v>-1.2737776810586201</v>
      </c>
      <c r="G66">
        <v>-0.32315140569891498</v>
      </c>
      <c r="H66">
        <v>-1.1018579800867401</v>
      </c>
      <c r="I66">
        <v>-6.7549696647455901E-2</v>
      </c>
      <c r="J66">
        <v>-0.161872393098691</v>
      </c>
      <c r="K66">
        <v>-0.32318217695231199</v>
      </c>
      <c r="L66">
        <v>-1.1019658608409999</v>
      </c>
      <c r="M66">
        <v>-6.8602831614697102E-2</v>
      </c>
      <c r="N66">
        <v>-0.164486598632232</v>
      </c>
    </row>
    <row r="67" spans="1:14" x14ac:dyDescent="0.2">
      <c r="A67">
        <v>2</v>
      </c>
      <c r="B67" t="s">
        <v>300</v>
      </c>
      <c r="C67" t="s">
        <v>277</v>
      </c>
      <c r="D67" t="s">
        <v>274</v>
      </c>
      <c r="E67">
        <v>-0.38038264951908002</v>
      </c>
      <c r="F67">
        <v>-1.2586339621287901</v>
      </c>
      <c r="G67">
        <v>-0.32320935508019399</v>
      </c>
      <c r="H67">
        <v>-1.10183968855543</v>
      </c>
      <c r="I67">
        <v>-4.9366844987879799E-2</v>
      </c>
      <c r="J67">
        <v>-0.147552488225106</v>
      </c>
      <c r="K67">
        <v>-0.32323700452401299</v>
      </c>
      <c r="L67">
        <v>-1.1019489871511401</v>
      </c>
      <c r="M67">
        <v>-5.0220892223355698E-2</v>
      </c>
      <c r="N67">
        <v>-0.150020937145566</v>
      </c>
    </row>
    <row r="68" spans="1:14" x14ac:dyDescent="0.2">
      <c r="A68">
        <v>2</v>
      </c>
      <c r="B68" t="s">
        <v>300</v>
      </c>
      <c r="C68" t="s">
        <v>277</v>
      </c>
      <c r="D68" t="s">
        <v>276</v>
      </c>
      <c r="E68">
        <v>-0.38010427027753202</v>
      </c>
      <c r="F68">
        <v>-1.2584960595032899</v>
      </c>
      <c r="G68">
        <v>-0.32310697800203397</v>
      </c>
      <c r="H68">
        <v>-1.1019207655571699</v>
      </c>
      <c r="I68">
        <v>-4.93668449878761E-2</v>
      </c>
      <c r="J68">
        <v>-0.147552488225099</v>
      </c>
      <c r="K68">
        <v>-0.32313226208408402</v>
      </c>
      <c r="L68">
        <v>-1.10202089227399</v>
      </c>
      <c r="M68">
        <v>-5.0196471412483401E-2</v>
      </c>
      <c r="N68">
        <v>-0.149980029059021</v>
      </c>
    </row>
    <row r="69" spans="1:14" x14ac:dyDescent="0.2">
      <c r="A69">
        <v>2</v>
      </c>
      <c r="B69" t="s">
        <v>300</v>
      </c>
      <c r="C69" t="s">
        <v>277</v>
      </c>
      <c r="D69" t="s">
        <v>281</v>
      </c>
      <c r="E69">
        <v>-0.38010714338270202</v>
      </c>
      <c r="F69">
        <v>-1.2584035876520201</v>
      </c>
      <c r="G69">
        <v>-0.32319772286037801</v>
      </c>
      <c r="H69">
        <v>-1.10190527490919</v>
      </c>
      <c r="I69">
        <v>-4.9366844987877197E-2</v>
      </c>
      <c r="J69">
        <v>-0.147552488225101</v>
      </c>
      <c r="K69">
        <v>-0.32322513819884902</v>
      </c>
      <c r="L69">
        <v>-1.1020000428193399</v>
      </c>
      <c r="M69">
        <v>-5.0169024130689598E-2</v>
      </c>
      <c r="N69">
        <v>-0.149910021807133</v>
      </c>
    </row>
    <row r="70" spans="1:14" x14ac:dyDescent="0.2">
      <c r="A70">
        <v>2</v>
      </c>
      <c r="B70" t="s">
        <v>300</v>
      </c>
      <c r="C70" t="s">
        <v>278</v>
      </c>
      <c r="D70" t="s">
        <v>274</v>
      </c>
      <c r="E70">
        <v>-0.56672409409675395</v>
      </c>
      <c r="F70">
        <v>-1.7552790975870101</v>
      </c>
      <c r="G70">
        <v>-0.323122751984245</v>
      </c>
      <c r="H70">
        <v>-1.1016932877951899</v>
      </c>
      <c r="I70">
        <v>-0.23543319876209101</v>
      </c>
      <c r="J70">
        <v>-0.644946762767863</v>
      </c>
      <c r="K70">
        <v>-0.32317963273380301</v>
      </c>
      <c r="L70">
        <v>-1.1019325201636301</v>
      </c>
      <c r="M70">
        <v>-0.23607649840873901</v>
      </c>
      <c r="N70">
        <v>-0.64642767452316297</v>
      </c>
    </row>
    <row r="71" spans="1:14" x14ac:dyDescent="0.2">
      <c r="A71">
        <v>2</v>
      </c>
      <c r="B71" t="s">
        <v>300</v>
      </c>
      <c r="C71" t="s">
        <v>278</v>
      </c>
      <c r="D71" t="s">
        <v>276</v>
      </c>
      <c r="E71">
        <v>-0.56713620813746202</v>
      </c>
      <c r="F71">
        <v>-1.75604349338439</v>
      </c>
      <c r="G71">
        <v>-0.32299457490070499</v>
      </c>
      <c r="H71">
        <v>-1.1015858439333599</v>
      </c>
      <c r="I71">
        <v>-0.23544188453089801</v>
      </c>
      <c r="J71">
        <v>-0.64507902211395995</v>
      </c>
      <c r="K71">
        <v>-0.32305403066729199</v>
      </c>
      <c r="L71">
        <v>-1.1018316401161901</v>
      </c>
      <c r="M71">
        <v>-0.23611532473737401</v>
      </c>
      <c r="N71">
        <v>-0.64659930397312604</v>
      </c>
    </row>
    <row r="72" spans="1:14" x14ac:dyDescent="0.2">
      <c r="A72">
        <v>2</v>
      </c>
      <c r="B72" t="s">
        <v>300</v>
      </c>
      <c r="C72" t="s">
        <v>278</v>
      </c>
      <c r="D72" t="s">
        <v>281</v>
      </c>
      <c r="E72">
        <v>-0.56673055900393599</v>
      </c>
      <c r="F72">
        <v>-1.7552896882734701</v>
      </c>
      <c r="G72">
        <v>-0.32312403779945498</v>
      </c>
      <c r="H72">
        <v>-1.10169409994501</v>
      </c>
      <c r="I72">
        <v>-0.23543363872131601</v>
      </c>
      <c r="J72">
        <v>-0.64494906330424495</v>
      </c>
      <c r="K72">
        <v>-0.32318095265158597</v>
      </c>
      <c r="L72">
        <v>-1.10193341705626</v>
      </c>
      <c r="M72">
        <v>-0.23607721840634099</v>
      </c>
      <c r="N72">
        <v>-0.64643109504356799</v>
      </c>
    </row>
    <row r="73" spans="1:14" x14ac:dyDescent="0.2">
      <c r="A73">
        <v>2</v>
      </c>
      <c r="B73" t="s">
        <v>300</v>
      </c>
      <c r="C73" t="s">
        <v>278</v>
      </c>
      <c r="D73" t="s">
        <v>284</v>
      </c>
      <c r="E73">
        <v>-0.56712938254948897</v>
      </c>
      <c r="F73">
        <v>-1.7560352648020701</v>
      </c>
      <c r="G73">
        <v>-0.32299499279822402</v>
      </c>
      <c r="H73">
        <v>-1.1015854821584901</v>
      </c>
      <c r="I73">
        <v>-0.235441148162124</v>
      </c>
      <c r="J73">
        <v>-0.64507853226299094</v>
      </c>
      <c r="K73">
        <v>-0.32305441841816102</v>
      </c>
      <c r="L73">
        <v>-1.1018311771326501</v>
      </c>
      <c r="M73">
        <v>-0.236114268449063</v>
      </c>
      <c r="N73">
        <v>-0.64659769700871805</v>
      </c>
    </row>
    <row r="74" spans="1:14" x14ac:dyDescent="0.2">
      <c r="A74">
        <v>2</v>
      </c>
      <c r="B74" t="s">
        <v>300</v>
      </c>
      <c r="C74" t="s">
        <v>278</v>
      </c>
      <c r="D74" t="s">
        <v>285</v>
      </c>
      <c r="E74">
        <v>-0.567114466866664</v>
      </c>
      <c r="F74">
        <v>-1.7561965337315499</v>
      </c>
      <c r="G74">
        <v>-0.32302252908661799</v>
      </c>
      <c r="H74">
        <v>-1.1015892358161099</v>
      </c>
      <c r="I74">
        <v>-0.235410107419977</v>
      </c>
      <c r="J74">
        <v>-0.64505598634224903</v>
      </c>
      <c r="K74">
        <v>-0.32308484092616402</v>
      </c>
      <c r="L74">
        <v>-1.10183718656956</v>
      </c>
      <c r="M74">
        <v>-0.236046243939493</v>
      </c>
      <c r="N74">
        <v>-0.64651249304857195</v>
      </c>
    </row>
    <row r="75" spans="1:14" x14ac:dyDescent="0.2">
      <c r="A75">
        <v>2</v>
      </c>
      <c r="B75" t="s">
        <v>300</v>
      </c>
      <c r="C75" t="s">
        <v>278</v>
      </c>
      <c r="D75" t="s">
        <v>286</v>
      </c>
      <c r="E75">
        <v>-0.56711433523819599</v>
      </c>
      <c r="F75">
        <v>-1.7561924984805899</v>
      </c>
      <c r="G75">
        <v>-0.32302296186395801</v>
      </c>
      <c r="H75">
        <v>-1.10158728435342</v>
      </c>
      <c r="I75">
        <v>-0.23541066839366301</v>
      </c>
      <c r="J75">
        <v>-0.64505628662191505</v>
      </c>
      <c r="K75">
        <v>-0.32308527475714299</v>
      </c>
      <c r="L75">
        <v>-1.1018352398321301</v>
      </c>
      <c r="M75">
        <v>-0.2360467522121</v>
      </c>
      <c r="N75">
        <v>-0.64651298470093499</v>
      </c>
    </row>
    <row r="76" spans="1:14" x14ac:dyDescent="0.2">
      <c r="A76">
        <v>2</v>
      </c>
      <c r="B76" t="s">
        <v>300</v>
      </c>
      <c r="C76" t="s">
        <v>279</v>
      </c>
      <c r="D76" t="s">
        <v>274</v>
      </c>
      <c r="E76">
        <v>-0.61640207738354402</v>
      </c>
      <c r="F76">
        <v>-1.9151943712018999</v>
      </c>
      <c r="G76">
        <v>-0.32294272233985999</v>
      </c>
      <c r="H76">
        <v>-1.10155826423598</v>
      </c>
      <c r="I76">
        <v>-0.28477453237785399</v>
      </c>
      <c r="J76">
        <v>-0.80415426428388803</v>
      </c>
      <c r="K76">
        <v>-0.32300866336032202</v>
      </c>
      <c r="L76">
        <v>-1.1018523615668401</v>
      </c>
      <c r="M76">
        <v>-0.28637368094787502</v>
      </c>
      <c r="N76">
        <v>-0.80751021358382302</v>
      </c>
    </row>
    <row r="77" spans="1:14" x14ac:dyDescent="0.2">
      <c r="A77">
        <v>2</v>
      </c>
      <c r="B77" t="s">
        <v>300</v>
      </c>
      <c r="C77" t="s">
        <v>279</v>
      </c>
      <c r="D77" t="s">
        <v>276</v>
      </c>
      <c r="E77">
        <v>-0.61599480530774997</v>
      </c>
      <c r="F77">
        <v>-1.91474455993542</v>
      </c>
      <c r="G77">
        <v>-0.32319561218387699</v>
      </c>
      <c r="H77">
        <v>-1.1017691506137299</v>
      </c>
      <c r="I77">
        <v>-0.284786718020824</v>
      </c>
      <c r="J77">
        <v>-0.80419555122695696</v>
      </c>
      <c r="K77">
        <v>-0.32325396004513202</v>
      </c>
      <c r="L77">
        <v>-1.10201582444839</v>
      </c>
      <c r="M77">
        <v>-0.28630961723298398</v>
      </c>
      <c r="N77">
        <v>-0.80737317018444499</v>
      </c>
    </row>
    <row r="78" spans="1:14" x14ac:dyDescent="0.2">
      <c r="A78">
        <v>2</v>
      </c>
      <c r="B78" t="s">
        <v>300</v>
      </c>
      <c r="C78" t="s">
        <v>279</v>
      </c>
      <c r="D78" t="s">
        <v>281</v>
      </c>
      <c r="E78">
        <v>-0.61561715948252105</v>
      </c>
      <c r="F78">
        <v>-1.9143667004729901</v>
      </c>
      <c r="G78">
        <v>-0.323014620047816</v>
      </c>
      <c r="H78">
        <v>-1.1017099350296</v>
      </c>
      <c r="I78">
        <v>-0.28477318821411002</v>
      </c>
      <c r="J78">
        <v>-0.80414877269799101</v>
      </c>
      <c r="K78">
        <v>-0.32307391872267099</v>
      </c>
      <c r="L78">
        <v>-1.1019470835348399</v>
      </c>
      <c r="M78">
        <v>-0.28617333841592202</v>
      </c>
      <c r="N78">
        <v>-0.80717822172988396</v>
      </c>
    </row>
    <row r="79" spans="1:14" x14ac:dyDescent="0.2">
      <c r="A79">
        <v>2</v>
      </c>
      <c r="B79" t="s">
        <v>300</v>
      </c>
      <c r="C79" t="s">
        <v>280</v>
      </c>
      <c r="D79" t="s">
        <v>274</v>
      </c>
      <c r="E79">
        <v>-1.2399723359560899</v>
      </c>
      <c r="F79">
        <v>-3.5493499391466301</v>
      </c>
      <c r="G79">
        <v>-0.32307086727868001</v>
      </c>
      <c r="H79">
        <v>-1.1014343150269299</v>
      </c>
      <c r="I79">
        <v>-0.90755878768603404</v>
      </c>
      <c r="J79">
        <v>-2.43672674812428</v>
      </c>
      <c r="K79">
        <v>-0.32314641720795401</v>
      </c>
      <c r="L79">
        <v>-1.1017432121399899</v>
      </c>
      <c r="M79">
        <v>-0.90876802359993103</v>
      </c>
      <c r="N79">
        <v>-2.4392867041252999</v>
      </c>
    </row>
    <row r="80" spans="1:14" x14ac:dyDescent="0.2">
      <c r="A80">
        <v>2</v>
      </c>
      <c r="B80" t="s">
        <v>300</v>
      </c>
      <c r="C80" t="s">
        <v>280</v>
      </c>
      <c r="D80" t="s">
        <v>276</v>
      </c>
      <c r="E80">
        <v>-1.23812480603481</v>
      </c>
      <c r="F80">
        <v>-3.5463417975879499</v>
      </c>
      <c r="G80">
        <v>-0.322936919145204</v>
      </c>
      <c r="H80">
        <v>-1.10137001135609</v>
      </c>
      <c r="I80">
        <v>-0.907487901041792</v>
      </c>
      <c r="J80">
        <v>-2.4363341372837999</v>
      </c>
      <c r="K80">
        <v>-0.32300435251496801</v>
      </c>
      <c r="L80">
        <v>-1.1016469457851299</v>
      </c>
      <c r="M80">
        <v>-0.90856181999524099</v>
      </c>
      <c r="N80">
        <v>-2.4386354623364599</v>
      </c>
    </row>
    <row r="81" spans="1:14" x14ac:dyDescent="0.2">
      <c r="A81">
        <v>2</v>
      </c>
      <c r="B81" t="s">
        <v>300</v>
      </c>
      <c r="C81" t="s">
        <v>280</v>
      </c>
      <c r="D81" t="s">
        <v>281</v>
      </c>
      <c r="E81">
        <v>-1.2397399272874099</v>
      </c>
      <c r="F81">
        <v>-3.5490847169283999</v>
      </c>
      <c r="G81">
        <v>-0.32300043991258498</v>
      </c>
      <c r="H81">
        <v>-1.10146266904052</v>
      </c>
      <c r="I81">
        <v>-0.90752144122709799</v>
      </c>
      <c r="J81">
        <v>-2.4366609091020601</v>
      </c>
      <c r="K81">
        <v>-0.323069829204507</v>
      </c>
      <c r="L81">
        <v>-1.10174257099432</v>
      </c>
      <c r="M81">
        <v>-0.90873868763446797</v>
      </c>
      <c r="N81">
        <v>-2.4392325587508301</v>
      </c>
    </row>
    <row r="82" spans="1:14" x14ac:dyDescent="0.2">
      <c r="A82">
        <v>2</v>
      </c>
      <c r="B82" t="s">
        <v>300</v>
      </c>
      <c r="C82" t="s">
        <v>280</v>
      </c>
      <c r="D82" t="s">
        <v>284</v>
      </c>
      <c r="E82">
        <v>-1.23952676690876</v>
      </c>
      <c r="F82">
        <v>-3.54896196065507</v>
      </c>
      <c r="G82">
        <v>-0.32299191266058302</v>
      </c>
      <c r="H82">
        <v>-1.1014541001687099</v>
      </c>
      <c r="I82">
        <v>-0.90753192272851502</v>
      </c>
      <c r="J82">
        <v>-2.4366950918502002</v>
      </c>
      <c r="K82">
        <v>-0.323055394103964</v>
      </c>
      <c r="L82">
        <v>-1.10171338915082</v>
      </c>
      <c r="M82">
        <v>-0.90869170106872899</v>
      </c>
      <c r="N82">
        <v>-2.4391910009164199</v>
      </c>
    </row>
    <row r="83" spans="1:14" x14ac:dyDescent="0.2">
      <c r="A83">
        <v>2</v>
      </c>
      <c r="B83" t="s">
        <v>300</v>
      </c>
      <c r="C83" t="s">
        <v>280</v>
      </c>
      <c r="D83" t="s">
        <v>285</v>
      </c>
      <c r="E83">
        <v>-1.2383084780176401</v>
      </c>
      <c r="F83">
        <v>-3.5465882392648802</v>
      </c>
      <c r="G83">
        <v>-0.322876946546165</v>
      </c>
      <c r="H83">
        <v>-1.1013661057277899</v>
      </c>
      <c r="I83">
        <v>-0.90745177773388996</v>
      </c>
      <c r="J83">
        <v>-2.4362628414114802</v>
      </c>
      <c r="K83">
        <v>-0.32294312430218403</v>
      </c>
      <c r="L83">
        <v>-1.1016370584892901</v>
      </c>
      <c r="M83">
        <v>-0.90857752660636004</v>
      </c>
      <c r="N83">
        <v>-2.4386436111605501</v>
      </c>
    </row>
    <row r="84" spans="1:14" x14ac:dyDescent="0.2">
      <c r="A84">
        <v>2</v>
      </c>
      <c r="B84" t="s">
        <v>300</v>
      </c>
      <c r="C84" t="s">
        <v>280</v>
      </c>
      <c r="D84" t="s">
        <v>286</v>
      </c>
      <c r="E84">
        <v>-1.23806006040591</v>
      </c>
      <c r="F84">
        <v>-3.54619042823985</v>
      </c>
      <c r="G84">
        <v>-0.32301775046487902</v>
      </c>
      <c r="H84">
        <v>-1.1014649354059101</v>
      </c>
      <c r="I84">
        <v>-0.90750025116624999</v>
      </c>
      <c r="J84">
        <v>-2.4363098319151599</v>
      </c>
      <c r="K84">
        <v>-0.32308078905376902</v>
      </c>
      <c r="L84">
        <v>-1.1017130058612901</v>
      </c>
      <c r="M84">
        <v>-0.90854483105867001</v>
      </c>
      <c r="N84">
        <v>-2.4385310912685898</v>
      </c>
    </row>
    <row r="85" spans="1:14" x14ac:dyDescent="0.2">
      <c r="A85">
        <v>2</v>
      </c>
      <c r="B85" t="s">
        <v>300</v>
      </c>
      <c r="C85" t="s">
        <v>282</v>
      </c>
      <c r="D85" t="s">
        <v>274</v>
      </c>
      <c r="E85">
        <v>-0.78509975888309402</v>
      </c>
      <c r="F85">
        <v>-2.3515983494219701</v>
      </c>
      <c r="G85">
        <v>-0.32301635721868499</v>
      </c>
      <c r="H85">
        <v>-1.1014931827132699</v>
      </c>
      <c r="I85">
        <v>-0.45550679887649798</v>
      </c>
      <c r="J85">
        <v>-1.2421155495829099</v>
      </c>
      <c r="K85">
        <v>-0.32307121383263798</v>
      </c>
      <c r="L85">
        <v>-1.1017388960652199</v>
      </c>
      <c r="M85">
        <v>-0.456839637365338</v>
      </c>
      <c r="N85">
        <v>-1.2448626358632899</v>
      </c>
    </row>
    <row r="86" spans="1:14" x14ac:dyDescent="0.2">
      <c r="A86">
        <v>2</v>
      </c>
      <c r="B86" t="s">
        <v>300</v>
      </c>
      <c r="C86" t="s">
        <v>282</v>
      </c>
      <c r="D86" t="s">
        <v>276</v>
      </c>
      <c r="E86">
        <v>-0.78479217491787501</v>
      </c>
      <c r="F86">
        <v>-2.3512520536811801</v>
      </c>
      <c r="G86">
        <v>-0.323034779141118</v>
      </c>
      <c r="H86">
        <v>-1.10151165290185</v>
      </c>
      <c r="I86">
        <v>-0.45551760467056202</v>
      </c>
      <c r="J86">
        <v>-1.2421532905625099</v>
      </c>
      <c r="K86">
        <v>-0.323081686940696</v>
      </c>
      <c r="L86">
        <v>-1.1017111215475099</v>
      </c>
      <c r="M86">
        <v>-0.45681106247486197</v>
      </c>
      <c r="N86">
        <v>-1.2447953849614</v>
      </c>
    </row>
    <row r="87" spans="1:14" x14ac:dyDescent="0.2">
      <c r="A87">
        <v>2</v>
      </c>
      <c r="B87" t="s">
        <v>300</v>
      </c>
      <c r="C87" t="s">
        <v>282</v>
      </c>
      <c r="D87" t="s">
        <v>281</v>
      </c>
      <c r="E87">
        <v>-0.78458479896192901</v>
      </c>
      <c r="F87">
        <v>-2.3510977036062699</v>
      </c>
      <c r="G87">
        <v>-0.32297175718830501</v>
      </c>
      <c r="H87">
        <v>-1.10147428015855</v>
      </c>
      <c r="I87">
        <v>-0.45551720916375299</v>
      </c>
      <c r="J87">
        <v>-1.24214938262403</v>
      </c>
      <c r="K87">
        <v>-0.32301559189874801</v>
      </c>
      <c r="L87">
        <v>-1.10165604610886</v>
      </c>
      <c r="M87">
        <v>-0.45675918749080702</v>
      </c>
      <c r="N87">
        <v>-1.2447016282918999</v>
      </c>
    </row>
    <row r="88" spans="1:14" x14ac:dyDescent="0.2">
      <c r="A88">
        <v>2</v>
      </c>
      <c r="B88" t="s">
        <v>300</v>
      </c>
      <c r="C88" t="s">
        <v>283</v>
      </c>
      <c r="D88" t="s">
        <v>274</v>
      </c>
      <c r="E88">
        <v>-0.86315170944646702</v>
      </c>
      <c r="F88">
        <v>-2.6080132055637102</v>
      </c>
      <c r="G88">
        <v>-0.32293591490464202</v>
      </c>
      <c r="H88">
        <v>-1.1015458260694599</v>
      </c>
      <c r="I88">
        <v>-0.531952382897389</v>
      </c>
      <c r="J88">
        <v>-1.49776435342287</v>
      </c>
      <c r="K88">
        <v>-0.32300677443028503</v>
      </c>
      <c r="L88">
        <v>-1.10185836960268</v>
      </c>
      <c r="M88">
        <v>-0.53344597808836902</v>
      </c>
      <c r="N88">
        <v>-1.5008979088416401</v>
      </c>
    </row>
    <row r="89" spans="1:14" x14ac:dyDescent="0.2">
      <c r="A89">
        <v>2</v>
      </c>
      <c r="B89" t="s">
        <v>300</v>
      </c>
      <c r="C89" t="s">
        <v>283</v>
      </c>
      <c r="D89" t="s">
        <v>276</v>
      </c>
      <c r="E89">
        <v>-0.862736527130049</v>
      </c>
      <c r="F89">
        <v>-2.6075742463115201</v>
      </c>
      <c r="G89">
        <v>-0.32318328137888302</v>
      </c>
      <c r="H89">
        <v>-1.10174610583893</v>
      </c>
      <c r="I89">
        <v>-0.53194388778925605</v>
      </c>
      <c r="J89">
        <v>-1.4977792588213701</v>
      </c>
      <c r="K89">
        <v>-0.32324636874995</v>
      </c>
      <c r="L89">
        <v>-1.1020100856197601</v>
      </c>
      <c r="M89">
        <v>-0.53337027745429799</v>
      </c>
      <c r="N89">
        <v>-1.5007433112228801</v>
      </c>
    </row>
    <row r="90" spans="1:14" x14ac:dyDescent="0.2">
      <c r="A90">
        <v>3</v>
      </c>
      <c r="B90" t="s">
        <v>299</v>
      </c>
      <c r="C90" t="s">
        <v>273</v>
      </c>
      <c r="D90" t="s">
        <v>274</v>
      </c>
      <c r="E90">
        <v>-0.68379806189538905</v>
      </c>
      <c r="F90">
        <v>-2.0231002443122899</v>
      </c>
      <c r="G90">
        <v>-0.37782433296908202</v>
      </c>
      <c r="H90">
        <v>-1.19221379299365</v>
      </c>
      <c r="I90">
        <v>-0.29932292193314802</v>
      </c>
      <c r="J90">
        <v>-0.82248254227214002</v>
      </c>
      <c r="K90">
        <v>-0.37796099115801202</v>
      </c>
      <c r="L90">
        <v>-1.1927258861508101</v>
      </c>
      <c r="M90">
        <v>-0.300608108354946</v>
      </c>
      <c r="N90">
        <v>-0.82530057774948296</v>
      </c>
    </row>
    <row r="91" spans="1:14" x14ac:dyDescent="0.2">
      <c r="A91">
        <v>3</v>
      </c>
      <c r="B91" t="s">
        <v>299</v>
      </c>
      <c r="C91" t="s">
        <v>273</v>
      </c>
      <c r="D91" t="s">
        <v>276</v>
      </c>
      <c r="E91">
        <v>-0.68359794226536297</v>
      </c>
      <c r="F91">
        <v>-2.02291141541032</v>
      </c>
      <c r="G91">
        <v>-0.37782612183468101</v>
      </c>
      <c r="H91">
        <v>-1.1921990855617799</v>
      </c>
      <c r="I91">
        <v>-0.29932394142041202</v>
      </c>
      <c r="J91">
        <v>-0.82248617423721404</v>
      </c>
      <c r="K91">
        <v>-0.37796108462212802</v>
      </c>
      <c r="L91">
        <v>-1.19271188144218</v>
      </c>
      <c r="M91">
        <v>-0.30054103956490102</v>
      </c>
      <c r="N91">
        <v>-0.82516786167585798</v>
      </c>
    </row>
    <row r="92" spans="1:14" x14ac:dyDescent="0.2">
      <c r="A92">
        <v>3</v>
      </c>
      <c r="B92" t="s">
        <v>299</v>
      </c>
      <c r="C92" t="s">
        <v>275</v>
      </c>
      <c r="D92" t="s">
        <v>274</v>
      </c>
      <c r="E92">
        <v>-0.45483879394440102</v>
      </c>
      <c r="F92">
        <v>-1.3674432106287999</v>
      </c>
      <c r="G92">
        <v>-0.37836610839986801</v>
      </c>
      <c r="H92">
        <v>-1.1951558879036901</v>
      </c>
      <c r="I92">
        <v>-6.7549696647455901E-2</v>
      </c>
      <c r="J92">
        <v>-0.161872393098691</v>
      </c>
      <c r="K92">
        <v>-0.37844598374486499</v>
      </c>
      <c r="L92">
        <v>-1.1954284455839499</v>
      </c>
      <c r="M92">
        <v>-6.8753965811206699E-2</v>
      </c>
      <c r="N92">
        <v>-0.164771416071301</v>
      </c>
    </row>
    <row r="93" spans="1:14" x14ac:dyDescent="0.2">
      <c r="A93">
        <v>3</v>
      </c>
      <c r="B93" t="s">
        <v>299</v>
      </c>
      <c r="C93" t="s">
        <v>275</v>
      </c>
      <c r="D93" t="s">
        <v>276</v>
      </c>
      <c r="E93">
        <v>-0.45311776145961702</v>
      </c>
      <c r="F93">
        <v>-1.3651185153824099</v>
      </c>
      <c r="G93">
        <v>-0.37863624424530501</v>
      </c>
      <c r="H93">
        <v>-1.19579083560386</v>
      </c>
      <c r="I93">
        <v>-6.7549696647455901E-2</v>
      </c>
      <c r="J93">
        <v>-0.161872393098691</v>
      </c>
      <c r="K93">
        <v>-0.37867865351937502</v>
      </c>
      <c r="L93">
        <v>-1.1959499642228</v>
      </c>
      <c r="M93">
        <v>-6.8573203766635102E-2</v>
      </c>
      <c r="N93">
        <v>-0.16451656535468201</v>
      </c>
    </row>
    <row r="94" spans="1:14" x14ac:dyDescent="0.2">
      <c r="A94">
        <v>3</v>
      </c>
      <c r="B94" t="s">
        <v>299</v>
      </c>
      <c r="C94" t="s">
        <v>275</v>
      </c>
      <c r="D94" t="s">
        <v>281</v>
      </c>
      <c r="E94">
        <v>-0.45372984051639997</v>
      </c>
      <c r="F94">
        <v>-1.3657780701544699</v>
      </c>
      <c r="G94">
        <v>-0.37849573183762902</v>
      </c>
      <c r="H94">
        <v>-1.1955632734020101</v>
      </c>
      <c r="I94">
        <v>-6.7549696647455901E-2</v>
      </c>
      <c r="J94">
        <v>-0.161872393098691</v>
      </c>
      <c r="K94">
        <v>-0.37853493134153898</v>
      </c>
      <c r="L94">
        <v>-1.1957302854443701</v>
      </c>
      <c r="M94">
        <v>-6.8685789348104098E-2</v>
      </c>
      <c r="N94">
        <v>-0.164720249957996</v>
      </c>
    </row>
    <row r="95" spans="1:14" x14ac:dyDescent="0.2">
      <c r="A95">
        <v>3</v>
      </c>
      <c r="B95" t="s">
        <v>299</v>
      </c>
      <c r="C95" t="s">
        <v>275</v>
      </c>
      <c r="D95" t="s">
        <v>284</v>
      </c>
      <c r="E95">
        <v>-0.45513044156674898</v>
      </c>
      <c r="F95">
        <v>-1.3679113472340001</v>
      </c>
      <c r="G95">
        <v>-0.37846622600156699</v>
      </c>
      <c r="H95">
        <v>-1.19540612496954</v>
      </c>
      <c r="I95">
        <v>-6.7549696647455901E-2</v>
      </c>
      <c r="J95">
        <v>-0.161872393098691</v>
      </c>
      <c r="K95">
        <v>-0.37855009884582802</v>
      </c>
      <c r="L95">
        <v>-1.1957072010743399</v>
      </c>
      <c r="M95">
        <v>-6.8781741258285303E-2</v>
      </c>
      <c r="N95">
        <v>-0.164839784048777</v>
      </c>
    </row>
    <row r="96" spans="1:14" x14ac:dyDescent="0.2">
      <c r="A96">
        <v>3</v>
      </c>
      <c r="B96" t="s">
        <v>299</v>
      </c>
      <c r="C96" t="s">
        <v>277</v>
      </c>
      <c r="D96" t="s">
        <v>274</v>
      </c>
      <c r="E96">
        <v>-0.43507827372936803</v>
      </c>
      <c r="F96">
        <v>-1.35139446247319</v>
      </c>
      <c r="G96">
        <v>-0.37832248469360402</v>
      </c>
      <c r="H96">
        <v>-1.1950654227726001</v>
      </c>
      <c r="I96">
        <v>-4.93668449878732E-2</v>
      </c>
      <c r="J96">
        <v>-0.14755248822509101</v>
      </c>
      <c r="K96">
        <v>-0.37839648908560602</v>
      </c>
      <c r="L96">
        <v>-1.1953165341274099</v>
      </c>
      <c r="M96">
        <v>-5.0318221970765097E-2</v>
      </c>
      <c r="N96">
        <v>-0.15021101940637599</v>
      </c>
    </row>
    <row r="97" spans="1:14" x14ac:dyDescent="0.2">
      <c r="A97">
        <v>3</v>
      </c>
      <c r="B97" t="s">
        <v>299</v>
      </c>
      <c r="C97" t="s">
        <v>277</v>
      </c>
      <c r="D97" t="s">
        <v>276</v>
      </c>
      <c r="E97">
        <v>-0.43433466383187103</v>
      </c>
      <c r="F97">
        <v>-1.35015171490803</v>
      </c>
      <c r="G97">
        <v>-0.37872772458500997</v>
      </c>
      <c r="H97">
        <v>-1.19599827513729</v>
      </c>
      <c r="I97">
        <v>-4.9366844987877301E-2</v>
      </c>
      <c r="J97">
        <v>-0.1475524882251</v>
      </c>
      <c r="K97">
        <v>-0.37876869822121201</v>
      </c>
      <c r="L97">
        <v>-1.1961593863942099</v>
      </c>
      <c r="M97">
        <v>-5.0106768961943403E-2</v>
      </c>
      <c r="N97">
        <v>-0.14995669430251399</v>
      </c>
    </row>
    <row r="98" spans="1:14" x14ac:dyDescent="0.2">
      <c r="A98">
        <v>3</v>
      </c>
      <c r="B98" t="s">
        <v>299</v>
      </c>
      <c r="C98" t="s">
        <v>277</v>
      </c>
      <c r="D98" t="s">
        <v>281</v>
      </c>
      <c r="E98">
        <v>-0.43476175125535599</v>
      </c>
      <c r="F98">
        <v>-1.35062006760779</v>
      </c>
      <c r="G98">
        <v>-0.37856843133919799</v>
      </c>
      <c r="H98">
        <v>-1.1957225373899301</v>
      </c>
      <c r="I98">
        <v>-4.9366844987875899E-2</v>
      </c>
      <c r="J98">
        <v>-0.14755248822509601</v>
      </c>
      <c r="K98">
        <v>-0.37860594125368102</v>
      </c>
      <c r="L98">
        <v>-1.1958861248247099</v>
      </c>
      <c r="M98">
        <v>-5.0231922985151799E-2</v>
      </c>
      <c r="N98">
        <v>-0.15017982367978699</v>
      </c>
    </row>
    <row r="99" spans="1:14" x14ac:dyDescent="0.2">
      <c r="A99">
        <v>3</v>
      </c>
      <c r="B99" t="s">
        <v>299</v>
      </c>
      <c r="C99" t="s">
        <v>277</v>
      </c>
      <c r="D99" t="s">
        <v>284</v>
      </c>
      <c r="E99">
        <v>-0.43511780285395901</v>
      </c>
      <c r="F99">
        <v>-1.35162340913287</v>
      </c>
      <c r="G99">
        <v>-0.37839026365468498</v>
      </c>
      <c r="H99">
        <v>-1.19526532150108</v>
      </c>
      <c r="I99">
        <v>-4.93668449878766E-2</v>
      </c>
      <c r="J99">
        <v>-0.14755248822509801</v>
      </c>
      <c r="K99">
        <v>-0.378466516038309</v>
      </c>
      <c r="L99">
        <v>-1.19554098956716</v>
      </c>
      <c r="M99">
        <v>-5.0326967531281297E-2</v>
      </c>
      <c r="N99">
        <v>-0.15022998977437199</v>
      </c>
    </row>
    <row r="100" spans="1:14" x14ac:dyDescent="0.2">
      <c r="A100">
        <v>3</v>
      </c>
      <c r="B100" t="s">
        <v>299</v>
      </c>
      <c r="C100" t="s">
        <v>278</v>
      </c>
      <c r="D100" t="s">
        <v>274</v>
      </c>
      <c r="E100">
        <v>-0.62691159163085097</v>
      </c>
      <c r="F100">
        <v>-1.8563971598309501</v>
      </c>
      <c r="G100">
        <v>-0.37777898096231299</v>
      </c>
      <c r="H100">
        <v>-1.19228238839112</v>
      </c>
      <c r="I100">
        <v>-0.23765292382219699</v>
      </c>
      <c r="J100">
        <v>-0.65076006351176496</v>
      </c>
      <c r="K100">
        <v>-0.37792555627466701</v>
      </c>
      <c r="L100">
        <v>-1.19282057105249</v>
      </c>
      <c r="M100">
        <v>-0.23839205536518099</v>
      </c>
      <c r="N100">
        <v>-0.652526606075709</v>
      </c>
    </row>
    <row r="101" spans="1:14" x14ac:dyDescent="0.2">
      <c r="A101">
        <v>3</v>
      </c>
      <c r="B101" t="s">
        <v>299</v>
      </c>
      <c r="C101" t="s">
        <v>278</v>
      </c>
      <c r="D101" t="s">
        <v>276</v>
      </c>
      <c r="E101">
        <v>-0.62723008418080495</v>
      </c>
      <c r="F101">
        <v>-1.8568093269997199</v>
      </c>
      <c r="G101">
        <v>-0.37792810607632299</v>
      </c>
      <c r="H101">
        <v>-1.1925164389207701</v>
      </c>
      <c r="I101">
        <v>-0.23766597259241001</v>
      </c>
      <c r="J101">
        <v>-0.65069609755569502</v>
      </c>
      <c r="K101">
        <v>-0.37808272232107898</v>
      </c>
      <c r="L101">
        <v>-1.1930860262549501</v>
      </c>
      <c r="M101">
        <v>-0.238415283335774</v>
      </c>
      <c r="N101">
        <v>-0.65244799269262199</v>
      </c>
    </row>
    <row r="102" spans="1:14" x14ac:dyDescent="0.2">
      <c r="A102">
        <v>3</v>
      </c>
      <c r="B102" t="s">
        <v>299</v>
      </c>
      <c r="C102" t="s">
        <v>278</v>
      </c>
      <c r="D102" t="s">
        <v>281</v>
      </c>
      <c r="E102">
        <v>-0.62577412999207804</v>
      </c>
      <c r="F102">
        <v>-1.85514450481773</v>
      </c>
      <c r="G102">
        <v>-0.377959182768413</v>
      </c>
      <c r="H102">
        <v>-1.1928300866956201</v>
      </c>
      <c r="I102">
        <v>-0.237596616296289</v>
      </c>
      <c r="J102">
        <v>-0.65072371573756604</v>
      </c>
      <c r="K102">
        <v>-0.3780638679617</v>
      </c>
      <c r="L102">
        <v>-1.1932197683769701</v>
      </c>
      <c r="M102">
        <v>-0.238274153215738</v>
      </c>
      <c r="N102">
        <v>-0.65250558360688304</v>
      </c>
    </row>
    <row r="103" spans="1:14" x14ac:dyDescent="0.2">
      <c r="A103">
        <v>3</v>
      </c>
      <c r="B103" t="s">
        <v>299</v>
      </c>
      <c r="C103" t="s">
        <v>278</v>
      </c>
      <c r="D103" t="s">
        <v>284</v>
      </c>
      <c r="E103">
        <v>-0.62753421052196201</v>
      </c>
      <c r="F103">
        <v>-1.8567620030032399</v>
      </c>
      <c r="G103">
        <v>-0.37783137990763699</v>
      </c>
      <c r="H103">
        <v>-1.1923688669568699</v>
      </c>
      <c r="I103">
        <v>-0.23767752260086</v>
      </c>
      <c r="J103">
        <v>-0.65063958331343796</v>
      </c>
      <c r="K103">
        <v>-0.37797732380299698</v>
      </c>
      <c r="L103">
        <v>-1.1929156511363399</v>
      </c>
      <c r="M103">
        <v>-0.23846531141715699</v>
      </c>
      <c r="N103">
        <v>-0.652493687381829</v>
      </c>
    </row>
    <row r="104" spans="1:14" x14ac:dyDescent="0.2">
      <c r="A104">
        <v>3</v>
      </c>
      <c r="B104" t="s">
        <v>299</v>
      </c>
      <c r="C104" t="s">
        <v>278</v>
      </c>
      <c r="D104" t="s">
        <v>285</v>
      </c>
      <c r="E104">
        <v>-0.62640883220742305</v>
      </c>
      <c r="F104">
        <v>-1.85587565673933</v>
      </c>
      <c r="G104">
        <v>-0.37761917149732999</v>
      </c>
      <c r="H104">
        <v>-1.19207604563796</v>
      </c>
      <c r="I104">
        <v>-0.23763176977867501</v>
      </c>
      <c r="J104">
        <v>-0.65064759119325799</v>
      </c>
      <c r="K104">
        <v>-0.37776445916895102</v>
      </c>
      <c r="L104">
        <v>-1.1926344234906301</v>
      </c>
      <c r="M104">
        <v>-0.238326145632446</v>
      </c>
      <c r="N104">
        <v>-0.65233366383566704</v>
      </c>
    </row>
    <row r="105" spans="1:14" x14ac:dyDescent="0.2">
      <c r="A105">
        <v>3</v>
      </c>
      <c r="B105" t="s">
        <v>299</v>
      </c>
      <c r="C105" t="s">
        <v>278</v>
      </c>
      <c r="D105" t="s">
        <v>286</v>
      </c>
      <c r="E105">
        <v>-0.62632651643589199</v>
      </c>
      <c r="F105">
        <v>-1.8557553996658001</v>
      </c>
      <c r="G105">
        <v>-0.37764806820699798</v>
      </c>
      <c r="H105">
        <v>-1.1920878075057999</v>
      </c>
      <c r="I105">
        <v>-0.237711076593702</v>
      </c>
      <c r="J105">
        <v>-0.65067878441831795</v>
      </c>
      <c r="K105">
        <v>-0.377784582261319</v>
      </c>
      <c r="L105">
        <v>-1.19262036096954</v>
      </c>
      <c r="M105">
        <v>-0.238407607967111</v>
      </c>
      <c r="N105">
        <v>-0.65237904230034405</v>
      </c>
    </row>
    <row r="106" spans="1:14" x14ac:dyDescent="0.2">
      <c r="A106">
        <v>3</v>
      </c>
      <c r="B106" t="s">
        <v>299</v>
      </c>
      <c r="C106" t="s">
        <v>279</v>
      </c>
      <c r="D106" t="s">
        <v>274</v>
      </c>
      <c r="E106">
        <v>-0.67322824698454198</v>
      </c>
      <c r="F106">
        <v>-2.0079590171954398</v>
      </c>
      <c r="G106">
        <v>-0.37813692733756299</v>
      </c>
      <c r="H106">
        <v>-1.19274866219645</v>
      </c>
      <c r="I106">
        <v>-0.28477225710411502</v>
      </c>
      <c r="J106">
        <v>-0.80368321769267004</v>
      </c>
      <c r="K106">
        <v>-0.37827546109619298</v>
      </c>
      <c r="L106">
        <v>-1.19326003948991</v>
      </c>
      <c r="M106">
        <v>-0.28652665605057298</v>
      </c>
      <c r="N106">
        <v>-0.80736146694293398</v>
      </c>
    </row>
    <row r="107" spans="1:14" x14ac:dyDescent="0.2">
      <c r="A107">
        <v>3</v>
      </c>
      <c r="B107" t="s">
        <v>299</v>
      </c>
      <c r="C107" t="s">
        <v>279</v>
      </c>
      <c r="D107" t="s">
        <v>276</v>
      </c>
      <c r="E107">
        <v>-0.67139177795044003</v>
      </c>
      <c r="F107">
        <v>-2.0059842033526998</v>
      </c>
      <c r="G107">
        <v>-0.377714671432483</v>
      </c>
      <c r="H107">
        <v>-1.19209014860933</v>
      </c>
      <c r="I107">
        <v>-0.28478645972573702</v>
      </c>
      <c r="J107">
        <v>-0.80373665652224502</v>
      </c>
      <c r="K107">
        <v>-0.37783897917895198</v>
      </c>
      <c r="L107">
        <v>-1.19256897264024</v>
      </c>
      <c r="M107">
        <v>-0.28640220915846898</v>
      </c>
      <c r="N107">
        <v>-0.80708104655967905</v>
      </c>
    </row>
    <row r="108" spans="1:14" x14ac:dyDescent="0.2">
      <c r="A108">
        <v>3</v>
      </c>
      <c r="B108" t="s">
        <v>299</v>
      </c>
      <c r="C108" t="s">
        <v>280</v>
      </c>
      <c r="D108" t="s">
        <v>274</v>
      </c>
      <c r="E108">
        <v>-1.3005916918142399</v>
      </c>
      <c r="F108">
        <v>-3.64695828532366</v>
      </c>
      <c r="G108">
        <v>-0.377837285312417</v>
      </c>
      <c r="H108">
        <v>-1.19225273833065</v>
      </c>
      <c r="I108">
        <v>-0.90807354630759096</v>
      </c>
      <c r="J108">
        <v>-2.4369498315487301</v>
      </c>
      <c r="K108">
        <v>-0.37802856532882401</v>
      </c>
      <c r="L108">
        <v>-1.1929785312719099</v>
      </c>
      <c r="M108">
        <v>-0.90978890752250996</v>
      </c>
      <c r="N108">
        <v>-2.4406490516870698</v>
      </c>
    </row>
    <row r="109" spans="1:14" x14ac:dyDescent="0.2">
      <c r="A109">
        <v>3</v>
      </c>
      <c r="B109" t="s">
        <v>299</v>
      </c>
      <c r="C109" t="s">
        <v>280</v>
      </c>
      <c r="D109" t="s">
        <v>276</v>
      </c>
      <c r="E109">
        <v>-1.29627430432866</v>
      </c>
      <c r="F109">
        <v>-3.6412608494657102</v>
      </c>
      <c r="G109">
        <v>-0.37792389659676301</v>
      </c>
      <c r="H109">
        <v>-1.1928025033938801</v>
      </c>
      <c r="I109">
        <v>-0.90790004405022695</v>
      </c>
      <c r="J109">
        <v>-2.4366151951048098</v>
      </c>
      <c r="K109">
        <v>-0.37802450457715497</v>
      </c>
      <c r="L109">
        <v>-1.1931960290697601</v>
      </c>
      <c r="M109">
        <v>-0.90924484629101998</v>
      </c>
      <c r="N109">
        <v>-2.4396512295925898</v>
      </c>
    </row>
    <row r="110" spans="1:14" x14ac:dyDescent="0.2">
      <c r="A110">
        <v>3</v>
      </c>
      <c r="B110" t="s">
        <v>299</v>
      </c>
      <c r="C110" t="s">
        <v>280</v>
      </c>
      <c r="D110" t="s">
        <v>281</v>
      </c>
      <c r="E110">
        <v>-1.2951458657986601</v>
      </c>
      <c r="F110">
        <v>-3.6389044587383701</v>
      </c>
      <c r="G110">
        <v>-0.37774214316800198</v>
      </c>
      <c r="H110">
        <v>-1.19241746440487</v>
      </c>
      <c r="I110">
        <v>-0.90805809738399201</v>
      </c>
      <c r="J110">
        <v>-2.4365456608108098</v>
      </c>
      <c r="K110">
        <v>-0.37787741094738098</v>
      </c>
      <c r="L110">
        <v>-1.1929087499926101</v>
      </c>
      <c r="M110">
        <v>-0.90933643129873098</v>
      </c>
      <c r="N110">
        <v>-2.4393273171204202</v>
      </c>
    </row>
    <row r="111" spans="1:14" x14ac:dyDescent="0.2">
      <c r="A111">
        <v>3</v>
      </c>
      <c r="B111" t="s">
        <v>299</v>
      </c>
      <c r="C111" t="s">
        <v>280</v>
      </c>
      <c r="D111" t="s">
        <v>284</v>
      </c>
      <c r="E111">
        <v>-1.29834827631561</v>
      </c>
      <c r="F111">
        <v>-3.6442692419825802</v>
      </c>
      <c r="G111">
        <v>-0.37767892550725501</v>
      </c>
      <c r="H111">
        <v>-1.1919725569224799</v>
      </c>
      <c r="I111">
        <v>-0.90816386638067903</v>
      </c>
      <c r="J111">
        <v>-2.4370683613286701</v>
      </c>
      <c r="K111">
        <v>-0.37783535530628898</v>
      </c>
      <c r="L111">
        <v>-1.1925973414584099</v>
      </c>
      <c r="M111">
        <v>-0.90960443290329596</v>
      </c>
      <c r="N111">
        <v>-2.4401981915056399</v>
      </c>
    </row>
    <row r="112" spans="1:14" x14ac:dyDescent="0.2">
      <c r="A112">
        <v>3</v>
      </c>
      <c r="B112" t="s">
        <v>299</v>
      </c>
      <c r="C112" t="s">
        <v>282</v>
      </c>
      <c r="D112" t="s">
        <v>274</v>
      </c>
      <c r="E112">
        <v>-0.84051352247833899</v>
      </c>
      <c r="F112">
        <v>-2.4433999798291199</v>
      </c>
      <c r="G112">
        <v>-0.37772537756577501</v>
      </c>
      <c r="H112">
        <v>-1.1920827058302701</v>
      </c>
      <c r="I112">
        <v>-0.455447938472203</v>
      </c>
      <c r="J112">
        <v>-1.24190493587419</v>
      </c>
      <c r="K112">
        <v>-0.377840383402469</v>
      </c>
      <c r="L112">
        <v>-1.19251439961592</v>
      </c>
      <c r="M112">
        <v>-0.456913707055838</v>
      </c>
      <c r="N112">
        <v>-1.24488362631531</v>
      </c>
    </row>
    <row r="113" spans="1:14" x14ac:dyDescent="0.2">
      <c r="A113">
        <v>3</v>
      </c>
      <c r="B113" t="s">
        <v>299</v>
      </c>
      <c r="C113" t="s">
        <v>282</v>
      </c>
      <c r="D113" t="s">
        <v>276</v>
      </c>
      <c r="E113">
        <v>-0.83965994074513695</v>
      </c>
      <c r="F113">
        <v>-2.4423789355400198</v>
      </c>
      <c r="G113">
        <v>-0.377553675084357</v>
      </c>
      <c r="H113">
        <v>-1.1918192775660199</v>
      </c>
      <c r="I113">
        <v>-0.455470761529498</v>
      </c>
      <c r="J113">
        <v>-1.2419867499289401</v>
      </c>
      <c r="K113">
        <v>-0.37766132982988698</v>
      </c>
      <c r="L113">
        <v>-1.19224139333257</v>
      </c>
      <c r="M113">
        <v>-0.45686405834715599</v>
      </c>
      <c r="N113">
        <v>-1.24480477285698</v>
      </c>
    </row>
    <row r="114" spans="1:14" x14ac:dyDescent="0.2">
      <c r="A114">
        <v>3</v>
      </c>
      <c r="B114" t="s">
        <v>299</v>
      </c>
      <c r="C114" t="s">
        <v>283</v>
      </c>
      <c r="D114" t="s">
        <v>274</v>
      </c>
      <c r="E114">
        <v>-0.92047859768070395</v>
      </c>
      <c r="F114">
        <v>-2.7014641449785199</v>
      </c>
      <c r="G114">
        <v>-0.37806795905959301</v>
      </c>
      <c r="H114">
        <v>-1.1926430028702799</v>
      </c>
      <c r="I114">
        <v>-0.53217424617476705</v>
      </c>
      <c r="J114">
        <v>-1.4975061579734299</v>
      </c>
      <c r="K114">
        <v>-0.37821766779451699</v>
      </c>
      <c r="L114">
        <v>-1.1931989478924701</v>
      </c>
      <c r="M114">
        <v>-0.53387777468471798</v>
      </c>
      <c r="N114">
        <v>-1.50105949498949</v>
      </c>
    </row>
    <row r="115" spans="1:14" x14ac:dyDescent="0.2">
      <c r="A115">
        <v>3</v>
      </c>
      <c r="B115" t="s">
        <v>299</v>
      </c>
      <c r="C115" t="s">
        <v>283</v>
      </c>
      <c r="D115" t="s">
        <v>276</v>
      </c>
      <c r="E115">
        <v>-0.91973277545357801</v>
      </c>
      <c r="F115">
        <v>-2.7006499722773598</v>
      </c>
      <c r="G115">
        <v>-0.37793378725770299</v>
      </c>
      <c r="H115">
        <v>-1.1924107866595399</v>
      </c>
      <c r="I115">
        <v>-0.53218979254023902</v>
      </c>
      <c r="J115">
        <v>-1.4975496875385601</v>
      </c>
      <c r="K115">
        <v>-0.37807413486219899</v>
      </c>
      <c r="L115">
        <v>-1.1929411407168999</v>
      </c>
      <c r="M115">
        <v>-0.53379141377342698</v>
      </c>
      <c r="N115">
        <v>-1.5008982133331099</v>
      </c>
    </row>
    <row r="116" spans="1:14" x14ac:dyDescent="0.2">
      <c r="A116">
        <v>3</v>
      </c>
      <c r="B116" t="s">
        <v>300</v>
      </c>
      <c r="C116" t="s">
        <v>273</v>
      </c>
      <c r="D116" t="s">
        <v>274</v>
      </c>
      <c r="E116">
        <v>-0.668211255956636</v>
      </c>
      <c r="F116">
        <v>-2.0666459751139499</v>
      </c>
      <c r="G116">
        <v>-0.36242567768978001</v>
      </c>
      <c r="H116">
        <v>-1.2366546186546199</v>
      </c>
      <c r="I116">
        <v>-0.29918717346830398</v>
      </c>
      <c r="J116">
        <v>-0.821915235590574</v>
      </c>
      <c r="K116">
        <v>-0.36249517166372902</v>
      </c>
      <c r="L116">
        <v>-1.2369518493782801</v>
      </c>
      <c r="M116">
        <v>-0.30044662708873998</v>
      </c>
      <c r="N116">
        <v>-0.82468811884161597</v>
      </c>
    </row>
    <row r="117" spans="1:14" x14ac:dyDescent="0.2">
      <c r="A117">
        <v>3</v>
      </c>
      <c r="B117" t="s">
        <v>300</v>
      </c>
      <c r="C117" t="s">
        <v>273</v>
      </c>
      <c r="D117" t="s">
        <v>276</v>
      </c>
      <c r="E117">
        <v>-0.66794203973871602</v>
      </c>
      <c r="F117">
        <v>-2.0662556842123099</v>
      </c>
      <c r="G117">
        <v>-0.36255672896993901</v>
      </c>
      <c r="H117">
        <v>-1.23676977816303</v>
      </c>
      <c r="I117">
        <v>-0.29919167830914101</v>
      </c>
      <c r="J117">
        <v>-0.82193796415025999</v>
      </c>
      <c r="K117">
        <v>-0.36261841752555102</v>
      </c>
      <c r="L117">
        <v>-1.2370302054911799</v>
      </c>
      <c r="M117">
        <v>-0.30036899322416999</v>
      </c>
      <c r="N117">
        <v>-0.82454802834459495</v>
      </c>
    </row>
    <row r="118" spans="1:14" x14ac:dyDescent="0.2">
      <c r="A118">
        <v>3</v>
      </c>
      <c r="B118" t="s">
        <v>300</v>
      </c>
      <c r="C118" t="s">
        <v>273</v>
      </c>
      <c r="D118" t="s">
        <v>281</v>
      </c>
      <c r="E118">
        <v>-0.66777872108379899</v>
      </c>
      <c r="F118">
        <v>-2.0661683108395099</v>
      </c>
      <c r="G118">
        <v>-0.36244741984873402</v>
      </c>
      <c r="H118">
        <v>-1.2367253859379701</v>
      </c>
      <c r="I118">
        <v>-0.299189810233149</v>
      </c>
      <c r="J118">
        <v>-0.82192584225816201</v>
      </c>
      <c r="K118">
        <v>-0.36250800210467599</v>
      </c>
      <c r="L118">
        <v>-1.23696304750938</v>
      </c>
      <c r="M118">
        <v>-0.30032964899786602</v>
      </c>
      <c r="N118">
        <v>-0.82446608863098303</v>
      </c>
    </row>
    <row r="119" spans="1:14" x14ac:dyDescent="0.2">
      <c r="A119">
        <v>3</v>
      </c>
      <c r="B119" t="s">
        <v>300</v>
      </c>
      <c r="C119" t="s">
        <v>275</v>
      </c>
      <c r="D119" t="s">
        <v>274</v>
      </c>
      <c r="E119">
        <v>-0.43940264301697701</v>
      </c>
      <c r="F119">
        <v>-1.4096245920545201</v>
      </c>
      <c r="G119">
        <v>-0.36267624678899801</v>
      </c>
      <c r="H119">
        <v>-1.23701835093542</v>
      </c>
      <c r="I119">
        <v>-6.7549696647455901E-2</v>
      </c>
      <c r="J119">
        <v>-0.161872393098691</v>
      </c>
      <c r="K119">
        <v>-0.362709979684182</v>
      </c>
      <c r="L119">
        <v>-1.2371497035354599</v>
      </c>
      <c r="M119">
        <v>-6.8704939277834595E-2</v>
      </c>
      <c r="N119">
        <v>-0.164702608011255</v>
      </c>
    </row>
    <row r="120" spans="1:14" x14ac:dyDescent="0.2">
      <c r="A120">
        <v>3</v>
      </c>
      <c r="B120" t="s">
        <v>300</v>
      </c>
      <c r="C120" t="s">
        <v>275</v>
      </c>
      <c r="D120" t="s">
        <v>276</v>
      </c>
      <c r="E120">
        <v>-0.43885572027338898</v>
      </c>
      <c r="F120">
        <v>-1.4091721296645801</v>
      </c>
      <c r="G120">
        <v>-0.36262233969878499</v>
      </c>
      <c r="H120">
        <v>-1.2370425404385501</v>
      </c>
      <c r="I120">
        <v>-6.7549696647455901E-2</v>
      </c>
      <c r="J120">
        <v>-0.161872393098691</v>
      </c>
      <c r="K120">
        <v>-0.36265448839738601</v>
      </c>
      <c r="L120">
        <v>-1.23717574667801</v>
      </c>
      <c r="M120">
        <v>-6.8673554556043598E-2</v>
      </c>
      <c r="N120">
        <v>-0.164647536536006</v>
      </c>
    </row>
    <row r="121" spans="1:14" x14ac:dyDescent="0.2">
      <c r="A121">
        <v>3</v>
      </c>
      <c r="B121" t="s">
        <v>300</v>
      </c>
      <c r="C121" t="s">
        <v>275</v>
      </c>
      <c r="D121" t="s">
        <v>281</v>
      </c>
      <c r="E121">
        <v>-0.43890079954886302</v>
      </c>
      <c r="F121">
        <v>-1.40916493841524</v>
      </c>
      <c r="G121">
        <v>-0.36264240511056001</v>
      </c>
      <c r="H121">
        <v>-1.2370740435532399</v>
      </c>
      <c r="I121">
        <v>-6.7549696647455901E-2</v>
      </c>
      <c r="J121">
        <v>-0.161872393098691</v>
      </c>
      <c r="K121">
        <v>-0.36267452567491898</v>
      </c>
      <c r="L121">
        <v>-1.23718853295757</v>
      </c>
      <c r="M121">
        <v>-6.8627452772132003E-2</v>
      </c>
      <c r="N121">
        <v>-0.16453903828059299</v>
      </c>
    </row>
    <row r="122" spans="1:14" x14ac:dyDescent="0.2">
      <c r="A122">
        <v>3</v>
      </c>
      <c r="B122" t="s">
        <v>300</v>
      </c>
      <c r="C122" t="s">
        <v>277</v>
      </c>
      <c r="D122" t="s">
        <v>274</v>
      </c>
      <c r="E122">
        <v>-0.41993442694303101</v>
      </c>
      <c r="F122">
        <v>-1.39394940659085</v>
      </c>
      <c r="G122">
        <v>-0.362687325895097</v>
      </c>
      <c r="H122">
        <v>-1.23705101205228</v>
      </c>
      <c r="I122">
        <v>-4.9366844987875899E-2</v>
      </c>
      <c r="J122">
        <v>-0.14755248822509601</v>
      </c>
      <c r="K122">
        <v>-0.36271670100936798</v>
      </c>
      <c r="L122">
        <v>-1.2371651948609901</v>
      </c>
      <c r="M122">
        <v>-5.0242424854779998E-2</v>
      </c>
      <c r="N122">
        <v>-0.150065353437599</v>
      </c>
    </row>
    <row r="123" spans="1:14" x14ac:dyDescent="0.2">
      <c r="A123">
        <v>3</v>
      </c>
      <c r="B123" t="s">
        <v>300</v>
      </c>
      <c r="C123" t="s">
        <v>277</v>
      </c>
      <c r="D123" t="s">
        <v>276</v>
      </c>
      <c r="E123">
        <v>-0.41963220320415401</v>
      </c>
      <c r="F123">
        <v>-1.39375372353962</v>
      </c>
      <c r="G123">
        <v>-0.362595441286648</v>
      </c>
      <c r="H123">
        <v>-1.2370950555478499</v>
      </c>
      <c r="I123">
        <v>-4.9366844987877197E-2</v>
      </c>
      <c r="J123">
        <v>-0.147552488225101</v>
      </c>
      <c r="K123">
        <v>-0.362622953892489</v>
      </c>
      <c r="L123">
        <v>-1.23720769431628</v>
      </c>
      <c r="M123">
        <v>-5.0210381734820203E-2</v>
      </c>
      <c r="N123">
        <v>-0.150015755268537</v>
      </c>
    </row>
    <row r="124" spans="1:14" x14ac:dyDescent="0.2">
      <c r="A124">
        <v>3</v>
      </c>
      <c r="B124" t="s">
        <v>300</v>
      </c>
      <c r="C124" t="s">
        <v>277</v>
      </c>
      <c r="D124" t="s">
        <v>281</v>
      </c>
      <c r="E124">
        <v>-0.41962685342248202</v>
      </c>
      <c r="F124">
        <v>-1.39368642881016</v>
      </c>
      <c r="G124">
        <v>-0.3626667178711</v>
      </c>
      <c r="H124">
        <v>-1.2371083878548801</v>
      </c>
      <c r="I124">
        <v>-4.93668449878788E-2</v>
      </c>
      <c r="J124">
        <v>-0.147552488225101</v>
      </c>
      <c r="K124">
        <v>-0.36269510768990498</v>
      </c>
      <c r="L124">
        <v>-1.23720782551127</v>
      </c>
      <c r="M124">
        <v>-5.0183660159483702E-2</v>
      </c>
      <c r="N124">
        <v>-0.149941664845849</v>
      </c>
    </row>
    <row r="125" spans="1:14" x14ac:dyDescent="0.2">
      <c r="A125">
        <v>3</v>
      </c>
      <c r="B125" t="s">
        <v>300</v>
      </c>
      <c r="C125" t="s">
        <v>278</v>
      </c>
      <c r="D125" t="s">
        <v>274</v>
      </c>
      <c r="E125">
        <v>-0.60633476818842402</v>
      </c>
      <c r="F125">
        <v>-1.8907142244210799</v>
      </c>
      <c r="G125">
        <v>-0.36252189574391203</v>
      </c>
      <c r="H125">
        <v>-1.2367961462186701</v>
      </c>
      <c r="I125">
        <v>-0.235453367350767</v>
      </c>
      <c r="J125">
        <v>-0.64502736759537305</v>
      </c>
      <c r="K125">
        <v>-0.362580635057421</v>
      </c>
      <c r="L125">
        <v>-1.23704628056587</v>
      </c>
      <c r="M125">
        <v>-0.23611736092671901</v>
      </c>
      <c r="N125">
        <v>-0.64655281976346302</v>
      </c>
    </row>
    <row r="126" spans="1:14" x14ac:dyDescent="0.2">
      <c r="A126">
        <v>3</v>
      </c>
      <c r="B126" t="s">
        <v>300</v>
      </c>
      <c r="C126" t="s">
        <v>278</v>
      </c>
      <c r="D126" t="s">
        <v>276</v>
      </c>
      <c r="E126">
        <v>-0.60660120921524796</v>
      </c>
      <c r="F126">
        <v>-1.8912418601516501</v>
      </c>
      <c r="G126">
        <v>-0.36247145896029498</v>
      </c>
      <c r="H126">
        <v>-1.2367709003870599</v>
      </c>
      <c r="I126">
        <v>-0.23543999442115701</v>
      </c>
      <c r="J126">
        <v>-0.64507807169354503</v>
      </c>
      <c r="K126">
        <v>-0.36253317295912102</v>
      </c>
      <c r="L126">
        <v>-1.2370282662580601</v>
      </c>
      <c r="M126">
        <v>-0.23611584215603401</v>
      </c>
      <c r="N126">
        <v>-0.64660779818667502</v>
      </c>
    </row>
    <row r="127" spans="1:14" x14ac:dyDescent="0.2">
      <c r="A127">
        <v>3</v>
      </c>
      <c r="B127" t="s">
        <v>300</v>
      </c>
      <c r="C127" t="s">
        <v>278</v>
      </c>
      <c r="D127" t="s">
        <v>281</v>
      </c>
      <c r="E127">
        <v>-0.60623482974435805</v>
      </c>
      <c r="F127">
        <v>-1.8905076332502599</v>
      </c>
      <c r="G127">
        <v>-0.36250831457353899</v>
      </c>
      <c r="H127">
        <v>-1.2367707833711299</v>
      </c>
      <c r="I127">
        <v>-0.23542114151474899</v>
      </c>
      <c r="J127">
        <v>-0.64497656209725596</v>
      </c>
      <c r="K127">
        <v>-0.36256713849689698</v>
      </c>
      <c r="L127">
        <v>-1.2370210483469199</v>
      </c>
      <c r="M127">
        <v>-0.23609265073443</v>
      </c>
      <c r="N127">
        <v>-0.64650863420189097</v>
      </c>
    </row>
    <row r="128" spans="1:14" x14ac:dyDescent="0.2">
      <c r="A128">
        <v>3</v>
      </c>
      <c r="B128" t="s">
        <v>300</v>
      </c>
      <c r="C128" t="s">
        <v>278</v>
      </c>
      <c r="D128" t="s">
        <v>284</v>
      </c>
      <c r="E128">
        <v>-0.60540525361585595</v>
      </c>
      <c r="F128">
        <v>-1.8914135858480201</v>
      </c>
      <c r="G128">
        <v>-0.36250826187596702</v>
      </c>
      <c r="H128">
        <v>-1.2367803826638599</v>
      </c>
      <c r="I128">
        <v>-0.23547754446289099</v>
      </c>
      <c r="J128">
        <v>-0.64542012786721004</v>
      </c>
      <c r="K128">
        <v>-0.36257019881521002</v>
      </c>
      <c r="L128">
        <v>-1.23703590554832</v>
      </c>
      <c r="M128">
        <v>-0.23602045471191299</v>
      </c>
      <c r="N128">
        <v>-0.64689554295663099</v>
      </c>
    </row>
    <row r="129" spans="1:14" x14ac:dyDescent="0.2">
      <c r="A129">
        <v>3</v>
      </c>
      <c r="B129" t="s">
        <v>300</v>
      </c>
      <c r="C129" t="s">
        <v>278</v>
      </c>
      <c r="D129" t="s">
        <v>285</v>
      </c>
      <c r="E129">
        <v>-0.60629000770277497</v>
      </c>
      <c r="F129">
        <v>-1.8910576509757699</v>
      </c>
      <c r="G129">
        <v>-0.36257085392493799</v>
      </c>
      <c r="H129">
        <v>-1.2368481365714701</v>
      </c>
      <c r="I129">
        <v>-0.23540459995514401</v>
      </c>
      <c r="J129">
        <v>-0.64503179930497401</v>
      </c>
      <c r="K129">
        <v>-0.36263211213414798</v>
      </c>
      <c r="L129">
        <v>-1.2370952600188201</v>
      </c>
      <c r="M129">
        <v>-0.23602967082523399</v>
      </c>
      <c r="N129">
        <v>-0.64646594340075103</v>
      </c>
    </row>
    <row r="130" spans="1:14" x14ac:dyDescent="0.2">
      <c r="A130">
        <v>3</v>
      </c>
      <c r="B130" t="s">
        <v>300</v>
      </c>
      <c r="C130" t="s">
        <v>278</v>
      </c>
      <c r="D130" t="s">
        <v>286</v>
      </c>
      <c r="E130">
        <v>-0.60658823437181097</v>
      </c>
      <c r="F130">
        <v>-1.89137895495324</v>
      </c>
      <c r="G130">
        <v>-0.36249700098006199</v>
      </c>
      <c r="H130">
        <v>-1.2367866830207099</v>
      </c>
      <c r="I130">
        <v>-0.23540908848866501</v>
      </c>
      <c r="J130">
        <v>-0.64505145418098897</v>
      </c>
      <c r="K130">
        <v>-0.36256106945840999</v>
      </c>
      <c r="L130">
        <v>-1.2370410071836899</v>
      </c>
      <c r="M130">
        <v>-0.23605409419390599</v>
      </c>
      <c r="N130">
        <v>-0.64652590297562895</v>
      </c>
    </row>
    <row r="131" spans="1:14" x14ac:dyDescent="0.2">
      <c r="A131">
        <v>3</v>
      </c>
      <c r="B131" t="s">
        <v>300</v>
      </c>
      <c r="C131" t="s">
        <v>279</v>
      </c>
      <c r="D131" t="s">
        <v>274</v>
      </c>
      <c r="E131">
        <v>-0.65600535723463704</v>
      </c>
      <c r="F131">
        <v>-2.0506054334430401</v>
      </c>
      <c r="G131">
        <v>-0.36242499003853201</v>
      </c>
      <c r="H131">
        <v>-1.2367464914028801</v>
      </c>
      <c r="I131">
        <v>-0.284771595545116</v>
      </c>
      <c r="J131">
        <v>-0.80414932388377902</v>
      </c>
      <c r="K131">
        <v>-0.362494188591025</v>
      </c>
      <c r="L131">
        <v>-1.23704910450255</v>
      </c>
      <c r="M131">
        <v>-0.286424164364669</v>
      </c>
      <c r="N131">
        <v>-0.80759129024685605</v>
      </c>
    </row>
    <row r="132" spans="1:14" x14ac:dyDescent="0.2">
      <c r="A132">
        <v>3</v>
      </c>
      <c r="B132" t="s">
        <v>300</v>
      </c>
      <c r="C132" t="s">
        <v>279</v>
      </c>
      <c r="D132" t="s">
        <v>276</v>
      </c>
      <c r="E132">
        <v>-0.65550781588335805</v>
      </c>
      <c r="F132">
        <v>-2.05000204338373</v>
      </c>
      <c r="G132">
        <v>-0.36266749916636998</v>
      </c>
      <c r="H132">
        <v>-1.2369392571218101</v>
      </c>
      <c r="I132">
        <v>-0.28478692227220698</v>
      </c>
      <c r="J132">
        <v>-0.804197541734052</v>
      </c>
      <c r="K132">
        <v>-0.36272968090144397</v>
      </c>
      <c r="L132">
        <v>-1.2372031221036901</v>
      </c>
      <c r="M132">
        <v>-0.28632338639006499</v>
      </c>
      <c r="N132">
        <v>-0.80740420762809795</v>
      </c>
    </row>
    <row r="133" spans="1:14" x14ac:dyDescent="0.2">
      <c r="A133">
        <v>3</v>
      </c>
      <c r="B133" t="s">
        <v>300</v>
      </c>
      <c r="C133" t="s">
        <v>279</v>
      </c>
      <c r="D133" t="s">
        <v>281</v>
      </c>
      <c r="E133">
        <v>-0.65526023901355601</v>
      </c>
      <c r="F133">
        <v>-2.0497818043919298</v>
      </c>
      <c r="G133">
        <v>-0.36249374470295498</v>
      </c>
      <c r="H133">
        <v>-1.2369116975124901</v>
      </c>
      <c r="I133">
        <v>-0.28477458046658399</v>
      </c>
      <c r="J133">
        <v>-0.80415549396587904</v>
      </c>
      <c r="K133">
        <v>-0.36255627626572701</v>
      </c>
      <c r="L133">
        <v>-1.2371607226155601</v>
      </c>
      <c r="M133">
        <v>-0.28622130060340001</v>
      </c>
      <c r="N133">
        <v>-0.80726690051406802</v>
      </c>
    </row>
    <row r="134" spans="1:14" x14ac:dyDescent="0.2">
      <c r="A134">
        <v>3</v>
      </c>
      <c r="B134" t="s">
        <v>300</v>
      </c>
      <c r="C134" t="s">
        <v>280</v>
      </c>
      <c r="D134" t="s">
        <v>274</v>
      </c>
      <c r="E134">
        <v>-1.2798180116640601</v>
      </c>
      <c r="F134">
        <v>-3.6850309480301999</v>
      </c>
      <c r="G134">
        <v>-0.36256858322572799</v>
      </c>
      <c r="H134">
        <v>-1.23673279605816</v>
      </c>
      <c r="I134">
        <v>-0.90754526884912101</v>
      </c>
      <c r="J134">
        <v>-2.4367159161482701</v>
      </c>
      <c r="K134">
        <v>-0.362650537131675</v>
      </c>
      <c r="L134">
        <v>-1.23706440233964</v>
      </c>
      <c r="M134">
        <v>-0.90878753990913197</v>
      </c>
      <c r="N134">
        <v>-2.4393463224265499</v>
      </c>
    </row>
    <row r="135" spans="1:14" x14ac:dyDescent="0.2">
      <c r="A135">
        <v>3</v>
      </c>
      <c r="B135" t="s">
        <v>300</v>
      </c>
      <c r="C135" t="s">
        <v>280</v>
      </c>
      <c r="D135" t="s">
        <v>276</v>
      </c>
      <c r="E135">
        <v>-1.27763176396261</v>
      </c>
      <c r="F135">
        <v>-3.6813501017335701</v>
      </c>
      <c r="G135">
        <v>-0.36244050318758397</v>
      </c>
      <c r="H135">
        <v>-1.23661759851627</v>
      </c>
      <c r="I135">
        <v>-0.90748046665670701</v>
      </c>
      <c r="J135">
        <v>-2.4362894247387499</v>
      </c>
      <c r="K135">
        <v>-0.36250829711549498</v>
      </c>
      <c r="L135">
        <v>-1.23687362434503</v>
      </c>
      <c r="M135">
        <v>-0.90852252866662297</v>
      </c>
      <c r="N135">
        <v>-2.4385100824203199</v>
      </c>
    </row>
    <row r="136" spans="1:14" x14ac:dyDescent="0.2">
      <c r="A136">
        <v>3</v>
      </c>
      <c r="B136" t="s">
        <v>300</v>
      </c>
      <c r="C136" t="s">
        <v>280</v>
      </c>
      <c r="D136" t="s">
        <v>281</v>
      </c>
      <c r="E136">
        <v>-1.27924192779585</v>
      </c>
      <c r="F136">
        <v>-3.6843319886093999</v>
      </c>
      <c r="G136">
        <v>-0.36243842296656598</v>
      </c>
      <c r="H136">
        <v>-1.23662688110899</v>
      </c>
      <c r="I136">
        <v>-0.907540697872673</v>
      </c>
      <c r="J136">
        <v>-2.4366960550205001</v>
      </c>
      <c r="K136">
        <v>-0.36250992957232497</v>
      </c>
      <c r="L136">
        <v>-1.2369182131847201</v>
      </c>
      <c r="M136">
        <v>-0.90875516097252995</v>
      </c>
      <c r="N136">
        <v>-2.4392707508477902</v>
      </c>
    </row>
    <row r="137" spans="1:14" x14ac:dyDescent="0.2">
      <c r="A137">
        <v>3</v>
      </c>
      <c r="B137" t="s">
        <v>300</v>
      </c>
      <c r="C137" t="s">
        <v>280</v>
      </c>
      <c r="D137" t="s">
        <v>284</v>
      </c>
      <c r="E137">
        <v>-1.2794000429372101</v>
      </c>
      <c r="F137">
        <v>-3.6845487115518001</v>
      </c>
      <c r="G137">
        <v>-0.36247022049690902</v>
      </c>
      <c r="H137">
        <v>-1.23668455490063</v>
      </c>
      <c r="I137">
        <v>-0.90751582986004198</v>
      </c>
      <c r="J137">
        <v>-2.4366444655427801</v>
      </c>
      <c r="K137">
        <v>-0.362538264893766</v>
      </c>
      <c r="L137">
        <v>-1.2369599692851201</v>
      </c>
      <c r="M137">
        <v>-0.90873294039156305</v>
      </c>
      <c r="N137">
        <v>-2.4392491228145401</v>
      </c>
    </row>
    <row r="138" spans="1:14" x14ac:dyDescent="0.2">
      <c r="A138">
        <v>3</v>
      </c>
      <c r="B138" t="s">
        <v>300</v>
      </c>
      <c r="C138" t="s">
        <v>280</v>
      </c>
      <c r="D138" t="s">
        <v>285</v>
      </c>
      <c r="E138">
        <v>-1.27775710263867</v>
      </c>
      <c r="F138">
        <v>-3.6817749374286999</v>
      </c>
      <c r="G138">
        <v>-0.36235504242955002</v>
      </c>
      <c r="H138">
        <v>-1.2365547074390399</v>
      </c>
      <c r="I138">
        <v>-0.90743719335694695</v>
      </c>
      <c r="J138">
        <v>-2.4362406946348298</v>
      </c>
      <c r="K138">
        <v>-0.36242661224946698</v>
      </c>
      <c r="L138">
        <v>-1.2368481411305401</v>
      </c>
      <c r="M138">
        <v>-0.90856552980298699</v>
      </c>
      <c r="N138">
        <v>-2.4386296310246101</v>
      </c>
    </row>
    <row r="139" spans="1:14" x14ac:dyDescent="0.2">
      <c r="A139">
        <v>3</v>
      </c>
      <c r="B139" t="s">
        <v>300</v>
      </c>
      <c r="C139" t="s">
        <v>280</v>
      </c>
      <c r="D139" t="s">
        <v>286</v>
      </c>
      <c r="E139">
        <v>-1.2778332115183999</v>
      </c>
      <c r="F139">
        <v>-3.6817647007477201</v>
      </c>
      <c r="G139">
        <v>-0.36249466491689097</v>
      </c>
      <c r="H139">
        <v>-1.23669289526312</v>
      </c>
      <c r="I139">
        <v>-0.90748067897606399</v>
      </c>
      <c r="J139">
        <v>-2.4362698271232102</v>
      </c>
      <c r="K139">
        <v>-0.36256244032370399</v>
      </c>
      <c r="L139">
        <v>-1.2369553621363401</v>
      </c>
      <c r="M139">
        <v>-0.90859664715309196</v>
      </c>
      <c r="N139">
        <v>-2.4386258832480001</v>
      </c>
    </row>
    <row r="140" spans="1:14" x14ac:dyDescent="0.2">
      <c r="A140">
        <v>3</v>
      </c>
      <c r="B140" t="s">
        <v>300</v>
      </c>
      <c r="C140" t="s">
        <v>282</v>
      </c>
      <c r="D140" t="s">
        <v>274</v>
      </c>
      <c r="E140">
        <v>-0.82464531715953104</v>
      </c>
      <c r="F140">
        <v>-2.48698260498655</v>
      </c>
      <c r="G140">
        <v>-0.36238938258012598</v>
      </c>
      <c r="H140">
        <v>-1.23659565966753</v>
      </c>
      <c r="I140">
        <v>-0.45550805648633802</v>
      </c>
      <c r="J140">
        <v>-1.24211752304851</v>
      </c>
      <c r="K140">
        <v>-0.36244646818700998</v>
      </c>
      <c r="L140">
        <v>-1.2368456261451499</v>
      </c>
      <c r="M140">
        <v>-0.45690346399731302</v>
      </c>
      <c r="N140">
        <v>-1.24497210952294</v>
      </c>
    </row>
    <row r="141" spans="1:14" x14ac:dyDescent="0.2">
      <c r="A141">
        <v>3</v>
      </c>
      <c r="B141" t="s">
        <v>300</v>
      </c>
      <c r="C141" t="s">
        <v>282</v>
      </c>
      <c r="D141" t="s">
        <v>276</v>
      </c>
      <c r="E141">
        <v>-0.82423028499634599</v>
      </c>
      <c r="F141">
        <v>-2.4864066084123002</v>
      </c>
      <c r="G141">
        <v>-0.36249571044833101</v>
      </c>
      <c r="H141">
        <v>-1.2366749899860101</v>
      </c>
      <c r="I141">
        <v>-0.455514016496672</v>
      </c>
      <c r="J141">
        <v>-1.2421408783596899</v>
      </c>
      <c r="K141">
        <v>-0.362545340034791</v>
      </c>
      <c r="L141">
        <v>-1.2368875070499199</v>
      </c>
      <c r="M141">
        <v>-0.45681142767078098</v>
      </c>
      <c r="N141">
        <v>-1.2447922909702001</v>
      </c>
    </row>
    <row r="142" spans="1:14" x14ac:dyDescent="0.2">
      <c r="A142">
        <v>3</v>
      </c>
      <c r="B142" t="s">
        <v>300</v>
      </c>
      <c r="C142" t="s">
        <v>282</v>
      </c>
      <c r="D142" t="s">
        <v>281</v>
      </c>
      <c r="E142">
        <v>-0.82413521515008803</v>
      </c>
      <c r="F142">
        <v>-2.48641782429931</v>
      </c>
      <c r="G142">
        <v>-0.36243193927177297</v>
      </c>
      <c r="H142">
        <v>-1.2366628802594599</v>
      </c>
      <c r="I142">
        <v>-0.45551681097021401</v>
      </c>
      <c r="J142">
        <v>-1.24214823203995</v>
      </c>
      <c r="K142">
        <v>-0.36247875081803799</v>
      </c>
      <c r="L142">
        <v>-1.2368540749207599</v>
      </c>
      <c r="M142">
        <v>-0.45678501150843698</v>
      </c>
      <c r="N142">
        <v>-1.2447525558691801</v>
      </c>
    </row>
    <row r="143" spans="1:14" x14ac:dyDescent="0.2">
      <c r="A143">
        <v>3</v>
      </c>
      <c r="B143" t="s">
        <v>300</v>
      </c>
      <c r="C143" t="s">
        <v>283</v>
      </c>
      <c r="D143" t="s">
        <v>274</v>
      </c>
      <c r="E143">
        <v>-0.90276773697736801</v>
      </c>
      <c r="F143">
        <v>-2.7434614605119099</v>
      </c>
      <c r="G143">
        <v>-0.362415999428084</v>
      </c>
      <c r="H143">
        <v>-1.2367452009052999</v>
      </c>
      <c r="I143">
        <v>-0.53192244216236495</v>
      </c>
      <c r="J143">
        <v>-1.4977394912816</v>
      </c>
      <c r="K143">
        <v>-0.362490277962424</v>
      </c>
      <c r="L143">
        <v>-1.23706695206238</v>
      </c>
      <c r="M143">
        <v>-0.53347392646084801</v>
      </c>
      <c r="N143">
        <v>-1.50096971354467</v>
      </c>
    </row>
    <row r="144" spans="1:14" x14ac:dyDescent="0.2">
      <c r="A144">
        <v>3</v>
      </c>
      <c r="B144" t="s">
        <v>300</v>
      </c>
      <c r="C144" t="s">
        <v>283</v>
      </c>
      <c r="D144" t="s">
        <v>276</v>
      </c>
      <c r="E144">
        <v>-0.90223718738146397</v>
      </c>
      <c r="F144">
        <v>-2.7428249733013299</v>
      </c>
      <c r="G144">
        <v>-0.36265245284047498</v>
      </c>
      <c r="H144">
        <v>-1.23691931728963</v>
      </c>
      <c r="I144">
        <v>-0.53192950332901601</v>
      </c>
      <c r="J144">
        <v>-1.49776212945875</v>
      </c>
      <c r="K144">
        <v>-0.36271997546300699</v>
      </c>
      <c r="L144">
        <v>-1.23720251457343</v>
      </c>
      <c r="M144">
        <v>-0.53336700770317502</v>
      </c>
      <c r="N144">
        <v>-1.50075156185564</v>
      </c>
    </row>
    <row r="145" spans="1:14" x14ac:dyDescent="0.2">
      <c r="A145">
        <v>4</v>
      </c>
      <c r="B145" t="s">
        <v>299</v>
      </c>
      <c r="C145" t="s">
        <v>273</v>
      </c>
      <c r="D145" t="s">
        <v>274</v>
      </c>
      <c r="E145">
        <v>-0.723356085387035</v>
      </c>
      <c r="F145">
        <v>-2.1582035274587299</v>
      </c>
      <c r="G145">
        <v>-0.41728509406708503</v>
      </c>
      <c r="H145">
        <v>-1.3271889348652901</v>
      </c>
      <c r="I145">
        <v>-0.29932250211325701</v>
      </c>
      <c r="J145">
        <v>-0.82248125522149995</v>
      </c>
      <c r="K145">
        <v>-0.41742376102156398</v>
      </c>
      <c r="L145">
        <v>-1.32770699133075</v>
      </c>
      <c r="M145">
        <v>-0.30063054173512099</v>
      </c>
      <c r="N145">
        <v>-0.82535214751670805</v>
      </c>
    </row>
    <row r="146" spans="1:14" x14ac:dyDescent="0.2">
      <c r="A146">
        <v>4</v>
      </c>
      <c r="B146" t="s">
        <v>299</v>
      </c>
      <c r="C146" t="s">
        <v>273</v>
      </c>
      <c r="D146" t="s">
        <v>276</v>
      </c>
      <c r="E146">
        <v>-0.72305644559983095</v>
      </c>
      <c r="F146">
        <v>-2.1578783842118701</v>
      </c>
      <c r="G146">
        <v>-0.41725763758691897</v>
      </c>
      <c r="H146">
        <v>-1.32710974569343</v>
      </c>
      <c r="I146">
        <v>-0.29932424247714601</v>
      </c>
      <c r="J146">
        <v>-0.82248763794966895</v>
      </c>
      <c r="K146">
        <v>-0.417394169335841</v>
      </c>
      <c r="L146">
        <v>-1.3276272871974</v>
      </c>
      <c r="M146">
        <v>-0.30055035145812298</v>
      </c>
      <c r="N146">
        <v>-0.82519165379124204</v>
      </c>
    </row>
    <row r="147" spans="1:14" x14ac:dyDescent="0.2">
      <c r="A147">
        <v>4</v>
      </c>
      <c r="B147" t="s">
        <v>299</v>
      </c>
      <c r="C147" t="s">
        <v>275</v>
      </c>
      <c r="D147" t="s">
        <v>274</v>
      </c>
      <c r="E147">
        <v>-0.49446216278482302</v>
      </c>
      <c r="F147">
        <v>-1.5028392399186301</v>
      </c>
      <c r="G147">
        <v>-0.41781099403354399</v>
      </c>
      <c r="H147">
        <v>-1.33034346948284</v>
      </c>
      <c r="I147">
        <v>-6.7549696647455901E-2</v>
      </c>
      <c r="J147">
        <v>-0.161872393098691</v>
      </c>
      <c r="K147">
        <v>-0.417890887929733</v>
      </c>
      <c r="L147">
        <v>-1.3306164863905801</v>
      </c>
      <c r="M147">
        <v>-6.8784996888250599E-2</v>
      </c>
      <c r="N147">
        <v>-0.16484186264186601</v>
      </c>
    </row>
    <row r="148" spans="1:14" x14ac:dyDescent="0.2">
      <c r="A148">
        <v>4</v>
      </c>
      <c r="B148" t="s">
        <v>299</v>
      </c>
      <c r="C148" t="s">
        <v>275</v>
      </c>
      <c r="D148" t="s">
        <v>276</v>
      </c>
      <c r="E148">
        <v>-0.49275416530917299</v>
      </c>
      <c r="F148">
        <v>-1.5005143327603301</v>
      </c>
      <c r="G148">
        <v>-0.41809986740603899</v>
      </c>
      <c r="H148">
        <v>-1.33097523024859</v>
      </c>
      <c r="I148">
        <v>-6.7549696647455901E-2</v>
      </c>
      <c r="J148">
        <v>-0.161872393098691</v>
      </c>
      <c r="K148">
        <v>-0.41814470868749098</v>
      </c>
      <c r="L148">
        <v>-1.3311403818099401</v>
      </c>
      <c r="M148">
        <v>-6.86035815426808E-2</v>
      </c>
      <c r="N148">
        <v>-0.164581495946825</v>
      </c>
    </row>
    <row r="149" spans="1:14" x14ac:dyDescent="0.2">
      <c r="A149">
        <v>4</v>
      </c>
      <c r="B149" t="s">
        <v>299</v>
      </c>
      <c r="C149" t="s">
        <v>275</v>
      </c>
      <c r="D149" t="s">
        <v>281</v>
      </c>
      <c r="E149">
        <v>-0.49352311372273799</v>
      </c>
      <c r="F149">
        <v>-1.5013567136711701</v>
      </c>
      <c r="G149">
        <v>-0.417956888395002</v>
      </c>
      <c r="H149">
        <v>-1.3307459331062601</v>
      </c>
      <c r="I149">
        <v>-6.7549696647455901E-2</v>
      </c>
      <c r="J149">
        <v>-0.161872393098691</v>
      </c>
      <c r="K149">
        <v>-0.41799941887043701</v>
      </c>
      <c r="L149">
        <v>-1.33092343438064</v>
      </c>
      <c r="M149">
        <v>-6.8735206323067899E-2</v>
      </c>
      <c r="N149">
        <v>-0.16482927360119701</v>
      </c>
    </row>
    <row r="150" spans="1:14" x14ac:dyDescent="0.2">
      <c r="A150">
        <v>4</v>
      </c>
      <c r="B150" t="s">
        <v>299</v>
      </c>
      <c r="C150" t="s">
        <v>275</v>
      </c>
      <c r="D150" t="s">
        <v>284</v>
      </c>
      <c r="E150">
        <v>-0.49464569899287703</v>
      </c>
      <c r="F150">
        <v>-1.5031554061152701</v>
      </c>
      <c r="G150">
        <v>-0.41788498747286601</v>
      </c>
      <c r="H150">
        <v>-1.3305083625624901</v>
      </c>
      <c r="I150">
        <v>-6.7549696647455901E-2</v>
      </c>
      <c r="J150">
        <v>-0.161872393098691</v>
      </c>
      <c r="K150">
        <v>-0.41796931749697203</v>
      </c>
      <c r="L150">
        <v>-1.3308110436566201</v>
      </c>
      <c r="M150">
        <v>-6.8801372644993794E-2</v>
      </c>
      <c r="N150">
        <v>-0.16488589523921501</v>
      </c>
    </row>
    <row r="151" spans="1:14" x14ac:dyDescent="0.2">
      <c r="A151">
        <v>4</v>
      </c>
      <c r="B151" t="s">
        <v>299</v>
      </c>
      <c r="C151" t="s">
        <v>277</v>
      </c>
      <c r="D151" t="s">
        <v>274</v>
      </c>
      <c r="E151">
        <v>-0.47462125097796198</v>
      </c>
      <c r="F151">
        <v>-1.4866960952499999</v>
      </c>
      <c r="G151">
        <v>-0.41775693282424697</v>
      </c>
      <c r="H151">
        <v>-1.3302397450713099</v>
      </c>
      <c r="I151">
        <v>-4.9366844987875899E-2</v>
      </c>
      <c r="J151">
        <v>-0.14755248822509601</v>
      </c>
      <c r="K151">
        <v>-0.41783051346994798</v>
      </c>
      <c r="L151">
        <v>-1.3304896721550901</v>
      </c>
      <c r="M151">
        <v>-5.0332380635021601E-2</v>
      </c>
      <c r="N151">
        <v>-0.15025221257966401</v>
      </c>
    </row>
    <row r="152" spans="1:14" x14ac:dyDescent="0.2">
      <c r="A152">
        <v>4</v>
      </c>
      <c r="B152" t="s">
        <v>299</v>
      </c>
      <c r="C152" t="s">
        <v>277</v>
      </c>
      <c r="D152" t="s">
        <v>276</v>
      </c>
      <c r="E152">
        <v>-0.47388178754549198</v>
      </c>
      <c r="F152">
        <v>-1.4854466602598</v>
      </c>
      <c r="G152">
        <v>-0.41817951918672702</v>
      </c>
      <c r="H152">
        <v>-1.3311684068165199</v>
      </c>
      <c r="I152">
        <v>-4.9366844987874102E-2</v>
      </c>
      <c r="J152">
        <v>-0.14755248822509301</v>
      </c>
      <c r="K152">
        <v>-0.41822237688133501</v>
      </c>
      <c r="L152">
        <v>-1.3313346765908001</v>
      </c>
      <c r="M152">
        <v>-5.0129580763894899E-2</v>
      </c>
      <c r="N152">
        <v>-0.150006108484175</v>
      </c>
    </row>
    <row r="153" spans="1:14" x14ac:dyDescent="0.2">
      <c r="A153">
        <v>4</v>
      </c>
      <c r="B153" t="s">
        <v>299</v>
      </c>
      <c r="C153" t="s">
        <v>277</v>
      </c>
      <c r="D153" t="s">
        <v>281</v>
      </c>
      <c r="E153">
        <v>-0.47443848292905599</v>
      </c>
      <c r="F153">
        <v>-1.4860643779498199</v>
      </c>
      <c r="G153">
        <v>-0.41801802449735398</v>
      </c>
      <c r="H153">
        <v>-1.3308884343301199</v>
      </c>
      <c r="I153">
        <v>-4.9366844987878598E-2</v>
      </c>
      <c r="J153">
        <v>-0.147552488225105</v>
      </c>
      <c r="K153">
        <v>-0.418058288473655</v>
      </c>
      <c r="L153">
        <v>-1.3310606555223701</v>
      </c>
      <c r="M153">
        <v>-5.0267932743827001E-2</v>
      </c>
      <c r="N153">
        <v>-0.150262333895613</v>
      </c>
    </row>
    <row r="154" spans="1:14" x14ac:dyDescent="0.2">
      <c r="A154">
        <v>4</v>
      </c>
      <c r="B154" t="s">
        <v>299</v>
      </c>
      <c r="C154" t="s">
        <v>277</v>
      </c>
      <c r="D154" t="s">
        <v>284</v>
      </c>
      <c r="E154">
        <v>-0.47460785042262899</v>
      </c>
      <c r="F154">
        <v>-1.48684189488272</v>
      </c>
      <c r="G154">
        <v>-0.41780845836279301</v>
      </c>
      <c r="H154">
        <v>-1.33037172510919</v>
      </c>
      <c r="I154">
        <v>-4.9366844987874199E-2</v>
      </c>
      <c r="J154">
        <v>-0.14755248822509401</v>
      </c>
      <c r="K154">
        <v>-0.41788499968408299</v>
      </c>
      <c r="L154">
        <v>-1.3306485992249399</v>
      </c>
      <c r="M154">
        <v>-5.0338968608160603E-2</v>
      </c>
      <c r="N154">
        <v>-0.15026444532845801</v>
      </c>
    </row>
    <row r="155" spans="1:14" x14ac:dyDescent="0.2">
      <c r="A155">
        <v>4</v>
      </c>
      <c r="B155" t="s">
        <v>299</v>
      </c>
      <c r="C155" t="s">
        <v>278</v>
      </c>
      <c r="D155" t="s">
        <v>274</v>
      </c>
      <c r="E155">
        <v>-0.66650545426681795</v>
      </c>
      <c r="F155">
        <v>-1.9915396026183101</v>
      </c>
      <c r="G155">
        <v>-0.41724225686973299</v>
      </c>
      <c r="H155">
        <v>-1.3272589944889399</v>
      </c>
      <c r="I155">
        <v>-0.23765379344917201</v>
      </c>
      <c r="J155">
        <v>-0.65076724622910298</v>
      </c>
      <c r="K155">
        <v>-0.41739144100710901</v>
      </c>
      <c r="L155">
        <v>-1.3278025807270699</v>
      </c>
      <c r="M155">
        <v>-0.238407062569374</v>
      </c>
      <c r="N155">
        <v>-0.652568940466148</v>
      </c>
    </row>
    <row r="156" spans="1:14" x14ac:dyDescent="0.2">
      <c r="A156">
        <v>4</v>
      </c>
      <c r="B156" t="s">
        <v>299</v>
      </c>
      <c r="C156" t="s">
        <v>278</v>
      </c>
      <c r="D156" t="s">
        <v>276</v>
      </c>
      <c r="E156">
        <v>-0.66729064959658502</v>
      </c>
      <c r="F156">
        <v>-1.99211016010582</v>
      </c>
      <c r="G156">
        <v>-0.417308541614692</v>
      </c>
      <c r="H156">
        <v>-1.3273524111786901</v>
      </c>
      <c r="I156">
        <v>-0.23767400478293599</v>
      </c>
      <c r="J156">
        <v>-0.65065158632331999</v>
      </c>
      <c r="K156">
        <v>-0.41746033463282201</v>
      </c>
      <c r="L156">
        <v>-1.3279158233383599</v>
      </c>
      <c r="M156">
        <v>-0.23848886984866499</v>
      </c>
      <c r="N156">
        <v>-0.65257689275261099</v>
      </c>
    </row>
    <row r="157" spans="1:14" x14ac:dyDescent="0.2">
      <c r="A157">
        <v>4</v>
      </c>
      <c r="B157" t="s">
        <v>299</v>
      </c>
      <c r="C157" t="s">
        <v>278</v>
      </c>
      <c r="D157" t="s">
        <v>281</v>
      </c>
      <c r="E157">
        <v>-0.66586900004527305</v>
      </c>
      <c r="F157">
        <v>-1.9908947652998299</v>
      </c>
      <c r="G157">
        <v>-0.41705429925448301</v>
      </c>
      <c r="H157">
        <v>-1.32699968407919</v>
      </c>
      <c r="I157">
        <v>-0.23763122175272999</v>
      </c>
      <c r="J157">
        <v>-0.65066112483646499</v>
      </c>
      <c r="K157">
        <v>-0.41720059423919398</v>
      </c>
      <c r="L157">
        <v>-1.3275600877368301</v>
      </c>
      <c r="M157">
        <v>-0.23832841482304101</v>
      </c>
      <c r="N157">
        <v>-0.65236186639978799</v>
      </c>
    </row>
    <row r="158" spans="1:14" x14ac:dyDescent="0.2">
      <c r="A158">
        <v>4</v>
      </c>
      <c r="B158" t="s">
        <v>299</v>
      </c>
      <c r="C158" t="s">
        <v>279</v>
      </c>
      <c r="D158" t="s">
        <v>274</v>
      </c>
      <c r="E158">
        <v>-0.71290126728915004</v>
      </c>
      <c r="F158">
        <v>-2.1431880585563001</v>
      </c>
      <c r="G158">
        <v>-0.41759384531972099</v>
      </c>
      <c r="H158">
        <v>-1.3277036438870999</v>
      </c>
      <c r="I158">
        <v>-0.28477322926586601</v>
      </c>
      <c r="J158">
        <v>-0.80368745761580795</v>
      </c>
      <c r="K158">
        <v>-0.41773637630753402</v>
      </c>
      <c r="L158">
        <v>-1.32822691351835</v>
      </c>
      <c r="M158">
        <v>-0.28655829858216098</v>
      </c>
      <c r="N158">
        <v>-0.80743551705407801</v>
      </c>
    </row>
    <row r="159" spans="1:14" x14ac:dyDescent="0.2">
      <c r="A159">
        <v>4</v>
      </c>
      <c r="B159" t="s">
        <v>299</v>
      </c>
      <c r="C159" t="s">
        <v>279</v>
      </c>
      <c r="D159" t="s">
        <v>276</v>
      </c>
      <c r="E159">
        <v>-0.710811572840642</v>
      </c>
      <c r="F159">
        <v>-2.1409092226915001</v>
      </c>
      <c r="G159">
        <v>-0.41712313768515302</v>
      </c>
      <c r="H159">
        <v>-1.3269760177132901</v>
      </c>
      <c r="I159">
        <v>-0.28478784566299598</v>
      </c>
      <c r="J159">
        <v>-0.80374164479404198</v>
      </c>
      <c r="K159">
        <v>-0.41724761545911299</v>
      </c>
      <c r="L159">
        <v>-1.3274534221138601</v>
      </c>
      <c r="M159">
        <v>-0.28641271904021998</v>
      </c>
      <c r="N159">
        <v>-0.80710439818862201</v>
      </c>
    </row>
    <row r="160" spans="1:14" x14ac:dyDescent="0.2">
      <c r="A160">
        <v>4</v>
      </c>
      <c r="B160" t="s">
        <v>299</v>
      </c>
      <c r="C160" t="s">
        <v>282</v>
      </c>
      <c r="D160" t="s">
        <v>274</v>
      </c>
      <c r="E160">
        <v>-0.88064590346447902</v>
      </c>
      <c r="F160">
        <v>-2.5791003108794701</v>
      </c>
      <c r="G160">
        <v>-0.41725424795159499</v>
      </c>
      <c r="H160">
        <v>-1.3271990838030701</v>
      </c>
      <c r="I160">
        <v>-0.45546782535988201</v>
      </c>
      <c r="J160">
        <v>-1.24197447419504</v>
      </c>
      <c r="K160">
        <v>-0.41737542732249899</v>
      </c>
      <c r="L160">
        <v>-1.32765952366166</v>
      </c>
      <c r="M160">
        <v>-0.45715163581239998</v>
      </c>
      <c r="N160">
        <v>-1.2453723934916101</v>
      </c>
    </row>
    <row r="161" spans="1:14" x14ac:dyDescent="0.2">
      <c r="A161">
        <v>4</v>
      </c>
      <c r="B161" t="s">
        <v>299</v>
      </c>
      <c r="C161" t="s">
        <v>282</v>
      </c>
      <c r="D161" t="s">
        <v>276</v>
      </c>
      <c r="E161">
        <v>-0.87908329032307697</v>
      </c>
      <c r="F161">
        <v>-2.5773198896778</v>
      </c>
      <c r="G161">
        <v>-0.416980385341229</v>
      </c>
      <c r="H161">
        <v>-1.3267337114567901</v>
      </c>
      <c r="I161">
        <v>-0.455470886672877</v>
      </c>
      <c r="J161">
        <v>-1.2419871771629001</v>
      </c>
      <c r="K161">
        <v>-0.41708851977976902</v>
      </c>
      <c r="L161">
        <v>-1.3271570405623201</v>
      </c>
      <c r="M161">
        <v>-0.45687059285172799</v>
      </c>
      <c r="N161">
        <v>-1.2448209291543599</v>
      </c>
    </row>
    <row r="162" spans="1:14" x14ac:dyDescent="0.2">
      <c r="A162">
        <v>4</v>
      </c>
      <c r="B162" t="s">
        <v>299</v>
      </c>
      <c r="C162" t="s">
        <v>283</v>
      </c>
      <c r="D162" t="s">
        <v>274</v>
      </c>
      <c r="E162">
        <v>-0.96036108826945998</v>
      </c>
      <c r="F162">
        <v>-2.8369308944117599</v>
      </c>
      <c r="G162">
        <v>-0.41754400960051602</v>
      </c>
      <c r="H162">
        <v>-1.32764472257011</v>
      </c>
      <c r="I162">
        <v>-0.53217624223918003</v>
      </c>
      <c r="J162">
        <v>-1.49750991666678</v>
      </c>
      <c r="K162">
        <v>-0.41769968567474203</v>
      </c>
      <c r="L162">
        <v>-1.3282171108026799</v>
      </c>
      <c r="M162">
        <v>-0.53392321107691598</v>
      </c>
      <c r="N162">
        <v>-1.50116330991043</v>
      </c>
    </row>
    <row r="163" spans="1:14" x14ac:dyDescent="0.2">
      <c r="A163">
        <v>4</v>
      </c>
      <c r="B163" t="s">
        <v>299</v>
      </c>
      <c r="C163" t="s">
        <v>283</v>
      </c>
      <c r="D163" t="s">
        <v>276</v>
      </c>
      <c r="E163">
        <v>-0.95956233485051201</v>
      </c>
      <c r="F163">
        <v>-2.8359390689541599</v>
      </c>
      <c r="G163">
        <v>-0.417524922863721</v>
      </c>
      <c r="H163">
        <v>-1.3275595285735899</v>
      </c>
      <c r="I163">
        <v>-0.532178529013414</v>
      </c>
      <c r="J163">
        <v>-1.4975141793304501</v>
      </c>
      <c r="K163">
        <v>-0.417675658704945</v>
      </c>
      <c r="L163">
        <v>-1.32811133307643</v>
      </c>
      <c r="M163">
        <v>-0.533753384672639</v>
      </c>
      <c r="N163">
        <v>-1.50082450505635</v>
      </c>
    </row>
    <row r="164" spans="1:14" x14ac:dyDescent="0.2">
      <c r="A164">
        <v>4</v>
      </c>
      <c r="B164" t="s">
        <v>300</v>
      </c>
      <c r="C164" t="s">
        <v>273</v>
      </c>
      <c r="D164" t="s">
        <v>274</v>
      </c>
      <c r="E164">
        <v>-0.70762262931946296</v>
      </c>
      <c r="F164">
        <v>-2.2017167729864</v>
      </c>
      <c r="G164">
        <v>-0.401826016973236</v>
      </c>
      <c r="H164">
        <v>-1.37169143920912</v>
      </c>
      <c r="I164">
        <v>-0.29918827713267698</v>
      </c>
      <c r="J164">
        <v>-0.82191982767210603</v>
      </c>
      <c r="K164">
        <v>-0.40189611336324399</v>
      </c>
      <c r="L164">
        <v>-1.37199005472965</v>
      </c>
      <c r="M164">
        <v>-0.30045585711827399</v>
      </c>
      <c r="N164">
        <v>-0.82471109844949197</v>
      </c>
    </row>
    <row r="165" spans="1:14" x14ac:dyDescent="0.2">
      <c r="A165">
        <v>4</v>
      </c>
      <c r="B165" t="s">
        <v>300</v>
      </c>
      <c r="C165" t="s">
        <v>273</v>
      </c>
      <c r="D165" t="s">
        <v>276</v>
      </c>
      <c r="E165">
        <v>-0.70734545870007104</v>
      </c>
      <c r="F165">
        <v>-2.20135610245097</v>
      </c>
      <c r="G165">
        <v>-0.40195505626510097</v>
      </c>
      <c r="H165">
        <v>-1.3718196240870399</v>
      </c>
      <c r="I165">
        <v>-0.29919139985118098</v>
      </c>
      <c r="J165">
        <v>-0.82193736592706701</v>
      </c>
      <c r="K165">
        <v>-0.40201828090571801</v>
      </c>
      <c r="L165">
        <v>-1.3720828726363199</v>
      </c>
      <c r="M165">
        <v>-0.300373660693322</v>
      </c>
      <c r="N165">
        <v>-0.82456039454316699</v>
      </c>
    </row>
    <row r="166" spans="1:14" x14ac:dyDescent="0.2">
      <c r="A166">
        <v>4</v>
      </c>
      <c r="B166" t="s">
        <v>300</v>
      </c>
      <c r="C166" t="s">
        <v>273</v>
      </c>
      <c r="D166" t="s">
        <v>281</v>
      </c>
      <c r="E166">
        <v>-0.70723525423567601</v>
      </c>
      <c r="F166">
        <v>-2.2013026452265199</v>
      </c>
      <c r="G166">
        <v>-0.40186686406733402</v>
      </c>
      <c r="H166">
        <v>-1.37179650818317</v>
      </c>
      <c r="I166">
        <v>-0.29919184186447501</v>
      </c>
      <c r="J166">
        <v>-0.821934577967253</v>
      </c>
      <c r="K166">
        <v>-0.401928726567087</v>
      </c>
      <c r="L166">
        <v>-1.3720393110831799</v>
      </c>
      <c r="M166">
        <v>-0.300340913711094</v>
      </c>
      <c r="N166">
        <v>-0.82449881504477596</v>
      </c>
    </row>
    <row r="167" spans="1:14" x14ac:dyDescent="0.2">
      <c r="A167">
        <v>4</v>
      </c>
      <c r="B167" t="s">
        <v>300</v>
      </c>
      <c r="C167" t="s">
        <v>275</v>
      </c>
      <c r="D167" t="s">
        <v>274</v>
      </c>
      <c r="E167">
        <v>-0.47884591675696803</v>
      </c>
      <c r="F167">
        <v>-1.5447275520428001</v>
      </c>
      <c r="G167">
        <v>-0.40208325887767599</v>
      </c>
      <c r="H167">
        <v>-1.37206618007451</v>
      </c>
      <c r="I167">
        <v>-6.7549696647455901E-2</v>
      </c>
      <c r="J167">
        <v>-0.161872393098691</v>
      </c>
      <c r="K167">
        <v>-0.40211742935113098</v>
      </c>
      <c r="L167">
        <v>-1.37219935750697</v>
      </c>
      <c r="M167">
        <v>-6.8712978390356699E-2</v>
      </c>
      <c r="N167">
        <v>-0.16472191384908699</v>
      </c>
    </row>
    <row r="168" spans="1:14" x14ac:dyDescent="0.2">
      <c r="A168">
        <v>4</v>
      </c>
      <c r="B168" t="s">
        <v>300</v>
      </c>
      <c r="C168" t="s">
        <v>275</v>
      </c>
      <c r="D168" t="s">
        <v>276</v>
      </c>
      <c r="E168">
        <v>-0.47829200796301702</v>
      </c>
      <c r="F168">
        <v>-1.5443254193949401</v>
      </c>
      <c r="G168">
        <v>-0.40202212118257402</v>
      </c>
      <c r="H168">
        <v>-1.3721055399306801</v>
      </c>
      <c r="I168">
        <v>-6.7549696647400403E-2</v>
      </c>
      <c r="J168">
        <v>-0.16187239309861401</v>
      </c>
      <c r="K168">
        <v>-0.40205517398385598</v>
      </c>
      <c r="L168">
        <v>-1.37223983063845</v>
      </c>
      <c r="M168">
        <v>-6.8685586208357796E-2</v>
      </c>
      <c r="N168">
        <v>-0.16467410210241501</v>
      </c>
    </row>
    <row r="169" spans="1:14" x14ac:dyDescent="0.2">
      <c r="A169">
        <v>4</v>
      </c>
      <c r="B169" t="s">
        <v>300</v>
      </c>
      <c r="C169" t="s">
        <v>275</v>
      </c>
      <c r="D169" t="s">
        <v>281</v>
      </c>
      <c r="E169">
        <v>-0.47835881265027103</v>
      </c>
      <c r="F169">
        <v>-1.5442810903676101</v>
      </c>
      <c r="G169">
        <v>-0.40205636646333498</v>
      </c>
      <c r="H169">
        <v>-1.3721254197241699</v>
      </c>
      <c r="I169">
        <v>-6.7549696647455901E-2</v>
      </c>
      <c r="J169">
        <v>-0.161872393098691</v>
      </c>
      <c r="K169">
        <v>-0.40208910395302999</v>
      </c>
      <c r="L169">
        <v>-1.37224243127214</v>
      </c>
      <c r="M169">
        <v>-6.8635133639006696E-2</v>
      </c>
      <c r="N169">
        <v>-0.16455901830994499</v>
      </c>
    </row>
    <row r="170" spans="1:14" x14ac:dyDescent="0.2">
      <c r="A170">
        <v>4</v>
      </c>
      <c r="B170" t="s">
        <v>300</v>
      </c>
      <c r="C170" t="s">
        <v>277</v>
      </c>
      <c r="D170" t="s">
        <v>274</v>
      </c>
      <c r="E170">
        <v>-0.45931961022850798</v>
      </c>
      <c r="F170">
        <v>-1.5289832664181899</v>
      </c>
      <c r="G170">
        <v>-0.40208510869715097</v>
      </c>
      <c r="H170">
        <v>-1.3720845587878701</v>
      </c>
      <c r="I170">
        <v>-4.9366844987873297E-2</v>
      </c>
      <c r="J170">
        <v>-0.14755248822509101</v>
      </c>
      <c r="K170">
        <v>-0.40211464909771599</v>
      </c>
      <c r="L170">
        <v>-1.3721999049187601</v>
      </c>
      <c r="M170">
        <v>-5.0245114859904502E-2</v>
      </c>
      <c r="N170">
        <v>-0.15007095473191001</v>
      </c>
    </row>
    <row r="171" spans="1:14" x14ac:dyDescent="0.2">
      <c r="A171">
        <v>4</v>
      </c>
      <c r="B171" t="s">
        <v>300</v>
      </c>
      <c r="C171" t="s">
        <v>277</v>
      </c>
      <c r="D171" t="s">
        <v>276</v>
      </c>
      <c r="E171">
        <v>-0.45913359521694203</v>
      </c>
      <c r="F171">
        <v>-1.52896852374348</v>
      </c>
      <c r="G171">
        <v>-0.40201077890077402</v>
      </c>
      <c r="H171">
        <v>-1.37220727164558</v>
      </c>
      <c r="I171">
        <v>-4.9366844987875899E-2</v>
      </c>
      <c r="J171">
        <v>-0.14755248822509601</v>
      </c>
      <c r="K171">
        <v>-0.40203894540903001</v>
      </c>
      <c r="L171">
        <v>-1.37231953980071</v>
      </c>
      <c r="M171">
        <v>-5.0222314957560799E-2</v>
      </c>
      <c r="N171">
        <v>-0.15004246288571399</v>
      </c>
    </row>
    <row r="172" spans="1:14" x14ac:dyDescent="0.2">
      <c r="A172">
        <v>4</v>
      </c>
      <c r="B172" t="s">
        <v>300</v>
      </c>
      <c r="C172" t="s">
        <v>277</v>
      </c>
      <c r="D172" t="s">
        <v>281</v>
      </c>
      <c r="E172">
        <v>-0.459015087391206</v>
      </c>
      <c r="F172">
        <v>-1.52872238793087</v>
      </c>
      <c r="G172">
        <v>-0.402073393948918</v>
      </c>
      <c r="H172">
        <v>-1.37215047101256</v>
      </c>
      <c r="I172">
        <v>-4.93668449878761E-2</v>
      </c>
      <c r="J172">
        <v>-0.147552488225099</v>
      </c>
      <c r="K172">
        <v>-0.40210212666630701</v>
      </c>
      <c r="L172">
        <v>-1.3722513384353501</v>
      </c>
      <c r="M172">
        <v>-5.0185330491810898E-2</v>
      </c>
      <c r="N172">
        <v>-0.14994479291208199</v>
      </c>
    </row>
    <row r="173" spans="1:14" x14ac:dyDescent="0.2">
      <c r="A173">
        <v>4</v>
      </c>
      <c r="B173" t="s">
        <v>300</v>
      </c>
      <c r="C173" t="s">
        <v>278</v>
      </c>
      <c r="D173" t="s">
        <v>274</v>
      </c>
      <c r="E173">
        <v>-0.64537861715378597</v>
      </c>
      <c r="F173">
        <v>-2.02605065612445</v>
      </c>
      <c r="G173">
        <v>-0.40190251404864302</v>
      </c>
      <c r="H173">
        <v>-1.37173996211914</v>
      </c>
      <c r="I173">
        <v>-0.23541345770734701</v>
      </c>
      <c r="J173">
        <v>-0.64511066530851902</v>
      </c>
      <c r="K173">
        <v>-0.40197411695736002</v>
      </c>
      <c r="L173">
        <v>-1.37203260096743</v>
      </c>
      <c r="M173">
        <v>-0.23603049608280699</v>
      </c>
      <c r="N173">
        <v>-0.646500846813851</v>
      </c>
    </row>
    <row r="174" spans="1:14" x14ac:dyDescent="0.2">
      <c r="A174">
        <v>4</v>
      </c>
      <c r="B174" t="s">
        <v>300</v>
      </c>
      <c r="C174" t="s">
        <v>278</v>
      </c>
      <c r="D174" t="s">
        <v>276</v>
      </c>
      <c r="E174">
        <v>-0.64601071750888295</v>
      </c>
      <c r="F174">
        <v>-2.0263266144849701</v>
      </c>
      <c r="G174">
        <v>-0.401890643227791</v>
      </c>
      <c r="H174">
        <v>-1.3718502188801001</v>
      </c>
      <c r="I174">
        <v>-0.23543986946201201</v>
      </c>
      <c r="J174">
        <v>-0.64507456076565695</v>
      </c>
      <c r="K174">
        <v>-0.40195291128503802</v>
      </c>
      <c r="L174">
        <v>-1.37210670948097</v>
      </c>
      <c r="M174">
        <v>-0.23611643950988001</v>
      </c>
      <c r="N174">
        <v>-0.64660728573515203</v>
      </c>
    </row>
    <row r="175" spans="1:14" x14ac:dyDescent="0.2">
      <c r="A175">
        <v>4</v>
      </c>
      <c r="B175" t="s">
        <v>300</v>
      </c>
      <c r="C175" t="s">
        <v>278</v>
      </c>
      <c r="D175" t="s">
        <v>281</v>
      </c>
      <c r="E175">
        <v>-0.64581582641149604</v>
      </c>
      <c r="F175">
        <v>-2.0259062793018701</v>
      </c>
      <c r="G175">
        <v>-0.40190823728178798</v>
      </c>
      <c r="H175">
        <v>-1.37181838042128</v>
      </c>
      <c r="I175">
        <v>-0.235444471250808</v>
      </c>
      <c r="J175">
        <v>-0.64502528085815702</v>
      </c>
      <c r="K175">
        <v>-0.40196938173338698</v>
      </c>
      <c r="L175">
        <v>-1.3720781721022399</v>
      </c>
      <c r="M175">
        <v>-0.23612764627042601</v>
      </c>
      <c r="N175">
        <v>-0.64658226703371302</v>
      </c>
    </row>
    <row r="176" spans="1:14" x14ac:dyDescent="0.2">
      <c r="A176">
        <v>4</v>
      </c>
      <c r="B176" t="s">
        <v>300</v>
      </c>
      <c r="C176" t="s">
        <v>278</v>
      </c>
      <c r="D176" t="s">
        <v>284</v>
      </c>
      <c r="E176">
        <v>-0.64601620838220897</v>
      </c>
      <c r="F176">
        <v>-2.0263333666255599</v>
      </c>
      <c r="G176">
        <v>-0.40189169929485302</v>
      </c>
      <c r="H176">
        <v>-1.3718504409190599</v>
      </c>
      <c r="I176">
        <v>-0.23544173531415499</v>
      </c>
      <c r="J176">
        <v>-0.64507854596467296</v>
      </c>
      <c r="K176">
        <v>-0.40195398555241502</v>
      </c>
      <c r="L176">
        <v>-1.3721069584132499</v>
      </c>
      <c r="M176">
        <v>-0.236118250947015</v>
      </c>
      <c r="N176">
        <v>-0.64661140531883299</v>
      </c>
    </row>
    <row r="177" spans="1:14" x14ac:dyDescent="0.2">
      <c r="A177">
        <v>4</v>
      </c>
      <c r="B177" t="s">
        <v>300</v>
      </c>
      <c r="C177" t="s">
        <v>278</v>
      </c>
      <c r="D177" t="s">
        <v>285</v>
      </c>
      <c r="E177">
        <v>-0.64575805407453002</v>
      </c>
      <c r="F177">
        <v>-2.0263225225590902</v>
      </c>
      <c r="G177">
        <v>-0.40188300060788301</v>
      </c>
      <c r="H177">
        <v>-1.3718182490208299</v>
      </c>
      <c r="I177">
        <v>-0.23542592572288901</v>
      </c>
      <c r="J177">
        <v>-0.64507224106439798</v>
      </c>
      <c r="K177">
        <v>-0.40195927155411698</v>
      </c>
      <c r="L177">
        <v>-1.3721280223661201</v>
      </c>
      <c r="M177">
        <v>-0.23606626131631001</v>
      </c>
      <c r="N177">
        <v>-0.64652271215976898</v>
      </c>
    </row>
    <row r="178" spans="1:14" x14ac:dyDescent="0.2">
      <c r="A178">
        <v>4</v>
      </c>
      <c r="B178" t="s">
        <v>300</v>
      </c>
      <c r="C178" t="s">
        <v>278</v>
      </c>
      <c r="D178" t="s">
        <v>286</v>
      </c>
      <c r="E178">
        <v>-0.64600358138116198</v>
      </c>
      <c r="F178">
        <v>-2.0264779823643901</v>
      </c>
      <c r="G178">
        <v>-0.40189895426913103</v>
      </c>
      <c r="H178">
        <v>-1.37182984586561</v>
      </c>
      <c r="I178">
        <v>-0.23541769422282699</v>
      </c>
      <c r="J178">
        <v>-0.64507009916195901</v>
      </c>
      <c r="K178">
        <v>-0.40196340163009697</v>
      </c>
      <c r="L178">
        <v>-1.37208590746645</v>
      </c>
      <c r="M178">
        <v>-0.23606300369213801</v>
      </c>
      <c r="N178">
        <v>-0.64654533434820605</v>
      </c>
    </row>
    <row r="179" spans="1:14" x14ac:dyDescent="0.2">
      <c r="A179">
        <v>4</v>
      </c>
      <c r="B179" t="s">
        <v>300</v>
      </c>
      <c r="C179" t="s">
        <v>279</v>
      </c>
      <c r="D179" t="s">
        <v>274</v>
      </c>
      <c r="E179">
        <v>-0.69540758010814596</v>
      </c>
      <c r="F179">
        <v>-2.18565945821276</v>
      </c>
      <c r="G179">
        <v>-0.40183121649903297</v>
      </c>
      <c r="H179">
        <v>-1.37179090536162</v>
      </c>
      <c r="I179">
        <v>-0.28477204900660202</v>
      </c>
      <c r="J179">
        <v>-0.80415142836626297</v>
      </c>
      <c r="K179">
        <v>-0.40190091679749401</v>
      </c>
      <c r="L179">
        <v>-1.3720946579539599</v>
      </c>
      <c r="M179">
        <v>-0.286426842272132</v>
      </c>
      <c r="N179">
        <v>-0.807598148290121</v>
      </c>
    </row>
    <row r="180" spans="1:14" x14ac:dyDescent="0.2">
      <c r="A180">
        <v>4</v>
      </c>
      <c r="B180" t="s">
        <v>300</v>
      </c>
      <c r="C180" t="s">
        <v>279</v>
      </c>
      <c r="D180" t="s">
        <v>276</v>
      </c>
      <c r="E180">
        <v>-0.694975036343635</v>
      </c>
      <c r="F180">
        <v>-2.18517803573293</v>
      </c>
      <c r="G180">
        <v>-0.40207515828549401</v>
      </c>
      <c r="H180">
        <v>-1.37200702409383</v>
      </c>
      <c r="I180">
        <v>-0.28478603346551601</v>
      </c>
      <c r="J180">
        <v>-0.804196190434188</v>
      </c>
      <c r="K180">
        <v>-0.402138847285338</v>
      </c>
      <c r="L180">
        <v>-1.3722733548855801</v>
      </c>
      <c r="M180">
        <v>-0.28633416262079497</v>
      </c>
      <c r="N180">
        <v>-0.80742545846349201</v>
      </c>
    </row>
    <row r="181" spans="1:14" x14ac:dyDescent="0.2">
      <c r="A181">
        <v>4</v>
      </c>
      <c r="B181" t="s">
        <v>300</v>
      </c>
      <c r="C181" t="s">
        <v>279</v>
      </c>
      <c r="D181" t="s">
        <v>281</v>
      </c>
      <c r="E181">
        <v>-0.69471188767733205</v>
      </c>
      <c r="F181">
        <v>-2.1849024454702302</v>
      </c>
      <c r="G181">
        <v>-0.40190759987342001</v>
      </c>
      <c r="H181">
        <v>-1.3719735927497501</v>
      </c>
      <c r="I181">
        <v>-0.28477622048399698</v>
      </c>
      <c r="J181">
        <v>-0.80415763867819301</v>
      </c>
      <c r="K181">
        <v>-0.401971169195395</v>
      </c>
      <c r="L181">
        <v>-1.3722263826277199</v>
      </c>
      <c r="M181">
        <v>-0.286231994869733</v>
      </c>
      <c r="N181">
        <v>-0.80728813161720203</v>
      </c>
    </row>
    <row r="182" spans="1:14" x14ac:dyDescent="0.2">
      <c r="A182">
        <v>4</v>
      </c>
      <c r="B182" t="s">
        <v>300</v>
      </c>
      <c r="C182" t="s">
        <v>280</v>
      </c>
      <c r="D182" t="s">
        <v>274</v>
      </c>
      <c r="E182">
        <v>-1.3192060341462299</v>
      </c>
      <c r="F182">
        <v>-3.8200768739455899</v>
      </c>
      <c r="G182">
        <v>-0.40195214131583801</v>
      </c>
      <c r="H182">
        <v>-1.3717500251460899</v>
      </c>
      <c r="I182">
        <v>-0.90753757183064898</v>
      </c>
      <c r="J182">
        <v>-2.4366807543601898</v>
      </c>
      <c r="K182">
        <v>-0.40203654702028502</v>
      </c>
      <c r="L182">
        <v>-1.3720907617390401</v>
      </c>
      <c r="M182">
        <v>-0.90878761539707198</v>
      </c>
      <c r="N182">
        <v>-2.4393301212432901</v>
      </c>
    </row>
    <row r="183" spans="1:14" x14ac:dyDescent="0.2">
      <c r="A183">
        <v>4</v>
      </c>
      <c r="B183" t="s">
        <v>300</v>
      </c>
      <c r="C183" t="s">
        <v>280</v>
      </c>
      <c r="D183" t="s">
        <v>276</v>
      </c>
      <c r="E183">
        <v>-1.31782580725525</v>
      </c>
      <c r="F183">
        <v>-3.8174467530579501</v>
      </c>
      <c r="G183">
        <v>-0.40183336528198899</v>
      </c>
      <c r="H183">
        <v>-1.3716331704729201</v>
      </c>
      <c r="I183">
        <v>-0.90743185742136401</v>
      </c>
      <c r="J183">
        <v>-2.4361523296697798</v>
      </c>
      <c r="K183">
        <v>-0.40192056198162301</v>
      </c>
      <c r="L183">
        <v>-1.3719883176290599</v>
      </c>
      <c r="M183">
        <v>-0.90863034158044698</v>
      </c>
      <c r="N183">
        <v>-2.4386751590657099</v>
      </c>
    </row>
    <row r="184" spans="1:14" x14ac:dyDescent="0.2">
      <c r="A184">
        <v>4</v>
      </c>
      <c r="B184" t="s">
        <v>300</v>
      </c>
      <c r="C184" t="s">
        <v>280</v>
      </c>
      <c r="D184" t="s">
        <v>281</v>
      </c>
      <c r="E184">
        <v>-1.31888443782741</v>
      </c>
      <c r="F184">
        <v>-3.8196732090477199</v>
      </c>
      <c r="G184">
        <v>-0.401848993980569</v>
      </c>
      <c r="H184">
        <v>-1.3717385817257599</v>
      </c>
      <c r="I184">
        <v>-0.90753886218914803</v>
      </c>
      <c r="J184">
        <v>-2.4366899898144498</v>
      </c>
      <c r="K184">
        <v>-0.40192197622370301</v>
      </c>
      <c r="L184">
        <v>-1.3720341395278699</v>
      </c>
      <c r="M184">
        <v>-0.90877429834151902</v>
      </c>
      <c r="N184">
        <v>-2.4393171209716602</v>
      </c>
    </row>
    <row r="185" spans="1:14" x14ac:dyDescent="0.2">
      <c r="A185">
        <v>4</v>
      </c>
      <c r="B185" t="s">
        <v>300</v>
      </c>
      <c r="C185" t="s">
        <v>280</v>
      </c>
      <c r="D185" t="s">
        <v>284</v>
      </c>
      <c r="E185">
        <v>-1.31900365582442</v>
      </c>
      <c r="F185">
        <v>-3.8198618265159201</v>
      </c>
      <c r="G185">
        <v>-0.40187866915625797</v>
      </c>
      <c r="H185">
        <v>-1.3717317854705</v>
      </c>
      <c r="I185">
        <v>-0.907530387485604</v>
      </c>
      <c r="J185">
        <v>-2.4366743874310202</v>
      </c>
      <c r="K185">
        <v>-0.401951641175325</v>
      </c>
      <c r="L185">
        <v>-1.3720245220145799</v>
      </c>
      <c r="M185">
        <v>-0.90876909130391503</v>
      </c>
      <c r="N185">
        <v>-2.4393271861711101</v>
      </c>
    </row>
    <row r="186" spans="1:14" x14ac:dyDescent="0.2">
      <c r="A186">
        <v>4</v>
      </c>
      <c r="B186" t="s">
        <v>300</v>
      </c>
      <c r="C186" t="s">
        <v>280</v>
      </c>
      <c r="D186" t="s">
        <v>285</v>
      </c>
      <c r="E186">
        <v>-1.3172543410119899</v>
      </c>
      <c r="F186">
        <v>-3.8169769633708901</v>
      </c>
      <c r="G186">
        <v>-0.40175394799668601</v>
      </c>
      <c r="H186">
        <v>-1.3716269989180301</v>
      </c>
      <c r="I186">
        <v>-0.90743339477585605</v>
      </c>
      <c r="J186">
        <v>-2.4362320918177298</v>
      </c>
      <c r="K186">
        <v>-0.40182742607718003</v>
      </c>
      <c r="L186">
        <v>-1.37192221314659</v>
      </c>
      <c r="M186">
        <v>-0.90857526750234796</v>
      </c>
      <c r="N186">
        <v>-2.4386429361646198</v>
      </c>
    </row>
    <row r="187" spans="1:14" x14ac:dyDescent="0.2">
      <c r="A187">
        <v>4</v>
      </c>
      <c r="B187" t="s">
        <v>300</v>
      </c>
      <c r="C187" t="s">
        <v>280</v>
      </c>
      <c r="D187" t="s">
        <v>286</v>
      </c>
      <c r="E187">
        <v>-1.31750415282753</v>
      </c>
      <c r="F187">
        <v>-3.81712560929232</v>
      </c>
      <c r="G187">
        <v>-0.40190796438954302</v>
      </c>
      <c r="H187">
        <v>-1.3717436716243501</v>
      </c>
      <c r="I187">
        <v>-0.90746300530804003</v>
      </c>
      <c r="J187">
        <v>-2.4362396981702599</v>
      </c>
      <c r="K187">
        <v>-0.40198057278802601</v>
      </c>
      <c r="L187">
        <v>-1.37201893281395</v>
      </c>
      <c r="M187">
        <v>-0.90862514770249703</v>
      </c>
      <c r="N187">
        <v>-2.4386793355093199</v>
      </c>
    </row>
    <row r="188" spans="1:14" x14ac:dyDescent="0.2">
      <c r="A188">
        <v>4</v>
      </c>
      <c r="B188" t="s">
        <v>300</v>
      </c>
      <c r="C188" t="s">
        <v>282</v>
      </c>
      <c r="D188" t="s">
        <v>274</v>
      </c>
      <c r="E188">
        <v>-0.86407708990099397</v>
      </c>
      <c r="F188">
        <v>-2.6220771404837602</v>
      </c>
      <c r="G188">
        <v>-0.40180393673798598</v>
      </c>
      <c r="H188">
        <v>-1.3716513202188001</v>
      </c>
      <c r="I188">
        <v>-0.455511727164643</v>
      </c>
      <c r="J188">
        <v>-1.24213097980473</v>
      </c>
      <c r="K188">
        <v>-0.40186123889324599</v>
      </c>
      <c r="L188">
        <v>-1.37190169150942</v>
      </c>
      <c r="M188">
        <v>-0.45691475875696702</v>
      </c>
      <c r="N188">
        <v>-1.2450020085010001</v>
      </c>
    </row>
    <row r="189" spans="1:14" x14ac:dyDescent="0.2">
      <c r="A189">
        <v>4</v>
      </c>
      <c r="B189" t="s">
        <v>300</v>
      </c>
      <c r="C189" t="s">
        <v>282</v>
      </c>
      <c r="D189" t="s">
        <v>276</v>
      </c>
      <c r="E189">
        <v>-0.86369569215753905</v>
      </c>
      <c r="F189">
        <v>-2.6215790641734</v>
      </c>
      <c r="G189">
        <v>-0.401909654681263</v>
      </c>
      <c r="H189">
        <v>-1.37174923142934</v>
      </c>
      <c r="I189">
        <v>-0.45551470859661802</v>
      </c>
      <c r="J189">
        <v>-1.24214361605823</v>
      </c>
      <c r="K189">
        <v>-0.40196114991327098</v>
      </c>
      <c r="L189">
        <v>-1.37196554046331</v>
      </c>
      <c r="M189">
        <v>-0.45682125353773201</v>
      </c>
      <c r="N189">
        <v>-1.2448149227580201</v>
      </c>
    </row>
    <row r="190" spans="1:14" x14ac:dyDescent="0.2">
      <c r="A190">
        <v>4</v>
      </c>
      <c r="B190" t="s">
        <v>300</v>
      </c>
      <c r="C190" t="s">
        <v>282</v>
      </c>
      <c r="D190" t="s">
        <v>281</v>
      </c>
      <c r="E190">
        <v>-0.86358307587007899</v>
      </c>
      <c r="F190">
        <v>-2.6215425990191399</v>
      </c>
      <c r="G190">
        <v>-0.40184808917817999</v>
      </c>
      <c r="H190">
        <v>-1.37173073842019</v>
      </c>
      <c r="I190">
        <v>-0.45551682671293697</v>
      </c>
      <c r="J190">
        <v>-1.2421487490227501</v>
      </c>
      <c r="K190">
        <v>-0.401896166240233</v>
      </c>
      <c r="L190">
        <v>-1.37192690324096</v>
      </c>
      <c r="M190">
        <v>-0.456797130814103</v>
      </c>
      <c r="N190">
        <v>-1.2447766252530501</v>
      </c>
    </row>
    <row r="191" spans="1:14" x14ac:dyDescent="0.2">
      <c r="A191">
        <v>4</v>
      </c>
      <c r="B191" t="s">
        <v>300</v>
      </c>
      <c r="C191" t="s">
        <v>283</v>
      </c>
      <c r="D191" t="s">
        <v>274</v>
      </c>
      <c r="E191">
        <v>-0.94225757291024403</v>
      </c>
      <c r="F191">
        <v>-2.8786078583511401</v>
      </c>
      <c r="G191">
        <v>-0.40184990686315197</v>
      </c>
      <c r="H191">
        <v>-1.3718204401446701</v>
      </c>
      <c r="I191">
        <v>-0.53194216460174104</v>
      </c>
      <c r="J191">
        <v>-1.4977623896738199</v>
      </c>
      <c r="K191">
        <v>-0.40192464957334501</v>
      </c>
      <c r="L191">
        <v>-1.3721432786664201</v>
      </c>
      <c r="M191">
        <v>-0.53349954083792495</v>
      </c>
      <c r="N191">
        <v>-1.5010060492538499</v>
      </c>
    </row>
    <row r="192" spans="1:14" x14ac:dyDescent="0.2">
      <c r="A192">
        <v>4</v>
      </c>
      <c r="B192" t="s">
        <v>300</v>
      </c>
      <c r="C192" t="s">
        <v>283</v>
      </c>
      <c r="D192" t="s">
        <v>276</v>
      </c>
      <c r="E192">
        <v>-0.94179133974178797</v>
      </c>
      <c r="F192">
        <v>-2.8780914468962799</v>
      </c>
      <c r="G192">
        <v>-0.40207044940577102</v>
      </c>
      <c r="H192">
        <v>-1.3719966387489499</v>
      </c>
      <c r="I192">
        <v>-0.53196963223002902</v>
      </c>
      <c r="J192">
        <v>-1.4977942439010901</v>
      </c>
      <c r="K192">
        <v>-0.40213975476215502</v>
      </c>
      <c r="L192">
        <v>-1.37228433284979</v>
      </c>
      <c r="M192">
        <v>-0.53342966944750503</v>
      </c>
      <c r="N192">
        <v>-1.5008226898529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A2" sqref="A2"/>
    </sheetView>
  </sheetViews>
  <sheetFormatPr baseColWidth="10" defaultRowHeight="16" x14ac:dyDescent="0.2"/>
  <cols>
    <col min="1" max="2" width="6.83203125" customWidth="1"/>
    <col min="3" max="4" width="8.5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-0.62980530199999996</v>
      </c>
      <c r="F2" s="1">
        <v>-1.908231617</v>
      </c>
      <c r="G2" s="1">
        <v>-0.30826450999999999</v>
      </c>
      <c r="H2" s="1">
        <v>-0.98893111099999997</v>
      </c>
      <c r="I2" s="1">
        <v>-0.31545454299999998</v>
      </c>
      <c r="J2" s="1">
        <v>-0.91209396700000001</v>
      </c>
      <c r="K2" s="1">
        <v>-0.30831088299999998</v>
      </c>
      <c r="L2" s="1">
        <v>-0.989164288</v>
      </c>
      <c r="M2" s="1">
        <v>-0.31596993800000001</v>
      </c>
      <c r="N2" s="1">
        <v>-0.91342525699999999</v>
      </c>
    </row>
    <row r="3" spans="1:14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-0.40897470299999999</v>
      </c>
      <c r="F3" s="1">
        <v>-1.2184823920000001</v>
      </c>
      <c r="G3" s="1">
        <v>-0.308998461</v>
      </c>
      <c r="H3" s="1">
        <v>-0.99175313799999998</v>
      </c>
      <c r="I3" s="1">
        <v>-9.0888181999999998E-2</v>
      </c>
      <c r="J3" s="1">
        <v>-0.21647276100000001</v>
      </c>
      <c r="K3" s="1">
        <v>-0.30902827599999999</v>
      </c>
      <c r="L3" s="1">
        <v>-0.99189938099999997</v>
      </c>
      <c r="M3" s="1">
        <v>-9.1613688999999998E-2</v>
      </c>
      <c r="N3" s="1">
        <v>-0.21834753200000001</v>
      </c>
    </row>
    <row r="4" spans="1:14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-0.40606241999999998</v>
      </c>
      <c r="F4" s="1">
        <v>-1.2147822580000001</v>
      </c>
      <c r="G4" s="1">
        <v>-0.308882078</v>
      </c>
      <c r="H4" s="1">
        <v>-0.99168901499999995</v>
      </c>
      <c r="I4" s="1">
        <v>-9.0888181999999998E-2</v>
      </c>
      <c r="J4" s="1">
        <v>-0.21647276100000001</v>
      </c>
      <c r="K4" s="1">
        <v>-0.30889671699999999</v>
      </c>
      <c r="L4" s="1">
        <v>-0.99176518000000002</v>
      </c>
      <c r="M4" s="1">
        <v>-9.1506675999999995E-2</v>
      </c>
      <c r="N4" s="1">
        <v>-0.218160565</v>
      </c>
    </row>
    <row r="5" spans="1:14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-0.368906069</v>
      </c>
      <c r="F5" s="1">
        <v>-1.1682608109999999</v>
      </c>
      <c r="G5" s="1">
        <v>-0.30893161600000002</v>
      </c>
      <c r="H5" s="1">
        <v>-0.99163833099999998</v>
      </c>
      <c r="I5" s="1">
        <v>-5.2548854999999998E-2</v>
      </c>
      <c r="J5" s="1">
        <v>-0.168402251</v>
      </c>
      <c r="K5" s="1">
        <v>-0.30895909599999999</v>
      </c>
      <c r="L5" s="1">
        <v>-0.99177511799999996</v>
      </c>
      <c r="M5" s="1">
        <v>-5.2998851999999999E-2</v>
      </c>
      <c r="N5" s="1">
        <v>-0.16981426399999999</v>
      </c>
    </row>
    <row r="6" spans="1:14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-0.367301563</v>
      </c>
      <c r="F6" s="1">
        <v>-1.166003481</v>
      </c>
      <c r="G6" s="1">
        <v>-0.30897319099999998</v>
      </c>
      <c r="H6" s="1">
        <v>-0.99189611499999997</v>
      </c>
      <c r="I6" s="1">
        <v>-5.2548854999999998E-2</v>
      </c>
      <c r="J6" s="1">
        <v>-0.168402251</v>
      </c>
      <c r="K6" s="1">
        <v>-0.30898759199999998</v>
      </c>
      <c r="L6" s="1">
        <v>-0.99197597400000004</v>
      </c>
      <c r="M6" s="1">
        <v>-5.2878844000000001E-2</v>
      </c>
      <c r="N6" s="1">
        <v>-0.16968212599999999</v>
      </c>
    </row>
    <row r="7" spans="1:14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-0.56616398000000001</v>
      </c>
      <c r="F7" s="1">
        <v>-1.704092674</v>
      </c>
      <c r="G7" s="1">
        <v>-0.30844082499999997</v>
      </c>
      <c r="H7" s="1">
        <v>-0.98939158100000002</v>
      </c>
      <c r="I7" s="1">
        <v>-0.24636575799999999</v>
      </c>
      <c r="J7" s="1">
        <v>-0.701908482</v>
      </c>
      <c r="K7" s="1">
        <v>-0.30849157900000002</v>
      </c>
      <c r="L7" s="1">
        <v>-0.98965011000000003</v>
      </c>
      <c r="M7" s="1">
        <v>-0.24666612700000001</v>
      </c>
      <c r="N7" s="1">
        <v>-0.70283659899999995</v>
      </c>
    </row>
    <row r="8" spans="1:14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-0.56330624299999998</v>
      </c>
      <c r="F8" s="1">
        <v>-1.7010149409999999</v>
      </c>
      <c r="G8" s="1">
        <v>-0.30846914800000003</v>
      </c>
      <c r="H8" s="1">
        <v>-0.98976702699999997</v>
      </c>
      <c r="I8" s="1">
        <v>-0.24623605300000001</v>
      </c>
      <c r="J8" s="1">
        <v>-0.70191722599999995</v>
      </c>
      <c r="K8" s="1">
        <v>-0.30849763299999999</v>
      </c>
      <c r="L8" s="1">
        <v>-0.98992076200000001</v>
      </c>
      <c r="M8" s="1">
        <v>-0.24648748600000001</v>
      </c>
      <c r="N8" s="1">
        <v>-0.70278528699999998</v>
      </c>
    </row>
    <row r="9" spans="1:14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-0.61669074199999996</v>
      </c>
      <c r="F9" s="1">
        <v>-1.8794440530000001</v>
      </c>
      <c r="G9" s="1">
        <v>-0.308455225</v>
      </c>
      <c r="H9" s="1">
        <v>-0.989264386</v>
      </c>
      <c r="I9" s="1">
        <v>-0.29951873000000001</v>
      </c>
      <c r="J9" s="1">
        <v>-0.88092008899999996</v>
      </c>
      <c r="K9" s="1">
        <v>-0.30850076500000001</v>
      </c>
      <c r="L9" s="1">
        <v>-0.98949900700000004</v>
      </c>
      <c r="M9" s="1">
        <v>-0.30019889799999999</v>
      </c>
      <c r="N9" s="1">
        <v>-0.88261194099999996</v>
      </c>
    </row>
    <row r="10" spans="1:14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-1.2760141519999999</v>
      </c>
      <c r="F10" s="1">
        <v>-3.687890329</v>
      </c>
      <c r="G10" s="1">
        <v>-0.30826919899999999</v>
      </c>
      <c r="H10" s="1">
        <v>-0.98896748599999995</v>
      </c>
      <c r="I10" s="1">
        <v>-0.95485807099999997</v>
      </c>
      <c r="J10" s="1">
        <v>-2.6839533430000002</v>
      </c>
      <c r="K10" s="1">
        <v>-0.30833917</v>
      </c>
      <c r="L10" s="1">
        <v>-0.98931651300000001</v>
      </c>
      <c r="M10" s="1">
        <v>-0.95546400499999995</v>
      </c>
      <c r="N10" s="1">
        <v>-2.685607799</v>
      </c>
    </row>
    <row r="11" spans="1:14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-1.2704625119999999</v>
      </c>
      <c r="F11" s="1">
        <v>-3.6808267300000002</v>
      </c>
      <c r="G11" s="1">
        <v>-0.30837497800000002</v>
      </c>
      <c r="H11" s="1">
        <v>-0.98958394500000002</v>
      </c>
      <c r="I11" s="1">
        <v>-0.95455904000000003</v>
      </c>
      <c r="J11" s="1">
        <v>-2.6833093969999999</v>
      </c>
      <c r="K11" s="1">
        <v>-0.30840645500000002</v>
      </c>
      <c r="L11" s="1">
        <v>-0.98975859899999996</v>
      </c>
      <c r="M11" s="1">
        <v>-0.95500679499999996</v>
      </c>
      <c r="N11" s="1">
        <v>-2.6846514180000001</v>
      </c>
    </row>
    <row r="12" spans="1:14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-1.2714669359999999</v>
      </c>
      <c r="F12" s="1">
        <v>-3.6813334609999999</v>
      </c>
      <c r="G12" s="1">
        <v>-0.30828046599999998</v>
      </c>
      <c r="H12" s="1">
        <v>-0.98923581400000005</v>
      </c>
      <c r="I12" s="1">
        <v>-0.954849744</v>
      </c>
      <c r="J12" s="1">
        <v>-2.6835973430000002</v>
      </c>
      <c r="K12" s="1">
        <v>-0.30832975000000001</v>
      </c>
      <c r="L12" s="1">
        <v>-0.98948301900000002</v>
      </c>
      <c r="M12" s="1">
        <v>-0.95532548699999997</v>
      </c>
      <c r="N12" s="1">
        <v>-2.684950277</v>
      </c>
    </row>
    <row r="13" spans="1:14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-0.79682442499999995</v>
      </c>
      <c r="F13" s="1">
        <v>-2.3768374419999998</v>
      </c>
      <c r="G13" s="1">
        <v>-0.30826218999999999</v>
      </c>
      <c r="H13" s="1">
        <v>-0.98896870299999995</v>
      </c>
      <c r="I13" s="1">
        <v>-0.481986417</v>
      </c>
      <c r="J13" s="1">
        <v>-1.380137771</v>
      </c>
      <c r="K13" s="1">
        <v>-0.308303679</v>
      </c>
      <c r="L13" s="1">
        <v>-0.98918087399999999</v>
      </c>
      <c r="M13" s="1">
        <v>-0.48256859699999999</v>
      </c>
      <c r="N13" s="1">
        <v>-1.38155629</v>
      </c>
    </row>
    <row r="14" spans="1:14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-0.87109866499999999</v>
      </c>
      <c r="F14" s="1">
        <v>-2.6223988130000002</v>
      </c>
      <c r="G14" s="1">
        <v>-0.308330522</v>
      </c>
      <c r="H14" s="1">
        <v>-0.98915693599999999</v>
      </c>
      <c r="I14" s="1">
        <v>-0.55453060399999998</v>
      </c>
      <c r="J14" s="1">
        <v>-1.6246198940000001</v>
      </c>
      <c r="K14" s="1">
        <v>-0.30838128100000001</v>
      </c>
      <c r="L14" s="1">
        <v>-0.98940897900000002</v>
      </c>
      <c r="M14" s="1">
        <v>-0.55510505200000004</v>
      </c>
      <c r="N14" s="1">
        <v>-1.626109947</v>
      </c>
    </row>
    <row r="15" spans="1:14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-0.61319807699999995</v>
      </c>
      <c r="F15" s="1">
        <v>-1.950566746</v>
      </c>
      <c r="G15" s="1">
        <v>-0.291630624</v>
      </c>
      <c r="H15" s="1">
        <v>-1.031974816</v>
      </c>
      <c r="I15" s="1">
        <v>-0.31531637600000001</v>
      </c>
      <c r="J15" s="1">
        <v>-0.91155485700000005</v>
      </c>
      <c r="K15" s="1">
        <v>-0.291654894</v>
      </c>
      <c r="L15" s="1">
        <v>-1.0321056559999999</v>
      </c>
      <c r="M15" s="1">
        <v>-0.31585594</v>
      </c>
      <c r="N15" s="1">
        <v>-0.91297963000000004</v>
      </c>
    </row>
    <row r="16" spans="1:14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-0.612736065</v>
      </c>
      <c r="F16" s="1">
        <v>-1.95013788</v>
      </c>
      <c r="G16" s="1">
        <v>-0.291685211</v>
      </c>
      <c r="H16" s="1">
        <v>-1.0320365600000001</v>
      </c>
      <c r="I16" s="1">
        <v>-0.31531772800000002</v>
      </c>
      <c r="J16" s="1">
        <v>-0.91155927199999998</v>
      </c>
      <c r="K16" s="1">
        <v>-0.29170537400000002</v>
      </c>
      <c r="L16" s="1">
        <v>-1.032149105</v>
      </c>
      <c r="M16" s="1">
        <v>-0.31581832999999998</v>
      </c>
      <c r="N16" s="1">
        <v>-0.91287777599999997</v>
      </c>
    </row>
    <row r="17" spans="1:14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-0.39185333999999999</v>
      </c>
      <c r="F17" s="1">
        <v>-1.2592957380000001</v>
      </c>
      <c r="G17" s="1">
        <v>-0.291889907</v>
      </c>
      <c r="H17" s="1">
        <v>-1.0323580649999999</v>
      </c>
      <c r="I17" s="1">
        <v>-9.0888181999999998E-2</v>
      </c>
      <c r="J17" s="1">
        <v>-0.21647276100000001</v>
      </c>
      <c r="K17" s="1">
        <v>-0.29190315700000002</v>
      </c>
      <c r="L17" s="1">
        <v>-1.0324286149999999</v>
      </c>
      <c r="M17" s="1">
        <v>-9.1607706999999997E-2</v>
      </c>
      <c r="N17" s="1">
        <v>-0.21837674700000001</v>
      </c>
    </row>
    <row r="18" spans="1:14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-0.39139032899999998</v>
      </c>
      <c r="F18" s="1">
        <v>-1.258903729</v>
      </c>
      <c r="G18" s="1">
        <v>-0.29188762600000001</v>
      </c>
      <c r="H18" s="1">
        <v>-1.032435215</v>
      </c>
      <c r="I18" s="1">
        <v>-9.0888181999999998E-2</v>
      </c>
      <c r="J18" s="1">
        <v>-0.21647276100000001</v>
      </c>
      <c r="K18" s="1">
        <v>-0.29190045799999997</v>
      </c>
      <c r="L18" s="1">
        <v>-1.0325040640000001</v>
      </c>
      <c r="M18" s="1">
        <v>-9.1562663000000002E-2</v>
      </c>
      <c r="N18" s="1">
        <v>-0.21827170100000001</v>
      </c>
    </row>
    <row r="19" spans="1:14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-0.35229827400000002</v>
      </c>
      <c r="F19" s="1">
        <v>-1.209641908</v>
      </c>
      <c r="G19" s="1">
        <v>-0.29191461899999999</v>
      </c>
      <c r="H19" s="1">
        <v>-1.032391002</v>
      </c>
      <c r="I19" s="1">
        <v>-5.2548854999999998E-2</v>
      </c>
      <c r="J19" s="1">
        <v>-0.168402251</v>
      </c>
      <c r="K19" s="1">
        <v>-0.29192637700000001</v>
      </c>
      <c r="L19" s="1">
        <v>-1.03245393</v>
      </c>
      <c r="M19" s="1">
        <v>-5.2970035999999998E-2</v>
      </c>
      <c r="N19" s="1">
        <v>-0.169804555</v>
      </c>
    </row>
    <row r="20" spans="1:14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-0.35205315700000001</v>
      </c>
      <c r="F20" s="1">
        <v>-1.209473875</v>
      </c>
      <c r="G20" s="1">
        <v>-0.29190838800000002</v>
      </c>
      <c r="H20" s="1">
        <v>-1.0324485130000001</v>
      </c>
      <c r="I20" s="1">
        <v>-5.2548854999999998E-2</v>
      </c>
      <c r="J20" s="1">
        <v>-0.168402251</v>
      </c>
      <c r="K20" s="1">
        <v>-0.29192025999999999</v>
      </c>
      <c r="L20" s="1">
        <v>-1.032512208</v>
      </c>
      <c r="M20" s="1">
        <v>-5.2944142E-2</v>
      </c>
      <c r="N20" s="1">
        <v>-0.16974177300000001</v>
      </c>
    </row>
    <row r="21" spans="1:14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-0.54418145500000004</v>
      </c>
      <c r="F21" s="1">
        <v>-1.7372693269999999</v>
      </c>
      <c r="G21" s="1">
        <v>-0.29184124299999997</v>
      </c>
      <c r="H21" s="1">
        <v>-1.032250348</v>
      </c>
      <c r="I21" s="1">
        <v>-0.24413428100000001</v>
      </c>
      <c r="J21" s="1">
        <v>-0.69651780299999999</v>
      </c>
      <c r="K21" s="1">
        <v>-0.29186205500000001</v>
      </c>
      <c r="L21" s="1">
        <v>-1.0323672420000001</v>
      </c>
      <c r="M21" s="1">
        <v>-0.244406911</v>
      </c>
      <c r="N21" s="1">
        <v>-0.69730896899999995</v>
      </c>
    </row>
    <row r="22" spans="1:14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-0.54460796</v>
      </c>
      <c r="F22" s="1">
        <v>-1.7382287190000001</v>
      </c>
      <c r="G22" s="1">
        <v>-0.29176763100000003</v>
      </c>
      <c r="H22" s="1">
        <v>-1.032141027</v>
      </c>
      <c r="I22" s="1">
        <v>-0.244114837</v>
      </c>
      <c r="J22" s="1">
        <v>-0.69663552299999998</v>
      </c>
      <c r="K22" s="1">
        <v>-0.29179091499999998</v>
      </c>
      <c r="L22" s="1">
        <v>-1.0322682030000001</v>
      </c>
      <c r="M22" s="1">
        <v>-0.244385877</v>
      </c>
      <c r="N22" s="1">
        <v>-0.69743382399999998</v>
      </c>
    </row>
    <row r="23" spans="1:14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-0.54345033499999995</v>
      </c>
      <c r="F23" s="1">
        <v>-1.7381371800000001</v>
      </c>
      <c r="G23" s="1">
        <v>-0.291663426</v>
      </c>
      <c r="H23" s="1">
        <v>-1.0320578819999999</v>
      </c>
      <c r="I23" s="1">
        <v>-0.24409039900000001</v>
      </c>
      <c r="J23" s="1">
        <v>-0.69682545799999995</v>
      </c>
      <c r="K23" s="1">
        <v>-0.29168644700000002</v>
      </c>
      <c r="L23" s="1">
        <v>-1.0321837060000001</v>
      </c>
      <c r="M23" s="1">
        <v>-0.24432707000000001</v>
      </c>
      <c r="N23" s="1">
        <v>-0.69766094400000001</v>
      </c>
    </row>
    <row r="24" spans="1:14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-0.54421844799999997</v>
      </c>
      <c r="F24" s="1">
        <v>-1.737862912</v>
      </c>
      <c r="G24" s="1">
        <v>-0.29166420599999998</v>
      </c>
      <c r="H24" s="1">
        <v>-1.0320541050000001</v>
      </c>
      <c r="I24" s="1">
        <v>-0.24412913</v>
      </c>
      <c r="J24" s="1">
        <v>-0.69664054900000005</v>
      </c>
      <c r="K24" s="1">
        <v>-0.29168812300000002</v>
      </c>
      <c r="L24" s="1">
        <v>-1.0321873479999999</v>
      </c>
      <c r="M24" s="1">
        <v>-0.244398332</v>
      </c>
      <c r="N24" s="1">
        <v>-0.69742765699999998</v>
      </c>
    </row>
    <row r="25" spans="1:14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-0.59928106400000003</v>
      </c>
      <c r="F25" s="1">
        <v>-1.9217268359999999</v>
      </c>
      <c r="G25" s="1">
        <v>-0.29162958</v>
      </c>
      <c r="H25" s="1">
        <v>-1.032089101</v>
      </c>
      <c r="I25" s="1">
        <v>-0.29950518799999998</v>
      </c>
      <c r="J25" s="1">
        <v>-0.88131083899999996</v>
      </c>
      <c r="K25" s="1">
        <v>-0.29165530499999998</v>
      </c>
      <c r="L25" s="1">
        <v>-1.0322287139999999</v>
      </c>
      <c r="M25" s="1">
        <v>-0.30016851</v>
      </c>
      <c r="N25" s="1">
        <v>-0.88301338799999995</v>
      </c>
    </row>
    <row r="26" spans="1:14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-0.59845548199999998</v>
      </c>
      <c r="F26" s="1">
        <v>-1.920882207</v>
      </c>
      <c r="G26" s="1">
        <v>-0.29170838300000002</v>
      </c>
      <c r="H26" s="1">
        <v>-1.032207487</v>
      </c>
      <c r="I26" s="1">
        <v>-0.29950443199999999</v>
      </c>
      <c r="J26" s="1">
        <v>-0.88130418099999996</v>
      </c>
      <c r="K26" s="1">
        <v>-0.29173115999999999</v>
      </c>
      <c r="L26" s="1">
        <v>-1.0323360109999999</v>
      </c>
      <c r="M26" s="1">
        <v>-0.300084028</v>
      </c>
      <c r="N26" s="1">
        <v>-0.88283756999999996</v>
      </c>
    </row>
    <row r="27" spans="1:14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-1.2548350610000001</v>
      </c>
      <c r="F27" s="1">
        <v>-3.725776658</v>
      </c>
      <c r="G27" s="1">
        <v>-0.291762937</v>
      </c>
      <c r="H27" s="1">
        <v>-1.03200756</v>
      </c>
      <c r="I27" s="1">
        <v>-0.95423986900000002</v>
      </c>
      <c r="J27" s="1">
        <v>-2.6835543180000001</v>
      </c>
      <c r="K27" s="1">
        <v>-0.29179104</v>
      </c>
      <c r="L27" s="1">
        <v>-1.0321575270000001</v>
      </c>
      <c r="M27" s="1">
        <v>-0.95475260100000003</v>
      </c>
      <c r="N27" s="1">
        <v>-2.6849339749999999</v>
      </c>
    </row>
    <row r="28" spans="1:14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-1.2529995</v>
      </c>
      <c r="F28" s="1">
        <v>-3.7227344069999999</v>
      </c>
      <c r="G28" s="1">
        <v>-0.29165282199999998</v>
      </c>
      <c r="H28" s="1">
        <v>-1.031914939</v>
      </c>
      <c r="I28" s="1">
        <v>-0.95423071100000001</v>
      </c>
      <c r="J28" s="1">
        <v>-2.6832098210000002</v>
      </c>
      <c r="K28" s="1">
        <v>-0.29167911699999999</v>
      </c>
      <c r="L28" s="1">
        <v>-1.0320526299999999</v>
      </c>
      <c r="M28" s="1">
        <v>-0.95465082999999995</v>
      </c>
      <c r="N28" s="1">
        <v>-2.6843906039999998</v>
      </c>
    </row>
    <row r="29" spans="1:14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-1.254567905</v>
      </c>
      <c r="F29" s="1">
        <v>-3.7253906730000002</v>
      </c>
      <c r="G29" s="1">
        <v>-0.291751027</v>
      </c>
      <c r="H29" s="1">
        <v>-1.032056777</v>
      </c>
      <c r="I29" s="1">
        <v>-0.95420349199999999</v>
      </c>
      <c r="J29" s="1">
        <v>-2.6834589009999998</v>
      </c>
      <c r="K29" s="1">
        <v>-0.29177719800000002</v>
      </c>
      <c r="L29" s="1">
        <v>-1.0322001730000001</v>
      </c>
      <c r="M29" s="1">
        <v>-0.95469384999999996</v>
      </c>
      <c r="N29" s="1">
        <v>-2.6847949230000001</v>
      </c>
    </row>
    <row r="30" spans="1:14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-1.2532743690000001</v>
      </c>
      <c r="F30" s="1">
        <v>-3.7229556210000001</v>
      </c>
      <c r="G30" s="1">
        <v>-0.29173087599999997</v>
      </c>
      <c r="H30" s="1">
        <v>-1.0320050119999999</v>
      </c>
      <c r="I30" s="1">
        <v>-0.95417695499999999</v>
      </c>
      <c r="J30" s="1">
        <v>-2.6831091090000001</v>
      </c>
      <c r="K30" s="1">
        <v>-0.29175637999999998</v>
      </c>
      <c r="L30" s="1">
        <v>-1.0321410499999999</v>
      </c>
      <c r="M30" s="1">
        <v>-0.95460669799999998</v>
      </c>
      <c r="N30" s="1">
        <v>-2.6843082699999998</v>
      </c>
    </row>
    <row r="31" spans="1:14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-0.77993313500000006</v>
      </c>
      <c r="F31" s="1">
        <v>-2.4193391750000002</v>
      </c>
      <c r="G31" s="1">
        <v>-0.29163208899999998</v>
      </c>
      <c r="H31" s="1">
        <v>-1.031951058</v>
      </c>
      <c r="I31" s="1">
        <v>-0.48202797400000003</v>
      </c>
      <c r="J31" s="1">
        <v>-1.380270646</v>
      </c>
      <c r="K31" s="1">
        <v>-0.29165302999999998</v>
      </c>
      <c r="L31" s="1">
        <v>-1.0320647949999999</v>
      </c>
      <c r="M31" s="1">
        <v>-0.48261382800000002</v>
      </c>
      <c r="N31" s="1">
        <v>-1.3817118610000001</v>
      </c>
    </row>
    <row r="32" spans="1:14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-0.77948494199999996</v>
      </c>
      <c r="F32" s="1">
        <v>-2.4189386079999999</v>
      </c>
      <c r="G32" s="1">
        <v>-0.29167473599999999</v>
      </c>
      <c r="H32" s="1">
        <v>-1.031995234</v>
      </c>
      <c r="I32" s="1">
        <v>-0.48203971499999998</v>
      </c>
      <c r="J32" s="1">
        <v>-1.3803104500000001</v>
      </c>
      <c r="K32" s="1">
        <v>-0.29169157299999998</v>
      </c>
      <c r="L32" s="1">
        <v>-1.032089305</v>
      </c>
      <c r="M32" s="1">
        <v>-0.482589465</v>
      </c>
      <c r="N32" s="1">
        <v>-1.3816520640000001</v>
      </c>
    </row>
    <row r="33" spans="1:14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-0.853662959</v>
      </c>
      <c r="F33" s="1">
        <v>-2.664500425</v>
      </c>
      <c r="G33" s="1">
        <v>-0.29163905200000001</v>
      </c>
      <c r="H33" s="1">
        <v>-1.032092196</v>
      </c>
      <c r="I33" s="1">
        <v>-0.55429940200000005</v>
      </c>
      <c r="J33" s="1">
        <v>-1.6248072389999999</v>
      </c>
      <c r="K33" s="1">
        <v>-0.29166626099999998</v>
      </c>
      <c r="L33" s="1">
        <v>-1.032238918</v>
      </c>
      <c r="M33" s="1">
        <v>-0.55488319600000002</v>
      </c>
      <c r="N33" s="1">
        <v>-1.626361583</v>
      </c>
    </row>
    <row r="34" spans="1:14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-0.85263943499999995</v>
      </c>
      <c r="F34" s="1">
        <v>-2.6636552509999998</v>
      </c>
      <c r="G34" s="1">
        <v>-0.29168311600000002</v>
      </c>
      <c r="H34" s="1">
        <v>-1.03213091</v>
      </c>
      <c r="I34" s="1">
        <v>-0.55427709599999997</v>
      </c>
      <c r="J34" s="1">
        <v>-1.6247897570000001</v>
      </c>
      <c r="K34" s="1">
        <v>-0.291705718</v>
      </c>
      <c r="L34" s="1">
        <v>-1.032258187</v>
      </c>
      <c r="M34" s="1">
        <v>-0.55480487000000001</v>
      </c>
      <c r="N34" s="1">
        <v>-1.626195281</v>
      </c>
    </row>
    <row r="35" spans="1:14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-0.67159724499999995</v>
      </c>
      <c r="F35" s="1">
        <v>-2.0533436940000001</v>
      </c>
      <c r="G35" s="1">
        <v>-0.34960374799999999</v>
      </c>
      <c r="H35" s="1">
        <v>-1.133658721</v>
      </c>
      <c r="I35" s="1">
        <v>-0.31545294499999998</v>
      </c>
      <c r="J35" s="1">
        <v>-0.91208816000000004</v>
      </c>
      <c r="K35" s="1">
        <v>-0.34965202699999998</v>
      </c>
      <c r="L35" s="1">
        <v>-1.1338930229999999</v>
      </c>
      <c r="M35" s="1">
        <v>-0.31602048900000002</v>
      </c>
      <c r="N35" s="1">
        <v>-0.91355545199999999</v>
      </c>
    </row>
    <row r="36" spans="1:14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-0.67091819900000005</v>
      </c>
      <c r="F36" s="1">
        <v>-2.0526296159999999</v>
      </c>
      <c r="G36" s="1">
        <v>-0.349432407</v>
      </c>
      <c r="H36" s="1">
        <v>-1.1334142119999999</v>
      </c>
      <c r="I36" s="1">
        <v>-0.31545583900000002</v>
      </c>
      <c r="J36" s="1">
        <v>-0.91210014500000003</v>
      </c>
      <c r="K36" s="1">
        <v>-0.34947879700000001</v>
      </c>
      <c r="L36" s="1">
        <v>-1.133643891</v>
      </c>
      <c r="M36" s="1">
        <v>-0.31597538600000002</v>
      </c>
      <c r="N36" s="1">
        <v>-0.91344555100000002</v>
      </c>
    </row>
    <row r="37" spans="1:14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-0.45035396</v>
      </c>
      <c r="F37" s="1">
        <v>-1.363394762</v>
      </c>
      <c r="G37" s="1">
        <v>-0.35012911800000002</v>
      </c>
      <c r="H37" s="1">
        <v>-1.1362213619999999</v>
      </c>
      <c r="I37" s="1">
        <v>-9.0888181999999998E-2</v>
      </c>
      <c r="J37" s="1">
        <v>-0.21647276100000001</v>
      </c>
      <c r="K37" s="1">
        <v>-0.35015826700000002</v>
      </c>
      <c r="L37" s="1">
        <v>-1.1363588899999999</v>
      </c>
      <c r="M37" s="1">
        <v>-9.1672948000000004E-2</v>
      </c>
      <c r="N37" s="1">
        <v>-0.21849155100000001</v>
      </c>
    </row>
    <row r="38" spans="1:14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-0.44842496599999998</v>
      </c>
      <c r="F38" s="1">
        <v>-1.360889504</v>
      </c>
      <c r="G38" s="1">
        <v>-0.35048891599999998</v>
      </c>
      <c r="H38" s="1">
        <v>-1.1369196159999999</v>
      </c>
      <c r="I38" s="1">
        <v>-9.0888181999999998E-2</v>
      </c>
      <c r="J38" s="1">
        <v>-0.21647276100000001</v>
      </c>
      <c r="K38" s="1">
        <v>-0.35050629799999999</v>
      </c>
      <c r="L38" s="1">
        <v>-1.137006392</v>
      </c>
      <c r="M38" s="1">
        <v>-9.1587368000000002E-2</v>
      </c>
      <c r="N38" s="1">
        <v>-0.21835442799999999</v>
      </c>
    </row>
    <row r="39" spans="1:14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-0.44817140999999999</v>
      </c>
      <c r="F39" s="1">
        <v>-1.3605834720000001</v>
      </c>
      <c r="G39" s="1">
        <v>-0.35019724299999999</v>
      </c>
      <c r="H39" s="1">
        <v>-1.1365529409999999</v>
      </c>
      <c r="I39" s="1">
        <v>-9.0888181999999998E-2</v>
      </c>
      <c r="J39" s="1">
        <v>-0.21647276100000001</v>
      </c>
      <c r="K39" s="1">
        <v>-0.35021327699999999</v>
      </c>
      <c r="L39" s="1">
        <v>-1.1366354809999999</v>
      </c>
      <c r="M39" s="1">
        <v>-9.1570737999999999E-2</v>
      </c>
      <c r="N39" s="1">
        <v>-0.21829984499999999</v>
      </c>
    </row>
    <row r="40" spans="1:14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-0.45061256799999999</v>
      </c>
      <c r="F40" s="1">
        <v>-1.3637230380000001</v>
      </c>
      <c r="G40" s="1">
        <v>-0.35039271599999999</v>
      </c>
      <c r="H40" s="1">
        <v>-1.136669183</v>
      </c>
      <c r="I40" s="1">
        <v>-9.0888181999999998E-2</v>
      </c>
      <c r="J40" s="1">
        <v>-0.21647276100000001</v>
      </c>
      <c r="K40" s="1">
        <v>-0.350423021</v>
      </c>
      <c r="L40" s="1">
        <v>-1.1368167739999999</v>
      </c>
      <c r="M40" s="1">
        <v>-9.1633383999999998E-2</v>
      </c>
      <c r="N40" s="1">
        <v>-0.218397437</v>
      </c>
    </row>
    <row r="41" spans="1:14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-0.410381355</v>
      </c>
      <c r="F41" s="1">
        <v>-1.313234504</v>
      </c>
      <c r="G41" s="1">
        <v>-0.35010306099999999</v>
      </c>
      <c r="H41" s="1">
        <v>-1.136179007</v>
      </c>
      <c r="I41" s="1">
        <v>-5.2548854999999998E-2</v>
      </c>
      <c r="J41" s="1">
        <v>-0.168402251</v>
      </c>
      <c r="K41" s="1">
        <v>-0.350129735</v>
      </c>
      <c r="L41" s="1">
        <v>-1.13630627</v>
      </c>
      <c r="M41" s="1">
        <v>-5.3030221000000002E-2</v>
      </c>
      <c r="N41" s="1">
        <v>-0.16991667299999999</v>
      </c>
    </row>
    <row r="42" spans="1:14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-0.40939967900000002</v>
      </c>
      <c r="F42" s="1">
        <v>-1.3117885840000001</v>
      </c>
      <c r="G42" s="1">
        <v>-0.35058426799999998</v>
      </c>
      <c r="H42" s="1">
        <v>-1.1371288390000001</v>
      </c>
      <c r="I42" s="1">
        <v>-5.2548854999999998E-2</v>
      </c>
      <c r="J42" s="1">
        <v>-0.168402251</v>
      </c>
      <c r="K42" s="1">
        <v>-0.35060133599999999</v>
      </c>
      <c r="L42" s="1">
        <v>-1.1372186580000001</v>
      </c>
      <c r="M42" s="1">
        <v>-5.2926791000000001E-2</v>
      </c>
      <c r="N42" s="1">
        <v>-0.16980600200000001</v>
      </c>
    </row>
    <row r="43" spans="1:14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-0.40918224199999997</v>
      </c>
      <c r="F43" s="1">
        <v>-1.3115458879999999</v>
      </c>
      <c r="G43" s="1">
        <v>-0.35028513900000002</v>
      </c>
      <c r="H43" s="1">
        <v>-1.1367421010000001</v>
      </c>
      <c r="I43" s="1">
        <v>-5.2548854999999998E-2</v>
      </c>
      <c r="J43" s="1">
        <v>-0.168402251</v>
      </c>
      <c r="K43" s="1">
        <v>-0.35030033900000002</v>
      </c>
      <c r="L43" s="1">
        <v>-1.1368254470000001</v>
      </c>
      <c r="M43" s="1">
        <v>-5.2938117999999999E-2</v>
      </c>
      <c r="N43" s="1">
        <v>-0.16980174000000001</v>
      </c>
    </row>
    <row r="44" spans="1:14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-0.41043208799999997</v>
      </c>
      <c r="F44" s="1">
        <v>-1.313377861</v>
      </c>
      <c r="G44" s="1">
        <v>-0.350296039</v>
      </c>
      <c r="H44" s="1">
        <v>-1.136518873</v>
      </c>
      <c r="I44" s="1">
        <v>-5.2548854999999998E-2</v>
      </c>
      <c r="J44" s="1">
        <v>-0.168402251</v>
      </c>
      <c r="K44" s="1">
        <v>-0.35032386199999999</v>
      </c>
      <c r="L44" s="1">
        <v>-1.1366561019999999</v>
      </c>
      <c r="M44" s="1">
        <v>-5.3006774999999999E-2</v>
      </c>
      <c r="N44" s="1">
        <v>-0.16984195999999999</v>
      </c>
    </row>
    <row r="45" spans="1:14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-0.607478929</v>
      </c>
      <c r="F45" s="1">
        <v>-1.848989606</v>
      </c>
      <c r="G45" s="1">
        <v>-0.34957013799999997</v>
      </c>
      <c r="H45" s="1">
        <v>-1.133771589</v>
      </c>
      <c r="I45" s="1">
        <v>-0.24631714800000001</v>
      </c>
      <c r="J45" s="1">
        <v>-0.702040357</v>
      </c>
      <c r="K45" s="1">
        <v>-0.34962433599999998</v>
      </c>
      <c r="L45" s="1">
        <v>-1.1340309639999999</v>
      </c>
      <c r="M45" s="1">
        <v>-0.24664298300000001</v>
      </c>
      <c r="N45" s="1">
        <v>-0.703026233</v>
      </c>
    </row>
    <row r="46" spans="1:14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-0.60695658900000005</v>
      </c>
      <c r="F46" s="1">
        <v>-1.8480593890000001</v>
      </c>
      <c r="G46" s="1">
        <v>-0.34962910600000002</v>
      </c>
      <c r="H46" s="1">
        <v>-1.133795954</v>
      </c>
      <c r="I46" s="1">
        <v>-0.24634272300000001</v>
      </c>
      <c r="J46" s="1">
        <v>-0.70198236800000002</v>
      </c>
      <c r="K46" s="1">
        <v>-0.349680033</v>
      </c>
      <c r="L46" s="1">
        <v>-1.1340431440000001</v>
      </c>
      <c r="M46" s="1">
        <v>-0.24665622400000001</v>
      </c>
      <c r="N46" s="1">
        <v>-0.70291663599999998</v>
      </c>
    </row>
    <row r="47" spans="1:14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-0.60793856499999999</v>
      </c>
      <c r="F47" s="1">
        <v>-1.8491995240000001</v>
      </c>
      <c r="G47" s="1">
        <v>-0.34983983299999999</v>
      </c>
      <c r="H47" s="1">
        <v>-1.134052136</v>
      </c>
      <c r="I47" s="1">
        <v>-0.246389205</v>
      </c>
      <c r="J47" s="1">
        <v>-0.70197325899999996</v>
      </c>
      <c r="K47" s="1">
        <v>-0.349891269</v>
      </c>
      <c r="L47" s="1">
        <v>-1.1343041949999999</v>
      </c>
      <c r="M47" s="1">
        <v>-0.24671415299999999</v>
      </c>
      <c r="N47" s="1">
        <v>-0.70296436600000001</v>
      </c>
    </row>
    <row r="48" spans="1:14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-0.60705349399999997</v>
      </c>
      <c r="F48" s="1">
        <v>-1.8482813440000001</v>
      </c>
      <c r="G48" s="1">
        <v>-0.349589502</v>
      </c>
      <c r="H48" s="1">
        <v>-1.133791156</v>
      </c>
      <c r="I48" s="1">
        <v>-0.24634136500000001</v>
      </c>
      <c r="J48" s="1">
        <v>-0.70195914500000001</v>
      </c>
      <c r="K48" s="1">
        <v>-0.34964109100000001</v>
      </c>
      <c r="L48" s="1">
        <v>-1.134047496</v>
      </c>
      <c r="M48" s="1">
        <v>-0.246647107</v>
      </c>
      <c r="N48" s="1">
        <v>-0.70287969699999997</v>
      </c>
    </row>
    <row r="49" spans="1:14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-0.60734229299999998</v>
      </c>
      <c r="F49" s="1">
        <v>-1.8485883080000001</v>
      </c>
      <c r="G49" s="1">
        <v>-0.34959034900000002</v>
      </c>
      <c r="H49" s="1">
        <v>-1.1338392639999999</v>
      </c>
      <c r="I49" s="1">
        <v>-0.24637952900000001</v>
      </c>
      <c r="J49" s="1">
        <v>-0.70191843899999995</v>
      </c>
      <c r="K49" s="1">
        <v>-0.349643394</v>
      </c>
      <c r="L49" s="1">
        <v>-1.1341056110000001</v>
      </c>
      <c r="M49" s="1">
        <v>-0.246683442</v>
      </c>
      <c r="N49" s="1">
        <v>-0.702865399</v>
      </c>
    </row>
    <row r="50" spans="1:14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-0.60724065199999999</v>
      </c>
      <c r="F50" s="1">
        <v>-1.8486496699999999</v>
      </c>
      <c r="G50" s="1">
        <v>-0.34954370099999998</v>
      </c>
      <c r="H50" s="1">
        <v>-1.1336894879999999</v>
      </c>
      <c r="I50" s="1">
        <v>-0.246374869</v>
      </c>
      <c r="J50" s="1">
        <v>-0.70195833399999996</v>
      </c>
      <c r="K50" s="1">
        <v>-0.34959613499999997</v>
      </c>
      <c r="L50" s="1">
        <v>-1.1339564870000001</v>
      </c>
      <c r="M50" s="1">
        <v>-0.246680813</v>
      </c>
      <c r="N50" s="1">
        <v>-0.70290026299999997</v>
      </c>
    </row>
    <row r="51" spans="1:14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-0.65915587899999994</v>
      </c>
      <c r="F51" s="1">
        <v>-2.02540363</v>
      </c>
      <c r="G51" s="1">
        <v>-0.34989362299999999</v>
      </c>
      <c r="H51" s="1">
        <v>-1.1341063010000001</v>
      </c>
      <c r="I51" s="1">
        <v>-0.29950380599999998</v>
      </c>
      <c r="J51" s="1">
        <v>-0.88087369299999996</v>
      </c>
      <c r="K51" s="1">
        <v>-0.34994448099999997</v>
      </c>
      <c r="L51" s="1">
        <v>-1.1343518210000001</v>
      </c>
      <c r="M51" s="1">
        <v>-0.30023664999999999</v>
      </c>
      <c r="N51" s="1">
        <v>-0.88272022999999999</v>
      </c>
    </row>
    <row r="52" spans="1:14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-0.65787749100000004</v>
      </c>
      <c r="F52" s="1">
        <v>-2.0240264479999999</v>
      </c>
      <c r="G52" s="1">
        <v>-0.34957606699999999</v>
      </c>
      <c r="H52" s="1">
        <v>-1.133668119</v>
      </c>
      <c r="I52" s="1">
        <v>-0.29952219400000002</v>
      </c>
      <c r="J52" s="1">
        <v>-0.88093426600000002</v>
      </c>
      <c r="K52" s="1">
        <v>-0.34962389799999999</v>
      </c>
      <c r="L52" s="1">
        <v>-1.1339128570000001</v>
      </c>
      <c r="M52" s="1">
        <v>-0.300214757</v>
      </c>
      <c r="N52" s="1">
        <v>-0.88266409999999995</v>
      </c>
    </row>
    <row r="53" spans="1:14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-1.3185181909999999</v>
      </c>
      <c r="F53" s="1">
        <v>-3.833900098</v>
      </c>
      <c r="G53" s="1">
        <v>-0.34962850400000001</v>
      </c>
      <c r="H53" s="1">
        <v>-1.1337057049999999</v>
      </c>
      <c r="I53" s="1">
        <v>-0.95485747300000001</v>
      </c>
      <c r="J53" s="1">
        <v>-2.683936879</v>
      </c>
      <c r="K53" s="1">
        <v>-0.34970090599999998</v>
      </c>
      <c r="L53" s="1">
        <v>-1.134063222</v>
      </c>
      <c r="M53" s="1">
        <v>-0.95553507900000001</v>
      </c>
      <c r="N53" s="1">
        <v>-2.6858018540000002</v>
      </c>
    </row>
    <row r="54" spans="1:14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-1.313735815</v>
      </c>
      <c r="F54" s="1">
        <v>-3.8280625549999998</v>
      </c>
      <c r="G54" s="1">
        <v>-0.34971300799999999</v>
      </c>
      <c r="H54" s="1">
        <v>-1.1342593729999999</v>
      </c>
      <c r="I54" s="1">
        <v>-0.95468306300000005</v>
      </c>
      <c r="J54" s="1">
        <v>-2.6836486000000002</v>
      </c>
      <c r="K54" s="1">
        <v>-0.34975194700000001</v>
      </c>
      <c r="L54" s="1">
        <v>-1.1344671690000001</v>
      </c>
      <c r="M54" s="1">
        <v>-0.95522586799999998</v>
      </c>
      <c r="N54" s="1">
        <v>-2.6852243260000002</v>
      </c>
    </row>
    <row r="55" spans="1:14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-1.3133850869999999</v>
      </c>
      <c r="F55" s="1">
        <v>-3.8265469510000001</v>
      </c>
      <c r="G55" s="1">
        <v>-0.34953168899999998</v>
      </c>
      <c r="H55" s="1">
        <v>-1.133843124</v>
      </c>
      <c r="I55" s="1">
        <v>-0.95485372700000004</v>
      </c>
      <c r="J55" s="1">
        <v>-2.6835793639999999</v>
      </c>
      <c r="K55" s="1">
        <v>-0.34958327300000003</v>
      </c>
      <c r="L55" s="1">
        <v>-1.1340927890000001</v>
      </c>
      <c r="M55" s="1">
        <v>-0.95537497599999999</v>
      </c>
      <c r="N55" s="1">
        <v>-2.6850609150000002</v>
      </c>
    </row>
    <row r="56" spans="1:14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-1.3169754789999999</v>
      </c>
      <c r="F56" s="1">
        <v>-3.8319659370000001</v>
      </c>
      <c r="G56" s="1">
        <v>-0.349591345</v>
      </c>
      <c r="H56" s="1">
        <v>-1.133686024</v>
      </c>
      <c r="I56" s="1">
        <v>-0.95496536899999995</v>
      </c>
      <c r="J56" s="1">
        <v>-2.6840439420000002</v>
      </c>
      <c r="K56" s="1">
        <v>-0.34965584100000002</v>
      </c>
      <c r="L56" s="1">
        <v>-1.1340161470000001</v>
      </c>
      <c r="M56" s="1">
        <v>-0.95558221300000001</v>
      </c>
      <c r="N56" s="1">
        <v>-2.6857458319999998</v>
      </c>
    </row>
    <row r="57" spans="1:14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-0.838868528</v>
      </c>
      <c r="F57" s="1">
        <v>-2.5222755760000002</v>
      </c>
      <c r="G57" s="1">
        <v>-0.34955604600000001</v>
      </c>
      <c r="H57" s="1">
        <v>-1.1336271229999999</v>
      </c>
      <c r="I57" s="1">
        <v>-0.48198364599999999</v>
      </c>
      <c r="J57" s="1">
        <v>-1.3801276549999999</v>
      </c>
      <c r="K57" s="1">
        <v>-0.34960089599999999</v>
      </c>
      <c r="L57" s="1">
        <v>-1.1338484449999999</v>
      </c>
      <c r="M57" s="1">
        <v>-0.48264422200000001</v>
      </c>
      <c r="N57" s="1">
        <v>-1.3817402329999999</v>
      </c>
    </row>
    <row r="58" spans="1:14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-0.83797940400000004</v>
      </c>
      <c r="F58" s="1">
        <v>-2.5213377060000002</v>
      </c>
      <c r="G58" s="1">
        <v>-0.34941254500000002</v>
      </c>
      <c r="H58" s="1">
        <v>-1.1333851859999999</v>
      </c>
      <c r="I58" s="1">
        <v>-0.48198755900000001</v>
      </c>
      <c r="J58" s="1">
        <v>-1.3801432039999999</v>
      </c>
      <c r="K58" s="1">
        <v>-0.34945629900000003</v>
      </c>
      <c r="L58" s="1">
        <v>-1.133604455</v>
      </c>
      <c r="M58" s="1">
        <v>-0.48257604900000001</v>
      </c>
      <c r="N58" s="1">
        <v>-1.3815804519999999</v>
      </c>
    </row>
    <row r="59" spans="1:14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-0.91396125699999997</v>
      </c>
      <c r="F59" s="1">
        <v>-2.768695948</v>
      </c>
      <c r="G59" s="1">
        <v>-0.34983299699999998</v>
      </c>
      <c r="H59" s="1">
        <v>-1.134023488</v>
      </c>
      <c r="I59" s="1">
        <v>-0.55450345899999998</v>
      </c>
      <c r="J59" s="1">
        <v>-1.6245549770000001</v>
      </c>
      <c r="K59" s="1">
        <v>-0.34988785700000002</v>
      </c>
      <c r="L59" s="1">
        <v>-1.134288596</v>
      </c>
      <c r="M59" s="1">
        <v>-0.55516262800000005</v>
      </c>
      <c r="N59" s="1">
        <v>-1.6262799699999999</v>
      </c>
    </row>
    <row r="60" spans="1:14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-0.91257390299999996</v>
      </c>
      <c r="F60" s="1">
        <v>-2.7671552080000001</v>
      </c>
      <c r="G60" s="1">
        <v>-0.34957271699999998</v>
      </c>
      <c r="H60" s="1">
        <v>-1.1336843190000001</v>
      </c>
      <c r="I60" s="1">
        <v>-0.55451403499999996</v>
      </c>
      <c r="J60" s="1">
        <v>-1.624600204</v>
      </c>
      <c r="K60" s="1">
        <v>-0.34962386000000001</v>
      </c>
      <c r="L60" s="1">
        <v>-1.133942123</v>
      </c>
      <c r="M60" s="1">
        <v>-0.55512498200000004</v>
      </c>
      <c r="N60" s="1">
        <v>-1.6261831410000001</v>
      </c>
    </row>
    <row r="61" spans="1:14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-0.65525315900000003</v>
      </c>
      <c r="F61" s="1">
        <v>-2.0963781479999999</v>
      </c>
      <c r="G61" s="1">
        <v>-0.33360466100000002</v>
      </c>
      <c r="H61" s="1">
        <v>-1.1776616470000001</v>
      </c>
      <c r="I61" s="1">
        <v>-0.31531340600000002</v>
      </c>
      <c r="J61" s="1">
        <v>-0.91154689600000005</v>
      </c>
      <c r="K61" s="1">
        <v>-0.33363147700000001</v>
      </c>
      <c r="L61" s="1">
        <v>-1.1778035950000001</v>
      </c>
      <c r="M61" s="1">
        <v>-0.31587050799999999</v>
      </c>
      <c r="N61" s="1">
        <v>-0.91301367499999997</v>
      </c>
    </row>
    <row r="62" spans="1:14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-0.65506561600000002</v>
      </c>
      <c r="F62" s="1">
        <v>-2.09610663</v>
      </c>
      <c r="G62" s="1">
        <v>-0.33379492900000002</v>
      </c>
      <c r="H62" s="1">
        <v>-1.1778310569999999</v>
      </c>
      <c r="I62" s="1">
        <v>-0.31531891400000001</v>
      </c>
      <c r="J62" s="1">
        <v>-0.91157566599999995</v>
      </c>
      <c r="K62" s="1">
        <v>-0.33381959</v>
      </c>
      <c r="L62" s="1">
        <v>-1.177960675</v>
      </c>
      <c r="M62" s="1">
        <v>-0.31583518799999999</v>
      </c>
      <c r="N62" s="1">
        <v>-0.91292725500000005</v>
      </c>
    </row>
    <row r="63" spans="1:14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-0.65482443300000004</v>
      </c>
      <c r="F63" s="1">
        <v>-2.0959777769999999</v>
      </c>
      <c r="G63" s="1">
        <v>-0.33364084599999999</v>
      </c>
      <c r="H63" s="1">
        <v>-1.177731326</v>
      </c>
      <c r="I63" s="1">
        <v>-0.31531668200000001</v>
      </c>
      <c r="J63" s="1">
        <v>-0.91155919200000002</v>
      </c>
      <c r="K63" s="1">
        <v>-0.33366368499999999</v>
      </c>
      <c r="L63" s="1">
        <v>-1.1778556469999999</v>
      </c>
      <c r="M63" s="1">
        <v>-0.31583081099999999</v>
      </c>
      <c r="N63" s="1">
        <v>-0.91291603099999996</v>
      </c>
    </row>
    <row r="64" spans="1:14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-0.43398096400000002</v>
      </c>
      <c r="F64" s="1">
        <v>-1.405181848</v>
      </c>
      <c r="G64" s="1">
        <v>-0.33386147599999999</v>
      </c>
      <c r="H64" s="1">
        <v>-1.178018738</v>
      </c>
      <c r="I64" s="1">
        <v>-9.0888181999999998E-2</v>
      </c>
      <c r="J64" s="1">
        <v>-0.21647276100000001</v>
      </c>
      <c r="K64" s="1">
        <v>-0.33387623700000002</v>
      </c>
      <c r="L64" s="1">
        <v>-1.178095304</v>
      </c>
      <c r="M64" s="1">
        <v>-9.1633626999999995E-2</v>
      </c>
      <c r="N64" s="1">
        <v>-0.21843452299999999</v>
      </c>
    </row>
    <row r="65" spans="1:14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-0.43365255200000002</v>
      </c>
      <c r="F65" s="1">
        <v>-1.4049818869999999</v>
      </c>
      <c r="G65" s="1">
        <v>-0.33382942300000001</v>
      </c>
      <c r="H65" s="1">
        <v>-1.178202449</v>
      </c>
      <c r="I65" s="1">
        <v>-9.0888181999999998E-2</v>
      </c>
      <c r="J65" s="1">
        <v>-0.21647276100000001</v>
      </c>
      <c r="K65" s="1">
        <v>-0.33384293300000001</v>
      </c>
      <c r="L65" s="1">
        <v>-1.178273203</v>
      </c>
      <c r="M65" s="1">
        <v>-9.1614936999999994E-2</v>
      </c>
      <c r="N65" s="1">
        <v>-0.21838396600000001</v>
      </c>
    </row>
    <row r="66" spans="1:14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-0.43348033699999999</v>
      </c>
      <c r="F66" s="1">
        <v>-1.404745766</v>
      </c>
      <c r="G66" s="1">
        <v>-0.33382220000000001</v>
      </c>
      <c r="H66" s="1">
        <v>-1.178052042</v>
      </c>
      <c r="I66" s="1">
        <v>-9.0888181999999998E-2</v>
      </c>
      <c r="J66" s="1">
        <v>-0.21647276100000001</v>
      </c>
      <c r="K66" s="1">
        <v>-0.33383653099999999</v>
      </c>
      <c r="L66" s="1">
        <v>-1.178126306</v>
      </c>
      <c r="M66" s="1">
        <v>-9.1588617999999997E-2</v>
      </c>
      <c r="N66" s="1">
        <v>-0.218332051</v>
      </c>
    </row>
    <row r="67" spans="1:14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-0.39433489599999999</v>
      </c>
      <c r="F67" s="1">
        <v>-1.3554221740000001</v>
      </c>
      <c r="G67" s="1">
        <v>-0.333882925</v>
      </c>
      <c r="H67" s="1">
        <v>-1.1780452960000001</v>
      </c>
      <c r="I67" s="1">
        <v>-5.2548854999999998E-2</v>
      </c>
      <c r="J67" s="1">
        <v>-0.168402251</v>
      </c>
      <c r="K67" s="1">
        <v>-0.33389595100000002</v>
      </c>
      <c r="L67" s="1">
        <v>-1.1781132480000001</v>
      </c>
      <c r="M67" s="1">
        <v>-5.2983655999999997E-2</v>
      </c>
      <c r="N67" s="1">
        <v>-0.16983830499999999</v>
      </c>
    </row>
    <row r="68" spans="1:14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-0.39403016699999999</v>
      </c>
      <c r="F68" s="1">
        <v>-1.355227959</v>
      </c>
      <c r="G68" s="1">
        <v>-0.33377494699999999</v>
      </c>
      <c r="H68" s="1">
        <v>-1.178108964</v>
      </c>
      <c r="I68" s="1">
        <v>-5.2548854999999998E-2</v>
      </c>
      <c r="J68" s="1">
        <v>-0.168402251</v>
      </c>
      <c r="K68" s="1">
        <v>-0.33378750699999998</v>
      </c>
      <c r="L68" s="1">
        <v>-1.1781744190000001</v>
      </c>
      <c r="M68" s="1">
        <v>-5.2968888999999998E-2</v>
      </c>
      <c r="N68" s="1">
        <v>-0.16979212799999999</v>
      </c>
    </row>
    <row r="69" spans="1:14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-0.39404837199999998</v>
      </c>
      <c r="F69" s="1">
        <v>-1.3552073790000001</v>
      </c>
      <c r="G69" s="1">
        <v>-0.33387091499999999</v>
      </c>
      <c r="H69" s="1">
        <v>-1.1781002039999999</v>
      </c>
      <c r="I69" s="1">
        <v>-5.2548854999999998E-2</v>
      </c>
      <c r="J69" s="1">
        <v>-0.168402251</v>
      </c>
      <c r="K69" s="1">
        <v>-0.33388393300000002</v>
      </c>
      <c r="L69" s="1">
        <v>-1.178167693</v>
      </c>
      <c r="M69" s="1">
        <v>-5.2955391999999997E-2</v>
      </c>
      <c r="N69" s="1">
        <v>-0.16977071399999999</v>
      </c>
    </row>
    <row r="70" spans="1:14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-0.58613915400000005</v>
      </c>
      <c r="F70" s="1">
        <v>-1.8829631250000001</v>
      </c>
      <c r="G70" s="1">
        <v>-0.333791913</v>
      </c>
      <c r="H70" s="1">
        <v>-1.1778944339999999</v>
      </c>
      <c r="I70" s="1">
        <v>-0.24414023200000001</v>
      </c>
      <c r="J70" s="1">
        <v>-0.69652894300000001</v>
      </c>
      <c r="K70" s="1">
        <v>-0.33381495300000003</v>
      </c>
      <c r="L70" s="1">
        <v>-1.1780195229999999</v>
      </c>
      <c r="M70" s="1">
        <v>-0.244416207</v>
      </c>
      <c r="N70" s="1">
        <v>-0.69732710799999997</v>
      </c>
    </row>
    <row r="71" spans="1:14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-0.58656994799999995</v>
      </c>
      <c r="F71" s="1">
        <v>-1.8837729940000001</v>
      </c>
      <c r="G71" s="1">
        <v>-0.33366069300000001</v>
      </c>
      <c r="H71" s="1">
        <v>-1.1777918030000001</v>
      </c>
      <c r="I71" s="1">
        <v>-0.244150481</v>
      </c>
      <c r="J71" s="1">
        <v>-0.69665534299999998</v>
      </c>
      <c r="K71" s="1">
        <v>-0.333685389</v>
      </c>
      <c r="L71" s="1">
        <v>-1.1779219540000001</v>
      </c>
      <c r="M71" s="1">
        <v>-0.24444044600000001</v>
      </c>
      <c r="N71" s="1">
        <v>-0.69749740599999999</v>
      </c>
    </row>
    <row r="72" spans="1:14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-0.58614540900000001</v>
      </c>
      <c r="F72" s="1">
        <v>-1.8829731670000001</v>
      </c>
      <c r="G72" s="1">
        <v>-0.33379324900000001</v>
      </c>
      <c r="H72" s="1">
        <v>-1.177895301</v>
      </c>
      <c r="I72" s="1">
        <v>-0.24414056000000001</v>
      </c>
      <c r="J72" s="1">
        <v>-0.69653093499999996</v>
      </c>
      <c r="K72" s="1">
        <v>-0.33381629299999999</v>
      </c>
      <c r="L72" s="1">
        <v>-1.178020413</v>
      </c>
      <c r="M72" s="1">
        <v>-0.244416627</v>
      </c>
      <c r="N72" s="1">
        <v>-0.69732964900000005</v>
      </c>
    </row>
    <row r="73" spans="1:14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-0.586562904</v>
      </c>
      <c r="F73" s="1">
        <v>-1.8837644609999999</v>
      </c>
      <c r="G73" s="1">
        <v>-0.33366109500000002</v>
      </c>
      <c r="H73" s="1">
        <v>-1.1777914899999999</v>
      </c>
      <c r="I73" s="1">
        <v>-0.24414977500000001</v>
      </c>
      <c r="J73" s="1">
        <v>-0.69665488900000005</v>
      </c>
      <c r="K73" s="1">
        <v>-0.33368577700000002</v>
      </c>
      <c r="L73" s="1">
        <v>-1.1779215679999999</v>
      </c>
      <c r="M73" s="1">
        <v>-0.244439618</v>
      </c>
      <c r="N73" s="1">
        <v>-0.69749628600000002</v>
      </c>
    </row>
    <row r="74" spans="1:14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-0.58657873299999996</v>
      </c>
      <c r="F74" s="1">
        <v>-1.8839529719999999</v>
      </c>
      <c r="G74" s="1">
        <v>-0.33368526500000001</v>
      </c>
      <c r="H74" s="1">
        <v>-1.1777813189999999</v>
      </c>
      <c r="I74" s="1">
        <v>-0.24411754199999999</v>
      </c>
      <c r="J74" s="1">
        <v>-0.696629477</v>
      </c>
      <c r="K74" s="1">
        <v>-0.33371042499999998</v>
      </c>
      <c r="L74" s="1">
        <v>-1.177915168</v>
      </c>
      <c r="M74" s="1">
        <v>-0.24439325200000001</v>
      </c>
      <c r="N74" s="1">
        <v>-0.69744233</v>
      </c>
    </row>
    <row r="75" spans="1:14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-0.58657878600000002</v>
      </c>
      <c r="F75" s="1">
        <v>-1.8839491749999999</v>
      </c>
      <c r="G75" s="1">
        <v>-0.33368574200000001</v>
      </c>
      <c r="H75" s="1">
        <v>-1.1777795929999999</v>
      </c>
      <c r="I75" s="1">
        <v>-0.24411818099999999</v>
      </c>
      <c r="J75" s="1">
        <v>-0.696629944</v>
      </c>
      <c r="K75" s="1">
        <v>-0.33371089999999998</v>
      </c>
      <c r="L75" s="1">
        <v>-1.177913432</v>
      </c>
      <c r="M75" s="1">
        <v>-0.24439382400000001</v>
      </c>
      <c r="N75" s="1">
        <v>-0.69744268499999995</v>
      </c>
    </row>
    <row r="76" spans="1:14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-0.64146228900000002</v>
      </c>
      <c r="F76" s="1">
        <v>-2.0677285639999998</v>
      </c>
      <c r="G76" s="1">
        <v>-0.33361001099999998</v>
      </c>
      <c r="H76" s="1">
        <v>-1.1777768879999999</v>
      </c>
      <c r="I76" s="1">
        <v>-0.29950542299999999</v>
      </c>
      <c r="J76" s="1">
        <v>-0.88131373300000004</v>
      </c>
      <c r="K76" s="1">
        <v>-0.33363894500000002</v>
      </c>
      <c r="L76" s="1">
        <v>-1.177930398</v>
      </c>
      <c r="M76" s="1">
        <v>-0.30020173500000003</v>
      </c>
      <c r="N76" s="1">
        <v>-0.883084384</v>
      </c>
    </row>
    <row r="77" spans="1:14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-0.64104762999999998</v>
      </c>
      <c r="F77" s="1">
        <v>-2.067289121</v>
      </c>
      <c r="G77" s="1">
        <v>-0.33386610300000003</v>
      </c>
      <c r="H77" s="1">
        <v>-1.1779691670000001</v>
      </c>
      <c r="I77" s="1">
        <v>-0.29951556099999999</v>
      </c>
      <c r="J77" s="1">
        <v>-0.88134954700000001</v>
      </c>
      <c r="K77" s="1">
        <v>-0.33389208599999998</v>
      </c>
      <c r="L77" s="1">
        <v>-1.178106732</v>
      </c>
      <c r="M77" s="1">
        <v>-0.30017503499999998</v>
      </c>
      <c r="N77" s="1">
        <v>-0.88300921399999999</v>
      </c>
    </row>
    <row r="78" spans="1:14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-0.64065143199999997</v>
      </c>
      <c r="F78" s="1">
        <v>-2.066922581</v>
      </c>
      <c r="G78" s="1">
        <v>-0.33367603499999998</v>
      </c>
      <c r="H78" s="1">
        <v>-1.1778946990000001</v>
      </c>
      <c r="I78" s="1">
        <v>-0.29950370900000001</v>
      </c>
      <c r="J78" s="1">
        <v>-0.88130775900000002</v>
      </c>
      <c r="K78" s="1">
        <v>-0.33370172199999998</v>
      </c>
      <c r="L78" s="1">
        <v>-1.1780343259999999</v>
      </c>
      <c r="M78" s="1">
        <v>-0.30011982399999998</v>
      </c>
      <c r="N78" s="1">
        <v>-0.88291292099999996</v>
      </c>
    </row>
    <row r="79" spans="1:14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-1.2971326700000001</v>
      </c>
      <c r="F79" s="1">
        <v>-3.8717140560000001</v>
      </c>
      <c r="G79" s="1">
        <v>-0.333741079</v>
      </c>
      <c r="H79" s="1">
        <v>-1.177653163</v>
      </c>
      <c r="I79" s="1">
        <v>-0.95429956900000001</v>
      </c>
      <c r="J79" s="1">
        <v>-2.6836104770000002</v>
      </c>
      <c r="K79" s="1">
        <v>-0.33377346000000002</v>
      </c>
      <c r="L79" s="1">
        <v>-1.177818687</v>
      </c>
      <c r="M79" s="1">
        <v>-0.95483465700000003</v>
      </c>
      <c r="N79" s="1">
        <v>-2.6850482169999998</v>
      </c>
    </row>
    <row r="80" spans="1:14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-1.2953459949999999</v>
      </c>
      <c r="F80" s="1">
        <v>-3.868875525</v>
      </c>
      <c r="G80" s="1">
        <v>-0.333600542</v>
      </c>
      <c r="H80" s="1">
        <v>-1.177582334</v>
      </c>
      <c r="I80" s="1">
        <v>-0.95423728299999999</v>
      </c>
      <c r="J80" s="1">
        <v>-2.6832666060000001</v>
      </c>
      <c r="K80" s="1">
        <v>-0.33362939600000002</v>
      </c>
      <c r="L80" s="1">
        <v>-1.177732652</v>
      </c>
      <c r="M80" s="1">
        <v>-0.95468050199999999</v>
      </c>
      <c r="N80" s="1">
        <v>-2.684509958</v>
      </c>
    </row>
    <row r="81" spans="1:14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-1.2968483369999999</v>
      </c>
      <c r="F81" s="1">
        <v>-3.8714202599999998</v>
      </c>
      <c r="G81" s="1">
        <v>-0.333668203</v>
      </c>
      <c r="H81" s="1">
        <v>-1.17767734</v>
      </c>
      <c r="I81" s="1">
        <v>-0.95425947300000002</v>
      </c>
      <c r="J81" s="1">
        <v>-2.683550726</v>
      </c>
      <c r="K81" s="1">
        <v>-0.33369729599999998</v>
      </c>
      <c r="L81" s="1">
        <v>-1.1778292909999999</v>
      </c>
      <c r="M81" s="1">
        <v>-0.95478691900000001</v>
      </c>
      <c r="N81" s="1">
        <v>-2.6849715820000002</v>
      </c>
    </row>
    <row r="82" spans="1:14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-1.2966204539999999</v>
      </c>
      <c r="F82" s="1">
        <v>-3.8712770660000002</v>
      </c>
      <c r="G82" s="1">
        <v>-0.33365972900000002</v>
      </c>
      <c r="H82" s="1">
        <v>-1.1776693119999999</v>
      </c>
      <c r="I82" s="1">
        <v>-0.95427066999999999</v>
      </c>
      <c r="J82" s="1">
        <v>-2.6835795939999998</v>
      </c>
      <c r="K82" s="1">
        <v>-0.33368708800000002</v>
      </c>
      <c r="L82" s="1">
        <v>-1.177818018</v>
      </c>
      <c r="M82" s="1">
        <v>-0.95477990800000001</v>
      </c>
      <c r="N82" s="1">
        <v>-2.684958306</v>
      </c>
    </row>
    <row r="83" spans="1:14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-1.2955363600000001</v>
      </c>
      <c r="F83" s="1">
        <v>-3.8691172649999999</v>
      </c>
      <c r="G83" s="1">
        <v>-0.33354144400000002</v>
      </c>
      <c r="H83" s="1">
        <v>-1.1775802529999999</v>
      </c>
      <c r="I83" s="1">
        <v>-0.95419916299999996</v>
      </c>
      <c r="J83" s="1">
        <v>-2.68319822</v>
      </c>
      <c r="K83" s="1">
        <v>-0.33357050500000002</v>
      </c>
      <c r="L83" s="1">
        <v>-1.1777304019999999</v>
      </c>
      <c r="M83" s="1">
        <v>-0.95465424499999996</v>
      </c>
      <c r="N83" s="1">
        <v>-2.6844528900000002</v>
      </c>
    </row>
    <row r="84" spans="1:14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-1.295311082</v>
      </c>
      <c r="F84" s="1">
        <v>-3.8687991639999999</v>
      </c>
      <c r="G84" s="1">
        <v>-0.33368595600000001</v>
      </c>
      <c r="H84" s="1">
        <v>-1.1776779020000001</v>
      </c>
      <c r="I84" s="1">
        <v>-0.95425051800000005</v>
      </c>
      <c r="J84" s="1">
        <v>-2.6832468789999999</v>
      </c>
      <c r="K84" s="1">
        <v>-0.33371183700000001</v>
      </c>
      <c r="L84" s="1">
        <v>-1.1778148740000001</v>
      </c>
      <c r="M84" s="1">
        <v>-0.95468061699999995</v>
      </c>
      <c r="N84" s="1">
        <v>-2.684452732</v>
      </c>
    </row>
    <row r="85" spans="1:14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-0.82204717800000005</v>
      </c>
      <c r="F85" s="1">
        <v>-2.5651516559999998</v>
      </c>
      <c r="G85" s="1">
        <v>-0.33368445499999999</v>
      </c>
      <c r="H85" s="1">
        <v>-1.1777076310000001</v>
      </c>
      <c r="I85" s="1">
        <v>-0.48202654700000003</v>
      </c>
      <c r="J85" s="1">
        <v>-1.380272258</v>
      </c>
      <c r="K85" s="1">
        <v>-0.33370873000000001</v>
      </c>
      <c r="L85" s="1">
        <v>-1.177834907</v>
      </c>
      <c r="M85" s="1">
        <v>-0.48261300299999998</v>
      </c>
      <c r="N85" s="1">
        <v>-1.3817263660000001</v>
      </c>
    </row>
    <row r="86" spans="1:14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-0.82172186400000002</v>
      </c>
      <c r="F86" s="1">
        <v>-2.5648098070000001</v>
      </c>
      <c r="G86" s="1">
        <v>-0.33370112000000002</v>
      </c>
      <c r="H86" s="1">
        <v>-1.1777166999999999</v>
      </c>
      <c r="I86" s="1">
        <v>-0.48203666099999998</v>
      </c>
      <c r="J86" s="1">
        <v>-1.3803076430000001</v>
      </c>
      <c r="K86" s="1">
        <v>-0.33372260999999998</v>
      </c>
      <c r="L86" s="1">
        <v>-1.17782871</v>
      </c>
      <c r="M86" s="1">
        <v>-0.482604859</v>
      </c>
      <c r="N86" s="1">
        <v>-1.3816856120000001</v>
      </c>
    </row>
    <row r="87" spans="1:14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-0.82154156199999995</v>
      </c>
      <c r="F87" s="1">
        <v>-2.5647345559999999</v>
      </c>
      <c r="G87" s="1">
        <v>-0.33363465799999997</v>
      </c>
      <c r="H87" s="1">
        <v>-1.177675749</v>
      </c>
      <c r="I87" s="1">
        <v>-0.48203765300000001</v>
      </c>
      <c r="J87" s="1">
        <v>-1.380305847</v>
      </c>
      <c r="K87" s="1">
        <v>-0.33365389099999998</v>
      </c>
      <c r="L87" s="1">
        <v>-1.1777810630000001</v>
      </c>
      <c r="M87" s="1">
        <v>-0.48260077600000001</v>
      </c>
      <c r="N87" s="1">
        <v>-1.3816827119999999</v>
      </c>
    </row>
    <row r="88" spans="1:14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-0.89586460199999995</v>
      </c>
      <c r="F88" s="1">
        <v>-2.810531391</v>
      </c>
      <c r="G88" s="1">
        <v>-0.33360307900000002</v>
      </c>
      <c r="H88" s="1">
        <v>-1.1777641210000001</v>
      </c>
      <c r="I88" s="1">
        <v>-0.55430614199999995</v>
      </c>
      <c r="J88" s="1">
        <v>-1.6248143020000001</v>
      </c>
      <c r="K88" s="1">
        <v>-0.333633921</v>
      </c>
      <c r="L88" s="1">
        <v>-1.177926188</v>
      </c>
      <c r="M88" s="1">
        <v>-0.55492261600000004</v>
      </c>
      <c r="N88" s="1">
        <v>-1.6264382589999999</v>
      </c>
    </row>
    <row r="89" spans="1:14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-0.89544153599999998</v>
      </c>
      <c r="F89" s="1">
        <v>-2.8101026060000001</v>
      </c>
      <c r="G89" s="1">
        <v>-0.33385352200000001</v>
      </c>
      <c r="H89" s="1">
        <v>-1.1779469739999999</v>
      </c>
      <c r="I89" s="1">
        <v>-0.55429591700000003</v>
      </c>
      <c r="J89" s="1">
        <v>-1.6248217709999999</v>
      </c>
      <c r="K89" s="1">
        <v>-0.33388183900000001</v>
      </c>
      <c r="L89" s="1">
        <v>-1.178094389</v>
      </c>
      <c r="M89" s="1">
        <v>-0.55487622299999995</v>
      </c>
      <c r="N89" s="1">
        <v>-1.62633549</v>
      </c>
    </row>
    <row r="90" spans="1:14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-0.71256476800000002</v>
      </c>
      <c r="F90" s="1">
        <v>-2.1978331980000001</v>
      </c>
      <c r="G90" s="1">
        <v>-0.39041195099999998</v>
      </c>
      <c r="H90" s="1">
        <v>-1.2779767369999999</v>
      </c>
      <c r="I90" s="1">
        <v>-0.31545439600000003</v>
      </c>
      <c r="J90" s="1">
        <v>-0.91209402299999998</v>
      </c>
      <c r="K90" s="1">
        <v>-0.39046040100000001</v>
      </c>
      <c r="L90" s="1">
        <v>-1.278213109</v>
      </c>
      <c r="M90" s="1">
        <v>-0.316045786</v>
      </c>
      <c r="N90" s="1">
        <v>-0.91362591000000004</v>
      </c>
    </row>
    <row r="91" spans="1:14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-0.712358881</v>
      </c>
      <c r="F91" s="1">
        <v>-2.1976404820000002</v>
      </c>
      <c r="G91" s="1">
        <v>-0.39041470900000003</v>
      </c>
      <c r="H91" s="1">
        <v>-1.2779702980000001</v>
      </c>
      <c r="I91" s="1">
        <v>-0.31545555600000003</v>
      </c>
      <c r="J91" s="1">
        <v>-0.91209770999999995</v>
      </c>
      <c r="K91" s="1">
        <v>-0.39046338899999999</v>
      </c>
      <c r="L91" s="1">
        <v>-1.2782106470000001</v>
      </c>
      <c r="M91" s="1">
        <v>-0.31601227799999998</v>
      </c>
      <c r="N91" s="1">
        <v>-0.91354524299999995</v>
      </c>
    </row>
    <row r="92" spans="1:14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-0.49130545199999998</v>
      </c>
      <c r="F92" s="1">
        <v>-1.508061189</v>
      </c>
      <c r="G92" s="1">
        <v>-0.39094473899999999</v>
      </c>
      <c r="H92" s="1">
        <v>-1.28072572</v>
      </c>
      <c r="I92" s="1">
        <v>-9.0888181999999998E-2</v>
      </c>
      <c r="J92" s="1">
        <v>-0.21647276100000001</v>
      </c>
      <c r="K92" s="1">
        <v>-0.39097434800000003</v>
      </c>
      <c r="L92" s="1">
        <v>-1.2808649080000001</v>
      </c>
      <c r="M92" s="1">
        <v>-9.1698373E-2</v>
      </c>
      <c r="N92" s="1">
        <v>-0.21855211599999999</v>
      </c>
    </row>
    <row r="93" spans="1:14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-0.489225356</v>
      </c>
      <c r="F93" s="1">
        <v>-1.5054070589999999</v>
      </c>
      <c r="G93" s="1">
        <v>-0.39120780700000002</v>
      </c>
      <c r="H93" s="1">
        <v>-1.281316809</v>
      </c>
      <c r="I93" s="1">
        <v>-9.0888181999999998E-2</v>
      </c>
      <c r="J93" s="1">
        <v>-0.21647276100000001</v>
      </c>
      <c r="K93" s="1">
        <v>-0.39122581099999998</v>
      </c>
      <c r="L93" s="1">
        <v>-1.281407459</v>
      </c>
      <c r="M93" s="1">
        <v>-9.1606739000000006E-2</v>
      </c>
      <c r="N93" s="1">
        <v>-0.218400078</v>
      </c>
    </row>
    <row r="94" spans="1:14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-0.48986245</v>
      </c>
      <c r="F94" s="1">
        <v>-1.5060451960000001</v>
      </c>
      <c r="G94" s="1">
        <v>-0.39106019400000003</v>
      </c>
      <c r="H94" s="1">
        <v>-1.281081519</v>
      </c>
      <c r="I94" s="1">
        <v>-9.0888181999999998E-2</v>
      </c>
      <c r="J94" s="1">
        <v>-0.21647276100000001</v>
      </c>
      <c r="K94" s="1">
        <v>-0.391077167</v>
      </c>
      <c r="L94" s="1">
        <v>-1.2811695000000001</v>
      </c>
      <c r="M94" s="1">
        <v>-9.1641849999999997E-2</v>
      </c>
      <c r="N94" s="1">
        <v>-0.21845994799999999</v>
      </c>
    </row>
    <row r="95" spans="1:14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-0.49157857799999999</v>
      </c>
      <c r="F95" s="1">
        <v>-1.5084188569999999</v>
      </c>
      <c r="G95" s="1">
        <v>-0.39105596199999998</v>
      </c>
      <c r="H95" s="1">
        <v>-1.280993727</v>
      </c>
      <c r="I95" s="1">
        <v>-9.0888181999999998E-2</v>
      </c>
      <c r="J95" s="1">
        <v>-0.21647276100000001</v>
      </c>
      <c r="K95" s="1">
        <v>-0.39108847099999999</v>
      </c>
      <c r="L95" s="1">
        <v>-1.2811497709999999</v>
      </c>
      <c r="M95" s="1">
        <v>-9.1697179000000004E-2</v>
      </c>
      <c r="N95" s="1">
        <v>-0.21854315199999999</v>
      </c>
    </row>
    <row r="96" spans="1:14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-0.451255656</v>
      </c>
      <c r="F96" s="1">
        <v>-1.457794719</v>
      </c>
      <c r="G96" s="1">
        <v>-0.39090239599999999</v>
      </c>
      <c r="H96" s="1">
        <v>-1.2806375489999999</v>
      </c>
      <c r="I96" s="1">
        <v>-5.2548854999999998E-2</v>
      </c>
      <c r="J96" s="1">
        <v>-0.168402251</v>
      </c>
      <c r="K96" s="1">
        <v>-0.39092930599999998</v>
      </c>
      <c r="L96" s="1">
        <v>-1.280766267</v>
      </c>
      <c r="M96" s="1">
        <v>-5.3039765000000003E-2</v>
      </c>
      <c r="N96" s="1">
        <v>-0.169948085</v>
      </c>
    </row>
    <row r="97" spans="1:14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-0.45014045000000003</v>
      </c>
      <c r="F97" s="1">
        <v>-1.456232411</v>
      </c>
      <c r="G97" s="1">
        <v>-0.39130255400000002</v>
      </c>
      <c r="H97" s="1">
        <v>-1.281524433</v>
      </c>
      <c r="I97" s="1">
        <v>-5.2548854999999998E-2</v>
      </c>
      <c r="J97" s="1">
        <v>-0.168402251</v>
      </c>
      <c r="K97" s="1">
        <v>-0.39132001999999999</v>
      </c>
      <c r="L97" s="1">
        <v>-1.2816170419999999</v>
      </c>
      <c r="M97" s="1">
        <v>-5.2933023000000003E-2</v>
      </c>
      <c r="N97" s="1">
        <v>-0.16982620700000001</v>
      </c>
    </row>
    <row r="98" spans="1:14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-0.450606799</v>
      </c>
      <c r="F98" s="1">
        <v>-1.45669358</v>
      </c>
      <c r="G98" s="1">
        <v>-0.39113551699999999</v>
      </c>
      <c r="H98" s="1">
        <v>-1.281240983</v>
      </c>
      <c r="I98" s="1">
        <v>-5.2548854999999998E-2</v>
      </c>
      <c r="J98" s="1">
        <v>-0.168402251</v>
      </c>
      <c r="K98" s="1">
        <v>-0.39115133800000002</v>
      </c>
      <c r="L98" s="1">
        <v>-1.2813277030000001</v>
      </c>
      <c r="M98" s="1">
        <v>-5.2982255999999998E-2</v>
      </c>
      <c r="N98" s="1">
        <v>-0.169906111</v>
      </c>
    </row>
    <row r="99" spans="1:14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-0.45128678900000002</v>
      </c>
      <c r="F99" s="1">
        <v>-1.4579310729999999</v>
      </c>
      <c r="G99" s="1">
        <v>-0.39097985899999999</v>
      </c>
      <c r="H99" s="1">
        <v>-1.2808574850000001</v>
      </c>
      <c r="I99" s="1">
        <v>-5.2548854999999998E-2</v>
      </c>
      <c r="J99" s="1">
        <v>-0.168402251</v>
      </c>
      <c r="K99" s="1">
        <v>-0.39100943700000002</v>
      </c>
      <c r="L99" s="1">
        <v>-1.281001743</v>
      </c>
      <c r="M99" s="1">
        <v>-5.3037186E-2</v>
      </c>
      <c r="N99" s="1">
        <v>-0.16992943799999999</v>
      </c>
    </row>
    <row r="100" spans="1:14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-0.64844698999999995</v>
      </c>
      <c r="F100" s="1">
        <v>-1.9934735539999999</v>
      </c>
      <c r="G100" s="1">
        <v>-0.390366135</v>
      </c>
      <c r="H100" s="1">
        <v>-1.278025832</v>
      </c>
      <c r="I100" s="1">
        <v>-0.246327359</v>
      </c>
      <c r="J100" s="1">
        <v>-0.70205879100000002</v>
      </c>
      <c r="K100" s="1">
        <v>-0.39042197699999998</v>
      </c>
      <c r="L100" s="1">
        <v>-1.2782941299999999</v>
      </c>
      <c r="M100" s="1">
        <v>-0.24665980200000001</v>
      </c>
      <c r="N100" s="1">
        <v>-0.70307170200000002</v>
      </c>
    </row>
    <row r="101" spans="1:14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-0.64879033799999997</v>
      </c>
      <c r="F101" s="1">
        <v>-1.993923221</v>
      </c>
      <c r="G101" s="1">
        <v>-0.39051428700000002</v>
      </c>
      <c r="H101" s="1">
        <v>-1.2782543390000001</v>
      </c>
      <c r="I101" s="1">
        <v>-0.24633909300000001</v>
      </c>
      <c r="J101" s="1">
        <v>-0.70199711200000003</v>
      </c>
      <c r="K101" s="1">
        <v>-0.39057261399999998</v>
      </c>
      <c r="L101" s="1">
        <v>-1.2785338930000001</v>
      </c>
      <c r="M101" s="1">
        <v>-0.24667235300000001</v>
      </c>
      <c r="N101" s="1">
        <v>-0.702990424</v>
      </c>
    </row>
    <row r="102" spans="1:14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-0.64713700600000001</v>
      </c>
      <c r="F102" s="1">
        <v>-1.992027998</v>
      </c>
      <c r="G102" s="1">
        <v>-0.390535772</v>
      </c>
      <c r="H102" s="1">
        <v>-1.2785417610000001</v>
      </c>
      <c r="I102" s="1">
        <v>-0.24626334799999999</v>
      </c>
      <c r="J102" s="1">
        <v>-0.70201103099999995</v>
      </c>
      <c r="K102" s="1">
        <v>-0.39057398100000001</v>
      </c>
      <c r="L102" s="1">
        <v>-1.2787367620000001</v>
      </c>
      <c r="M102" s="1">
        <v>-0.24656277600000001</v>
      </c>
      <c r="N102" s="1">
        <v>-0.70301294599999997</v>
      </c>
    </row>
    <row r="103" spans="1:14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-0.64908312499999998</v>
      </c>
      <c r="F103" s="1">
        <v>-1.9938561159999999</v>
      </c>
      <c r="G103" s="1">
        <v>-0.39041767300000002</v>
      </c>
      <c r="H103" s="1">
        <v>-1.2781168519999999</v>
      </c>
      <c r="I103" s="1">
        <v>-0.246352021</v>
      </c>
      <c r="J103" s="1">
        <v>-0.70194583399999999</v>
      </c>
      <c r="K103" s="1">
        <v>-0.39047123299999997</v>
      </c>
      <c r="L103" s="1">
        <v>-1.2783793379999999</v>
      </c>
      <c r="M103" s="1">
        <v>-0.24669893600000001</v>
      </c>
      <c r="N103" s="1">
        <v>-0.70299458400000003</v>
      </c>
    </row>
    <row r="104" spans="1:14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-0.64800529799999995</v>
      </c>
      <c r="F104" s="1">
        <v>-1.993022786</v>
      </c>
      <c r="G104" s="1">
        <v>-0.39020174400000002</v>
      </c>
      <c r="H104" s="1">
        <v>-1.2778207880000001</v>
      </c>
      <c r="I104" s="1">
        <v>-0.24630329100000001</v>
      </c>
      <c r="J104" s="1">
        <v>-0.70194868300000002</v>
      </c>
      <c r="K104" s="1">
        <v>-0.39025903099999998</v>
      </c>
      <c r="L104" s="1">
        <v>-1.2781024780000001</v>
      </c>
      <c r="M104" s="1">
        <v>-0.24661281099999999</v>
      </c>
      <c r="N104" s="1">
        <v>-0.70289746500000005</v>
      </c>
    </row>
    <row r="105" spans="1:14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-0.64791813899999995</v>
      </c>
      <c r="F105" s="1">
        <v>-1.9928796929999999</v>
      </c>
      <c r="G105" s="1">
        <v>-0.39022920999999999</v>
      </c>
      <c r="H105" s="1">
        <v>-1.2778349840000001</v>
      </c>
      <c r="I105" s="1">
        <v>-0.246380934</v>
      </c>
      <c r="J105" s="1">
        <v>-0.70197995099999999</v>
      </c>
      <c r="K105" s="1">
        <v>-0.39028167200000002</v>
      </c>
      <c r="L105" s="1">
        <v>-1.2781019220000001</v>
      </c>
      <c r="M105" s="1">
        <v>-0.24668949600000001</v>
      </c>
      <c r="N105" s="1">
        <v>-0.702929158</v>
      </c>
    </row>
    <row r="106" spans="1:14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-0.70052270000000005</v>
      </c>
      <c r="F106" s="1">
        <v>-2.1703011800000001</v>
      </c>
      <c r="G106" s="1">
        <v>-0.39073304599999997</v>
      </c>
      <c r="H106" s="1">
        <v>-1.278515713</v>
      </c>
      <c r="I106" s="1">
        <v>-0.29951355800000001</v>
      </c>
      <c r="J106" s="1">
        <v>-0.88089694100000004</v>
      </c>
      <c r="K106" s="1">
        <v>-0.39078571200000001</v>
      </c>
      <c r="L106" s="1">
        <v>-1.2787717240000001</v>
      </c>
      <c r="M106" s="1">
        <v>-0.300287413</v>
      </c>
      <c r="N106" s="1">
        <v>-0.88285575000000005</v>
      </c>
    </row>
    <row r="107" spans="1:14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-0.69866946799999996</v>
      </c>
      <c r="F107" s="1">
        <v>-2.1683462470000001</v>
      </c>
      <c r="G107" s="1">
        <v>-0.390303552</v>
      </c>
      <c r="H107" s="1">
        <v>-1.27786154</v>
      </c>
      <c r="I107" s="1">
        <v>-0.29952425599999999</v>
      </c>
      <c r="J107" s="1">
        <v>-0.88094156700000004</v>
      </c>
      <c r="K107" s="1">
        <v>-0.390351895</v>
      </c>
      <c r="L107" s="1">
        <v>-1.2781074299999999</v>
      </c>
      <c r="M107" s="1">
        <v>-0.30022535500000003</v>
      </c>
      <c r="N107" s="1">
        <v>-0.88269865300000006</v>
      </c>
    </row>
    <row r="108" spans="1:14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-1.359963024</v>
      </c>
      <c r="F108" s="1">
        <v>-3.9789528839999999</v>
      </c>
      <c r="G108" s="1">
        <v>-0.39042402399999998</v>
      </c>
      <c r="H108" s="1">
        <v>-1.2780122110000001</v>
      </c>
      <c r="I108" s="1">
        <v>-0.95486898899999995</v>
      </c>
      <c r="J108" s="1">
        <v>-2.6839666879999999</v>
      </c>
      <c r="K108" s="1">
        <v>-0.39049935099999999</v>
      </c>
      <c r="L108" s="1">
        <v>-1.278384553</v>
      </c>
      <c r="M108" s="1">
        <v>-0.955588302</v>
      </c>
      <c r="N108" s="1">
        <v>-2.6859574209999999</v>
      </c>
    </row>
    <row r="109" spans="1:14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-1.355324032</v>
      </c>
      <c r="F109" s="1">
        <v>-3.9731629690000001</v>
      </c>
      <c r="G109" s="1">
        <v>-0.39050094499999999</v>
      </c>
      <c r="H109" s="1">
        <v>-1.278504914</v>
      </c>
      <c r="I109" s="1">
        <v>-0.95468795500000003</v>
      </c>
      <c r="J109" s="1">
        <v>-2.6836435459999999</v>
      </c>
      <c r="K109" s="1">
        <v>-0.39054219000000001</v>
      </c>
      <c r="L109" s="1">
        <v>-1.2787235239999999</v>
      </c>
      <c r="M109" s="1">
        <v>-0.955278395</v>
      </c>
      <c r="N109" s="1">
        <v>-2.6853417980000001</v>
      </c>
    </row>
    <row r="110" spans="1:14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-1.354506649</v>
      </c>
      <c r="F110" s="1">
        <v>-3.9711886060000001</v>
      </c>
      <c r="G110" s="1">
        <v>-0.39031583800000003</v>
      </c>
      <c r="H110" s="1">
        <v>-1.2781333479999999</v>
      </c>
      <c r="I110" s="1">
        <v>-0.95485737500000001</v>
      </c>
      <c r="J110" s="1">
        <v>-2.6835782269999999</v>
      </c>
      <c r="K110" s="1">
        <v>-0.39036786299999998</v>
      </c>
      <c r="L110" s="1">
        <v>-1.278386265</v>
      </c>
      <c r="M110" s="1">
        <v>-0.95540535000000004</v>
      </c>
      <c r="N110" s="1">
        <v>-2.685137095</v>
      </c>
    </row>
    <row r="111" spans="1:14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-1.3577695009999999</v>
      </c>
      <c r="F111" s="1">
        <v>-3.9764026530000001</v>
      </c>
      <c r="G111" s="1">
        <v>-0.39026078199999997</v>
      </c>
      <c r="H111" s="1">
        <v>-1.27772029</v>
      </c>
      <c r="I111" s="1">
        <v>-0.95495582499999998</v>
      </c>
      <c r="J111" s="1">
        <v>-2.6840734140000002</v>
      </c>
      <c r="K111" s="1">
        <v>-0.39032623500000002</v>
      </c>
      <c r="L111" s="1">
        <v>-1.2780558259999999</v>
      </c>
      <c r="M111" s="1">
        <v>-0.95556681300000001</v>
      </c>
      <c r="N111" s="1">
        <v>-2.6857686730000001</v>
      </c>
    </row>
    <row r="112" spans="1:14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-0.87962529499999997</v>
      </c>
      <c r="F112" s="1">
        <v>-2.6666287299999998</v>
      </c>
      <c r="G112" s="1">
        <v>-0.39030620799999999</v>
      </c>
      <c r="H112" s="1">
        <v>-1.2778270119999999</v>
      </c>
      <c r="I112" s="1">
        <v>-0.48196330799999998</v>
      </c>
      <c r="J112" s="1">
        <v>-1.3800628749999999</v>
      </c>
      <c r="K112" s="1">
        <v>-0.39035201800000002</v>
      </c>
      <c r="L112" s="1">
        <v>-1.278050669</v>
      </c>
      <c r="M112" s="1">
        <v>-0.48259992699999998</v>
      </c>
      <c r="N112" s="1">
        <v>-1.3816076209999999</v>
      </c>
    </row>
    <row r="113" spans="1:14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-0.87870987499999997</v>
      </c>
      <c r="F113" s="1">
        <v>-2.6655742760000001</v>
      </c>
      <c r="G113" s="1">
        <v>-0.390136916</v>
      </c>
      <c r="H113" s="1">
        <v>-1.2775812980000001</v>
      </c>
      <c r="I113" s="1">
        <v>-0.48198761000000001</v>
      </c>
      <c r="J113" s="1">
        <v>-1.380143895</v>
      </c>
      <c r="K113" s="1">
        <v>-0.39018019199999998</v>
      </c>
      <c r="L113" s="1">
        <v>-1.277798773</v>
      </c>
      <c r="M113" s="1">
        <v>-0.48258287300000002</v>
      </c>
      <c r="N113" s="1">
        <v>-1.381599741</v>
      </c>
    </row>
    <row r="114" spans="1:14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-0.95537599799999995</v>
      </c>
      <c r="F114" s="1">
        <v>-2.913703489</v>
      </c>
      <c r="G114" s="1">
        <v>-0.39065921399999998</v>
      </c>
      <c r="H114" s="1">
        <v>-1.278406382</v>
      </c>
      <c r="I114" s="1">
        <v>-0.55451061099999999</v>
      </c>
      <c r="J114" s="1">
        <v>-1.624574516</v>
      </c>
      <c r="K114" s="1">
        <v>-0.39071557400000001</v>
      </c>
      <c r="L114" s="1">
        <v>-1.2786805969999999</v>
      </c>
      <c r="M114" s="1">
        <v>-0.55521057200000001</v>
      </c>
      <c r="N114" s="1">
        <v>-1.6264082790000001</v>
      </c>
    </row>
    <row r="115" spans="1:14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-0.95465743599999997</v>
      </c>
      <c r="F115" s="1">
        <v>-2.9129284160000002</v>
      </c>
      <c r="G115" s="1">
        <v>-0.39055136499999998</v>
      </c>
      <c r="H115" s="1">
        <v>-1.2782062709999999</v>
      </c>
      <c r="I115" s="1">
        <v>-0.55452122299999995</v>
      </c>
      <c r="J115" s="1">
        <v>-1.6246068520000001</v>
      </c>
      <c r="K115" s="1">
        <v>-0.39060666300000002</v>
      </c>
      <c r="L115" s="1">
        <v>-1.2784807039999999</v>
      </c>
      <c r="M115" s="1">
        <v>-0.55517538</v>
      </c>
      <c r="N115" s="1">
        <v>-1.626325539</v>
      </c>
    </row>
    <row r="116" spans="1:14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-0.69608108899999999</v>
      </c>
      <c r="F116" s="1">
        <v>-2.2409762049999999</v>
      </c>
      <c r="G116" s="1">
        <v>-0.37437145399999999</v>
      </c>
      <c r="H116" s="1">
        <v>-1.3221618879999999</v>
      </c>
      <c r="I116" s="1">
        <v>-0.31531357599999998</v>
      </c>
      <c r="J116" s="1">
        <v>-0.91154869800000005</v>
      </c>
      <c r="K116" s="1">
        <v>-0.37439953199999998</v>
      </c>
      <c r="L116" s="1">
        <v>-1.3223085939999999</v>
      </c>
      <c r="M116" s="1">
        <v>-0.31588413700000001</v>
      </c>
      <c r="N116" s="1">
        <v>-0.91304782900000003</v>
      </c>
    </row>
    <row r="117" spans="1:14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-0.69579144000000004</v>
      </c>
      <c r="F117" s="1">
        <v>-2.2405765350000002</v>
      </c>
      <c r="G117" s="1">
        <v>-0.374501162</v>
      </c>
      <c r="H117" s="1">
        <v>-1.322258226</v>
      </c>
      <c r="I117" s="1">
        <v>-0.31531745999999999</v>
      </c>
      <c r="J117" s="1">
        <v>-0.91156901800000001</v>
      </c>
      <c r="K117" s="1">
        <v>-0.374527375</v>
      </c>
      <c r="L117" s="1">
        <v>-1.322394973</v>
      </c>
      <c r="M117" s="1">
        <v>-0.315846073</v>
      </c>
      <c r="N117" s="1">
        <v>-0.91295307599999997</v>
      </c>
    </row>
    <row r="118" spans="1:14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-0.69562536799999997</v>
      </c>
      <c r="F118" s="1">
        <v>-2.240536482</v>
      </c>
      <c r="G118" s="1">
        <v>-0.37438745899999998</v>
      </c>
      <c r="H118" s="1">
        <v>-1.322208069</v>
      </c>
      <c r="I118" s="1">
        <v>-0.31531635699999999</v>
      </c>
      <c r="J118" s="1">
        <v>-0.91155897600000002</v>
      </c>
      <c r="K118" s="1">
        <v>-0.37441192200000001</v>
      </c>
      <c r="L118" s="1">
        <v>-1.322338038</v>
      </c>
      <c r="M118" s="1">
        <v>-0.31583950799999999</v>
      </c>
      <c r="N118" s="1">
        <v>-0.91294090100000003</v>
      </c>
    </row>
    <row r="119" spans="1:14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-0.474914275</v>
      </c>
      <c r="F119" s="1">
        <v>-1.5498791919999999</v>
      </c>
      <c r="G119" s="1">
        <v>-0.37462979099999999</v>
      </c>
      <c r="H119" s="1">
        <v>-1.322517124</v>
      </c>
      <c r="I119" s="1">
        <v>-9.0888181999999998E-2</v>
      </c>
      <c r="J119" s="1">
        <v>-0.21647276100000001</v>
      </c>
      <c r="K119" s="1">
        <v>-0.374645536</v>
      </c>
      <c r="L119" s="1">
        <v>-1.322597434</v>
      </c>
      <c r="M119" s="1">
        <v>-9.1656512999999995E-2</v>
      </c>
      <c r="N119" s="1">
        <v>-0.21848321000000001</v>
      </c>
    </row>
    <row r="120" spans="1:14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-0.47430013799999998</v>
      </c>
      <c r="F120" s="1">
        <v>-1.5492719210000001</v>
      </c>
      <c r="G120" s="1">
        <v>-0.374567345</v>
      </c>
      <c r="H120" s="1">
        <v>-1.3225175849999999</v>
      </c>
      <c r="I120" s="1">
        <v>-9.0888181999999998E-2</v>
      </c>
      <c r="J120" s="1">
        <v>-0.21647276100000001</v>
      </c>
      <c r="K120" s="1">
        <v>-0.37458334799999998</v>
      </c>
      <c r="L120" s="1">
        <v>-1.3225990560000001</v>
      </c>
      <c r="M120" s="1">
        <v>-9.1620418999999995E-2</v>
      </c>
      <c r="N120" s="1">
        <v>-0.218381044</v>
      </c>
    </row>
    <row r="121" spans="1:14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-0.47439467600000002</v>
      </c>
      <c r="F121" s="1">
        <v>-1.54942297</v>
      </c>
      <c r="G121" s="1">
        <v>-0.37459106399999997</v>
      </c>
      <c r="H121" s="1">
        <v>-1.322552891</v>
      </c>
      <c r="I121" s="1">
        <v>-9.0888181999999998E-2</v>
      </c>
      <c r="J121" s="1">
        <v>-0.21647276100000001</v>
      </c>
      <c r="K121" s="1">
        <v>-0.374606457</v>
      </c>
      <c r="L121" s="1">
        <v>-1.322631192</v>
      </c>
      <c r="M121" s="1">
        <v>-9.1608181999999996E-2</v>
      </c>
      <c r="N121" s="1">
        <v>-0.21837453600000001</v>
      </c>
    </row>
    <row r="122" spans="1:14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-0.43517235900000001</v>
      </c>
      <c r="F122" s="1">
        <v>-1.500024813</v>
      </c>
      <c r="G122" s="1">
        <v>-0.37464034800000001</v>
      </c>
      <c r="H122" s="1">
        <v>-1.322545627</v>
      </c>
      <c r="I122" s="1">
        <v>-5.2548854999999998E-2</v>
      </c>
      <c r="J122" s="1">
        <v>-0.168402251</v>
      </c>
      <c r="K122" s="1">
        <v>-0.37465421100000001</v>
      </c>
      <c r="L122" s="1">
        <v>-1.3226165249999999</v>
      </c>
      <c r="M122" s="1">
        <v>-5.2998377999999999E-2</v>
      </c>
      <c r="N122" s="1">
        <v>-0.16986915699999999</v>
      </c>
    </row>
    <row r="123" spans="1:14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-0.43482394499999999</v>
      </c>
      <c r="F123" s="1">
        <v>-1.499737691</v>
      </c>
      <c r="G123" s="1">
        <v>-0.37453813499999999</v>
      </c>
      <c r="H123" s="1">
        <v>-1.3225625649999999</v>
      </c>
      <c r="I123" s="1">
        <v>-5.2548854999999998E-2</v>
      </c>
      <c r="J123" s="1">
        <v>-0.168402251</v>
      </c>
      <c r="K123" s="1">
        <v>-0.37455158199999999</v>
      </c>
      <c r="L123" s="1">
        <v>-1.32263325</v>
      </c>
      <c r="M123" s="1">
        <v>-5.2976676E-2</v>
      </c>
      <c r="N123" s="1">
        <v>-0.169813615</v>
      </c>
    </row>
    <row r="124" spans="1:14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-0.43485248599999998</v>
      </c>
      <c r="F124" s="1">
        <v>-1.499775869</v>
      </c>
      <c r="G124" s="1">
        <v>-0.37461711199999997</v>
      </c>
      <c r="H124" s="1">
        <v>-1.322587867</v>
      </c>
      <c r="I124" s="1">
        <v>-5.2548854999999998E-2</v>
      </c>
      <c r="J124" s="1">
        <v>-0.168402251</v>
      </c>
      <c r="K124" s="1">
        <v>-0.37463091700000001</v>
      </c>
      <c r="L124" s="1">
        <v>-1.3226581850000001</v>
      </c>
      <c r="M124" s="1">
        <v>-5.2966457000000002E-2</v>
      </c>
      <c r="N124" s="1">
        <v>-0.16979566700000001</v>
      </c>
    </row>
    <row r="125" spans="1:14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-0.62705190899999996</v>
      </c>
      <c r="F125" s="1">
        <v>-2.027689053</v>
      </c>
      <c r="G125" s="1">
        <v>-0.37446697699999998</v>
      </c>
      <c r="H125" s="1">
        <v>-1.3222902969999999</v>
      </c>
      <c r="I125" s="1">
        <v>-0.24415972999999999</v>
      </c>
      <c r="J125" s="1">
        <v>-0.69660441799999995</v>
      </c>
      <c r="K125" s="1">
        <v>-0.37449107500000001</v>
      </c>
      <c r="L125" s="1">
        <v>-1.3224204239999999</v>
      </c>
      <c r="M125" s="1">
        <v>-0.24444918299999999</v>
      </c>
      <c r="N125" s="1">
        <v>-0.697441592</v>
      </c>
    </row>
    <row r="126" spans="1:14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-0.62731118399999997</v>
      </c>
      <c r="F126" s="1">
        <v>-2.0282453070000002</v>
      </c>
      <c r="G126" s="1">
        <v>-0.37441400800000002</v>
      </c>
      <c r="H126" s="1">
        <v>-1.3222609059999999</v>
      </c>
      <c r="I126" s="1">
        <v>-0.24414850599999999</v>
      </c>
      <c r="J126" s="1">
        <v>-0.69665416499999999</v>
      </c>
      <c r="K126" s="1">
        <v>-0.37443982599999998</v>
      </c>
      <c r="L126" s="1">
        <v>-1.322396146</v>
      </c>
      <c r="M126" s="1">
        <v>-0.244440558</v>
      </c>
      <c r="N126" s="1">
        <v>-0.69750400999999995</v>
      </c>
    </row>
    <row r="127" spans="1:14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-0.62696377999999997</v>
      </c>
      <c r="F127" s="1">
        <v>-2.0275088449999998</v>
      </c>
      <c r="G127" s="1">
        <v>-0.374452905</v>
      </c>
      <c r="H127" s="1">
        <v>-1.3222662089999999</v>
      </c>
      <c r="I127" s="1">
        <v>-0.24413426899999999</v>
      </c>
      <c r="J127" s="1">
        <v>-0.69656681899999995</v>
      </c>
      <c r="K127" s="1">
        <v>-0.37447712700000002</v>
      </c>
      <c r="L127" s="1">
        <v>-1.3223967350000001</v>
      </c>
      <c r="M127" s="1">
        <v>-0.244427326</v>
      </c>
      <c r="N127" s="1">
        <v>-0.69740815499999997</v>
      </c>
    </row>
    <row r="128" spans="1:14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-0.62606622499999998</v>
      </c>
      <c r="F128" s="1">
        <v>-2.0282108829999999</v>
      </c>
      <c r="G128" s="1">
        <v>-0.37445371199999999</v>
      </c>
      <c r="H128" s="1">
        <v>-1.3222706790000001</v>
      </c>
      <c r="I128" s="1">
        <v>-0.244159969</v>
      </c>
      <c r="J128" s="1">
        <v>-0.69693521300000005</v>
      </c>
      <c r="K128" s="1">
        <v>-0.37447988799999998</v>
      </c>
      <c r="L128" s="1">
        <v>-1.3224059020000001</v>
      </c>
      <c r="M128" s="1">
        <v>-0.244392108</v>
      </c>
      <c r="N128" s="1">
        <v>-0.69774507799999996</v>
      </c>
    </row>
    <row r="129" spans="1:14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-0.62703260100000002</v>
      </c>
      <c r="F129" s="1">
        <v>-2.0280876289999998</v>
      </c>
      <c r="G129" s="1">
        <v>-0.37451627199999998</v>
      </c>
      <c r="H129" s="1">
        <v>-1.322338008</v>
      </c>
      <c r="I129" s="1">
        <v>-0.24411144500000001</v>
      </c>
      <c r="J129" s="1">
        <v>-0.69660576799999996</v>
      </c>
      <c r="K129" s="1">
        <v>-0.37454110800000001</v>
      </c>
      <c r="L129" s="1">
        <v>-1.3224702740000001</v>
      </c>
      <c r="M129" s="1">
        <v>-0.24438542499999999</v>
      </c>
      <c r="N129" s="1">
        <v>-0.69741127999999997</v>
      </c>
    </row>
    <row r="130" spans="1:14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-0.62733350499999996</v>
      </c>
      <c r="F130" s="1">
        <v>-2.0284181480000001</v>
      </c>
      <c r="G130" s="1">
        <v>-0.37443757100000002</v>
      </c>
      <c r="H130" s="1">
        <v>-1.322264595</v>
      </c>
      <c r="I130" s="1">
        <v>-0.244118259</v>
      </c>
      <c r="J130" s="1">
        <v>-0.69662828799999998</v>
      </c>
      <c r="K130" s="1">
        <v>-0.37446369600000001</v>
      </c>
      <c r="L130" s="1">
        <v>-1.3224015170000001</v>
      </c>
      <c r="M130" s="1">
        <v>-0.244399432</v>
      </c>
      <c r="N130" s="1">
        <v>-0.69745174099999996</v>
      </c>
    </row>
    <row r="131" spans="1:14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-0.68233524400000001</v>
      </c>
      <c r="F131" s="1">
        <v>-2.2124033669999998</v>
      </c>
      <c r="G131" s="1">
        <v>-0.374372078</v>
      </c>
      <c r="H131" s="1">
        <v>-1.3222569989999999</v>
      </c>
      <c r="I131" s="1">
        <v>-0.29950257899999999</v>
      </c>
      <c r="J131" s="1">
        <v>-0.881309016</v>
      </c>
      <c r="K131" s="1">
        <v>-0.374402177</v>
      </c>
      <c r="L131" s="1">
        <v>-1.3224154429999999</v>
      </c>
      <c r="M131" s="1">
        <v>-0.30022202799999997</v>
      </c>
      <c r="N131" s="1">
        <v>-0.88312784700000002</v>
      </c>
    </row>
    <row r="132" spans="1:14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-0.68183319499999995</v>
      </c>
      <c r="F132" s="1">
        <v>-2.2118162309999998</v>
      </c>
      <c r="G132" s="1">
        <v>-0.374615111</v>
      </c>
      <c r="H132" s="1">
        <v>-1.322425792</v>
      </c>
      <c r="I132" s="1">
        <v>-0.29951530599999998</v>
      </c>
      <c r="J132" s="1">
        <v>-0.88135057299999997</v>
      </c>
      <c r="K132" s="1">
        <v>-0.37464244800000002</v>
      </c>
      <c r="L132" s="1">
        <v>-1.322570823</v>
      </c>
      <c r="M132" s="1">
        <v>-0.30018410000000001</v>
      </c>
      <c r="N132" s="1">
        <v>-0.88303659300000004</v>
      </c>
    </row>
    <row r="133" spans="1:14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-0.68156946299999999</v>
      </c>
      <c r="F133" s="1">
        <v>-2.2116057609999999</v>
      </c>
      <c r="G133" s="1">
        <v>-0.37443363899999998</v>
      </c>
      <c r="H133" s="1">
        <v>-1.3223833810000001</v>
      </c>
      <c r="I133" s="1">
        <v>-0.29950445199999998</v>
      </c>
      <c r="J133" s="1">
        <v>-0.88131296599999998</v>
      </c>
      <c r="K133" s="1">
        <v>-0.37446083699999999</v>
      </c>
      <c r="L133" s="1">
        <v>-1.3225283759999999</v>
      </c>
      <c r="M133" s="1">
        <v>-0.30014476699999998</v>
      </c>
      <c r="N133" s="1">
        <v>-0.88296805099999998</v>
      </c>
    </row>
    <row r="134" spans="1:14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-1.338272288</v>
      </c>
      <c r="F134" s="1">
        <v>-4.0167004310000003</v>
      </c>
      <c r="G134" s="1">
        <v>-0.374515818</v>
      </c>
      <c r="H134" s="1">
        <v>-1.3222308469999999</v>
      </c>
      <c r="I134" s="1">
        <v>-0.95428553500000002</v>
      </c>
      <c r="J134" s="1">
        <v>-2.6836000960000002</v>
      </c>
      <c r="K134" s="1">
        <v>-0.37454963499999999</v>
      </c>
      <c r="L134" s="1">
        <v>-1.322404111</v>
      </c>
      <c r="M134" s="1">
        <v>-0.95484479300000002</v>
      </c>
      <c r="N134" s="1">
        <v>-2.6851018710000001</v>
      </c>
    </row>
    <row r="135" spans="1:14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-1.3361799919999999</v>
      </c>
      <c r="F135" s="1">
        <v>-4.0132757940000001</v>
      </c>
      <c r="G135" s="1">
        <v>-0.37438408499999998</v>
      </c>
      <c r="H135" s="1">
        <v>-1.322116589</v>
      </c>
      <c r="I135" s="1">
        <v>-0.95422967400000003</v>
      </c>
      <c r="J135" s="1">
        <v>-2.6832175450000002</v>
      </c>
      <c r="K135" s="1">
        <v>-0.374411938</v>
      </c>
      <c r="L135" s="1">
        <v>-1.3222613919999999</v>
      </c>
      <c r="M135" s="1">
        <v>-0.95468370999999996</v>
      </c>
      <c r="N135" s="1">
        <v>-2.6844625369999999</v>
      </c>
    </row>
    <row r="136" spans="1:14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-1.3376311059999999</v>
      </c>
      <c r="F136" s="1">
        <v>-4.0159501869999996</v>
      </c>
      <c r="G136" s="1">
        <v>-0.37438179199999999</v>
      </c>
      <c r="H136" s="1">
        <v>-1.322125164</v>
      </c>
      <c r="I136" s="1">
        <v>-0.95427834300000003</v>
      </c>
      <c r="J136" s="1">
        <v>-2.6835816549999998</v>
      </c>
      <c r="K136" s="1">
        <v>-0.37441223299999998</v>
      </c>
      <c r="L136" s="1">
        <v>-1.3222842930000001</v>
      </c>
      <c r="M136" s="1">
        <v>-0.95480954399999995</v>
      </c>
      <c r="N136" s="1">
        <v>-2.6850119050000001</v>
      </c>
    </row>
    <row r="137" spans="1:14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-1.337775503</v>
      </c>
      <c r="F137" s="1">
        <v>-4.0161438880000002</v>
      </c>
      <c r="G137" s="1">
        <v>-0.37441655000000001</v>
      </c>
      <c r="H137" s="1">
        <v>-1.322186045</v>
      </c>
      <c r="I137" s="1">
        <v>-0.95425338299999996</v>
      </c>
      <c r="J137" s="1">
        <v>-2.6835306769999998</v>
      </c>
      <c r="K137" s="1">
        <v>-0.37444614500000001</v>
      </c>
      <c r="L137" s="1">
        <v>-1.3223440360000001</v>
      </c>
      <c r="M137" s="1">
        <v>-0.95478857800000005</v>
      </c>
      <c r="N137" s="1">
        <v>-2.6849725520000001</v>
      </c>
    </row>
    <row r="138" spans="1:14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-1.336253753</v>
      </c>
      <c r="F138" s="1">
        <v>-4.0135653319999998</v>
      </c>
      <c r="G138" s="1">
        <v>-0.37429561900000002</v>
      </c>
      <c r="H138" s="1">
        <v>-1.322052064</v>
      </c>
      <c r="I138" s="1">
        <v>-0.95418383900000003</v>
      </c>
      <c r="J138" s="1">
        <v>-2.6831783699999998</v>
      </c>
      <c r="K138" s="1">
        <v>-0.374326463</v>
      </c>
      <c r="L138" s="1">
        <v>-1.322209492</v>
      </c>
      <c r="M138" s="1">
        <v>-0.954640712</v>
      </c>
      <c r="N138" s="1">
        <v>-2.6844391490000001</v>
      </c>
    </row>
    <row r="139" spans="1:14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-1.336341478</v>
      </c>
      <c r="F139" s="1">
        <v>-4.013606802</v>
      </c>
      <c r="G139" s="1">
        <v>-0.37444034999999998</v>
      </c>
      <c r="H139" s="1">
        <v>-1.3221906779999999</v>
      </c>
      <c r="I139" s="1">
        <v>-0.95423046499999997</v>
      </c>
      <c r="J139" s="1">
        <v>-2.68321421</v>
      </c>
      <c r="K139" s="1">
        <v>-0.37446791600000001</v>
      </c>
      <c r="L139" s="1">
        <v>-1.3223346890000001</v>
      </c>
      <c r="M139" s="1">
        <v>-0.95468860300000002</v>
      </c>
      <c r="N139" s="1">
        <v>-2.6844781800000002</v>
      </c>
    </row>
    <row r="140" spans="1:14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-0.86287922299999997</v>
      </c>
      <c r="F140" s="1">
        <v>-2.709827727</v>
      </c>
      <c r="G140" s="1">
        <v>-0.37433353400000002</v>
      </c>
      <c r="H140" s="1">
        <v>-1.32210133</v>
      </c>
      <c r="I140" s="1">
        <v>-0.482028024</v>
      </c>
      <c r="J140" s="1">
        <v>-1.3802744549999999</v>
      </c>
      <c r="K140" s="1">
        <v>-0.37435832099999999</v>
      </c>
      <c r="L140" s="1">
        <v>-1.322231787</v>
      </c>
      <c r="M140" s="1">
        <v>-0.48265264400000002</v>
      </c>
      <c r="N140" s="1">
        <v>-1.381808132</v>
      </c>
    </row>
    <row r="141" spans="1:14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-0.86243765800000005</v>
      </c>
      <c r="F141" s="1">
        <v>-2.7092480710000002</v>
      </c>
      <c r="G141" s="1">
        <v>-0.37443914700000003</v>
      </c>
      <c r="H141" s="1">
        <v>-1.3221660319999999</v>
      </c>
      <c r="I141" s="1">
        <v>-0.48203263000000002</v>
      </c>
      <c r="J141" s="1">
        <v>-1.3802950430000001</v>
      </c>
      <c r="K141" s="1">
        <v>-0.37446210299999999</v>
      </c>
      <c r="L141" s="1">
        <v>-1.3222855520000001</v>
      </c>
      <c r="M141" s="1">
        <v>-0.48260666400000002</v>
      </c>
      <c r="N141" s="1">
        <v>-1.3816904590000001</v>
      </c>
    </row>
    <row r="142" spans="1:14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-0.86236853400000002</v>
      </c>
      <c r="F142" s="1">
        <v>-2.7093286079999999</v>
      </c>
      <c r="G142" s="1">
        <v>-0.37437260500000002</v>
      </c>
      <c r="H142" s="1">
        <v>-1.322150323</v>
      </c>
      <c r="I142" s="1">
        <v>-0.482036925</v>
      </c>
      <c r="J142" s="1">
        <v>-1.3803042640000001</v>
      </c>
      <c r="K142" s="1">
        <v>-0.37439319399999998</v>
      </c>
      <c r="L142" s="1">
        <v>-1.3222605620000001</v>
      </c>
      <c r="M142" s="1">
        <v>-0.482614498</v>
      </c>
      <c r="N142" s="1">
        <v>-1.3817156859999999</v>
      </c>
    </row>
    <row r="143" spans="1:14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-0.93674752800000005</v>
      </c>
      <c r="F143" s="1">
        <v>-2.9552342610000002</v>
      </c>
      <c r="G143" s="1">
        <v>-0.374362317</v>
      </c>
      <c r="H143" s="1">
        <v>-1.3222539879999999</v>
      </c>
      <c r="I143" s="1">
        <v>-0.55427780800000004</v>
      </c>
      <c r="J143" s="1">
        <v>-1.624788568</v>
      </c>
      <c r="K143" s="1">
        <v>-0.374394324</v>
      </c>
      <c r="L143" s="1">
        <v>-1.3224215720000001</v>
      </c>
      <c r="M143" s="1">
        <v>-0.55491746799999997</v>
      </c>
      <c r="N143" s="1">
        <v>-1.626461167</v>
      </c>
    </row>
    <row r="144" spans="1:14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-0.93621513899999997</v>
      </c>
      <c r="F144" s="1">
        <v>-2.9546205849999998</v>
      </c>
      <c r="G144" s="1">
        <v>-0.37459954099999998</v>
      </c>
      <c r="H144" s="1">
        <v>-1.3224060710000001</v>
      </c>
      <c r="I144" s="1">
        <v>-0.55428268400000003</v>
      </c>
      <c r="J144" s="1">
        <v>-1.6248056209999999</v>
      </c>
      <c r="K144" s="1">
        <v>-0.37462915299999999</v>
      </c>
      <c r="L144" s="1">
        <v>-1.3225610130000001</v>
      </c>
      <c r="M144" s="1">
        <v>-0.55487086699999999</v>
      </c>
      <c r="N144" s="1">
        <v>-1.626342945</v>
      </c>
    </row>
    <row r="145" spans="1:14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-0.753410362</v>
      </c>
      <c r="F145" s="1">
        <v>-2.3422370099999998</v>
      </c>
      <c r="G145" s="1">
        <v>-0.43116457000000002</v>
      </c>
      <c r="H145" s="1">
        <v>-1.4222658850000001</v>
      </c>
      <c r="I145" s="1">
        <v>-0.31545384399999998</v>
      </c>
      <c r="J145" s="1">
        <v>-0.912092558</v>
      </c>
      <c r="K145" s="1">
        <v>-0.43121406400000001</v>
      </c>
      <c r="L145" s="1">
        <v>-1.422506134</v>
      </c>
      <c r="M145" s="1">
        <v>-0.31605645300000001</v>
      </c>
      <c r="N145" s="1">
        <v>-0.91365649500000001</v>
      </c>
    </row>
    <row r="146" spans="1:14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-0.75310624100000001</v>
      </c>
      <c r="F146" s="1">
        <v>-2.34191379</v>
      </c>
      <c r="G146" s="1">
        <v>-0.43113846500000003</v>
      </c>
      <c r="H146" s="1">
        <v>-1.422198775</v>
      </c>
      <c r="I146" s="1">
        <v>-0.31545582100000003</v>
      </c>
      <c r="J146" s="1">
        <v>-0.91209902499999995</v>
      </c>
      <c r="K146" s="1">
        <v>-0.431187557</v>
      </c>
      <c r="L146" s="1">
        <v>-1.4224406629999999</v>
      </c>
      <c r="M146" s="1">
        <v>-0.31601700799999999</v>
      </c>
      <c r="N146" s="1">
        <v>-0.91356005900000004</v>
      </c>
    </row>
    <row r="147" spans="1:14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-0.53222172400000001</v>
      </c>
      <c r="F147" s="1">
        <v>-1.6527513709999999</v>
      </c>
      <c r="G147" s="1">
        <v>-0.43167950100000002</v>
      </c>
      <c r="H147" s="1">
        <v>-1.4252065410000001</v>
      </c>
      <c r="I147" s="1">
        <v>-9.0888181999999998E-2</v>
      </c>
      <c r="J147" s="1">
        <v>-0.21647276100000001</v>
      </c>
      <c r="K147" s="1">
        <v>-0.43170966100000002</v>
      </c>
      <c r="L147" s="1">
        <v>-1.425347277</v>
      </c>
      <c r="M147" s="1">
        <v>-9.1720438000000001E-2</v>
      </c>
      <c r="N147" s="1">
        <v>-0.218603929</v>
      </c>
    </row>
    <row r="148" spans="1:14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-0.53016150200000001</v>
      </c>
      <c r="F148" s="1">
        <v>-1.6501105899999999</v>
      </c>
      <c r="G148" s="1">
        <v>-0.43196193399999999</v>
      </c>
      <c r="H148" s="1">
        <v>-1.4257990679999999</v>
      </c>
      <c r="I148" s="1">
        <v>-9.0888181999999998E-2</v>
      </c>
      <c r="J148" s="1">
        <v>-0.21647276100000001</v>
      </c>
      <c r="K148" s="1">
        <v>-0.43198062799999998</v>
      </c>
      <c r="L148" s="1">
        <v>-1.425892699</v>
      </c>
      <c r="M148" s="1">
        <v>-9.1629754999999993E-2</v>
      </c>
      <c r="N148" s="1">
        <v>-0.21845214499999999</v>
      </c>
    </row>
    <row r="149" spans="1:14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-0.53096570799999998</v>
      </c>
      <c r="F149" s="1">
        <v>-1.6509361060000001</v>
      </c>
      <c r="G149" s="1">
        <v>-0.43181105800000003</v>
      </c>
      <c r="H149" s="1">
        <v>-1.425560173</v>
      </c>
      <c r="I149" s="1">
        <v>-9.0888181999999998E-2</v>
      </c>
      <c r="J149" s="1">
        <v>-0.21647276100000001</v>
      </c>
      <c r="K149" s="1">
        <v>-0.43182902499999998</v>
      </c>
      <c r="L149" s="1">
        <v>-1.425653278</v>
      </c>
      <c r="M149" s="1">
        <v>-9.1681112999999995E-2</v>
      </c>
      <c r="N149" s="1">
        <v>-0.218547776</v>
      </c>
    </row>
    <row r="150" spans="1:14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-0.53238273199999997</v>
      </c>
      <c r="F150" s="1">
        <v>-1.652952556</v>
      </c>
      <c r="G150" s="1">
        <v>-0.43176542699999998</v>
      </c>
      <c r="H150" s="1">
        <v>-1.4253918269999999</v>
      </c>
      <c r="I150" s="1">
        <v>-9.0888181999999998E-2</v>
      </c>
      <c r="J150" s="1">
        <v>-0.21647276100000001</v>
      </c>
      <c r="K150" s="1">
        <v>-0.43179812899999997</v>
      </c>
      <c r="L150" s="1">
        <v>-1.42554884</v>
      </c>
      <c r="M150" s="1">
        <v>-9.1713286000000005E-2</v>
      </c>
      <c r="N150" s="1">
        <v>-0.21858002000000001</v>
      </c>
    </row>
    <row r="151" spans="1:14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-0.49208938600000002</v>
      </c>
      <c r="F151" s="1">
        <v>-1.6023872720000001</v>
      </c>
      <c r="G151" s="1">
        <v>-0.43162656300000002</v>
      </c>
      <c r="H151" s="1">
        <v>-1.4251041120000001</v>
      </c>
      <c r="I151" s="1">
        <v>-5.2548854999999998E-2</v>
      </c>
      <c r="J151" s="1">
        <v>-0.168402251</v>
      </c>
      <c r="K151" s="1">
        <v>-0.43165377700000002</v>
      </c>
      <c r="L151" s="1">
        <v>-1.42523347</v>
      </c>
      <c r="M151" s="1">
        <v>-5.3049789E-2</v>
      </c>
      <c r="N151" s="1">
        <v>-0.16997752599999999</v>
      </c>
    </row>
    <row r="152" spans="1:14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-0.49098093799999998</v>
      </c>
      <c r="F152" s="1">
        <v>-1.6008238930000001</v>
      </c>
      <c r="G152" s="1">
        <v>-0.43204473399999999</v>
      </c>
      <c r="H152" s="1">
        <v>-1.425992709</v>
      </c>
      <c r="I152" s="1">
        <v>-5.2548854999999998E-2</v>
      </c>
      <c r="J152" s="1">
        <v>-0.168402251</v>
      </c>
      <c r="K152" s="1">
        <v>-0.43206270600000002</v>
      </c>
      <c r="L152" s="1">
        <v>-1.4260877709999999</v>
      </c>
      <c r="M152" s="1">
        <v>-5.2948843000000002E-2</v>
      </c>
      <c r="N152" s="1">
        <v>-0.169862293</v>
      </c>
    </row>
    <row r="153" spans="1:14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-0.49158561899999997</v>
      </c>
      <c r="F153" s="1">
        <v>-1.6014341599999999</v>
      </c>
      <c r="G153" s="1">
        <v>-0.43187451599999999</v>
      </c>
      <c r="H153" s="1">
        <v>-1.42570237</v>
      </c>
      <c r="I153" s="1">
        <v>-5.2548854999999998E-2</v>
      </c>
      <c r="J153" s="1">
        <v>-0.168402251</v>
      </c>
      <c r="K153" s="1">
        <v>-0.43189114499999998</v>
      </c>
      <c r="L153" s="1">
        <v>-1.4257930919999999</v>
      </c>
      <c r="M153" s="1">
        <v>-5.3002987000000001E-2</v>
      </c>
      <c r="N153" s="1">
        <v>-0.16995743499999999</v>
      </c>
    </row>
    <row r="154" spans="1:14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-0.49206265399999999</v>
      </c>
      <c r="F154" s="1">
        <v>-1.6024325399999999</v>
      </c>
      <c r="G154" s="1">
        <v>-0.431688721</v>
      </c>
      <c r="H154" s="1">
        <v>-1.4252592529999999</v>
      </c>
      <c r="I154" s="1">
        <v>-5.2548854999999998E-2</v>
      </c>
      <c r="J154" s="1">
        <v>-0.168402251</v>
      </c>
      <c r="K154" s="1">
        <v>-0.43171840299999997</v>
      </c>
      <c r="L154" s="1">
        <v>-1.4254041040000001</v>
      </c>
      <c r="M154" s="1">
        <v>-5.3043624999999997E-2</v>
      </c>
      <c r="N154" s="1">
        <v>-0.16995026899999999</v>
      </c>
    </row>
    <row r="155" spans="1:14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-0.68933083100000003</v>
      </c>
      <c r="F155" s="1">
        <v>-2.1379242519999999</v>
      </c>
      <c r="G155" s="1">
        <v>-0.431121955</v>
      </c>
      <c r="H155" s="1">
        <v>-1.4223160399999999</v>
      </c>
      <c r="I155" s="1">
        <v>-0.24632831099999999</v>
      </c>
      <c r="J155" s="1">
        <v>-0.70206565700000001</v>
      </c>
      <c r="K155" s="1">
        <v>-0.43117893600000001</v>
      </c>
      <c r="L155" s="1">
        <v>-1.4225880529999999</v>
      </c>
      <c r="M155" s="1">
        <v>-0.24666959699999999</v>
      </c>
      <c r="N155" s="1">
        <v>-0.703104591</v>
      </c>
    </row>
    <row r="156" spans="1:14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-0.690128081</v>
      </c>
      <c r="F156" s="1">
        <v>-2.138496446</v>
      </c>
      <c r="G156" s="1">
        <v>-0.43118742199999999</v>
      </c>
      <c r="H156" s="1">
        <v>-1.422416092</v>
      </c>
      <c r="I156" s="1">
        <v>-0.24634856499999999</v>
      </c>
      <c r="J156" s="1">
        <v>-0.70195695000000002</v>
      </c>
      <c r="K156" s="1">
        <v>-0.43124241099999999</v>
      </c>
      <c r="L156" s="1">
        <v>-1.4226850099999999</v>
      </c>
      <c r="M156" s="1">
        <v>-0.24670912</v>
      </c>
      <c r="N156" s="1">
        <v>-0.70304747000000001</v>
      </c>
    </row>
    <row r="157" spans="1:14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-0.68875603200000002</v>
      </c>
      <c r="F157" s="1">
        <v>-2.1373467640000001</v>
      </c>
      <c r="G157" s="1">
        <v>-0.430929595</v>
      </c>
      <c r="H157" s="1">
        <v>-1.422063858</v>
      </c>
      <c r="I157" s="1">
        <v>-0.246302623</v>
      </c>
      <c r="J157" s="1">
        <v>-0.70196122900000002</v>
      </c>
      <c r="K157" s="1">
        <v>-0.43098705599999998</v>
      </c>
      <c r="L157" s="1">
        <v>-1.4223469010000001</v>
      </c>
      <c r="M157" s="1">
        <v>-0.24661307599999999</v>
      </c>
      <c r="N157" s="1">
        <v>-0.70291476799999997</v>
      </c>
    </row>
    <row r="158" spans="1:14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-0.74148188599999998</v>
      </c>
      <c r="F158" s="1">
        <v>-2.3148276550000002</v>
      </c>
      <c r="G158" s="1">
        <v>-0.43148211600000003</v>
      </c>
      <c r="H158" s="1">
        <v>-1.4227861040000001</v>
      </c>
      <c r="I158" s="1">
        <v>-0.29951438400000002</v>
      </c>
      <c r="J158" s="1">
        <v>-0.88090069999999998</v>
      </c>
      <c r="K158" s="1">
        <v>-0.43153638300000002</v>
      </c>
      <c r="L158" s="1">
        <v>-1.423048584</v>
      </c>
      <c r="M158" s="1">
        <v>-0.30030286099999998</v>
      </c>
      <c r="N158" s="1">
        <v>-0.88290255200000001</v>
      </c>
    </row>
    <row r="159" spans="1:14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-0.73937526200000003</v>
      </c>
      <c r="F159" s="1">
        <v>-2.3125794220000002</v>
      </c>
      <c r="G159" s="1">
        <v>-0.43100403900000001</v>
      </c>
      <c r="H159" s="1">
        <v>-1.4220630780000001</v>
      </c>
      <c r="I159" s="1">
        <v>-0.29952534800000002</v>
      </c>
      <c r="J159" s="1">
        <v>-0.88094579299999998</v>
      </c>
      <c r="K159" s="1">
        <v>-0.43105252100000002</v>
      </c>
      <c r="L159" s="1">
        <v>-1.4223100870000001</v>
      </c>
      <c r="M159" s="1">
        <v>-0.300229525</v>
      </c>
      <c r="N159" s="1">
        <v>-0.88271137799999999</v>
      </c>
    </row>
    <row r="160" spans="1:14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-0.92096698799999999</v>
      </c>
      <c r="F160" s="1">
        <v>-2.8115027260000001</v>
      </c>
      <c r="G160" s="1">
        <v>-0.43113151999999999</v>
      </c>
      <c r="H160" s="1">
        <v>-1.422269177</v>
      </c>
      <c r="I160" s="1">
        <v>-0.48198498699999998</v>
      </c>
      <c r="J160" s="1">
        <v>-1.3801324989999999</v>
      </c>
      <c r="K160" s="1">
        <v>-0.43117804999999998</v>
      </c>
      <c r="L160" s="1">
        <v>-1.4224991229999999</v>
      </c>
      <c r="M160" s="1">
        <v>-0.48270511599999999</v>
      </c>
      <c r="N160" s="1">
        <v>-1.3818967710000001</v>
      </c>
    </row>
    <row r="161" spans="1:14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-0.91942270800000003</v>
      </c>
      <c r="F161" s="1">
        <v>-2.8098247810000001</v>
      </c>
      <c r="G161" s="1">
        <v>-0.43085569600000001</v>
      </c>
      <c r="H161" s="1">
        <v>-1.4218134170000001</v>
      </c>
      <c r="I161" s="1">
        <v>-0.48198766300000001</v>
      </c>
      <c r="J161" s="1">
        <v>-1.3801442020000001</v>
      </c>
      <c r="K161" s="1">
        <v>-0.43089904699999998</v>
      </c>
      <c r="L161" s="1">
        <v>-1.4220318110000001</v>
      </c>
      <c r="M161" s="1">
        <v>-0.482585973</v>
      </c>
      <c r="N161" s="1">
        <v>-1.3816076100000001</v>
      </c>
    </row>
    <row r="162" spans="1:14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-0.99654439299999997</v>
      </c>
      <c r="F162" s="1">
        <v>-3.0584634639999999</v>
      </c>
      <c r="G162" s="1">
        <v>-0.43142818999999999</v>
      </c>
      <c r="H162" s="1">
        <v>-1.4227232030000001</v>
      </c>
      <c r="I162" s="1">
        <v>-0.55451252500000003</v>
      </c>
      <c r="J162" s="1">
        <v>-1.62457718</v>
      </c>
      <c r="K162" s="1">
        <v>-0.43148691700000003</v>
      </c>
      <c r="L162" s="1">
        <v>-1.4230065789999999</v>
      </c>
      <c r="M162" s="1">
        <v>-0.55522893600000001</v>
      </c>
      <c r="N162" s="1">
        <v>-1.626465434</v>
      </c>
    </row>
    <row r="163" spans="1:14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-0.99577807299999999</v>
      </c>
      <c r="F163" s="1">
        <v>-3.0575420320000002</v>
      </c>
      <c r="G163" s="1">
        <v>-0.43141710100000003</v>
      </c>
      <c r="H163" s="1">
        <v>-1.4226508739999999</v>
      </c>
      <c r="I163" s="1">
        <v>-0.55451673899999998</v>
      </c>
      <c r="J163" s="1">
        <v>-1.6245853729999999</v>
      </c>
      <c r="K163" s="1">
        <v>-0.431475742</v>
      </c>
      <c r="L163" s="1">
        <v>-1.422931596</v>
      </c>
      <c r="M163" s="1">
        <v>-0.55516651699999997</v>
      </c>
      <c r="N163" s="1">
        <v>-1.626304097</v>
      </c>
    </row>
    <row r="164" spans="1:14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-0.73677959500000001</v>
      </c>
      <c r="F164" s="1">
        <v>-2.3853424639999998</v>
      </c>
      <c r="G164" s="1">
        <v>-0.41505889499999998</v>
      </c>
      <c r="H164" s="1">
        <v>-1.4664974369999999</v>
      </c>
      <c r="I164" s="1">
        <v>-0.31531473300000001</v>
      </c>
      <c r="J164" s="1">
        <v>-0.91155313500000001</v>
      </c>
      <c r="K164" s="1">
        <v>-0.41508737099999998</v>
      </c>
      <c r="L164" s="1">
        <v>-1.46664628</v>
      </c>
      <c r="M164" s="1">
        <v>-0.31588971999999998</v>
      </c>
      <c r="N164" s="1">
        <v>-0.91306400899999995</v>
      </c>
    </row>
    <row r="165" spans="1:14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-0.73648340599999995</v>
      </c>
      <c r="F165" s="1">
        <v>-2.384970042</v>
      </c>
      <c r="G165" s="1">
        <v>-0.41518707599999999</v>
      </c>
      <c r="H165" s="1">
        <v>-1.4666062010000001</v>
      </c>
      <c r="I165" s="1">
        <v>-0.31531705799999998</v>
      </c>
      <c r="J165" s="1">
        <v>-0.91156822500000001</v>
      </c>
      <c r="K165" s="1">
        <v>-0.41521366700000001</v>
      </c>
      <c r="L165" s="1">
        <v>-1.4667430420000001</v>
      </c>
      <c r="M165" s="1">
        <v>-0.315850034</v>
      </c>
      <c r="N165" s="1">
        <v>-0.91296336</v>
      </c>
    </row>
    <row r="166" spans="1:14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-0.73636728100000004</v>
      </c>
      <c r="F166" s="1">
        <v>-2.3849560849999998</v>
      </c>
      <c r="G166" s="1">
        <v>-0.41509301500000001</v>
      </c>
      <c r="H166" s="1">
        <v>-1.466572489</v>
      </c>
      <c r="I166" s="1">
        <v>-0.31531845800000002</v>
      </c>
      <c r="J166" s="1">
        <v>-0.91156736400000005</v>
      </c>
      <c r="K166" s="1">
        <v>-0.41511813600000003</v>
      </c>
      <c r="L166" s="1">
        <v>-1.46670564</v>
      </c>
      <c r="M166" s="1">
        <v>-0.31584592099999997</v>
      </c>
      <c r="N166" s="1">
        <v>-0.912962775</v>
      </c>
    </row>
    <row r="167" spans="1:14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-0.51564869400000002</v>
      </c>
      <c r="F167" s="1">
        <v>-1.6942837879999999</v>
      </c>
      <c r="G167" s="1">
        <v>-0.41532416500000002</v>
      </c>
      <c r="H167" s="1">
        <v>-1.466864977</v>
      </c>
      <c r="I167" s="1">
        <v>-9.0888181999999998E-2</v>
      </c>
      <c r="J167" s="1">
        <v>-0.21647276100000001</v>
      </c>
      <c r="K167" s="1">
        <v>-0.41534014600000002</v>
      </c>
      <c r="L167" s="1">
        <v>-1.4669466099999999</v>
      </c>
      <c r="M167" s="1">
        <v>-9.1663198000000001E-2</v>
      </c>
      <c r="N167" s="1">
        <v>-0.218499055</v>
      </c>
    </row>
    <row r="168" spans="1:14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-0.51502936200000005</v>
      </c>
      <c r="F168" s="1">
        <v>-1.6937245649999999</v>
      </c>
      <c r="G168" s="1">
        <v>-0.41525510700000001</v>
      </c>
      <c r="H168" s="1">
        <v>-1.466880247</v>
      </c>
      <c r="I168" s="1">
        <v>-9.0888181999999998E-2</v>
      </c>
      <c r="J168" s="1">
        <v>-0.21647276100000001</v>
      </c>
      <c r="K168" s="1">
        <v>-0.41527133599999999</v>
      </c>
      <c r="L168" s="1">
        <v>-1.4669615869999999</v>
      </c>
      <c r="M168" s="1">
        <v>-9.1633492999999996E-2</v>
      </c>
      <c r="N168" s="1">
        <v>-0.21840839100000001</v>
      </c>
    </row>
    <row r="169" spans="1:14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-0.515140979</v>
      </c>
      <c r="F169" s="1">
        <v>-1.6938361260000001</v>
      </c>
      <c r="G169" s="1">
        <v>-0.41529115900000002</v>
      </c>
      <c r="H169" s="1">
        <v>-1.466900928</v>
      </c>
      <c r="I169" s="1">
        <v>-9.0888181999999998E-2</v>
      </c>
      <c r="J169" s="1">
        <v>-0.21647276100000001</v>
      </c>
      <c r="K169" s="1">
        <v>-0.41530691199999997</v>
      </c>
      <c r="L169" s="1">
        <v>-1.4669809469999999</v>
      </c>
      <c r="M169" s="1">
        <v>-9.1614290000000001E-2</v>
      </c>
      <c r="N169" s="1">
        <v>-0.218390631</v>
      </c>
    </row>
    <row r="170" spans="1:14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-0.47584642900000002</v>
      </c>
      <c r="F170" s="1">
        <v>-1.644357061</v>
      </c>
      <c r="G170" s="1">
        <v>-0.41532469500000002</v>
      </c>
      <c r="H170" s="1">
        <v>-1.4668768409999999</v>
      </c>
      <c r="I170" s="1">
        <v>-5.2548854999999998E-2</v>
      </c>
      <c r="J170" s="1">
        <v>-0.168402251</v>
      </c>
      <c r="K170" s="1">
        <v>-0.415338712</v>
      </c>
      <c r="L170" s="1">
        <v>-1.4669486549999999</v>
      </c>
      <c r="M170" s="1">
        <v>-5.3000406999999999E-2</v>
      </c>
      <c r="N170" s="1">
        <v>-0.16987416999999999</v>
      </c>
    </row>
    <row r="171" spans="1:14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-0.47561683199999999</v>
      </c>
      <c r="F171" s="1">
        <v>-1.6442568559999999</v>
      </c>
      <c r="G171" s="1">
        <v>-0.415239154</v>
      </c>
      <c r="H171" s="1">
        <v>-1.466966456</v>
      </c>
      <c r="I171" s="1">
        <v>-5.2548854999999998E-2</v>
      </c>
      <c r="J171" s="1">
        <v>-0.168402251</v>
      </c>
      <c r="K171" s="1">
        <v>-0.41525271699999999</v>
      </c>
      <c r="L171" s="1">
        <v>-1.46703725</v>
      </c>
      <c r="M171" s="1">
        <v>-5.2987146999999998E-2</v>
      </c>
      <c r="N171" s="1">
        <v>-0.16984216199999999</v>
      </c>
    </row>
    <row r="172" spans="1:14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-0.47552905000000001</v>
      </c>
      <c r="F172" s="1">
        <v>-1.644109034</v>
      </c>
      <c r="G172" s="1">
        <v>-0.415310489</v>
      </c>
      <c r="H172" s="1">
        <v>-1.4669271129999999</v>
      </c>
      <c r="I172" s="1">
        <v>-5.2548854999999998E-2</v>
      </c>
      <c r="J172" s="1">
        <v>-0.168402251</v>
      </c>
      <c r="K172" s="1">
        <v>-0.41532447500000003</v>
      </c>
      <c r="L172" s="1">
        <v>-1.4669983959999999</v>
      </c>
      <c r="M172" s="1">
        <v>-5.2967971000000003E-2</v>
      </c>
      <c r="N172" s="1">
        <v>-0.16979920800000001</v>
      </c>
    </row>
    <row r="173" spans="1:14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-0.66736989199999996</v>
      </c>
      <c r="F173" s="1">
        <v>-2.1723060740000002</v>
      </c>
      <c r="G173" s="1">
        <v>-0.41512954200000002</v>
      </c>
      <c r="H173" s="1">
        <v>-1.466523537</v>
      </c>
      <c r="I173" s="1">
        <v>-0.24411961099999999</v>
      </c>
      <c r="J173" s="1">
        <v>-0.696678201</v>
      </c>
      <c r="K173" s="1">
        <v>-0.41515957399999998</v>
      </c>
      <c r="L173" s="1">
        <v>-1.4666752949999999</v>
      </c>
      <c r="M173" s="1">
        <v>-0.24439403100000001</v>
      </c>
      <c r="N173" s="1">
        <v>-0.69746857399999995</v>
      </c>
    </row>
    <row r="174" spans="1:14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-0.66800585099999998</v>
      </c>
      <c r="F174" s="1">
        <v>-2.172622702</v>
      </c>
      <c r="G174" s="1">
        <v>-0.41511979399999999</v>
      </c>
      <c r="H174" s="1">
        <v>-1.466633533</v>
      </c>
      <c r="I174" s="1">
        <v>-0.244148274</v>
      </c>
      <c r="J174" s="1">
        <v>-0.69665065999999998</v>
      </c>
      <c r="K174" s="1">
        <v>-0.41514564100000001</v>
      </c>
      <c r="L174" s="1">
        <v>-1.4667682070000001</v>
      </c>
      <c r="M174" s="1">
        <v>-0.24444202600000001</v>
      </c>
      <c r="N174" s="1">
        <v>-0.69750531699999996</v>
      </c>
    </row>
    <row r="175" spans="1:14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-0.66782762600000001</v>
      </c>
      <c r="F175" s="1">
        <v>-2.1721810549999998</v>
      </c>
      <c r="G175" s="1">
        <v>-0.415139286</v>
      </c>
      <c r="H175" s="1">
        <v>-1.4666120629999999</v>
      </c>
      <c r="I175" s="1">
        <v>-0.244151066</v>
      </c>
      <c r="J175" s="1">
        <v>-0.69660226800000002</v>
      </c>
      <c r="K175" s="1">
        <v>-0.41516446800000001</v>
      </c>
      <c r="L175" s="1">
        <v>-1.4667466090000001</v>
      </c>
      <c r="M175" s="1">
        <v>-0.24444846100000001</v>
      </c>
      <c r="N175" s="1">
        <v>-0.69745766899999995</v>
      </c>
    </row>
    <row r="176" spans="1:14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-0.66801125900000002</v>
      </c>
      <c r="F176" s="1">
        <v>-2.1726292310000002</v>
      </c>
      <c r="G176" s="1">
        <v>-0.41512083799999999</v>
      </c>
      <c r="H176" s="1">
        <v>-1.4666337540000001</v>
      </c>
      <c r="I176" s="1">
        <v>-0.244150056</v>
      </c>
      <c r="J176" s="1">
        <v>-0.69665432000000005</v>
      </c>
      <c r="K176" s="1">
        <v>-0.41514667500000002</v>
      </c>
      <c r="L176" s="1">
        <v>-1.466768437</v>
      </c>
      <c r="M176" s="1">
        <v>-0.24444376700000001</v>
      </c>
      <c r="N176" s="1">
        <v>-0.69750905500000004</v>
      </c>
    </row>
    <row r="177" spans="1:14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-0.66774383699999995</v>
      </c>
      <c r="F177" s="1">
        <v>-2.1726293179999998</v>
      </c>
      <c r="G177" s="1">
        <v>-0.41511530800000002</v>
      </c>
      <c r="H177" s="1">
        <v>-1.4666139949999999</v>
      </c>
      <c r="I177" s="1">
        <v>-0.24413331199999999</v>
      </c>
      <c r="J177" s="1">
        <v>-0.69664527700000001</v>
      </c>
      <c r="K177" s="1">
        <v>-0.41514615300000002</v>
      </c>
      <c r="L177" s="1">
        <v>-1.4667739909999999</v>
      </c>
      <c r="M177" s="1">
        <v>-0.24441242299999999</v>
      </c>
      <c r="N177" s="1">
        <v>-0.69747211099999995</v>
      </c>
    </row>
    <row r="178" spans="1:14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-0.66803418599999997</v>
      </c>
      <c r="F178" s="1">
        <v>-2.1728091940000001</v>
      </c>
      <c r="G178" s="1">
        <v>-0.415125837</v>
      </c>
      <c r="H178" s="1">
        <v>-1.466603597</v>
      </c>
      <c r="I178" s="1">
        <v>-0.24412534399999999</v>
      </c>
      <c r="J178" s="1">
        <v>-0.69664347000000004</v>
      </c>
      <c r="K178" s="1">
        <v>-0.41515211000000002</v>
      </c>
      <c r="L178" s="1">
        <v>-1.466741533</v>
      </c>
      <c r="M178" s="1">
        <v>-0.24440696200000001</v>
      </c>
      <c r="N178" s="1">
        <v>-0.69746942099999998</v>
      </c>
    </row>
    <row r="179" spans="1:14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-0.72302681199999996</v>
      </c>
      <c r="F179" s="1">
        <v>-2.3567576699999999</v>
      </c>
      <c r="G179" s="1">
        <v>-0.41506521299999999</v>
      </c>
      <c r="H179" s="1">
        <v>-1.466598606</v>
      </c>
      <c r="I179" s="1">
        <v>-0.29950288800000002</v>
      </c>
      <c r="J179" s="1">
        <v>-0.88131074700000001</v>
      </c>
      <c r="K179" s="1">
        <v>-0.41509569699999999</v>
      </c>
      <c r="L179" s="1">
        <v>-1.4667587129999999</v>
      </c>
      <c r="M179" s="1">
        <v>-0.30022526100000002</v>
      </c>
      <c r="N179" s="1">
        <v>-0.88313696900000005</v>
      </c>
    </row>
    <row r="180" spans="1:14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-0.72259269000000004</v>
      </c>
      <c r="F180" s="1">
        <v>-2.3562921650000002</v>
      </c>
      <c r="G180" s="1">
        <v>-0.41531053200000001</v>
      </c>
      <c r="H180" s="1">
        <v>-1.466791709</v>
      </c>
      <c r="I180" s="1">
        <v>-0.29951412500000002</v>
      </c>
      <c r="J180" s="1">
        <v>-0.88134868300000002</v>
      </c>
      <c r="K180" s="1">
        <v>-0.41533845899999999</v>
      </c>
      <c r="L180" s="1">
        <v>-1.466937438</v>
      </c>
      <c r="M180" s="1">
        <v>-0.30019327000000001</v>
      </c>
      <c r="N180" s="1">
        <v>-0.88305760799999999</v>
      </c>
    </row>
    <row r="181" spans="1:14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-0.72230812899999997</v>
      </c>
      <c r="F181" s="1">
        <v>-2.3560189359999999</v>
      </c>
      <c r="G181" s="1">
        <v>-0.41513345699999998</v>
      </c>
      <c r="H181" s="1">
        <v>-1.466739419</v>
      </c>
      <c r="I181" s="1">
        <v>-0.29950600399999999</v>
      </c>
      <c r="J181" s="1">
        <v>-0.88131493900000002</v>
      </c>
      <c r="K181" s="1">
        <v>-0.41516129000000002</v>
      </c>
      <c r="L181" s="1">
        <v>-1.466887289</v>
      </c>
      <c r="M181" s="1">
        <v>-0.30015208599999998</v>
      </c>
      <c r="N181" s="1">
        <v>-0.88298478899999999</v>
      </c>
    </row>
    <row r="182" spans="1:14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-1.378934329</v>
      </c>
      <c r="F182" s="1">
        <v>-4.161024362</v>
      </c>
      <c r="G182" s="1">
        <v>-0.41518576000000001</v>
      </c>
      <c r="H182" s="1">
        <v>-1.466546261</v>
      </c>
      <c r="I182" s="1">
        <v>-0.95427767100000005</v>
      </c>
      <c r="J182" s="1">
        <v>-2.6835663730000001</v>
      </c>
      <c r="K182" s="1">
        <v>-0.41522111099999998</v>
      </c>
      <c r="L182" s="1">
        <v>-1.466726926</v>
      </c>
      <c r="M182" s="1">
        <v>-0.95484092200000004</v>
      </c>
      <c r="N182" s="1">
        <v>-2.6850783260000002</v>
      </c>
    </row>
    <row r="183" spans="1:14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-1.377621314</v>
      </c>
      <c r="F183" s="1">
        <v>-4.1585284900000001</v>
      </c>
      <c r="G183" s="1">
        <v>-0.41506411900000001</v>
      </c>
      <c r="H183" s="1">
        <v>-1.4664373319999999</v>
      </c>
      <c r="I183" s="1">
        <v>-0.95418080800000005</v>
      </c>
      <c r="J183" s="1">
        <v>-2.683094197</v>
      </c>
      <c r="K183" s="1">
        <v>-0.41509938200000002</v>
      </c>
      <c r="L183" s="1">
        <v>-1.4666152830000001</v>
      </c>
      <c r="M183" s="1">
        <v>-0.95468243200000003</v>
      </c>
      <c r="N183" s="1">
        <v>-2.6844785459999998</v>
      </c>
    </row>
    <row r="184" spans="1:14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-1.378555344</v>
      </c>
      <c r="F184" s="1">
        <v>-4.1605688479999996</v>
      </c>
      <c r="G184" s="1">
        <v>-0.41507660400000002</v>
      </c>
      <c r="H184" s="1">
        <v>-1.466526274</v>
      </c>
      <c r="I184" s="1">
        <v>-0.95427585000000004</v>
      </c>
      <c r="J184" s="1">
        <v>-2.683573102</v>
      </c>
      <c r="K184" s="1">
        <v>-0.41510799300000001</v>
      </c>
      <c r="L184" s="1">
        <v>-1.4666887</v>
      </c>
      <c r="M184" s="1">
        <v>-0.954820954</v>
      </c>
      <c r="N184" s="1">
        <v>-2.6850349269999998</v>
      </c>
    </row>
    <row r="185" spans="1:14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-1.3786676790000001</v>
      </c>
      <c r="F185" s="1">
        <v>-4.1607380640000002</v>
      </c>
      <c r="G185" s="1">
        <v>-0.41511176900000002</v>
      </c>
      <c r="H185" s="1">
        <v>-1.466531102</v>
      </c>
      <c r="I185" s="1">
        <v>-0.95426956600000001</v>
      </c>
      <c r="J185" s="1">
        <v>-2.6835597880000002</v>
      </c>
      <c r="K185" s="1">
        <v>-0.41514294800000001</v>
      </c>
      <c r="L185" s="1">
        <v>-1.466696333</v>
      </c>
      <c r="M185" s="1">
        <v>-0.95481593899999995</v>
      </c>
      <c r="N185" s="1">
        <v>-2.6850326660000001</v>
      </c>
    </row>
    <row r="186" spans="1:14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-1.3770411680000001</v>
      </c>
      <c r="F186" s="1">
        <v>-4.158069384</v>
      </c>
      <c r="G186" s="1">
        <v>-0.41497990099999998</v>
      </c>
      <c r="H186" s="1">
        <v>-1.4664183930000001</v>
      </c>
      <c r="I186" s="1">
        <v>-0.95418017399999999</v>
      </c>
      <c r="J186" s="1">
        <v>-2.6831699539999998</v>
      </c>
      <c r="K186" s="1">
        <v>-0.41501157599999999</v>
      </c>
      <c r="L186" s="1">
        <v>-1.4665767409999999</v>
      </c>
      <c r="M186" s="1">
        <v>-0.95464704300000003</v>
      </c>
      <c r="N186" s="1">
        <v>-2.6844523630000001</v>
      </c>
    </row>
    <row r="187" spans="1:14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-1.377294679</v>
      </c>
      <c r="F187" s="1">
        <v>-4.158249198</v>
      </c>
      <c r="G187" s="1">
        <v>-0.41514030600000001</v>
      </c>
      <c r="H187" s="1">
        <v>-1.466537856</v>
      </c>
      <c r="I187" s="1">
        <v>-0.95421300499999995</v>
      </c>
      <c r="J187" s="1">
        <v>-2.683185887</v>
      </c>
      <c r="K187" s="1">
        <v>-0.415169391</v>
      </c>
      <c r="L187" s="1">
        <v>-1.4666887689999999</v>
      </c>
      <c r="M187" s="1">
        <v>-0.95469237500000004</v>
      </c>
      <c r="N187" s="1">
        <v>-2.6844988590000001</v>
      </c>
    </row>
    <row r="188" spans="1:14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-0.90359878900000001</v>
      </c>
      <c r="F188" s="1">
        <v>-2.8542181549999999</v>
      </c>
      <c r="G188" s="1">
        <v>-0.41503509199999999</v>
      </c>
      <c r="H188" s="1">
        <v>-1.4664539219999999</v>
      </c>
      <c r="I188" s="1">
        <v>-0.48203164100000001</v>
      </c>
      <c r="J188" s="1">
        <v>-1.3802873550000001</v>
      </c>
      <c r="K188" s="1">
        <v>-0.415060345</v>
      </c>
      <c r="L188" s="1">
        <v>-1.4665861609999999</v>
      </c>
      <c r="M188" s="1">
        <v>-0.482661373</v>
      </c>
      <c r="N188" s="1">
        <v>-1.3818333089999999</v>
      </c>
    </row>
    <row r="189" spans="1:14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-0.903200161</v>
      </c>
      <c r="F189" s="1">
        <v>-2.853726499</v>
      </c>
      <c r="G189" s="1">
        <v>-0.41514148400000001</v>
      </c>
      <c r="H189" s="1">
        <v>-1.4665397069999999</v>
      </c>
      <c r="I189" s="1">
        <v>-0.48203316000000002</v>
      </c>
      <c r="J189" s="1">
        <v>-1.38029745</v>
      </c>
      <c r="K189" s="1">
        <v>-0.41516508000000002</v>
      </c>
      <c r="L189" s="1">
        <v>-1.4666600590000001</v>
      </c>
      <c r="M189" s="1">
        <v>-0.48261535900000002</v>
      </c>
      <c r="N189" s="1">
        <v>-1.38171245</v>
      </c>
    </row>
    <row r="190" spans="1:14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-0.90310490899999996</v>
      </c>
      <c r="F190" s="1">
        <v>-2.853745602</v>
      </c>
      <c r="G190" s="1">
        <v>-0.415074518</v>
      </c>
      <c r="H190" s="1">
        <v>-1.466511849</v>
      </c>
      <c r="I190" s="1">
        <v>-0.48203681999999998</v>
      </c>
      <c r="J190" s="1">
        <v>-1.3803045949999999</v>
      </c>
      <c r="K190" s="1">
        <v>-0.41509569400000002</v>
      </c>
      <c r="L190" s="1">
        <v>-1.466624752</v>
      </c>
      <c r="M190" s="1">
        <v>-0.48262146</v>
      </c>
      <c r="N190" s="1">
        <v>-1.3817333869999999</v>
      </c>
    </row>
    <row r="191" spans="1:14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-0.97752179400000005</v>
      </c>
      <c r="F191" s="1">
        <v>-3.0996742880000001</v>
      </c>
      <c r="G191" s="1">
        <v>-0.41508358299999998</v>
      </c>
      <c r="H191" s="1">
        <v>-1.4666256609999999</v>
      </c>
      <c r="I191" s="1">
        <v>-0.55429411900000003</v>
      </c>
      <c r="J191" s="1">
        <v>-1.6248074340000001</v>
      </c>
      <c r="K191" s="1">
        <v>-0.41511592400000003</v>
      </c>
      <c r="L191" s="1">
        <v>-1.4667948470000001</v>
      </c>
      <c r="M191" s="1">
        <v>-0.55493732500000004</v>
      </c>
      <c r="N191" s="1">
        <v>-1.626491385</v>
      </c>
    </row>
    <row r="192" spans="1:14" x14ac:dyDescent="0.2">
      <c r="A192" s="1">
        <v>4</v>
      </c>
      <c r="B192" s="1" t="s">
        <v>300</v>
      </c>
      <c r="C192" s="1" t="s">
        <v>283</v>
      </c>
      <c r="D192" s="1" t="s">
        <v>276</v>
      </c>
      <c r="E192" s="1">
        <v>-0.97704756699999995</v>
      </c>
      <c r="F192" s="1">
        <v>-3.0991707869999998</v>
      </c>
      <c r="G192" s="1">
        <v>-0.41530638199999997</v>
      </c>
      <c r="H192" s="1">
        <v>-1.4667828140000001</v>
      </c>
      <c r="I192" s="1">
        <v>-0.554316433</v>
      </c>
      <c r="J192" s="1">
        <v>-1.6248321450000001</v>
      </c>
      <c r="K192" s="1">
        <v>-0.41533651199999999</v>
      </c>
      <c r="L192" s="1">
        <v>-1.4669389450000001</v>
      </c>
      <c r="M192" s="1">
        <v>-0.55491785199999999</v>
      </c>
      <c r="N192" s="1">
        <v>-1.6263971939999999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048576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VLOOKUP($A2,'MP2-KSVP'!$A$2:$T$192,11,FALSE)*2625.5</f>
        <v>-1281.7486177879869</v>
      </c>
      <c r="D2">
        <f>VLOOKUP($A2,'MP2-KSVP'!$A$2:$T$192,12,FALSE)*2625.5</f>
        <v>-3553.0815486656325</v>
      </c>
      <c r="E2">
        <f>VLOOKUP($A2,'MP2-KSVP'!$A$2:$T$192,13,FALSE)*2625.5</f>
        <v>-658.62370147475951</v>
      </c>
      <c r="F2">
        <f>VLOOKUP($A2,'MP2-KSVP'!$A$2:$T$192,14,FALSE)*2625.5</f>
        <v>-1963.2294313562318</v>
      </c>
      <c r="G2">
        <f>VLOOKUP($A2,'MP2-KSVP'!$A$2:$T$192,15,FALSE)*2625.5</f>
        <v>-609.81802655368517</v>
      </c>
      <c r="H2">
        <f>VLOOKUP($A2,'MP2-KSVP'!$A$2:$T$192,16,FALSE)*2625.5</f>
        <v>-1568.6147224091171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VLOOKUP($A3,'MP2-KSVP'!$A$2:$T$192,11,FALSE)*2625.5</f>
        <v>-873.04364556659482</v>
      </c>
      <c r="D3">
        <f>VLOOKUP($A3,'MP2-KSVP'!$A$2:$T$192,12,FALSE)*2625.5</f>
        <v>-2402.0540370872827</v>
      </c>
      <c r="E3">
        <f>VLOOKUP($A3,'MP2-KSVP'!$A$2:$T$192,13,FALSE)*2625.5</f>
        <v>-660.43352130694416</v>
      </c>
      <c r="F3">
        <f>VLOOKUP($A3,'MP2-KSVP'!$A$2:$T$192,14,FALSE)*2625.5</f>
        <v>-1971.9035465309405</v>
      </c>
      <c r="G3">
        <f>VLOOKUP($A3,'MP2-KSVP'!$A$2:$T$192,15,FALSE)*2625.5</f>
        <v>-196.28632065985062</v>
      </c>
      <c r="H3">
        <f>VLOOKUP($A3,'MP2-KSVP'!$A$2:$T$192,16,FALSE)*2625.5</f>
        <v>-408.88241079312701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VLOOKUP($A4,'MP2-KSVP'!$A$2:$T$192,11,FALSE)*2625.5</f>
        <v>-868.28779267147638</v>
      </c>
      <c r="D4">
        <f>VLOOKUP($A4,'MP2-KSVP'!$A$2:$T$192,12,FALSE)*2625.5</f>
        <v>-2393.2263114954631</v>
      </c>
      <c r="E4">
        <f>VLOOKUP($A4,'MP2-KSVP'!$A$2:$T$192,13,FALSE)*2625.5</f>
        <v>-660.05707267648859</v>
      </c>
      <c r="F4">
        <f>VLOOKUP($A4,'MP2-KSVP'!$A$2:$T$192,14,FALSE)*2625.5</f>
        <v>-1971.9284855414778</v>
      </c>
      <c r="G4">
        <f>VLOOKUP($A4,'MP2-KSVP'!$A$2:$T$192,15,FALSE)*2625.5</f>
        <v>-196.28632065902858</v>
      </c>
      <c r="H4">
        <f>VLOOKUP($A4,'MP2-KSVP'!$A$2:$T$192,16,FALSE)*2625.5</f>
        <v>-408.88241079153067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VLOOKUP($A5,'MP2-KSVP'!$A$2:$T$192,11,FALSE)*2625.5</f>
        <v>-765.45218079920528</v>
      </c>
      <c r="D5">
        <f>VLOOKUP($A5,'MP2-KSVP'!$A$2:$T$192,12,FALSE)*2625.5</f>
        <v>-2242.1986423042663</v>
      </c>
      <c r="E5">
        <f>VLOOKUP($A5,'MP2-KSVP'!$A$2:$T$192,13,FALSE)*2625.5</f>
        <v>-660.26400422067854</v>
      </c>
      <c r="F5">
        <f>VLOOKUP($A5,'MP2-KSVP'!$A$2:$T$192,14,FALSE)*2625.5</f>
        <v>-1971.5754675530161</v>
      </c>
      <c r="G5">
        <f>VLOOKUP($A5,'MP2-KSVP'!$A$2:$T$192,15,FALSE)*2625.5</f>
        <v>-91.495824532377114</v>
      </c>
      <c r="H5">
        <f>VLOOKUP($A5,'MP2-KSVP'!$A$2:$T$192,16,FALSE)*2625.5</f>
        <v>-249.22220629025637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VLOOKUP($A6,'MP2-KSVP'!$A$2:$T$192,11,FALSE)*2625.5</f>
        <v>-763.66782686045087</v>
      </c>
      <c r="D6">
        <f>VLOOKUP($A6,'MP2-KSVP'!$A$2:$T$192,12,FALSE)*2625.5</f>
        <v>-2236.3744600775572</v>
      </c>
      <c r="E6">
        <f>VLOOKUP($A6,'MP2-KSVP'!$A$2:$T$192,13,FALSE)*2625.5</f>
        <v>-660.25570584798459</v>
      </c>
      <c r="F6">
        <f>VLOOKUP($A6,'MP2-KSVP'!$A$2:$T$192,14,FALSE)*2625.5</f>
        <v>-1972.5133054317407</v>
      </c>
      <c r="G6">
        <f>VLOOKUP($A6,'MP2-KSVP'!$A$2:$T$192,15,FALSE)*2625.5</f>
        <v>-91.49582453246272</v>
      </c>
      <c r="H6">
        <f>VLOOKUP($A6,'MP2-KSVP'!$A$2:$T$192,16,FALSE)*2625.5</f>
        <v>-249.22220629045015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VLOOKUP($A7,'MP2-KSVP'!$A$2:$T$192,11,FALSE)*2625.5</f>
        <v>-1212.1314937590992</v>
      </c>
      <c r="D7">
        <f>VLOOKUP($A7,'MP2-KSVP'!$A$2:$T$192,12,FALSE)*2625.5</f>
        <v>-3371.4380483354175</v>
      </c>
      <c r="E7">
        <f>VLOOKUP($A7,'MP2-KSVP'!$A$2:$T$192,13,FALSE)*2625.5</f>
        <v>-658.96959769536386</v>
      </c>
      <c r="F7">
        <f>VLOOKUP($A7,'MP2-KSVP'!$A$2:$T$192,14,FALSE)*2625.5</f>
        <v>-1964.3916800826312</v>
      </c>
      <c r="G7">
        <f>VLOOKUP($A7,'MP2-KSVP'!$A$2:$T$192,15,FALSE)*2625.5</f>
        <v>-528.2346121043837</v>
      </c>
      <c r="H7">
        <f>VLOOKUP($A7,'MP2-KSVP'!$A$2:$T$192,16,FALSE)*2625.5</f>
        <v>-1375.2703461265571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VLOOKUP($A8,'MP2-KSVP'!$A$2:$T$192,11,FALSE)*2625.5</f>
        <v>-1206.7492758499088</v>
      </c>
      <c r="D8">
        <f>VLOOKUP($A8,'MP2-KSVP'!$A$2:$T$192,12,FALSE)*2625.5</f>
        <v>-3364.6058025456241</v>
      </c>
      <c r="E8">
        <f>VLOOKUP($A8,'MP2-KSVP'!$A$2:$T$192,13,FALSE)*2625.5</f>
        <v>-658.93443191289077</v>
      </c>
      <c r="F8">
        <f>VLOOKUP($A8,'MP2-KSVP'!$A$2:$T$192,14,FALSE)*2625.5</f>
        <v>-1965.4242670860554</v>
      </c>
      <c r="G8">
        <f>VLOOKUP($A8,'MP2-KSVP'!$A$2:$T$192,15,FALSE)*2625.5</f>
        <v>-527.91711624807658</v>
      </c>
      <c r="H8">
        <f>VLOOKUP($A8,'MP2-KSVP'!$A$2:$T$192,16,FALSE)*2625.5</f>
        <v>-1375.3435972684208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VLOOKUP($A9,'MP2-KSVP'!$A$2:$T$192,11,FALSE)*2625.5</f>
        <v>-1277.2217724111097</v>
      </c>
      <c r="D9">
        <f>VLOOKUP($A9,'MP2-KSVP'!$A$2:$T$192,12,FALSE)*2625.5</f>
        <v>-3601.2940172627473</v>
      </c>
      <c r="E9">
        <f>VLOOKUP($A9,'MP2-KSVP'!$A$2:$T$192,13,FALSE)*2625.5</f>
        <v>-659.05253766402495</v>
      </c>
      <c r="F9">
        <f>VLOOKUP($A9,'MP2-KSVP'!$A$2:$T$192,14,FALSE)*2625.5</f>
        <v>-1964.053901922824</v>
      </c>
      <c r="G9">
        <f>VLOOKUP($A9,'MP2-KSVP'!$A$2:$T$192,15,FALSE)*2625.5</f>
        <v>-598.40459092921583</v>
      </c>
      <c r="H9">
        <f>VLOOKUP($A9,'MP2-KSVP'!$A$2:$T$192,16,FALSE)*2625.5</f>
        <v>-1611.6735982451448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VLOOKUP($A10,'MP2-KSVP'!$A$2:$T$192,11,FALSE)*2625.5</f>
        <v>-2583.5765094006897</v>
      </c>
      <c r="D10">
        <f>VLOOKUP($A10,'MP2-KSVP'!$A$2:$T$192,12,FALSE)*2625.5</f>
        <v>-6805.6771147433828</v>
      </c>
      <c r="E10">
        <f>VLOOKUP($A10,'MP2-KSVP'!$A$2:$T$192,13,FALSE)*2625.5</f>
        <v>-658.64097445342406</v>
      </c>
      <c r="F10">
        <f>VLOOKUP($A10,'MP2-KSVP'!$A$2:$T$192,14,FALSE)*2625.5</f>
        <v>-1963.3980757666857</v>
      </c>
      <c r="G10">
        <f>VLOOKUP($A10,'MP2-KSVP'!$A$2:$T$192,15,FALSE)*2625.5</f>
        <v>-1895.8506604331312</v>
      </c>
      <c r="H10">
        <f>VLOOKUP($A10,'MP2-KSVP'!$A$2:$T$192,16,FALSE)*2625.5</f>
        <v>-4802.8035604911438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VLOOKUP($A11,'MP2-KSVP'!$A$2:$T$192,11,FALSE)*2625.5</f>
        <v>-2572.3180466022955</v>
      </c>
      <c r="D11">
        <f>VLOOKUP($A11,'MP2-KSVP'!$A$2:$T$192,12,FALSE)*2625.5</f>
        <v>-6787.5379608349649</v>
      </c>
      <c r="E11">
        <f>VLOOKUP($A11,'MP2-KSVP'!$A$2:$T$192,13,FALSE)*2625.5</f>
        <v>-658.82284693876454</v>
      </c>
      <c r="F11">
        <f>VLOOKUP($A11,'MP2-KSVP'!$A$2:$T$192,14,FALSE)*2625.5</f>
        <v>-1965.1742405369318</v>
      </c>
      <c r="G11">
        <f>VLOOKUP($A11,'MP2-KSVP'!$A$2:$T$192,15,FALSE)*2625.5</f>
        <v>-1894.9377770160143</v>
      </c>
      <c r="H11">
        <f>VLOOKUP($A11,'MP2-KSVP'!$A$2:$T$192,16,FALSE)*2625.5</f>
        <v>-4800.614749345963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VLOOKUP($A12,'MP2-KSVP'!$A$2:$T$192,11,FALSE)*2625.5</f>
        <v>-2572.8199866601371</v>
      </c>
      <c r="D12">
        <f>VLOOKUP($A12,'MP2-KSVP'!$A$2:$T$192,12,FALSE)*2625.5</f>
        <v>-6787.9860551200536</v>
      </c>
      <c r="E12">
        <f>VLOOKUP($A12,'MP2-KSVP'!$A$2:$T$192,13,FALSE)*2625.5</f>
        <v>-658.61501230579245</v>
      </c>
      <c r="F12">
        <f>VLOOKUP($A12,'MP2-KSVP'!$A$2:$T$192,14,FALSE)*2625.5</f>
        <v>-1964.094620219505</v>
      </c>
      <c r="G12">
        <f>VLOOKUP($A12,'MP2-KSVP'!$A$2:$T$192,15,FALSE)*2625.5</f>
        <v>-1895.6713932886346</v>
      </c>
      <c r="H12">
        <f>VLOOKUP($A12,'MP2-KSVP'!$A$2:$T$192,16,FALSE)*2625.5</f>
        <v>-4801.6744057446567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VLOOKUP($A13,'MP2-KSVP'!$A$2:$T$192,11,FALSE)*2625.5</f>
        <v>-1593.6825263541475</v>
      </c>
      <c r="D13">
        <f>VLOOKUP($A13,'MP2-KSVP'!$A$2:$T$192,12,FALSE)*2625.5</f>
        <v>-4346.6899380835312</v>
      </c>
      <c r="E13">
        <f>VLOOKUP($A13,'MP2-KSVP'!$A$2:$T$192,13,FALSE)*2625.5</f>
        <v>-658.60945164315626</v>
      </c>
      <c r="F13">
        <f>VLOOKUP($A13,'MP2-KSVP'!$A$2:$T$192,14,FALSE)*2625.5</f>
        <v>-1963.3327988224812</v>
      </c>
      <c r="G13">
        <f>VLOOKUP($A13,'MP2-KSVP'!$A$2:$T$192,15,FALSE)*2625.5</f>
        <v>-919.94193038499122</v>
      </c>
      <c r="H13">
        <f>VLOOKUP($A13,'MP2-KSVP'!$A$2:$T$192,16,FALSE)*2625.5</f>
        <v>-2359.853111837333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VLOOKUP($A14,'MP2-KSVP'!$A$2:$T$192,11,FALSE)*2625.5</f>
        <v>-1830.8969669061598</v>
      </c>
      <c r="D14">
        <f>VLOOKUP($A14,'MP2-KSVP'!$A$2:$T$192,12,FALSE)*2625.5</f>
        <v>-5084.8811754717062</v>
      </c>
      <c r="E14">
        <f>VLOOKUP($A14,'MP2-KSVP'!$A$2:$T$192,13,FALSE)*2625.5</f>
        <v>-658.79756949286514</v>
      </c>
      <c r="F14">
        <f>VLOOKUP($A14,'MP2-KSVP'!$A$2:$T$192,14,FALSE)*2625.5</f>
        <v>-1963.9201816699631</v>
      </c>
      <c r="G14">
        <f>VLOOKUP($A14,'MP2-KSVP'!$A$2:$T$192,15,FALSE)*2625.5</f>
        <v>-1153.4125046394456</v>
      </c>
      <c r="H14">
        <f>VLOOKUP($A14,'MP2-KSVP'!$A$2:$T$192,16,FALSE)*2625.5</f>
        <v>-3097.0794264976134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VLOOKUP($A15,'MP2-KSVP'!$A$2:$T$192,11,FALSE)*2625.5</f>
        <v>-1242.6260559758055</v>
      </c>
      <c r="D15">
        <f>VLOOKUP($A15,'MP2-KSVP'!$A$2:$T$192,12,FALSE)*2625.5</f>
        <v>-3648.3508796863043</v>
      </c>
      <c r="E15">
        <f>VLOOKUP($A15,'MP2-KSVP'!$A$2:$T$192,13,FALSE)*2625.5</f>
        <v>-618.2112954443694</v>
      </c>
      <c r="F15">
        <f>VLOOKUP($A15,'MP2-KSVP'!$A$2:$T$192,14,FALSE)*2625.5</f>
        <v>-2060.0353351650306</v>
      </c>
      <c r="G15">
        <f>VLOOKUP($A15,'MP2-KSVP'!$A$2:$T$192,15,FALSE)*2625.5</f>
        <v>-609.51046621561511</v>
      </c>
      <c r="H15">
        <f>VLOOKUP($A15,'MP2-KSVP'!$A$2:$T$192,16,FALSE)*2625.5</f>
        <v>-1567.1993809345345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VLOOKUP($A16,'MP2-KSVP'!$A$2:$T$192,11,FALSE)*2625.5</f>
        <v>-1241.423712836832</v>
      </c>
      <c r="D16">
        <f>VLOOKUP($A16,'MP2-KSVP'!$A$2:$T$192,12,FALSE)*2625.5</f>
        <v>-3646.5733770147895</v>
      </c>
      <c r="E16">
        <f>VLOOKUP($A16,'MP2-KSVP'!$A$2:$T$192,13,FALSE)*2625.5</f>
        <v>-618.32703227861646</v>
      </c>
      <c r="F16">
        <f>VLOOKUP($A16,'MP2-KSVP'!$A$2:$T$192,14,FALSE)*2625.5</f>
        <v>-2060.1908039674368</v>
      </c>
      <c r="G16">
        <f>VLOOKUP($A16,'MP2-KSVP'!$A$2:$T$192,15,FALSE)*2625.5</f>
        <v>-609.51318220560438</v>
      </c>
      <c r="H16">
        <f>VLOOKUP($A16,'MP2-KSVP'!$A$2:$T$192,16,FALSE)*2625.5</f>
        <v>-1567.2104022327126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VLOOKUP($A17,'MP2-KSVP'!$A$2:$T$192,11,FALSE)*2625.5</f>
        <v>-833.27044898118561</v>
      </c>
      <c r="D17">
        <f>VLOOKUP($A17,'MP2-KSVP'!$A$2:$T$192,12,FALSE)*2625.5</f>
        <v>-2492.5430910307414</v>
      </c>
      <c r="E17">
        <f>VLOOKUP($A17,'MP2-KSVP'!$A$2:$T$192,13,FALSE)*2625.5</f>
        <v>-618.79045029473934</v>
      </c>
      <c r="F17">
        <f>VLOOKUP($A17,'MP2-KSVP'!$A$2:$T$192,14,FALSE)*2625.5</f>
        <v>-2061.1875826922119</v>
      </c>
      <c r="G17">
        <f>VLOOKUP($A17,'MP2-KSVP'!$A$2:$T$192,15,FALSE)*2625.5</f>
        <v>-196.28632065969967</v>
      </c>
      <c r="H17">
        <f>VLOOKUP($A17,'MP2-KSVP'!$A$2:$T$192,16,FALSE)*2625.5</f>
        <v>-408.88241079282773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VLOOKUP($A18,'MP2-KSVP'!$A$2:$T$192,11,FALSE)*2625.5</f>
        <v>-832.3859654820493</v>
      </c>
      <c r="D18">
        <f>VLOOKUP($A18,'MP2-KSVP'!$A$2:$T$192,12,FALSE)*2625.5</f>
        <v>-2491.7735084373703</v>
      </c>
      <c r="E18">
        <f>VLOOKUP($A18,'MP2-KSVP'!$A$2:$T$192,13,FALSE)*2625.5</f>
        <v>-618.77076758938711</v>
      </c>
      <c r="F18">
        <f>VLOOKUP($A18,'MP2-KSVP'!$A$2:$T$192,14,FALSE)*2625.5</f>
        <v>-2061.3820026333883</v>
      </c>
      <c r="G18">
        <f>VLOOKUP($A18,'MP2-KSVP'!$A$2:$T$192,15,FALSE)*2625.5</f>
        <v>-196.28632065969967</v>
      </c>
      <c r="H18">
        <f>VLOOKUP($A18,'MP2-KSVP'!$A$2:$T$192,16,FALSE)*2625.5</f>
        <v>-408.88241079282773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VLOOKUP($A19,'MP2-KSVP'!$A$2:$T$192,11,FALSE)*2625.5</f>
        <v>-726.90446125448887</v>
      </c>
      <c r="D19">
        <f>VLOOKUP($A19,'MP2-KSVP'!$A$2:$T$192,12,FALSE)*2625.5</f>
        <v>-2333.9016965304854</v>
      </c>
      <c r="E19">
        <f>VLOOKUP($A19,'MP2-KSVP'!$A$2:$T$192,13,FALSE)*2625.5</f>
        <v>-618.84420599334192</v>
      </c>
      <c r="F19">
        <f>VLOOKUP($A19,'MP2-KSVP'!$A$2:$T$192,14,FALSE)*2625.5</f>
        <v>-2061.2721891004426</v>
      </c>
      <c r="G19">
        <f>VLOOKUP($A19,'MP2-KSVP'!$A$2:$T$192,15,FALSE)*2625.5</f>
        <v>-91.495824532458769</v>
      </c>
      <c r="H19">
        <f>VLOOKUP($A19,'MP2-KSVP'!$A$2:$T$192,16,FALSE)*2625.5</f>
        <v>-249.22220629043466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VLOOKUP($A20,'MP2-KSVP'!$A$2:$T$192,11,FALSE)*2625.5</f>
        <v>-726.37193755518956</v>
      </c>
      <c r="D20">
        <f>VLOOKUP($A20,'MP2-KSVP'!$A$2:$T$192,12,FALSE)*2625.5</f>
        <v>-2333.4276236539349</v>
      </c>
      <c r="E20">
        <f>VLOOKUP($A20,'MP2-KSVP'!$A$2:$T$192,13,FALSE)*2625.5</f>
        <v>-618.81582008248256</v>
      </c>
      <c r="F20">
        <f>VLOOKUP($A20,'MP2-KSVP'!$A$2:$T$192,14,FALSE)*2625.5</f>
        <v>-2061.4117044853147</v>
      </c>
      <c r="G20">
        <f>VLOOKUP($A20,'MP2-KSVP'!$A$2:$T$192,15,FALSE)*2625.5</f>
        <v>-91.49582453245668</v>
      </c>
      <c r="H20">
        <f>VLOOKUP($A20,'MP2-KSVP'!$A$2:$T$192,16,FALSE)*2625.5</f>
        <v>-249.22220629037241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VLOOKUP($A21,'MP2-KSVP'!$A$2:$T$192,11,FALSE)*2625.5</f>
        <v>-1159.809778449448</v>
      </c>
      <c r="D21">
        <f>VLOOKUP($A21,'MP2-KSVP'!$A$2:$T$192,12,FALSE)*2625.5</f>
        <v>-3442.0412803195145</v>
      </c>
      <c r="E21">
        <f>VLOOKUP($A21,'MP2-KSVP'!$A$2:$T$192,13,FALSE)*2625.5</f>
        <v>-618.6682041018048</v>
      </c>
      <c r="F21">
        <f>VLOOKUP($A21,'MP2-KSVP'!$A$2:$T$192,14,FALSE)*2625.5</f>
        <v>-2060.8034933794065</v>
      </c>
      <c r="G21">
        <f>VLOOKUP($A21,'MP2-KSVP'!$A$2:$T$192,15,FALSE)*2625.5</f>
        <v>-522.09452396309052</v>
      </c>
      <c r="H21">
        <f>VLOOKUP($A21,'MP2-KSVP'!$A$2:$T$192,16,FALSE)*2625.5</f>
        <v>-1359.57673097676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VLOOKUP($A22,'MP2-KSVP'!$A$2:$T$192,11,FALSE)*2625.5</f>
        <v>-1160.9696965395219</v>
      </c>
      <c r="D22">
        <f>VLOOKUP($A22,'MP2-KSVP'!$A$2:$T$192,12,FALSE)*2625.5</f>
        <v>-3445.1148970663867</v>
      </c>
      <c r="E22">
        <f>VLOOKUP($A22,'MP2-KSVP'!$A$2:$T$192,13,FALSE)*2625.5</f>
        <v>-618.5218743395701</v>
      </c>
      <c r="F22">
        <f>VLOOKUP($A22,'MP2-KSVP'!$A$2:$T$192,14,FALSE)*2625.5</f>
        <v>-2060.4774757436799</v>
      </c>
      <c r="G22">
        <f>VLOOKUP($A22,'MP2-KSVP'!$A$2:$T$192,15,FALSE)*2625.5</f>
        <v>-522.02630535393394</v>
      </c>
      <c r="H22">
        <f>VLOOKUP($A22,'MP2-KSVP'!$A$2:$T$192,16,FALSE)*2625.5</f>
        <v>-1359.9230801777542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VLOOKUP($A23,'MP2-KSVP'!$A$2:$T$192,11,FALSE)*2625.5</f>
        <v>-1157.8182215886197</v>
      </c>
      <c r="D23">
        <f>VLOOKUP($A23,'MP2-KSVP'!$A$2:$T$192,12,FALSE)*2625.5</f>
        <v>-3443.7614646901579</v>
      </c>
      <c r="E23">
        <f>VLOOKUP($A23,'MP2-KSVP'!$A$2:$T$192,13,FALSE)*2625.5</f>
        <v>-618.28631103548116</v>
      </c>
      <c r="F23">
        <f>VLOOKUP($A23,'MP2-KSVP'!$A$2:$T$192,14,FALSE)*2625.5</f>
        <v>-2060.3049397477685</v>
      </c>
      <c r="G23">
        <f>VLOOKUP($A23,'MP2-KSVP'!$A$2:$T$192,15,FALSE)*2625.5</f>
        <v>-522.11333331326955</v>
      </c>
      <c r="H23">
        <f>VLOOKUP($A23,'MP2-KSVP'!$A$2:$T$192,16,FALSE)*2625.5</f>
        <v>-1360.3267790521493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VLOOKUP($A24,'MP2-KSVP'!$A$2:$T$192,11,FALSE)*2625.5</f>
        <v>-1160.0383958499478</v>
      </c>
      <c r="D24">
        <f>VLOOKUP($A24,'MP2-KSVP'!$A$2:$T$192,12,FALSE)*2625.5</f>
        <v>-3443.8549434158872</v>
      </c>
      <c r="E24">
        <f>VLOOKUP($A24,'MP2-KSVP'!$A$2:$T$192,13,FALSE)*2625.5</f>
        <v>-618.27659497556135</v>
      </c>
      <c r="F24">
        <f>VLOOKUP($A24,'MP2-KSVP'!$A$2:$T$192,14,FALSE)*2625.5</f>
        <v>-2060.2312170881751</v>
      </c>
      <c r="G24">
        <f>VLOOKUP($A24,'MP2-KSVP'!$A$2:$T$192,15,FALSE)*2625.5</f>
        <v>-522.05844404210609</v>
      </c>
      <c r="H24">
        <f>VLOOKUP($A24,'MP2-KSVP'!$A$2:$T$192,16,FALSE)*2625.5</f>
        <v>-1359.9210730158964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VLOOKUP($A25,'MP2-KSVP'!$A$2:$T$192,11,FALSE)*2625.5</f>
        <v>-1236.9100987044185</v>
      </c>
      <c r="D25">
        <f>VLOOKUP($A25,'MP2-KSVP'!$A$2:$T$192,12,FALSE)*2625.5</f>
        <v>-3698.0299535042077</v>
      </c>
      <c r="E25">
        <f>VLOOKUP($A25,'MP2-KSVP'!$A$2:$T$192,13,FALSE)*2625.5</f>
        <v>-618.21914870326486</v>
      </c>
      <c r="F25">
        <f>VLOOKUP($A25,'MP2-KSVP'!$A$2:$T$192,14,FALSE)*2625.5</f>
        <v>-2060.4341338078461</v>
      </c>
      <c r="G25">
        <f>VLOOKUP($A25,'MP2-KSVP'!$A$2:$T$192,15,FALSE)*2625.5</f>
        <v>-598.50063294743006</v>
      </c>
      <c r="H25">
        <f>VLOOKUP($A25,'MP2-KSVP'!$A$2:$T$192,16,FALSE)*2625.5</f>
        <v>-1613.1646170524741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VLOOKUP($A26,'MP2-KSVP'!$A$2:$T$192,11,FALSE)*2625.5</f>
        <v>-1235.1589561728995</v>
      </c>
      <c r="D26">
        <f>VLOOKUP($A26,'MP2-KSVP'!$A$2:$T$192,12,FALSE)*2625.5</f>
        <v>-3695.71005108175</v>
      </c>
      <c r="E26">
        <f>VLOOKUP($A26,'MP2-KSVP'!$A$2:$T$192,13,FALSE)*2625.5</f>
        <v>-618.3900808673875</v>
      </c>
      <c r="F26">
        <f>VLOOKUP($A26,'MP2-KSVP'!$A$2:$T$192,14,FALSE)*2625.5</f>
        <v>-2060.8052213078918</v>
      </c>
      <c r="G26">
        <f>VLOOKUP($A26,'MP2-KSVP'!$A$2:$T$192,15,FALSE)*2625.5</f>
        <v>-598.50357791838815</v>
      </c>
      <c r="H26">
        <f>VLOOKUP($A26,'MP2-KSVP'!$A$2:$T$192,16,FALSE)*2625.5</f>
        <v>-1613.1562280253056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VLOOKUP($A27,'MP2-KSVP'!$A$2:$T$192,11,FALSE)*2625.5</f>
        <v>-2535.5375126143094</v>
      </c>
      <c r="D27">
        <f>VLOOKUP($A27,'MP2-KSVP'!$A$2:$T$192,12,FALSE)*2625.5</f>
        <v>-6892.5194898912887</v>
      </c>
      <c r="E27">
        <f>VLOOKUP($A27,'MP2-KSVP'!$A$2:$T$192,13,FALSE)*2625.5</f>
        <v>-618.50420565713978</v>
      </c>
      <c r="F27">
        <f>VLOOKUP($A27,'MP2-KSVP'!$A$2:$T$192,14,FALSE)*2625.5</f>
        <v>-2060.0857792360052</v>
      </c>
      <c r="G27">
        <f>VLOOKUP($A27,'MP2-KSVP'!$A$2:$T$192,15,FALSE)*2625.5</f>
        <v>-1894.8584566684033</v>
      </c>
      <c r="H27">
        <f>VLOOKUP($A27,'MP2-KSVP'!$A$2:$T$192,16,FALSE)*2625.5</f>
        <v>-4802.8283927774319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VLOOKUP($A28,'MP2-KSVP'!$A$2:$T$192,11,FALSE)*2625.5</f>
        <v>-2530.7312231920264</v>
      </c>
      <c r="D28">
        <f>VLOOKUP($A28,'MP2-KSVP'!$A$2:$T$192,12,FALSE)*2625.5</f>
        <v>-6884.13754148109</v>
      </c>
      <c r="E28">
        <f>VLOOKUP($A28,'MP2-KSVP'!$A$2:$T$192,13,FALSE)*2625.5</f>
        <v>-618.2659927734037</v>
      </c>
      <c r="F28">
        <f>VLOOKUP($A28,'MP2-KSVP'!$A$2:$T$192,14,FALSE)*2625.5</f>
        <v>-2059.8253063491252</v>
      </c>
      <c r="G28">
        <f>VLOOKUP($A28,'MP2-KSVP'!$A$2:$T$192,15,FALSE)*2625.5</f>
        <v>-1894.6406622288275</v>
      </c>
      <c r="H28">
        <f>VLOOKUP($A28,'MP2-KSVP'!$A$2:$T$192,16,FALSE)*2625.5</f>
        <v>-4801.462775243931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VLOOKUP($A29,'MP2-KSVP'!$A$2:$T$192,11,FALSE)*2625.5</f>
        <v>-2534.974262531734</v>
      </c>
      <c r="D29">
        <f>VLOOKUP($A29,'MP2-KSVP'!$A$2:$T$192,12,FALSE)*2625.5</f>
        <v>-6891.1388109905747</v>
      </c>
      <c r="E29">
        <f>VLOOKUP($A29,'MP2-KSVP'!$A$2:$T$192,13,FALSE)*2625.5</f>
        <v>-618.47006951920457</v>
      </c>
      <c r="F29">
        <f>VLOOKUP($A29,'MP2-KSVP'!$A$2:$T$192,14,FALSE)*2625.5</f>
        <v>-2060.2345702029274</v>
      </c>
      <c r="G29">
        <f>VLOOKUP($A29,'MP2-KSVP'!$A$2:$T$192,15,FALSE)*2625.5</f>
        <v>-1894.7683862428973</v>
      </c>
      <c r="H29">
        <f>VLOOKUP($A29,'MP2-KSVP'!$A$2:$T$192,16,FALSE)*2625.5</f>
        <v>-4802.5134782605091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VLOOKUP($A30,'MP2-KSVP'!$A$2:$T$192,11,FALSE)*2625.5</f>
        <v>-2531.3888547445563</v>
      </c>
      <c r="D30">
        <f>VLOOKUP($A30,'MP2-KSVP'!$A$2:$T$192,12,FALSE)*2625.5</f>
        <v>-6884.7528058029511</v>
      </c>
      <c r="E30">
        <f>VLOOKUP($A30,'MP2-KSVP'!$A$2:$T$192,13,FALSE)*2625.5</f>
        <v>-618.42254952810038</v>
      </c>
      <c r="F30">
        <f>VLOOKUP($A30,'MP2-KSVP'!$A$2:$T$192,14,FALSE)*2625.5</f>
        <v>-2060.0447078471552</v>
      </c>
      <c r="G30">
        <f>VLOOKUP($A30,'MP2-KSVP'!$A$2:$T$192,15,FALSE)*2625.5</f>
        <v>-1894.5053999638801</v>
      </c>
      <c r="H30">
        <f>VLOOKUP($A30,'MP2-KSVP'!$A$2:$T$192,16,FALSE)*2625.5</f>
        <v>-4801.1257236926931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VLOOKUP($A31,'MP2-KSVP'!$A$2:$T$192,11,FALSE)*2625.5</f>
        <v>-1554.0108835680901</v>
      </c>
      <c r="D31">
        <f>VLOOKUP($A31,'MP2-KSVP'!$A$2:$T$192,12,FALSE)*2625.5</f>
        <v>-4442.6781186666376</v>
      </c>
      <c r="E31">
        <f>VLOOKUP($A31,'MP2-KSVP'!$A$2:$T$192,13,FALSE)*2625.5</f>
        <v>-618.21389663574973</v>
      </c>
      <c r="F31">
        <f>VLOOKUP($A31,'MP2-KSVP'!$A$2:$T$192,14,FALSE)*2625.5</f>
        <v>-2059.9539717745729</v>
      </c>
      <c r="G31">
        <f>VLOOKUP($A31,'MP2-KSVP'!$A$2:$T$192,15,FALSE)*2625.5</f>
        <v>-920.03769195533994</v>
      </c>
      <c r="H31">
        <f>VLOOKUP($A31,'MP2-KSVP'!$A$2:$T$192,16,FALSE)*2625.5</f>
        <v>-2360.1940707149329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VLOOKUP($A32,'MP2-KSVP'!$A$2:$T$192,11,FALSE)*2625.5</f>
        <v>-1552.9828122575684</v>
      </c>
      <c r="D32">
        <f>VLOOKUP($A32,'MP2-KSVP'!$A$2:$T$192,12,FALSE)*2625.5</f>
        <v>-4441.3509312478454</v>
      </c>
      <c r="E32">
        <f>VLOOKUP($A32,'MP2-KSVP'!$A$2:$T$192,13,FALSE)*2625.5</f>
        <v>-618.30271985176171</v>
      </c>
      <c r="F32">
        <f>VLOOKUP($A32,'MP2-KSVP'!$A$2:$T$192,14,FALSE)*2625.5</f>
        <v>-2060.0558108381438</v>
      </c>
      <c r="G32">
        <f>VLOOKUP($A32,'MP2-KSVP'!$A$2:$T$192,15,FALSE)*2625.5</f>
        <v>-920.06706047687101</v>
      </c>
      <c r="H32">
        <f>VLOOKUP($A32,'MP2-KSVP'!$A$2:$T$192,16,FALSE)*2625.5</f>
        <v>-2360.2996642211688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VLOOKUP($A33,'MP2-KSVP'!$A$2:$T$192,11,FALSE)*2625.5</f>
        <v>-1790.0541876376317</v>
      </c>
      <c r="D33">
        <f>VLOOKUP($A33,'MP2-KSVP'!$A$2:$T$192,12,FALSE)*2625.5</f>
        <v>-5180.3554892417014</v>
      </c>
      <c r="E33">
        <f>VLOOKUP($A33,'MP2-KSVP'!$A$2:$T$192,13,FALSE)*2625.5</f>
        <v>-618.24265044535321</v>
      </c>
      <c r="F33">
        <f>VLOOKUP($A33,'MP2-KSVP'!$A$2:$T$192,14,FALSE)*2625.5</f>
        <v>-2060.4386750998015</v>
      </c>
      <c r="G33">
        <f>VLOOKUP($A33,'MP2-KSVP'!$A$2:$T$192,15,FALSE)*2625.5</f>
        <v>-1152.7679627600849</v>
      </c>
      <c r="H33">
        <f>VLOOKUP($A33,'MP2-KSVP'!$A$2:$T$192,16,FALSE)*2625.5</f>
        <v>-3097.7400864471983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VLOOKUP($A34,'MP2-KSVP'!$A$2:$T$192,11,FALSE)*2625.5</f>
        <v>-1787.782768542201</v>
      </c>
      <c r="D34">
        <f>VLOOKUP($A34,'MP2-KSVP'!$A$2:$T$192,12,FALSE)*2625.5</f>
        <v>-5178.0028528554349</v>
      </c>
      <c r="E34">
        <f>VLOOKUP($A34,'MP2-KSVP'!$A$2:$T$192,13,FALSE)*2625.5</f>
        <v>-618.33164428734074</v>
      </c>
      <c r="F34">
        <f>VLOOKUP($A34,'MP2-KSVP'!$A$2:$T$192,14,FALSE)*2625.5</f>
        <v>-2060.5127133662945</v>
      </c>
      <c r="G34">
        <f>VLOOKUP($A34,'MP2-KSVP'!$A$2:$T$192,15,FALSE)*2625.5</f>
        <v>-1152.7361075217668</v>
      </c>
      <c r="H34">
        <f>VLOOKUP($A34,'MP2-KSVP'!$A$2:$T$192,16,FALSE)*2625.5</f>
        <v>-3097.711765961229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VLOOKUP($A35,'MP2-KSVP'!$A$2:$T$192,11,FALSE)*2625.5</f>
        <v>-1371.210342745145</v>
      </c>
      <c r="D35">
        <f>VLOOKUP($A35,'MP2-KSVP'!$A$2:$T$192,12,FALSE)*2625.5</f>
        <v>-3844.0873478869244</v>
      </c>
      <c r="E35">
        <f>VLOOKUP($A35,'MP2-KSVP'!$A$2:$T$192,13,FALSE)*2625.5</f>
        <v>-747.02506987259164</v>
      </c>
      <c r="F35">
        <f>VLOOKUP($A35,'MP2-KSVP'!$A$2:$T$192,14,FALSE)*2625.5</f>
        <v>-2253.1794512780593</v>
      </c>
      <c r="G35">
        <f>VLOOKUP($A35,'MP2-KSVP'!$A$2:$T$192,15,FALSE)*2625.5</f>
        <v>-609.81461762108358</v>
      </c>
      <c r="H35">
        <f>VLOOKUP($A35,'MP2-KSVP'!$A$2:$T$192,16,FALSE)*2625.5</f>
        <v>-1568.5997716154773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VLOOKUP($A36,'MP2-KSVP'!$A$2:$T$192,11,FALSE)*2625.5</f>
        <v>-1369.6716198963366</v>
      </c>
      <c r="D36">
        <f>VLOOKUP($A36,'MP2-KSVP'!$A$2:$T$192,12,FALSE)*2625.5</f>
        <v>-3842.0625856866141</v>
      </c>
      <c r="E36">
        <f>VLOOKUP($A36,'MP2-KSVP'!$A$2:$T$192,13,FALSE)*2625.5</f>
        <v>-746.60707169307284</v>
      </c>
      <c r="F36">
        <f>VLOOKUP($A36,'MP2-KSVP'!$A$2:$T$192,14,FALSE)*2625.5</f>
        <v>-2252.5418878055048</v>
      </c>
      <c r="G36">
        <f>VLOOKUP($A36,'MP2-KSVP'!$A$2:$T$192,15,FALSE)*2625.5</f>
        <v>-609.82154253957117</v>
      </c>
      <c r="H36">
        <f>VLOOKUP($A36,'MP2-KSVP'!$A$2:$T$192,16,FALSE)*2625.5</f>
        <v>-1568.6322181772673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VLOOKUP($A37,'MP2-KSVP'!$A$2:$T$192,11,FALSE)*2625.5</f>
        <v>-961.45968562374958</v>
      </c>
      <c r="D37">
        <f>VLOOKUP($A37,'MP2-KSVP'!$A$2:$T$192,12,FALSE)*2625.5</f>
        <v>-2692.382683701499</v>
      </c>
      <c r="E37">
        <f>VLOOKUP($A37,'MP2-KSVP'!$A$2:$T$192,13,FALSE)*2625.5</f>
        <v>-748.3446305536155</v>
      </c>
      <c r="F37">
        <f>VLOOKUP($A37,'MP2-KSVP'!$A$2:$T$192,14,FALSE)*2625.5</f>
        <v>-2261.4437049441572</v>
      </c>
      <c r="G37">
        <f>VLOOKUP($A37,'MP2-KSVP'!$A$2:$T$192,15,FALSE)*2625.5</f>
        <v>-196.28632065906086</v>
      </c>
      <c r="H37">
        <f>VLOOKUP($A37,'MP2-KSVP'!$A$2:$T$192,16,FALSE)*2625.5</f>
        <v>-408.88241079180631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VLOOKUP($A38,'MP2-KSVP'!$A$2:$T$192,11,FALSE)*2625.5</f>
        <v>-958.80277431781565</v>
      </c>
      <c r="D38">
        <f>VLOOKUP($A38,'MP2-KSVP'!$A$2:$T$192,12,FALSE)*2625.5</f>
        <v>-2686.5255011844629</v>
      </c>
      <c r="E38">
        <f>VLOOKUP($A38,'MP2-KSVP'!$A$2:$T$192,13,FALSE)*2625.5</f>
        <v>-748.92289661597101</v>
      </c>
      <c r="F38">
        <f>VLOOKUP($A38,'MP2-KSVP'!$A$2:$T$192,14,FALSE)*2625.5</f>
        <v>-2263.0409014440434</v>
      </c>
      <c r="G38">
        <f>VLOOKUP($A38,'MP2-KSVP'!$A$2:$T$192,15,FALSE)*2625.5</f>
        <v>-196.28632065985062</v>
      </c>
      <c r="H38">
        <f>VLOOKUP($A38,'MP2-KSVP'!$A$2:$T$192,16,FALSE)*2625.5</f>
        <v>-408.88241079312701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VLOOKUP($A39,'MP2-KSVP'!$A$2:$T$192,11,FALSE)*2625.5</f>
        <v>-958.00023729396071</v>
      </c>
      <c r="D39">
        <f>VLOOKUP($A39,'MP2-KSVP'!$A$2:$T$192,12,FALSE)*2625.5</f>
        <v>-2685.7096893460111</v>
      </c>
      <c r="E39">
        <f>VLOOKUP($A39,'MP2-KSVP'!$A$2:$T$192,13,FALSE)*2625.5</f>
        <v>-748.29587659191486</v>
      </c>
      <c r="F39">
        <f>VLOOKUP($A39,'MP2-KSVP'!$A$2:$T$192,14,FALSE)*2625.5</f>
        <v>-2262.3213780634596</v>
      </c>
      <c r="G39">
        <f>VLOOKUP($A39,'MP2-KSVP'!$A$2:$T$192,15,FALSE)*2625.5</f>
        <v>-196.28632065902858</v>
      </c>
      <c r="H39">
        <f>VLOOKUP($A39,'MP2-KSVP'!$A$2:$T$192,16,FALSE)*2625.5</f>
        <v>-408.88241079153067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VLOOKUP($A40,'MP2-KSVP'!$A$2:$T$192,11,FALSE)*2625.5</f>
        <v>-961.87970253421327</v>
      </c>
      <c r="D40">
        <f>VLOOKUP($A40,'MP2-KSVP'!$A$2:$T$192,12,FALSE)*2625.5</f>
        <v>-2693.0737330389302</v>
      </c>
      <c r="E40">
        <f>VLOOKUP($A40,'MP2-KSVP'!$A$2:$T$192,13,FALSE)*2625.5</f>
        <v>-748.65640196136303</v>
      </c>
      <c r="F40">
        <f>VLOOKUP($A40,'MP2-KSVP'!$A$2:$T$192,14,FALSE)*2625.5</f>
        <v>-2262.0417735112956</v>
      </c>
      <c r="G40">
        <f>VLOOKUP($A40,'MP2-KSVP'!$A$2:$T$192,15,FALSE)*2625.5</f>
        <v>-196.28632065902829</v>
      </c>
      <c r="H40">
        <f>VLOOKUP($A40,'MP2-KSVP'!$A$2:$T$192,16,FALSE)*2625.5</f>
        <v>-408.88241079153067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VLOOKUP($A41,'MP2-KSVP'!$A$2:$T$192,11,FALSE)*2625.5</f>
        <v>-854.09036009445765</v>
      </c>
      <c r="D41">
        <f>VLOOKUP($A41,'MP2-KSVP'!$A$2:$T$192,12,FALSE)*2625.5</f>
        <v>-2532.8164631545906</v>
      </c>
      <c r="E41">
        <f>VLOOKUP($A41,'MP2-KSVP'!$A$2:$T$192,13,FALSE)*2625.5</f>
        <v>-748.25587980469606</v>
      </c>
      <c r="F41">
        <f>VLOOKUP($A41,'MP2-KSVP'!$A$2:$T$192,14,FALSE)*2625.5</f>
        <v>-2261.3167285797945</v>
      </c>
      <c r="G41">
        <f>VLOOKUP($A41,'MP2-KSVP'!$A$2:$T$192,15,FALSE)*2625.5</f>
        <v>-91.495824532459295</v>
      </c>
      <c r="H41">
        <f>VLOOKUP($A41,'MP2-KSVP'!$A$2:$T$192,16,FALSE)*2625.5</f>
        <v>-249.22220629043545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VLOOKUP($A42,'MP2-KSVP'!$A$2:$T$192,11,FALSE)*2625.5</f>
        <v>-853.80265006801756</v>
      </c>
      <c r="D42">
        <f>VLOOKUP($A42,'MP2-KSVP'!$A$2:$T$192,12,FALSE)*2625.5</f>
        <v>-2529.3589107655725</v>
      </c>
      <c r="E42">
        <f>VLOOKUP($A42,'MP2-KSVP'!$A$2:$T$192,13,FALSE)*2625.5</f>
        <v>-749.13764626223565</v>
      </c>
      <c r="F42">
        <f>VLOOKUP($A42,'MP2-KSVP'!$A$2:$T$192,14,FALSE)*2625.5</f>
        <v>-2263.6384822081445</v>
      </c>
      <c r="G42">
        <f>VLOOKUP($A42,'MP2-KSVP'!$A$2:$T$192,15,FALSE)*2625.5</f>
        <v>-91.495824532400235</v>
      </c>
      <c r="H42">
        <f>VLOOKUP($A42,'MP2-KSVP'!$A$2:$T$192,16,FALSE)*2625.5</f>
        <v>-249.2222062903131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VLOOKUP($A43,'MP2-KSVP'!$A$2:$T$192,11,FALSE)*2625.5</f>
        <v>-853.01004303960246</v>
      </c>
      <c r="D43">
        <f>VLOOKUP($A43,'MP2-KSVP'!$A$2:$T$192,12,FALSE)*2625.5</f>
        <v>-2528.4910459465086</v>
      </c>
      <c r="E43">
        <f>VLOOKUP($A43,'MP2-KSVP'!$A$2:$T$192,13,FALSE)*2625.5</f>
        <v>-748.4901728337536</v>
      </c>
      <c r="F43">
        <f>VLOOKUP($A43,'MP2-KSVP'!$A$2:$T$192,14,FALSE)*2625.5</f>
        <v>-2262.8537379801355</v>
      </c>
      <c r="G43">
        <f>VLOOKUP($A43,'MP2-KSVP'!$A$2:$T$192,15,FALSE)*2625.5</f>
        <v>-91.495824532527308</v>
      </c>
      <c r="H43">
        <f>VLOOKUP($A43,'MP2-KSVP'!$A$2:$T$192,16,FALSE)*2625.5</f>
        <v>-249.22220629057142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VLOOKUP($A44,'MP2-KSVP'!$A$2:$T$192,11,FALSE)*2625.5</f>
        <v>-854.07169602732654</v>
      </c>
      <c r="D44">
        <f>VLOOKUP($A44,'MP2-KSVP'!$A$2:$T$192,12,FALSE)*2625.5</f>
        <v>-2532.9970573679129</v>
      </c>
      <c r="E44">
        <f>VLOOKUP($A44,'MP2-KSVP'!$A$2:$T$192,13,FALSE)*2625.5</f>
        <v>-748.45461128444776</v>
      </c>
      <c r="F44">
        <f>VLOOKUP($A44,'MP2-KSVP'!$A$2:$T$192,14,FALSE)*2625.5</f>
        <v>-2261.6710186787323</v>
      </c>
      <c r="G44">
        <f>VLOOKUP($A44,'MP2-KSVP'!$A$2:$T$192,15,FALSE)*2625.5</f>
        <v>-91.495824532464027</v>
      </c>
      <c r="H44">
        <f>VLOOKUP($A44,'MP2-KSVP'!$A$2:$T$192,16,FALSE)*2625.5</f>
        <v>-249.22220629043937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VLOOKUP($A45,'MP2-KSVP'!$A$2:$T$192,11,FALSE)*2625.5</f>
        <v>-1301.0990949877214</v>
      </c>
      <c r="D45">
        <f>VLOOKUP($A45,'MP2-KSVP'!$A$2:$T$192,12,FALSE)*2625.5</f>
        <v>-3662.8691947198654</v>
      </c>
      <c r="E45">
        <f>VLOOKUP($A45,'MP2-KSVP'!$A$2:$T$192,13,FALSE)*2625.5</f>
        <v>-746.8912417379039</v>
      </c>
      <c r="F45">
        <f>VLOOKUP($A45,'MP2-KSVP'!$A$2:$T$192,14,FALSE)*2625.5</f>
        <v>-2253.624731804814</v>
      </c>
      <c r="G45">
        <f>VLOOKUP($A45,'MP2-KSVP'!$A$2:$T$192,15,FALSE)*2625.5</f>
        <v>-528.04465196640353</v>
      </c>
      <c r="H45">
        <f>VLOOKUP($A45,'MP2-KSVP'!$A$2:$T$192,16,FALSE)*2625.5</f>
        <v>-1375.683287795074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VLOOKUP($A46,'MP2-KSVP'!$A$2:$T$192,11,FALSE)*2625.5</f>
        <v>-1299.8845323954035</v>
      </c>
      <c r="D46">
        <f>VLOOKUP($A46,'MP2-KSVP'!$A$2:$T$192,12,FALSE)*2625.5</f>
        <v>-3660.334211073623</v>
      </c>
      <c r="E46">
        <f>VLOOKUP($A46,'MP2-KSVP'!$A$2:$T$192,13,FALSE)*2625.5</f>
        <v>-747.08670772270375</v>
      </c>
      <c r="F46">
        <f>VLOOKUP($A46,'MP2-KSVP'!$A$2:$T$192,14,FALSE)*2625.5</f>
        <v>-2253.6438049202607</v>
      </c>
      <c r="G46">
        <f>VLOOKUP($A46,'MP2-KSVP'!$A$2:$T$192,15,FALSE)*2625.5</f>
        <v>-528.1137412722544</v>
      </c>
      <c r="H46">
        <f>VLOOKUP($A46,'MP2-KSVP'!$A$2:$T$192,16,FALSE)*2625.5</f>
        <v>-1375.5102306350652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VLOOKUP($A47,'MP2-KSVP'!$A$2:$T$192,11,FALSE)*2625.5</f>
        <v>-1301.8308035305063</v>
      </c>
      <c r="D47">
        <f>VLOOKUP($A47,'MP2-KSVP'!$A$2:$T$192,12,FALSE)*2625.5</f>
        <v>-3662.6298311695759</v>
      </c>
      <c r="E47">
        <f>VLOOKUP($A47,'MP2-KSVP'!$A$2:$T$192,13,FALSE)*2625.5</f>
        <v>-747.12836474838161</v>
      </c>
      <c r="F47">
        <f>VLOOKUP($A47,'MP2-KSVP'!$A$2:$T$192,14,FALSE)*2625.5</f>
        <v>-2253.6235194838696</v>
      </c>
      <c r="G47">
        <f>VLOOKUP($A47,'MP2-KSVP'!$A$2:$T$192,15,FALSE)*2625.5</f>
        <v>-528.27343764207967</v>
      </c>
      <c r="H47">
        <f>VLOOKUP($A47,'MP2-KSVP'!$A$2:$T$192,16,FALSE)*2625.5</f>
        <v>-1375.4907148266464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VLOOKUP($A48,'MP2-KSVP'!$A$2:$T$192,11,FALSE)*2625.5</f>
        <v>-1300.0464232767042</v>
      </c>
      <c r="D48">
        <f>VLOOKUP($A48,'MP2-KSVP'!$A$2:$T$192,12,FALSE)*2625.5</f>
        <v>-3660.5757225367724</v>
      </c>
      <c r="E48">
        <f>VLOOKUP($A48,'MP2-KSVP'!$A$2:$T$192,13,FALSE)*2625.5</f>
        <v>-746.97998199187828</v>
      </c>
      <c r="F48">
        <f>VLOOKUP($A48,'MP2-KSVP'!$A$2:$T$192,14,FALSE)*2625.5</f>
        <v>-2253.662152257235</v>
      </c>
      <c r="G48">
        <f>VLOOKUP($A48,'MP2-KSVP'!$A$2:$T$192,15,FALSE)*2625.5</f>
        <v>-528.12276205658213</v>
      </c>
      <c r="H48">
        <f>VLOOKUP($A48,'MP2-KSVP'!$A$2:$T$192,16,FALSE)*2625.5</f>
        <v>-1375.4510557688845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VLOOKUP($A49,'MP2-KSVP'!$A$2:$T$192,11,FALSE)*2625.5</f>
        <v>-1300.2913638130801</v>
      </c>
      <c r="D49">
        <f>VLOOKUP($A49,'MP2-KSVP'!$A$2:$T$192,12,FALSE)*2625.5</f>
        <v>-3660.9513783887073</v>
      </c>
      <c r="E49">
        <f>VLOOKUP($A49,'MP2-KSVP'!$A$2:$T$192,13,FALSE)*2625.5</f>
        <v>-746.93484614392821</v>
      </c>
      <c r="F49">
        <f>VLOOKUP($A49,'MP2-KSVP'!$A$2:$T$192,14,FALSE)*2625.5</f>
        <v>-2253.7027562902972</v>
      </c>
      <c r="G49">
        <f>VLOOKUP($A49,'MP2-KSVP'!$A$2:$T$192,15,FALSE)*2625.5</f>
        <v>-528.2691752959671</v>
      </c>
      <c r="H49">
        <f>VLOOKUP($A49,'MP2-KSVP'!$A$2:$T$192,16,FALSE)*2625.5</f>
        <v>-1375.300225876086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VLOOKUP($A50,'MP2-KSVP'!$A$2:$T$192,11,FALSE)*2625.5</f>
        <v>-1299.9990230552312</v>
      </c>
      <c r="D50">
        <f>VLOOKUP($A50,'MP2-KSVP'!$A$2:$T$192,12,FALSE)*2625.5</f>
        <v>-3661.0798335301101</v>
      </c>
      <c r="E50">
        <f>VLOOKUP($A50,'MP2-KSVP'!$A$2:$T$192,13,FALSE)*2625.5</f>
        <v>-746.90230229685312</v>
      </c>
      <c r="F50">
        <f>VLOOKUP($A50,'MP2-KSVP'!$A$2:$T$192,14,FALSE)*2625.5</f>
        <v>-2253.2471972302601</v>
      </c>
      <c r="G50">
        <f>VLOOKUP($A50,'MP2-KSVP'!$A$2:$T$192,15,FALSE)*2625.5</f>
        <v>-528.26227930199877</v>
      </c>
      <c r="H50">
        <f>VLOOKUP($A50,'MP2-KSVP'!$A$2:$T$192,16,FALSE)*2625.5</f>
        <v>-1375.4222283834481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VLOOKUP($A51,'MP2-KSVP'!$A$2:$T$192,11,FALSE)*2625.5</f>
        <v>-1368.2791860404111</v>
      </c>
      <c r="D51">
        <f>VLOOKUP($A51,'MP2-KSVP'!$A$2:$T$192,12,FALSE)*2625.5</f>
        <v>-3894.4552280378862</v>
      </c>
      <c r="E51">
        <f>VLOOKUP($A51,'MP2-KSVP'!$A$2:$T$192,13,FALSE)*2625.5</f>
        <v>-747.5761360328064</v>
      </c>
      <c r="F51">
        <f>VLOOKUP($A51,'MP2-KSVP'!$A$2:$T$192,14,FALSE)*2625.5</f>
        <v>-2254.1409588903553</v>
      </c>
      <c r="G51">
        <f>VLOOKUP($A51,'MP2-KSVP'!$A$2:$T$192,15,FALSE)*2625.5</f>
        <v>-598.35338265479652</v>
      </c>
      <c r="H51">
        <f>VLOOKUP($A51,'MP2-KSVP'!$A$2:$T$192,16,FALSE)*2625.5</f>
        <v>-1611.5154654655475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VLOOKUP($A52,'MP2-KSVP'!$A$2:$T$192,11,FALSE)*2625.5</f>
        <v>-1365.5122545756003</v>
      </c>
      <c r="D52">
        <f>VLOOKUP($A52,'MP2-KSVP'!$A$2:$T$192,12,FALSE)*2625.5</f>
        <v>-3891.3145700352243</v>
      </c>
      <c r="E52">
        <f>VLOOKUP($A52,'MP2-KSVP'!$A$2:$T$192,13,FALSE)*2625.5</f>
        <v>-746.93341216395993</v>
      </c>
      <c r="F52">
        <f>VLOOKUP($A52,'MP2-KSVP'!$A$2:$T$192,14,FALSE)*2625.5</f>
        <v>-2253.1937512537511</v>
      </c>
      <c r="G52">
        <f>VLOOKUP($A52,'MP2-KSVP'!$A$2:$T$192,15,FALSE)*2625.5</f>
        <v>-598.41928830792324</v>
      </c>
      <c r="H52">
        <f>VLOOKUP($A52,'MP2-KSVP'!$A$2:$T$192,16,FALSE)*2625.5</f>
        <v>-1611.726377784885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VLOOKUP($A53,'MP2-KSVP'!$A$2:$T$192,11,FALSE)*2625.5</f>
        <v>-2674.858145042007</v>
      </c>
      <c r="D53">
        <f>VLOOKUP($A53,'MP2-KSVP'!$A$2:$T$192,12,FALSE)*2625.5</f>
        <v>-7099.1802102262927</v>
      </c>
      <c r="E53">
        <f>VLOOKUP($A53,'MP2-KSVP'!$A$2:$T$192,13,FALSE)*2625.5</f>
        <v>-747.10602715199832</v>
      </c>
      <c r="F53">
        <f>VLOOKUP($A53,'MP2-KSVP'!$A$2:$T$192,14,FALSE)*2625.5</f>
        <v>-2253.3602753819105</v>
      </c>
      <c r="G53">
        <f>VLOOKUP($A53,'MP2-KSVP'!$A$2:$T$192,15,FALSE)*2625.5</f>
        <v>-1895.8283423963157</v>
      </c>
      <c r="H53">
        <f>VLOOKUP($A53,'MP2-KSVP'!$A$2:$T$192,16,FALSE)*2625.5</f>
        <v>-4802.7225471674546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VLOOKUP($A54,'MP2-KSVP'!$A$2:$T$192,11,FALSE)*2625.5</f>
        <v>-2665.5998629015457</v>
      </c>
      <c r="D54">
        <f>VLOOKUP($A54,'MP2-KSVP'!$A$2:$T$192,12,FALSE)*2625.5</f>
        <v>-7085.0371981531807</v>
      </c>
      <c r="E54">
        <f>VLOOKUP($A54,'MP2-KSVP'!$A$2:$T$192,13,FALSE)*2625.5</f>
        <v>-747.13169800417779</v>
      </c>
      <c r="F54">
        <f>VLOOKUP($A54,'MP2-KSVP'!$A$2:$T$192,14,FALSE)*2625.5</f>
        <v>-2254.8002336649402</v>
      </c>
      <c r="G54">
        <f>VLOOKUP($A54,'MP2-KSVP'!$A$2:$T$192,15,FALSE)*2625.5</f>
        <v>-1895.3315787046934</v>
      </c>
      <c r="H54">
        <f>VLOOKUP($A54,'MP2-KSVP'!$A$2:$T$192,16,FALSE)*2625.5</f>
        <v>-4801.7107482841202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VLOOKUP($A55,'MP2-KSVP'!$A$2:$T$192,11,FALSE)*2625.5</f>
        <v>-2662.9501490502857</v>
      </c>
      <c r="D55">
        <f>VLOOKUP($A55,'MP2-KSVP'!$A$2:$T$192,12,FALSE)*2625.5</f>
        <v>-7079.7292715091717</v>
      </c>
      <c r="E55">
        <f>VLOOKUP($A55,'MP2-KSVP'!$A$2:$T$192,13,FALSE)*2625.5</f>
        <v>-746.85498478165471</v>
      </c>
      <c r="F55">
        <f>VLOOKUP($A55,'MP2-KSVP'!$A$2:$T$192,14,FALSE)*2625.5</f>
        <v>-2253.7818229348113</v>
      </c>
      <c r="G55">
        <f>VLOOKUP($A55,'MP2-KSVP'!$A$2:$T$192,15,FALSE)*2625.5</f>
        <v>-1895.6791122372288</v>
      </c>
      <c r="H55">
        <f>VLOOKUP($A55,'MP2-KSVP'!$A$2:$T$192,16,FALSE)*2625.5</f>
        <v>-4801.6366079161171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VLOOKUP($A56,'MP2-KSVP'!$A$2:$T$192,11,FALSE)*2625.5</f>
        <v>-2671.0492095246568</v>
      </c>
      <c r="D56">
        <f>VLOOKUP($A56,'MP2-KSVP'!$A$2:$T$192,12,FALSE)*2625.5</f>
        <v>-7093.6483374071358</v>
      </c>
      <c r="E56">
        <f>VLOOKUP($A56,'MP2-KSVP'!$A$2:$T$192,13,FALSE)*2625.5</f>
        <v>-746.86292289843504</v>
      </c>
      <c r="F56">
        <f>VLOOKUP($A56,'MP2-KSVP'!$A$2:$T$192,14,FALSE)*2625.5</f>
        <v>-2253.1159754192172</v>
      </c>
      <c r="G56">
        <f>VLOOKUP($A56,'MP2-KSVP'!$A$2:$T$192,15,FALSE)*2625.5</f>
        <v>-1896.4263983658691</v>
      </c>
      <c r="H56">
        <f>VLOOKUP($A56,'MP2-KSVP'!$A$2:$T$192,16,FALSE)*2625.5</f>
        <v>-4803.5749367356111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VLOOKUP($A57,'MP2-KSVP'!$A$2:$T$192,11,FALSE)*2625.5</f>
        <v>-1684.0091556304346</v>
      </c>
      <c r="D57">
        <f>VLOOKUP($A57,'MP2-KSVP'!$A$2:$T$192,12,FALSE)*2625.5</f>
        <v>-4639.1048112699109</v>
      </c>
      <c r="E57">
        <f>VLOOKUP($A57,'MP2-KSVP'!$A$2:$T$192,13,FALSE)*2625.5</f>
        <v>-746.92183254868849</v>
      </c>
      <c r="F57">
        <f>VLOOKUP($A57,'MP2-KSVP'!$A$2:$T$192,14,FALSE)*2625.5</f>
        <v>-2253.1240696912305</v>
      </c>
      <c r="G57">
        <f>VLOOKUP($A57,'MP2-KSVP'!$A$2:$T$192,15,FALSE)*2625.5</f>
        <v>-919.93515552793031</v>
      </c>
      <c r="H57">
        <f>VLOOKUP($A57,'MP2-KSVP'!$A$2:$T$192,16,FALSE)*2625.5</f>
        <v>-2359.8265857202291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VLOOKUP($A58,'MP2-KSVP'!$A$2:$T$192,11,FALSE)*2625.5</f>
        <v>-1681.7272424990331</v>
      </c>
      <c r="D58">
        <f>VLOOKUP($A58,'MP2-KSVP'!$A$2:$T$192,12,FALSE)*2625.5</f>
        <v>-4636.0985356974661</v>
      </c>
      <c r="E58">
        <f>VLOOKUP($A58,'MP2-KSVP'!$A$2:$T$192,13,FALSE)*2625.5</f>
        <v>-746.62935961214225</v>
      </c>
      <c r="F58">
        <f>VLOOKUP($A58,'MP2-KSVP'!$A$2:$T$192,14,FALSE)*2625.5</f>
        <v>-2252.5153107821488</v>
      </c>
      <c r="G58">
        <f>VLOOKUP($A58,'MP2-KSVP'!$A$2:$T$192,15,FALSE)*2625.5</f>
        <v>-919.94631997005115</v>
      </c>
      <c r="H58">
        <f>VLOOKUP($A58,'MP2-KSVP'!$A$2:$T$192,16,FALSE)*2625.5</f>
        <v>-2359.8696956733033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VLOOKUP($A59,'MP2-KSVP'!$A$2:$T$192,11,FALSE)*2625.5</f>
        <v>-1922.7676161693034</v>
      </c>
      <c r="D59">
        <f>VLOOKUP($A59,'MP2-KSVP'!$A$2:$T$192,12,FALSE)*2625.5</f>
        <v>-5378.6896523587538</v>
      </c>
      <c r="E59">
        <f>VLOOKUP($A59,'MP2-KSVP'!$A$2:$T$192,13,FALSE)*2625.5</f>
        <v>-747.49057245263316</v>
      </c>
      <c r="F59">
        <f>VLOOKUP($A59,'MP2-KSVP'!$A$2:$T$192,14,FALSE)*2625.5</f>
        <v>-2254.0159158386705</v>
      </c>
      <c r="G59">
        <f>VLOOKUP($A59,'MP2-KSVP'!$A$2:$T$192,15,FALSE)*2625.5</f>
        <v>-1153.3210865043727</v>
      </c>
      <c r="H59">
        <f>VLOOKUP($A59,'MP2-KSVP'!$A$2:$T$192,16,FALSE)*2625.5</f>
        <v>-3096.8458293147787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VLOOKUP($A60,'MP2-KSVP'!$A$2:$T$192,11,FALSE)*2625.5</f>
        <v>-1919.6277193939297</v>
      </c>
      <c r="D60">
        <f>VLOOKUP($A60,'MP2-KSVP'!$A$2:$T$192,12,FALSE)*2625.5</f>
        <v>-5374.7493073031947</v>
      </c>
      <c r="E60">
        <f>VLOOKUP($A60,'MP2-KSVP'!$A$2:$T$192,13,FALSE)*2625.5</f>
        <v>-746.90918399575912</v>
      </c>
      <c r="F60">
        <f>VLOOKUP($A60,'MP2-KSVP'!$A$2:$T$192,14,FALSE)*2625.5</f>
        <v>-2253.2302697775535</v>
      </c>
      <c r="G60">
        <f>VLOOKUP($A60,'MP2-KSVP'!$A$2:$T$192,15,FALSE)*2625.5</f>
        <v>-1153.3390125245082</v>
      </c>
      <c r="H60">
        <f>VLOOKUP($A60,'MP2-KSVP'!$A$2:$T$192,16,FALSE)*2625.5</f>
        <v>-3096.9553830226914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VLOOKUP($A61,'MP2-KSVP'!$A$2:$T$192,11,FALSE)*2625.5</f>
        <v>-1332.5508202173166</v>
      </c>
      <c r="D61">
        <f>VLOOKUP($A61,'MP2-KSVP'!$A$2:$T$192,12,FALSE)*2625.5</f>
        <v>-3940.7058235435425</v>
      </c>
      <c r="E61">
        <f>VLOOKUP($A61,'MP2-KSVP'!$A$2:$T$192,13,FALSE)*2625.5</f>
        <v>-707.84359979393173</v>
      </c>
      <c r="F61">
        <f>VLOOKUP($A61,'MP2-KSVP'!$A$2:$T$192,14,FALSE)*2625.5</f>
        <v>-2351.7963793140775</v>
      </c>
      <c r="G61">
        <f>VLOOKUP($A61,'MP2-KSVP'!$A$2:$T$192,15,FALSE)*2625.5</f>
        <v>-609.50601523488376</v>
      </c>
      <c r="H61">
        <f>VLOOKUP($A61,'MP2-KSVP'!$A$2:$T$192,16,FALSE)*2625.5</f>
        <v>-1567.1829330706944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VLOOKUP($A62,'MP2-KSVP'!$A$2:$T$192,11,FALSE)*2625.5</f>
        <v>-1332.1243429443145</v>
      </c>
      <c r="D62">
        <f>VLOOKUP($A62,'MP2-KSVP'!$A$2:$T$192,12,FALSE)*2625.5</f>
        <v>-3939.8880083142958</v>
      </c>
      <c r="E62">
        <f>VLOOKUP($A62,'MP2-KSVP'!$A$2:$T$192,13,FALSE)*2625.5</f>
        <v>-708.26427724434689</v>
      </c>
      <c r="F62">
        <f>VLOOKUP($A62,'MP2-KSVP'!$A$2:$T$192,14,FALSE)*2625.5</f>
        <v>-2352.2243367068863</v>
      </c>
      <c r="G62">
        <f>VLOOKUP($A62,'MP2-KSVP'!$A$2:$T$192,15,FALSE)*2625.5</f>
        <v>-609.52209519543771</v>
      </c>
      <c r="H62">
        <f>VLOOKUP($A62,'MP2-KSVP'!$A$2:$T$192,16,FALSE)*2625.5</f>
        <v>-1567.2663730350728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VLOOKUP($A63,'MP2-KSVP'!$A$2:$T$192,11,FALSE)*2625.5</f>
        <v>-1331.4735490700793</v>
      </c>
      <c r="D63">
        <f>VLOOKUP($A63,'MP2-KSVP'!$A$2:$T$192,12,FALSE)*2625.5</f>
        <v>-3939.0838054414121</v>
      </c>
      <c r="E63">
        <f>VLOOKUP($A63,'MP2-KSVP'!$A$2:$T$192,13,FALSE)*2625.5</f>
        <v>-707.95240878869129</v>
      </c>
      <c r="F63">
        <f>VLOOKUP($A63,'MP2-KSVP'!$A$2:$T$192,14,FALSE)*2625.5</f>
        <v>-2352.0495401603921</v>
      </c>
      <c r="G63">
        <f>VLOOKUP($A63,'MP2-KSVP'!$A$2:$T$192,15,FALSE)*2625.5</f>
        <v>-609.51296568742214</v>
      </c>
      <c r="H63">
        <f>VLOOKUP($A63,'MP2-KSVP'!$A$2:$T$192,16,FALSE)*2625.5</f>
        <v>-1567.2145333110479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VLOOKUP($A64,'MP2-KSVP'!$A$2:$T$192,11,FALSE)*2625.5</f>
        <v>-923.29008440381733</v>
      </c>
      <c r="D64">
        <f>VLOOKUP($A64,'MP2-KSVP'!$A$2:$T$192,12,FALSE)*2625.5</f>
        <v>-2784.8848232866899</v>
      </c>
      <c r="E64">
        <f>VLOOKUP($A64,'MP2-KSVP'!$A$2:$T$192,13,FALSE)*2625.5</f>
        <v>-708.42575294159349</v>
      </c>
      <c r="F64">
        <f>VLOOKUP($A64,'MP2-KSVP'!$A$2:$T$192,14,FALSE)*2625.5</f>
        <v>-2352.8734455095127</v>
      </c>
      <c r="G64">
        <f>VLOOKUP($A64,'MP2-KSVP'!$A$2:$T$192,15,FALSE)*2625.5</f>
        <v>-196.28632065902858</v>
      </c>
      <c r="H64">
        <f>VLOOKUP($A64,'MP2-KSVP'!$A$2:$T$192,16,FALSE)*2625.5</f>
        <v>-408.88241079153067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VLOOKUP($A65,'MP2-KSVP'!$A$2:$T$192,11,FALSE)*2625.5</f>
        <v>-922.78979321810436</v>
      </c>
      <c r="D65">
        <f>VLOOKUP($A65,'MP2-KSVP'!$A$2:$T$192,12,FALSE)*2625.5</f>
        <v>-2784.8499543296862</v>
      </c>
      <c r="E65">
        <f>VLOOKUP($A65,'MP2-KSVP'!$A$2:$T$192,13,FALSE)*2625.5</f>
        <v>-708.29494941097494</v>
      </c>
      <c r="F65">
        <f>VLOOKUP($A65,'MP2-KSVP'!$A$2:$T$192,14,FALSE)*2625.5</f>
        <v>-2353.441520330307</v>
      </c>
      <c r="G65">
        <f>VLOOKUP($A65,'MP2-KSVP'!$A$2:$T$192,15,FALSE)*2625.5</f>
        <v>-196.28632065969967</v>
      </c>
      <c r="H65">
        <f>VLOOKUP($A65,'MP2-KSVP'!$A$2:$T$192,16,FALSE)*2625.5</f>
        <v>-408.88241079282773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VLOOKUP($A66,'MP2-KSVP'!$A$2:$T$192,11,FALSE)*2625.5</f>
        <v>-922.3121400920528</v>
      </c>
      <c r="D66">
        <f>VLOOKUP($A66,'MP2-KSVP'!$A$2:$T$192,12,FALSE)*2625.5</f>
        <v>-2783.9726777180495</v>
      </c>
      <c r="E66">
        <f>VLOOKUP($A66,'MP2-KSVP'!$A$2:$T$192,13,FALSE)*2625.5</f>
        <v>-708.32950804747077</v>
      </c>
      <c r="F66">
        <f>VLOOKUP($A66,'MP2-KSVP'!$A$2:$T$192,14,FALSE)*2625.5</f>
        <v>-2352.9651916170542</v>
      </c>
      <c r="G66">
        <f>VLOOKUP($A66,'MP2-KSVP'!$A$2:$T$192,15,FALSE)*2625.5</f>
        <v>-196.28632065902829</v>
      </c>
      <c r="H66">
        <f>VLOOKUP($A66,'MP2-KSVP'!$A$2:$T$192,16,FALSE)*2625.5</f>
        <v>-408.88241079153067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VLOOKUP($A67,'MP2-KSVP'!$A$2:$T$192,11,FALSE)*2625.5</f>
        <v>-816.75692749253915</v>
      </c>
      <c r="D67">
        <f>VLOOKUP($A67,'MP2-KSVP'!$A$2:$T$192,12,FALSE)*2625.5</f>
        <v>-2626.0802610068113</v>
      </c>
      <c r="E67">
        <f>VLOOKUP($A67,'MP2-KSVP'!$A$2:$T$192,13,FALSE)*2625.5</f>
        <v>-708.47643390105702</v>
      </c>
      <c r="F67">
        <f>VLOOKUP($A67,'MP2-KSVP'!$A$2:$T$192,14,FALSE)*2625.5</f>
        <v>-2352.9496154783401</v>
      </c>
      <c r="G67">
        <f>VLOOKUP($A67,'MP2-KSVP'!$A$2:$T$192,15,FALSE)*2625.5</f>
        <v>-91.495824532464283</v>
      </c>
      <c r="H67">
        <f>VLOOKUP($A67,'MP2-KSVP'!$A$2:$T$192,16,FALSE)*2625.5</f>
        <v>-249.22220629044097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VLOOKUP($A68,'MP2-KSVP'!$A$2:$T$192,11,FALSE)*2625.5</f>
        <v>-816.2207025352734</v>
      </c>
      <c r="D68">
        <f>VLOOKUP($A68,'MP2-KSVP'!$A$2:$T$192,12,FALSE)*2625.5</f>
        <v>-2625.7821953140942</v>
      </c>
      <c r="E68">
        <f>VLOOKUP($A68,'MP2-KSVP'!$A$2:$T$192,13,FALSE)*2625.5</f>
        <v>-708.22056741181916</v>
      </c>
      <c r="F68">
        <f>VLOOKUP($A68,'MP2-KSVP'!$A$2:$T$192,14,FALSE)*2625.5</f>
        <v>-2353.245613572723</v>
      </c>
      <c r="G68">
        <f>VLOOKUP($A68,'MP2-KSVP'!$A$2:$T$192,15,FALSE)*2625.5</f>
        <v>-91.495824532474785</v>
      </c>
      <c r="H68">
        <f>VLOOKUP($A68,'MP2-KSVP'!$A$2:$T$192,16,FALSE)*2625.5</f>
        <v>-249.22220629045356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VLOOKUP($A69,'MP2-KSVP'!$A$2:$T$192,11,FALSE)*2625.5</f>
        <v>-816.10214683962022</v>
      </c>
      <c r="D69">
        <f>VLOOKUP($A69,'MP2-KSVP'!$A$2:$T$192,12,FALSE)*2625.5</f>
        <v>-2625.4599812695769</v>
      </c>
      <c r="E69">
        <f>VLOOKUP($A69,'MP2-KSVP'!$A$2:$T$192,13,FALSE)*2625.5</f>
        <v>-708.42666197866117</v>
      </c>
      <c r="F69">
        <f>VLOOKUP($A69,'MP2-KSVP'!$A$2:$T$192,14,FALSE)*2625.5</f>
        <v>-2353.0738361716449</v>
      </c>
      <c r="G69">
        <f>VLOOKUP($A69,'MP2-KSVP'!$A$2:$T$192,15,FALSE)*2625.5</f>
        <v>-91.495824532475055</v>
      </c>
      <c r="H69">
        <f>VLOOKUP($A69,'MP2-KSVP'!$A$2:$T$192,16,FALSE)*2625.5</f>
        <v>-249.22220629042073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VLOOKUP($A70,'MP2-KSVP'!$A$2:$T$192,11,FALSE)*2625.5</f>
        <v>-1249.5223270123083</v>
      </c>
      <c r="D70">
        <f>VLOOKUP($A70,'MP2-KSVP'!$A$2:$T$192,12,FALSE)*2625.5</f>
        <v>-3734.0175693432152</v>
      </c>
      <c r="E70">
        <f>VLOOKUP($A70,'MP2-KSVP'!$A$2:$T$192,13,FALSE)*2625.5</f>
        <v>-708.25964636777394</v>
      </c>
      <c r="F70">
        <f>VLOOKUP($A70,'MP2-KSVP'!$A$2:$T$192,14,FALSE)*2625.5</f>
        <v>-2352.4645922269419</v>
      </c>
      <c r="G70">
        <f>VLOOKUP($A70,'MP2-KSVP'!$A$2:$T$192,15,FALSE)*2625.5</f>
        <v>-522.11488035042896</v>
      </c>
      <c r="H70">
        <f>VLOOKUP($A70,'MP2-KSVP'!$A$2:$T$192,16,FALSE)*2625.5</f>
        <v>-1359.609929539721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VLOOKUP($A71,'MP2-KSVP'!$A$2:$T$192,11,FALSE)*2625.5</f>
        <v>-1250.7510196724245</v>
      </c>
      <c r="D71">
        <f>VLOOKUP($A71,'MP2-KSVP'!$A$2:$T$192,12,FALSE)*2625.5</f>
        <v>-3736.7222324840122</v>
      </c>
      <c r="E71">
        <f>VLOOKUP($A71,'MP2-KSVP'!$A$2:$T$192,13,FALSE)*2625.5</f>
        <v>-707.96675502266851</v>
      </c>
      <c r="F71">
        <f>VLOOKUP($A71,'MP2-KSVP'!$A$2:$T$192,14,FALSE)*2625.5</f>
        <v>-2352.2068140702386</v>
      </c>
      <c r="G71">
        <f>VLOOKUP($A71,'MP2-KSVP'!$A$2:$T$192,15,FALSE)*2625.5</f>
        <v>-522.12049485091438</v>
      </c>
      <c r="H71">
        <f>VLOOKUP($A71,'MP2-KSVP'!$A$2:$T$192,16,FALSE)*2625.5</f>
        <v>-1359.9694653657307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VLOOKUP($A72,'MP2-KSVP'!$A$2:$T$192,11,FALSE)*2625.5</f>
        <v>-1249.5356026076686</v>
      </c>
      <c r="D72">
        <f>VLOOKUP($A72,'MP2-KSVP'!$A$2:$T$192,12,FALSE)*2625.5</f>
        <v>-3734.0389684557608</v>
      </c>
      <c r="E72">
        <f>VLOOKUP($A72,'MP2-KSVP'!$A$2:$T$192,13,FALSE)*2625.5</f>
        <v>-708.26259310505043</v>
      </c>
      <c r="F72">
        <f>VLOOKUP($A72,'MP2-KSVP'!$A$2:$T$192,14,FALSE)*2625.5</f>
        <v>-2352.4660549352179</v>
      </c>
      <c r="G72">
        <f>VLOOKUP($A72,'MP2-KSVP'!$A$2:$T$192,15,FALSE)*2625.5</f>
        <v>-522.11660814609047</v>
      </c>
      <c r="H72">
        <f>VLOOKUP($A72,'MP2-KSVP'!$A$2:$T$192,16,FALSE)*2625.5</f>
        <v>-1359.6166686224858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VLOOKUP($A73,'MP2-KSVP'!$A$2:$T$192,11,FALSE)*2625.5</f>
        <v>-1250.7355633022494</v>
      </c>
      <c r="D73">
        <f>VLOOKUP($A73,'MP2-KSVP'!$A$2:$T$192,12,FALSE)*2625.5</f>
        <v>-3736.7013938396299</v>
      </c>
      <c r="E73">
        <f>VLOOKUP($A73,'MP2-KSVP'!$A$2:$T$192,13,FALSE)*2625.5</f>
        <v>-707.96856476131666</v>
      </c>
      <c r="F73">
        <f>VLOOKUP($A73,'MP2-KSVP'!$A$2:$T$192,14,FALSE)*2625.5</f>
        <v>-2352.2059393832906</v>
      </c>
      <c r="G73">
        <f>VLOOKUP($A73,'MP2-KSVP'!$A$2:$T$192,15,FALSE)*2625.5</f>
        <v>-522.11831231134613</v>
      </c>
      <c r="H73">
        <f>VLOOKUP($A73,'MP2-KSVP'!$A$2:$T$192,16,FALSE)*2625.5</f>
        <v>-1359.9679417391283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VLOOKUP($A74,'MP2-KSVP'!$A$2:$T$192,11,FALSE)*2625.5</f>
        <v>-1250.7620902454325</v>
      </c>
      <c r="D74">
        <f>VLOOKUP($A74,'MP2-KSVP'!$A$2:$T$192,12,FALSE)*2625.5</f>
        <v>-3737.2541629099851</v>
      </c>
      <c r="E74">
        <f>VLOOKUP($A74,'MP2-KSVP'!$A$2:$T$192,13,FALSE)*2625.5</f>
        <v>-708.0744931334134</v>
      </c>
      <c r="F74">
        <f>VLOOKUP($A74,'MP2-KSVP'!$A$2:$T$192,14,FALSE)*2625.5</f>
        <v>-2352.2227782809091</v>
      </c>
      <c r="G74">
        <f>VLOOKUP($A74,'MP2-KSVP'!$A$2:$T$192,15,FALSE)*2625.5</f>
        <v>-522.04023244169912</v>
      </c>
      <c r="H74">
        <f>VLOOKUP($A74,'MP2-KSVP'!$A$2:$T$192,16,FALSE)*2625.5</f>
        <v>-1359.9079048601679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VLOOKUP($A75,'MP2-KSVP'!$A$2:$T$192,11,FALSE)*2625.5</f>
        <v>-1250.7588606139416</v>
      </c>
      <c r="D75">
        <f>VLOOKUP($A75,'MP2-KSVP'!$A$2:$T$192,12,FALSE)*2625.5</f>
        <v>-3737.2397949744995</v>
      </c>
      <c r="E75">
        <f>VLOOKUP($A75,'MP2-KSVP'!$A$2:$T$192,13,FALSE)*2625.5</f>
        <v>-708.07536113772301</v>
      </c>
      <c r="F75">
        <f>VLOOKUP($A75,'MP2-KSVP'!$A$2:$T$192,14,FALSE)*2625.5</f>
        <v>-2352.2168189556501</v>
      </c>
      <c r="G75">
        <f>VLOOKUP($A75,'MP2-KSVP'!$A$2:$T$192,15,FALSE)*2625.5</f>
        <v>-522.04135543472364</v>
      </c>
      <c r="H75">
        <f>VLOOKUP($A75,'MP2-KSVP'!$A$2:$T$192,16,FALSE)*2625.5</f>
        <v>-1359.9083653500841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VLOOKUP($A76,'MP2-KSVP'!$A$2:$T$192,11,FALSE)*2625.5</f>
        <v>-1327.244518712964</v>
      </c>
      <c r="D76">
        <f>VLOOKUP($A76,'MP2-KSVP'!$A$2:$T$192,12,FALSE)*2625.5</f>
        <v>-3991.1156521186008</v>
      </c>
      <c r="E76">
        <f>VLOOKUP($A76,'MP2-KSVP'!$A$2:$T$192,13,FALSE)*2625.5</f>
        <v>-707.84857311549092</v>
      </c>
      <c r="F76">
        <f>VLOOKUP($A76,'MP2-KSVP'!$A$2:$T$192,14,FALSE)*2625.5</f>
        <v>-2352.1693832762039</v>
      </c>
      <c r="G76">
        <f>VLOOKUP($A76,'MP2-KSVP'!$A$2:$T$192,15,FALSE)*2625.5</f>
        <v>-598.50403632759799</v>
      </c>
      <c r="H76">
        <f>VLOOKUP($A76,'MP2-KSVP'!$A$2:$T$192,16,FALSE)*2625.5</f>
        <v>-1613.1785606151309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VLOOKUP($A77,'MP2-KSVP'!$A$2:$T$192,11,FALSE)*2625.5</f>
        <v>-1326.1422387510104</v>
      </c>
      <c r="D77">
        <f>VLOOKUP($A77,'MP2-KSVP'!$A$2:$T$192,12,FALSE)*2625.5</f>
        <v>-3989.6527111734208</v>
      </c>
      <c r="E77">
        <f>VLOOKUP($A77,'MP2-KSVP'!$A$2:$T$192,13,FALSE)*2625.5</f>
        <v>-708.40492004372459</v>
      </c>
      <c r="F77">
        <f>VLOOKUP($A77,'MP2-KSVP'!$A$2:$T$192,14,FALSE)*2625.5</f>
        <v>-2352.6134101329308</v>
      </c>
      <c r="G77">
        <f>VLOOKUP($A77,'MP2-KSVP'!$A$2:$T$192,15,FALSE)*2625.5</f>
        <v>-598.54445324593803</v>
      </c>
      <c r="H77">
        <f>VLOOKUP($A77,'MP2-KSVP'!$A$2:$T$192,16,FALSE)*2625.5</f>
        <v>-1613.3096411901347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VLOOKUP($A78,'MP2-KSVP'!$A$2:$T$192,11,FALSE)*2625.5</f>
        <v>-1325.4549174585266</v>
      </c>
      <c r="D78">
        <f>VLOOKUP($A78,'MP2-KSVP'!$A$2:$T$192,12,FALSE)*2625.5</f>
        <v>-3988.7884865416922</v>
      </c>
      <c r="E78">
        <f>VLOOKUP($A78,'MP2-KSVP'!$A$2:$T$192,13,FALSE)*2625.5</f>
        <v>-708.03965280256432</v>
      </c>
      <c r="F78">
        <f>VLOOKUP($A78,'MP2-KSVP'!$A$2:$T$192,14,FALSE)*2625.5</f>
        <v>-2352.6261073934324</v>
      </c>
      <c r="G78">
        <f>VLOOKUP($A78,'MP2-KSVP'!$A$2:$T$192,15,FALSE)*2625.5</f>
        <v>-598.5023003333821</v>
      </c>
      <c r="H78">
        <f>VLOOKUP($A78,'MP2-KSVP'!$A$2:$T$192,16,FALSE)*2625.5</f>
        <v>-1613.1675730685984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VLOOKUP($A79,'MP2-KSVP'!$A$2:$T$192,11,FALSE)*2625.5</f>
        <v>-2625.7261844310169</v>
      </c>
      <c r="D79">
        <f>VLOOKUP($A79,'MP2-KSVP'!$A$2:$T$192,12,FALSE)*2625.5</f>
        <v>-7184.9399668596707</v>
      </c>
      <c r="E79">
        <f>VLOOKUP($A79,'MP2-KSVP'!$A$2:$T$192,13,FALSE)*2625.5</f>
        <v>-708.1497482149922</v>
      </c>
      <c r="F79">
        <f>VLOOKUP($A79,'MP2-KSVP'!$A$2:$T$192,14,FALSE)*2625.5</f>
        <v>-2351.7418655781398</v>
      </c>
      <c r="G79">
        <f>VLOOKUP($A79,'MP2-KSVP'!$A$2:$T$192,15,FALSE)*2625.5</f>
        <v>-1895.011785743726</v>
      </c>
      <c r="H79">
        <f>VLOOKUP($A79,'MP2-KSVP'!$A$2:$T$192,16,FALSE)*2625.5</f>
        <v>-4803.0384544831231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VLOOKUP($A80,'MP2-KSVP'!$A$2:$T$192,11,FALSE)*2625.5</f>
        <v>-2621.3644067774308</v>
      </c>
      <c r="D80">
        <f>VLOOKUP($A80,'MP2-KSVP'!$A$2:$T$192,12,FALSE)*2625.5</f>
        <v>-7177.2524688769581</v>
      </c>
      <c r="E80">
        <f>VLOOKUP($A80,'MP2-KSVP'!$A$2:$T$192,13,FALSE)*2625.5</f>
        <v>-707.86045115878437</v>
      </c>
      <c r="F80">
        <f>VLOOKUP($A80,'MP2-KSVP'!$A$2:$T$192,14,FALSE)*2625.5</f>
        <v>-2351.5738779443432</v>
      </c>
      <c r="G80">
        <f>VLOOKUP($A80,'MP2-KSVP'!$A$2:$T$192,15,FALSE)*2625.5</f>
        <v>-1894.6612249392301</v>
      </c>
      <c r="H80">
        <f>VLOOKUP($A80,'MP2-KSVP'!$A$2:$T$192,16,FALSE)*2625.5</f>
        <v>-4801.6552435277608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VLOOKUP($A81,'MP2-KSVP'!$A$2:$T$192,11,FALSE)*2625.5</f>
        <v>-2625.5330301802019</v>
      </c>
      <c r="D81">
        <f>VLOOKUP($A81,'MP2-KSVP'!$A$2:$T$192,12,FALSE)*2625.5</f>
        <v>-7184.6915224966797</v>
      </c>
      <c r="E81">
        <f>VLOOKUP($A81,'MP2-KSVP'!$A$2:$T$192,13,FALSE)*2625.5</f>
        <v>-707.96949722295346</v>
      </c>
      <c r="F81">
        <f>VLOOKUP($A81,'MP2-KSVP'!$A$2:$T$192,14,FALSE)*2625.5</f>
        <v>-2351.8336157453818</v>
      </c>
      <c r="G81">
        <f>VLOOKUP($A81,'MP2-KSVP'!$A$2:$T$192,15,FALSE)*2625.5</f>
        <v>-1894.9680377261336</v>
      </c>
      <c r="H81">
        <f>VLOOKUP($A81,'MP2-KSVP'!$A$2:$T$192,16,FALSE)*2625.5</f>
        <v>-4802.8748165912575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VLOOKUP($A82,'MP2-KSVP'!$A$2:$T$192,11,FALSE)*2625.5</f>
        <v>-2624.8137467785727</v>
      </c>
      <c r="D82">
        <f>VLOOKUP($A82,'MP2-KSVP'!$A$2:$T$192,12,FALSE)*2625.5</f>
        <v>-7183.7928703033576</v>
      </c>
      <c r="E82">
        <f>VLOOKUP($A82,'MP2-KSVP'!$A$2:$T$192,13,FALSE)*2625.5</f>
        <v>-707.98206816134802</v>
      </c>
      <c r="F82">
        <f>VLOOKUP($A82,'MP2-KSVP'!$A$2:$T$192,14,FALSE)*2625.5</f>
        <v>-2351.8144531968592</v>
      </c>
      <c r="G82">
        <f>VLOOKUP($A82,'MP2-KSVP'!$A$2:$T$192,15,FALSE)*2625.5</f>
        <v>-1894.9558598431001</v>
      </c>
      <c r="H82">
        <f>VLOOKUP($A82,'MP2-KSVP'!$A$2:$T$192,16,FALSE)*2625.5</f>
        <v>-4802.9427300217121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VLOOKUP($A83,'MP2-KSVP'!$A$2:$T$192,11,FALSE)*2625.5</f>
        <v>-2621.4902862430467</v>
      </c>
      <c r="D83">
        <f>VLOOKUP($A83,'MP2-KSVP'!$A$2:$T$192,12,FALSE)*2625.5</f>
        <v>-7177.5332283362668</v>
      </c>
      <c r="E83">
        <f>VLOOKUP($A83,'MP2-KSVP'!$A$2:$T$192,13,FALSE)*2625.5</f>
        <v>-707.71663062381674</v>
      </c>
      <c r="F83">
        <f>VLOOKUP($A83,'MP2-KSVP'!$A$2:$T$192,14,FALSE)*2625.5</f>
        <v>-2351.6034806777629</v>
      </c>
      <c r="G83">
        <f>VLOOKUP($A83,'MP2-KSVP'!$A$2:$T$192,15,FALSE)*2625.5</f>
        <v>-1894.5807528114415</v>
      </c>
      <c r="H83">
        <f>VLOOKUP($A83,'MP2-KSVP'!$A$2:$T$192,16,FALSE)*2625.5</f>
        <v>-4801.4546041616495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VLOOKUP($A84,'MP2-KSVP'!$A$2:$T$192,11,FALSE)*2625.5</f>
        <v>-2621.1266086425671</v>
      </c>
      <c r="D84">
        <f>VLOOKUP($A84,'MP2-KSVP'!$A$2:$T$192,12,FALSE)*2625.5</f>
        <v>-7176.9145477623779</v>
      </c>
      <c r="E84">
        <f>VLOOKUP($A84,'MP2-KSVP'!$A$2:$T$192,13,FALSE)*2625.5</f>
        <v>-708.03469085048346</v>
      </c>
      <c r="F84">
        <f>VLOOKUP($A84,'MP2-KSVP'!$A$2:$T$192,14,FALSE)*2625.5</f>
        <v>-2351.8049472212447</v>
      </c>
      <c r="G84">
        <f>VLOOKUP($A84,'MP2-KSVP'!$A$2:$T$192,15,FALSE)*2625.5</f>
        <v>-1894.7040683822095</v>
      </c>
      <c r="H84">
        <f>VLOOKUP($A84,'MP2-KSVP'!$A$2:$T$192,16,FALSE)*2625.5</f>
        <v>-4801.6090132283025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VLOOKUP($A85,'MP2-KSVP'!$A$2:$T$192,11,FALSE)*2625.5</f>
        <v>-1644.0050528030702</v>
      </c>
      <c r="D85">
        <f>VLOOKUP($A85,'MP2-KSVP'!$A$2:$T$192,12,FALSE)*2625.5</f>
        <v>-4734.8281428287964</v>
      </c>
      <c r="E85">
        <f>VLOOKUP($A85,'MP2-KSVP'!$A$2:$T$192,13,FALSE)*2625.5</f>
        <v>-708.02137712675358</v>
      </c>
      <c r="F85">
        <f>VLOOKUP($A85,'MP2-KSVP'!$A$2:$T$192,14,FALSE)*2625.5</f>
        <v>-2351.9046663495465</v>
      </c>
      <c r="G85">
        <f>VLOOKUP($A85,'MP2-KSVP'!$A$2:$T$192,15,FALSE)*2625.5</f>
        <v>-920.03806075189993</v>
      </c>
      <c r="H85">
        <f>VLOOKUP($A85,'MP2-KSVP'!$A$2:$T$192,16,FALSE)*2625.5</f>
        <v>-2360.2030006403229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VLOOKUP($A86,'MP2-KSVP'!$A$2:$T$192,11,FALSE)*2625.5</f>
        <v>-1643.2693804255648</v>
      </c>
      <c r="D86">
        <f>VLOOKUP($A86,'MP2-KSVP'!$A$2:$T$192,12,FALSE)*2625.5</f>
        <v>-4733.8597645279988</v>
      </c>
      <c r="E86">
        <f>VLOOKUP($A86,'MP2-KSVP'!$A$2:$T$192,13,FALSE)*2625.5</f>
        <v>-708.06760735318085</v>
      </c>
      <c r="F86">
        <f>VLOOKUP($A86,'MP2-KSVP'!$A$2:$T$192,14,FALSE)*2625.5</f>
        <v>-2351.9472823863111</v>
      </c>
      <c r="G86">
        <f>VLOOKUP($A86,'MP2-KSVP'!$A$2:$T$192,15,FALSE)*2625.5</f>
        <v>-920.06584484514531</v>
      </c>
      <c r="H86">
        <f>VLOOKUP($A86,'MP2-KSVP'!$A$2:$T$192,16,FALSE)*2625.5</f>
        <v>-2360.3010032887978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VLOOKUP($A87,'MP2-KSVP'!$A$2:$T$192,11,FALSE)*2625.5</f>
        <v>-1642.8951229487566</v>
      </c>
      <c r="D87">
        <f>VLOOKUP($A87,'MP2-KSVP'!$A$2:$T$192,12,FALSE)*2625.5</f>
        <v>-4733.5794879320865</v>
      </c>
      <c r="E87">
        <f>VLOOKUP($A87,'MP2-KSVP'!$A$2:$T$192,13,FALSE)*2625.5</f>
        <v>-707.93020674339675</v>
      </c>
      <c r="F87">
        <f>VLOOKUP($A87,'MP2-KSVP'!$A$2:$T$192,14,FALSE)*2625.5</f>
        <v>-2351.8518164125112</v>
      </c>
      <c r="G87">
        <f>VLOOKUP($A87,'MP2-KSVP'!$A$2:$T$192,15,FALSE)*2625.5</f>
        <v>-920.06388334140979</v>
      </c>
      <c r="H87">
        <f>VLOOKUP($A87,'MP2-KSVP'!$A$2:$T$192,16,FALSE)*2625.5</f>
        <v>-2360.2901555920298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VLOOKUP($A88,'MP2-KSVP'!$A$2:$T$192,11,FALSE)*2625.5</f>
        <v>-1880.4461192528204</v>
      </c>
      <c r="D88">
        <f>VLOOKUP($A88,'MP2-KSVP'!$A$2:$T$192,12,FALSE)*2625.5</f>
        <v>-5473.5147133496675</v>
      </c>
      <c r="E88">
        <f>VLOOKUP($A88,'MP2-KSVP'!$A$2:$T$192,13,FALSE)*2625.5</f>
        <v>-707.83428228014657</v>
      </c>
      <c r="F88">
        <f>VLOOKUP($A88,'MP2-KSVP'!$A$2:$T$192,14,FALSE)*2625.5</f>
        <v>-2352.1350743931703</v>
      </c>
      <c r="G88">
        <f>VLOOKUP($A88,'MP2-KSVP'!$A$2:$T$192,15,FALSE)*2625.5</f>
        <v>-1152.7950899790494</v>
      </c>
      <c r="H88">
        <f>VLOOKUP($A88,'MP2-KSVP'!$A$2:$T$192,16,FALSE)*2625.5</f>
        <v>-3097.7881222673523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VLOOKUP($A89,'MP2-KSVP'!$A$2:$T$192,11,FALSE)*2625.5</f>
        <v>-1879.3531688927478</v>
      </c>
      <c r="D89">
        <f>VLOOKUP($A89,'MP2-KSVP'!$A$2:$T$192,12,FALSE)*2625.5</f>
        <v>-5472.1668674736129</v>
      </c>
      <c r="E89">
        <f>VLOOKUP($A89,'MP2-KSVP'!$A$2:$T$192,13,FALSE)*2625.5</f>
        <v>-708.37632503135808</v>
      </c>
      <c r="F89">
        <f>VLOOKUP($A89,'MP2-KSVP'!$A$2:$T$192,14,FALSE)*2625.5</f>
        <v>-2352.5510684948931</v>
      </c>
      <c r="G89">
        <f>VLOOKUP($A89,'MP2-KSVP'!$A$2:$T$192,15,FALSE)*2625.5</f>
        <v>-1152.7924398244018</v>
      </c>
      <c r="H89">
        <f>VLOOKUP($A89,'MP2-KSVP'!$A$2:$T$192,16,FALSE)*2625.5</f>
        <v>-3097.8414751909272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VLOOKUP($A90,'MP2-KSVP'!$A$2:$T$192,11,FALSE)*2625.5</f>
        <v>-1458.7122462076884</v>
      </c>
      <c r="D90">
        <f>VLOOKUP($A90,'MP2-KSVP'!$A$2:$T$192,12,FALSE)*2625.5</f>
        <v>-4133.7734452934319</v>
      </c>
      <c r="E90">
        <f>VLOOKUP($A90,'MP2-KSVP'!$A$2:$T$192,13,FALSE)*2625.5</f>
        <v>-834.05922503549061</v>
      </c>
      <c r="F90">
        <f>VLOOKUP($A90,'MP2-KSVP'!$A$2:$T$192,14,FALSE)*2625.5</f>
        <v>-2542.2148168599942</v>
      </c>
      <c r="G90">
        <f>VLOOKUP($A90,'MP2-KSVP'!$A$2:$T$192,15,FALSE)*2625.5</f>
        <v>-609.81782885813766</v>
      </c>
      <c r="H90">
        <f>VLOOKUP($A90,'MP2-KSVP'!$A$2:$T$192,16,FALSE)*2625.5</f>
        <v>-1568.6150950320389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VLOOKUP($A91,'MP2-KSVP'!$A$2:$T$192,11,FALSE)*2625.5</f>
        <v>-1458.2080167594465</v>
      </c>
      <c r="D91">
        <f>VLOOKUP($A91,'MP2-KSVP'!$A$2:$T$192,12,FALSE)*2625.5</f>
        <v>-4133.0492045529272</v>
      </c>
      <c r="E91">
        <f>VLOOKUP($A91,'MP2-KSVP'!$A$2:$T$192,13,FALSE)*2625.5</f>
        <v>-833.95045693950465</v>
      </c>
      <c r="F91">
        <f>VLOOKUP($A91,'MP2-KSVP'!$A$2:$T$192,14,FALSE)*2625.5</f>
        <v>-2541.8747759640491</v>
      </c>
      <c r="G91">
        <f>VLOOKUP($A91,'MP2-KSVP'!$A$2:$T$192,15,FALSE)*2625.5</f>
        <v>-609.81997353410236</v>
      </c>
      <c r="H91">
        <f>VLOOKUP($A91,'MP2-KSVP'!$A$2:$T$192,16,FALSE)*2625.5</f>
        <v>-1568.6238583846607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VLOOKUP($A92,'MP2-KSVP'!$A$2:$T$192,11,FALSE)*2625.5</f>
        <v>-1048.7899598468689</v>
      </c>
      <c r="D92">
        <f>VLOOKUP($A92,'MP2-KSVP'!$A$2:$T$192,12,FALSE)*2625.5</f>
        <v>-2982.4559758298051</v>
      </c>
      <c r="E92">
        <f>VLOOKUP($A92,'MP2-KSVP'!$A$2:$T$192,13,FALSE)*2625.5</f>
        <v>-835.41338963256715</v>
      </c>
      <c r="F92">
        <f>VLOOKUP($A92,'MP2-KSVP'!$A$2:$T$192,14,FALSE)*2625.5</f>
        <v>-2551.1766933548065</v>
      </c>
      <c r="G92">
        <f>VLOOKUP($A92,'MP2-KSVP'!$A$2:$T$192,15,FALSE)*2625.5</f>
        <v>-196.28632065969967</v>
      </c>
      <c r="H92">
        <f>VLOOKUP($A92,'MP2-KSVP'!$A$2:$T$192,16,FALSE)*2625.5</f>
        <v>-408.88241079282773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VLOOKUP($A93,'MP2-KSVP'!$A$2:$T$192,11,FALSE)*2625.5</f>
        <v>-1045.7972848089912</v>
      </c>
      <c r="D93">
        <f>VLOOKUP($A93,'MP2-KSVP'!$A$2:$T$192,12,FALSE)*2625.5</f>
        <v>-2976.2341622008512</v>
      </c>
      <c r="E93">
        <f>VLOOKUP($A93,'MP2-KSVP'!$A$2:$T$192,13,FALSE)*2625.5</f>
        <v>-835.73781396209972</v>
      </c>
      <c r="F93">
        <f>VLOOKUP($A93,'MP2-KSVP'!$A$2:$T$192,14,FALSE)*2625.5</f>
        <v>-2552.3969976668582</v>
      </c>
      <c r="G93">
        <f>VLOOKUP($A93,'MP2-KSVP'!$A$2:$T$192,15,FALSE)*2625.5</f>
        <v>-196.28632065969967</v>
      </c>
      <c r="H93">
        <f>VLOOKUP($A93,'MP2-KSVP'!$A$2:$T$192,16,FALSE)*2625.5</f>
        <v>-408.88241079282773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VLOOKUP($A94,'MP2-KSVP'!$A$2:$T$192,11,FALSE)*2625.5</f>
        <v>-1046.7085474743817</v>
      </c>
      <c r="D94">
        <f>VLOOKUP($A94,'MP2-KSVP'!$A$2:$T$192,12,FALSE)*2625.5</f>
        <v>-2977.4541190755599</v>
      </c>
      <c r="E94">
        <f>VLOOKUP($A94,'MP2-KSVP'!$A$2:$T$192,13,FALSE)*2625.5</f>
        <v>-835.43125072468365</v>
      </c>
      <c r="F94">
        <f>VLOOKUP($A94,'MP2-KSVP'!$A$2:$T$192,14,FALSE)*2625.5</f>
        <v>-2552.0722904557792</v>
      </c>
      <c r="G94">
        <f>VLOOKUP($A94,'MP2-KSVP'!$A$2:$T$192,15,FALSE)*2625.5</f>
        <v>-196.28632065969967</v>
      </c>
      <c r="H94">
        <f>VLOOKUP($A94,'MP2-KSVP'!$A$2:$T$192,16,FALSE)*2625.5</f>
        <v>-408.88241079282773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VLOOKUP($A95,'MP2-KSVP'!$A$2:$T$192,11,FALSE)*2625.5</f>
        <v>-1049.1816141808383</v>
      </c>
      <c r="D95">
        <f>VLOOKUP($A95,'MP2-KSVP'!$A$2:$T$192,12,FALSE)*2625.5</f>
        <v>-2983.3278560602344</v>
      </c>
      <c r="E95">
        <f>VLOOKUP($A95,'MP2-KSVP'!$A$2:$T$192,13,FALSE)*2625.5</f>
        <v>-835.42206165044774</v>
      </c>
      <c r="F95">
        <f>VLOOKUP($A95,'MP2-KSVP'!$A$2:$T$192,14,FALSE)*2625.5</f>
        <v>-2551.3181684855049</v>
      </c>
      <c r="G95">
        <f>VLOOKUP($A95,'MP2-KSVP'!$A$2:$T$192,15,FALSE)*2625.5</f>
        <v>-196.28632065969967</v>
      </c>
      <c r="H95">
        <f>VLOOKUP($A95,'MP2-KSVP'!$A$2:$T$192,16,FALSE)*2625.5</f>
        <v>-408.88241079282773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VLOOKUP($A96,'MP2-KSVP'!$A$2:$T$192,11,FALSE)*2625.5</f>
        <v>-941.29667383622279</v>
      </c>
      <c r="D96">
        <f>VLOOKUP($A96,'MP2-KSVP'!$A$2:$T$192,12,FALSE)*2625.5</f>
        <v>-2822.7398421338171</v>
      </c>
      <c r="E96">
        <f>VLOOKUP($A96,'MP2-KSVP'!$A$2:$T$192,13,FALSE)*2625.5</f>
        <v>-835.28505433035298</v>
      </c>
      <c r="F96">
        <f>VLOOKUP($A96,'MP2-KSVP'!$A$2:$T$192,14,FALSE)*2625.5</f>
        <v>-2550.9401245694226</v>
      </c>
      <c r="G96">
        <f>VLOOKUP($A96,'MP2-KSVP'!$A$2:$T$192,15,FALSE)*2625.5</f>
        <v>-91.49582453245668</v>
      </c>
      <c r="H96">
        <f>VLOOKUP($A96,'MP2-KSVP'!$A$2:$T$192,16,FALSE)*2625.5</f>
        <v>-249.22220629037241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VLOOKUP($A97,'MP2-KSVP'!$A$2:$T$192,11,FALSE)*2625.5</f>
        <v>-940.71834238140264</v>
      </c>
      <c r="D97">
        <f>VLOOKUP($A97,'MP2-KSVP'!$A$2:$T$192,12,FALSE)*2625.5</f>
        <v>-2819.0139757575384</v>
      </c>
      <c r="E97">
        <f>VLOOKUP($A97,'MP2-KSVP'!$A$2:$T$192,13,FALSE)*2625.5</f>
        <v>-835.96112720456301</v>
      </c>
      <c r="F97">
        <f>VLOOKUP($A97,'MP2-KSVP'!$A$2:$T$192,14,FALSE)*2625.5</f>
        <v>-2553.0076509201704</v>
      </c>
      <c r="G97">
        <f>VLOOKUP($A97,'MP2-KSVP'!$A$2:$T$192,15,FALSE)*2625.5</f>
        <v>-91.495824532502624</v>
      </c>
      <c r="H97">
        <f>VLOOKUP($A97,'MP2-KSVP'!$A$2:$T$192,16,FALSE)*2625.5</f>
        <v>-249.22220629044619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VLOOKUP($A98,'MP2-KSVP'!$A$2:$T$192,11,FALSE)*2625.5</f>
        <v>-941.14827462395169</v>
      </c>
      <c r="D98">
        <f>VLOOKUP($A98,'MP2-KSVP'!$A$2:$T$192,12,FALSE)*2625.5</f>
        <v>-2819.6359699686236</v>
      </c>
      <c r="E98">
        <f>VLOOKUP($A98,'MP2-KSVP'!$A$2:$T$192,13,FALSE)*2625.5</f>
        <v>-835.60099425135309</v>
      </c>
      <c r="F98">
        <f>VLOOKUP($A98,'MP2-KSVP'!$A$2:$T$192,14,FALSE)*2625.5</f>
        <v>-2552.5255687920335</v>
      </c>
      <c r="G98">
        <f>VLOOKUP($A98,'MP2-KSVP'!$A$2:$T$192,15,FALSE)*2625.5</f>
        <v>-91.49582453245668</v>
      </c>
      <c r="H98">
        <f>VLOOKUP($A98,'MP2-KSVP'!$A$2:$T$192,16,FALSE)*2625.5</f>
        <v>-249.22220629037241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VLOOKUP($A99,'MP2-KSVP'!$A$2:$T$192,11,FALSE)*2625.5</f>
        <v>-941.29759039211342</v>
      </c>
      <c r="D99">
        <f>VLOOKUP($A99,'MP2-KSVP'!$A$2:$T$192,12,FALSE)*2625.5</f>
        <v>-2823.2711362732261</v>
      </c>
      <c r="E99">
        <f>VLOOKUP($A99,'MP2-KSVP'!$A$2:$T$192,13,FALSE)*2625.5</f>
        <v>-835.24036651930203</v>
      </c>
      <c r="F99">
        <f>VLOOKUP($A99,'MP2-KSVP'!$A$2:$T$192,14,FALSE)*2625.5</f>
        <v>-2550.946509881926</v>
      </c>
      <c r="G99">
        <f>VLOOKUP($A99,'MP2-KSVP'!$A$2:$T$192,15,FALSE)*2625.5</f>
        <v>-91.49582453246272</v>
      </c>
      <c r="H99">
        <f>VLOOKUP($A99,'MP2-KSVP'!$A$2:$T$192,16,FALSE)*2625.5</f>
        <v>-249.22220629044151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VLOOKUP($A100,'MP2-KSVP'!$A$2:$T$192,11,FALSE)*2625.5</f>
        <v>-1388.5859411584026</v>
      </c>
      <c r="D100">
        <f>VLOOKUP($A100,'MP2-KSVP'!$A$2:$T$192,12,FALSE)*2625.5</f>
        <v>-3952.4370004907282</v>
      </c>
      <c r="E100">
        <f>VLOOKUP($A100,'MP2-KSVP'!$A$2:$T$192,13,FALSE)*2625.5</f>
        <v>-833.89290875200106</v>
      </c>
      <c r="F100">
        <f>VLOOKUP($A100,'MP2-KSVP'!$A$2:$T$192,14,FALSE)*2625.5</f>
        <v>-2542.5095769209215</v>
      </c>
      <c r="G100">
        <f>VLOOKUP($A100,'MP2-KSVP'!$A$2:$T$192,15,FALSE)*2625.5</f>
        <v>-528.07585681905402</v>
      </c>
      <c r="H100">
        <f>VLOOKUP($A100,'MP2-KSVP'!$A$2:$T$192,16,FALSE)*2625.5</f>
        <v>-1375.7417608600247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VLOOKUP($A101,'MP2-KSVP'!$A$2:$T$192,11,FALSE)*2625.5</f>
        <v>-1389.0181554499029</v>
      </c>
      <c r="D101">
        <f>VLOOKUP($A101,'MP2-KSVP'!$A$2:$T$192,12,FALSE)*2625.5</f>
        <v>-3952.7952409196473</v>
      </c>
      <c r="E101">
        <f>VLOOKUP($A101,'MP2-KSVP'!$A$2:$T$192,13,FALSE)*2625.5</f>
        <v>-834.17949304538968</v>
      </c>
      <c r="F101">
        <f>VLOOKUP($A101,'MP2-KSVP'!$A$2:$T$192,14,FALSE)*2625.5</f>
        <v>-2542.9094383840716</v>
      </c>
      <c r="G101">
        <f>VLOOKUP($A101,'MP2-KSVP'!$A$2:$T$192,15,FALSE)*2625.5</f>
        <v>-528.12631366522317</v>
      </c>
      <c r="H101">
        <f>VLOOKUP($A101,'MP2-KSVP'!$A$2:$T$192,16,FALSE)*2625.5</f>
        <v>-1375.5656249092001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VLOOKUP($A102,'MP2-KSVP'!$A$2:$T$192,11,FALSE)*2625.5</f>
        <v>-1386.0973342324903</v>
      </c>
      <c r="D102">
        <f>VLOOKUP($A102,'MP2-KSVP'!$A$2:$T$192,12,FALSE)*2625.5</f>
        <v>-3948.8075358194369</v>
      </c>
      <c r="E102">
        <f>VLOOKUP($A102,'MP2-KSVP'!$A$2:$T$192,13,FALSE)*2625.5</f>
        <v>-834.17401300333609</v>
      </c>
      <c r="F102">
        <f>VLOOKUP($A102,'MP2-KSVP'!$A$2:$T$192,14,FALSE)*2625.5</f>
        <v>-2543.5092295160953</v>
      </c>
      <c r="G102">
        <f>VLOOKUP($A102,'MP2-KSVP'!$A$2:$T$192,15,FALSE)*2625.5</f>
        <v>-527.98329471540933</v>
      </c>
      <c r="H102">
        <f>VLOOKUP($A102,'MP2-KSVP'!$A$2:$T$192,16,FALSE)*2625.5</f>
        <v>-1375.6207316529385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VLOOKUP($A103,'MP2-KSVP'!$A$2:$T$192,11,FALSE)*2625.5</f>
        <v>-1390.0641700965227</v>
      </c>
      <c r="D103">
        <f>VLOOKUP($A103,'MP2-KSVP'!$A$2:$T$192,12,FALSE)*2625.5</f>
        <v>-3953.114398700593</v>
      </c>
      <c r="E103">
        <f>VLOOKUP($A103,'MP2-KSVP'!$A$2:$T$192,13,FALSE)*2625.5</f>
        <v>-834.08781748700744</v>
      </c>
      <c r="F103">
        <f>VLOOKUP($A103,'MP2-KSVP'!$A$2:$T$192,14,FALSE)*2625.5</f>
        <v>-2542.7334767431244</v>
      </c>
      <c r="G103">
        <f>VLOOKUP($A103,'MP2-KSVP'!$A$2:$T$192,15,FALSE)*2625.5</f>
        <v>-528.14716053331199</v>
      </c>
      <c r="H103">
        <f>VLOOKUP($A103,'MP2-KSVP'!$A$2:$T$192,16,FALSE)*2625.5</f>
        <v>-1375.417492015855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VLOOKUP($A104,'MP2-KSVP'!$A$2:$T$192,11,FALSE)*2625.5</f>
        <v>-1387.2275479114896</v>
      </c>
      <c r="D104">
        <f>VLOOKUP($A104,'MP2-KSVP'!$A$2:$T$192,12,FALSE)*2625.5</f>
        <v>-3950.8484316590657</v>
      </c>
      <c r="E104">
        <f>VLOOKUP($A104,'MP2-KSVP'!$A$2:$T$192,13,FALSE)*2625.5</f>
        <v>-833.56715144540919</v>
      </c>
      <c r="F104">
        <f>VLOOKUP($A104,'MP2-KSVP'!$A$2:$T$192,14,FALSE)*2625.5</f>
        <v>-2541.9499829429865</v>
      </c>
      <c r="G104">
        <f>VLOOKUP($A104,'MP2-KSVP'!$A$2:$T$192,15,FALSE)*2625.5</f>
        <v>-528.05159138848649</v>
      </c>
      <c r="H104">
        <f>VLOOKUP($A104,'MP2-KSVP'!$A$2:$T$192,16,FALSE)*2625.5</f>
        <v>-1375.4252499065954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VLOOKUP($A105,'MP2-KSVP'!$A$2:$T$192,11,FALSE)*2625.5</f>
        <v>-1386.7265731931166</v>
      </c>
      <c r="D105">
        <f>VLOOKUP($A105,'MP2-KSVP'!$A$2:$T$192,12,FALSE)*2625.5</f>
        <v>-3949.9946737590217</v>
      </c>
      <c r="E105">
        <f>VLOOKUP($A105,'MP2-KSVP'!$A$2:$T$192,13,FALSE)*2625.5</f>
        <v>-833.63286890422398</v>
      </c>
      <c r="F105">
        <f>VLOOKUP($A105,'MP2-KSVP'!$A$2:$T$192,14,FALSE)*2625.5</f>
        <v>-2541.8537026913446</v>
      </c>
      <c r="G105">
        <f>VLOOKUP($A105,'MP2-KSVP'!$A$2:$T$192,15,FALSE)*2625.5</f>
        <v>-528.28045313791222</v>
      </c>
      <c r="H105">
        <f>VLOOKUP($A105,'MP2-KSVP'!$A$2:$T$192,16,FALSE)*2625.5</f>
        <v>-1375.4853541225655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VLOOKUP($A106,'MP2-KSVP'!$A$2:$T$192,11,FALSE)*2625.5</f>
        <v>-1456.6867914700674</v>
      </c>
      <c r="D106">
        <f>VLOOKUP($A106,'MP2-KSVP'!$A$2:$T$192,12,FALSE)*2625.5</f>
        <v>-4185.1451612747333</v>
      </c>
      <c r="E106">
        <f>VLOOKUP($A106,'MP2-KSVP'!$A$2:$T$192,13,FALSE)*2625.5</f>
        <v>-834.62720837877907</v>
      </c>
      <c r="F106">
        <f>VLOOKUP($A106,'MP2-KSVP'!$A$2:$T$192,14,FALSE)*2625.5</f>
        <v>-2543.3339082532893</v>
      </c>
      <c r="G106">
        <f>VLOOKUP($A106,'MP2-KSVP'!$A$2:$T$192,15,FALSE)*2625.5</f>
        <v>-598.37345763040116</v>
      </c>
      <c r="H106">
        <f>VLOOKUP($A106,'MP2-KSVP'!$A$2:$T$192,16,FALSE)*2625.5</f>
        <v>-1611.5683547244546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VLOOKUP($A107,'MP2-KSVP'!$A$2:$T$192,11,FALSE)*2625.5</f>
        <v>-1452.5531586197453</v>
      </c>
      <c r="D107">
        <f>VLOOKUP($A107,'MP2-KSVP'!$A$2:$T$192,12,FALSE)*2625.5</f>
        <v>-4180.5092658644826</v>
      </c>
      <c r="E107">
        <f>VLOOKUP($A107,'MP2-KSVP'!$A$2:$T$192,13,FALSE)*2625.5</f>
        <v>-833.77167034686306</v>
      </c>
      <c r="F107">
        <f>VLOOKUP($A107,'MP2-KSVP'!$A$2:$T$192,14,FALSE)*2625.5</f>
        <v>-2541.9489375953435</v>
      </c>
      <c r="G107">
        <f>VLOOKUP($A107,'MP2-KSVP'!$A$2:$T$192,15,FALSE)*2625.5</f>
        <v>-598.42579276672154</v>
      </c>
      <c r="H107">
        <f>VLOOKUP($A107,'MP2-KSVP'!$A$2:$T$192,16,FALSE)*2625.5</f>
        <v>-1611.7495187911552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VLOOKUP($A108,'MP2-KSVP'!$A$2:$T$192,11,FALSE)*2625.5</f>
        <v>-2763.4600823771102</v>
      </c>
      <c r="D108">
        <f>VLOOKUP($A108,'MP2-KSVP'!$A$2:$T$192,12,FALSE)*2625.5</f>
        <v>-7390.1910970981107</v>
      </c>
      <c r="E108">
        <f>VLOOKUP($A108,'MP2-KSVP'!$A$2:$T$192,13,FALSE)*2625.5</f>
        <v>-834.10830483727636</v>
      </c>
      <c r="F108">
        <f>VLOOKUP($A108,'MP2-KSVP'!$A$2:$T$192,14,FALSE)*2625.5</f>
        <v>-2542.3660835127466</v>
      </c>
      <c r="G108">
        <f>VLOOKUP($A108,'MP2-KSVP'!$A$2:$T$192,15,FALSE)*2625.5</f>
        <v>-1895.8558957234441</v>
      </c>
      <c r="H108">
        <f>VLOOKUP($A108,'MP2-KSVP'!$A$2:$T$192,16,FALSE)*2625.5</f>
        <v>-4802.8063483583383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VLOOKUP($A109,'MP2-KSVP'!$A$2:$T$192,11,FALSE)*2625.5</f>
        <v>-2754.4825183459607</v>
      </c>
      <c r="D109">
        <f>VLOOKUP($A109,'MP2-KSVP'!$A$2:$T$192,12,FALSE)*2625.5</f>
        <v>-7376.2200520821279</v>
      </c>
      <c r="E109">
        <f>VLOOKUP($A109,'MP2-KSVP'!$A$2:$T$192,13,FALSE)*2625.5</f>
        <v>-834.10801565678787</v>
      </c>
      <c r="F109">
        <f>VLOOKUP($A109,'MP2-KSVP'!$A$2:$T$192,14,FALSE)*2625.5</f>
        <v>-2543.6503542968026</v>
      </c>
      <c r="G109">
        <f>VLOOKUP($A109,'MP2-KSVP'!$A$2:$T$192,15,FALSE)*2625.5</f>
        <v>-1895.3401262810073</v>
      </c>
      <c r="H109">
        <f>VLOOKUP($A109,'MP2-KSVP'!$A$2:$T$192,16,FALSE)*2625.5</f>
        <v>-4801.6874480186161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VLOOKUP($A110,'MP2-KSVP'!$A$2:$T$192,11,FALSE)*2625.5</f>
        <v>-2750.8416665381214</v>
      </c>
      <c r="D110">
        <f>VLOOKUP($A110,'MP2-KSVP'!$A$2:$T$192,12,FALSE)*2625.5</f>
        <v>-7369.8540046463286</v>
      </c>
      <c r="E110">
        <f>VLOOKUP($A110,'MP2-KSVP'!$A$2:$T$192,13,FALSE)*2625.5</f>
        <v>-833.82611169984216</v>
      </c>
      <c r="F110">
        <f>VLOOKUP($A110,'MP2-KSVP'!$A$2:$T$192,14,FALSE)*2625.5</f>
        <v>-2542.7638661377628</v>
      </c>
      <c r="G110">
        <f>VLOOKUP($A110,'MP2-KSVP'!$A$2:$T$192,15,FALSE)*2625.5</f>
        <v>-1895.6943843770039</v>
      </c>
      <c r="H110">
        <f>VLOOKUP($A110,'MP2-KSVP'!$A$2:$T$192,16,FALSE)*2625.5</f>
        <v>-4801.6542355315178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VLOOKUP($A111,'MP2-KSVP'!$A$2:$T$192,11,FALSE)*2625.5</f>
        <v>-2757.9718616526952</v>
      </c>
      <c r="D111">
        <f>VLOOKUP($A111,'MP2-KSVP'!$A$2:$T$192,12,FALSE)*2625.5</f>
        <v>-7383.1021341772203</v>
      </c>
      <c r="E111">
        <f>VLOOKUP($A111,'MP2-KSVP'!$A$2:$T$192,13,FALSE)*2625.5</f>
        <v>-833.66471477189089</v>
      </c>
      <c r="F111">
        <f>VLOOKUP($A111,'MP2-KSVP'!$A$2:$T$192,14,FALSE)*2625.5</f>
        <v>-2541.5789227787145</v>
      </c>
      <c r="G111">
        <f>VLOOKUP($A111,'MP2-KSVP'!$A$2:$T$192,15,FALSE)*2625.5</f>
        <v>-1896.3242915503558</v>
      </c>
      <c r="H111">
        <f>VLOOKUP($A111,'MP2-KSVP'!$A$2:$T$192,16,FALSE)*2625.5</f>
        <v>-4803.5609218774698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VLOOKUP($A112,'MP2-KSVP'!$A$2:$T$192,11,FALSE)*2625.5</f>
        <v>-1770.5634725935183</v>
      </c>
      <c r="D112">
        <f>VLOOKUP($A112,'MP2-KSVP'!$A$2:$T$192,12,FALSE)*2625.5</f>
        <v>-4927.7696796724676</v>
      </c>
      <c r="E112">
        <f>VLOOKUP($A112,'MP2-KSVP'!$A$2:$T$192,13,FALSE)*2625.5</f>
        <v>-833.69925342322006</v>
      </c>
      <c r="F112">
        <f>VLOOKUP($A112,'MP2-KSVP'!$A$2:$T$192,14,FALSE)*2625.5</f>
        <v>-2541.7424633343944</v>
      </c>
      <c r="G112">
        <f>VLOOKUP($A112,'MP2-KSVP'!$A$2:$T$192,15,FALSE)*2625.5</f>
        <v>-919.88957554531191</v>
      </c>
      <c r="H112">
        <f>VLOOKUP($A112,'MP2-KSVP'!$A$2:$T$192,16,FALSE)*2625.5</f>
        <v>-2359.662214156599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VLOOKUP($A113,'MP2-KSVP'!$A$2:$T$192,11,FALSE)*2625.5</f>
        <v>-1768.5612950601214</v>
      </c>
      <c r="D113">
        <f>VLOOKUP($A113,'MP2-KSVP'!$A$2:$T$192,12,FALSE)*2625.5</f>
        <v>-4924.9142483436935</v>
      </c>
      <c r="E113">
        <f>VLOOKUP($A113,'MP2-KSVP'!$A$2:$T$192,13,FALSE)*2625.5</f>
        <v>-833.4568610267728</v>
      </c>
      <c r="F113">
        <f>VLOOKUP($A113,'MP2-KSVP'!$A$2:$T$192,14,FALSE)*2625.5</f>
        <v>-2541.2630404282218</v>
      </c>
      <c r="G113">
        <f>VLOOKUP($A113,'MP2-KSVP'!$A$2:$T$192,15,FALSE)*2625.5</f>
        <v>-919.94697881386912</v>
      </c>
      <c r="H113">
        <f>VLOOKUP($A113,'MP2-KSVP'!$A$2:$T$192,16,FALSE)*2625.5</f>
        <v>-2359.8722881581366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VLOOKUP($A114,'MP2-KSVP'!$A$2:$T$192,11,FALSE)*2625.5</f>
        <v>-2011.3257195342951</v>
      </c>
      <c r="D114">
        <f>VLOOKUP($A114,'MP2-KSVP'!$A$2:$T$192,12,FALSE)*2625.5</f>
        <v>-5669.7275109082921</v>
      </c>
      <c r="E114">
        <f>VLOOKUP($A114,'MP2-KSVP'!$A$2:$T$192,13,FALSE)*2625.5</f>
        <v>-834.55433477615702</v>
      </c>
      <c r="F114">
        <f>VLOOKUP($A114,'MP2-KSVP'!$A$2:$T$192,14,FALSE)*2625.5</f>
        <v>-2543.1970919663313</v>
      </c>
      <c r="G114">
        <f>VLOOKUP($A114,'MP2-KSVP'!$A$2:$T$192,15,FALSE)*2625.5</f>
        <v>-1153.3200834115955</v>
      </c>
      <c r="H114">
        <f>VLOOKUP($A114,'MP2-KSVP'!$A$2:$T$192,16,FALSE)*2625.5</f>
        <v>-3096.8592270837489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VLOOKUP($A115,'MP2-KSVP'!$A$2:$T$192,11,FALSE)*2625.5</f>
        <v>-2009.3304955919646</v>
      </c>
      <c r="D115">
        <f>VLOOKUP($A115,'MP2-KSVP'!$A$2:$T$192,12,FALSE)*2625.5</f>
        <v>-5667.308167520503</v>
      </c>
      <c r="E115">
        <f>VLOOKUP($A115,'MP2-KSVP'!$A$2:$T$192,13,FALSE)*2625.5</f>
        <v>-833.87159384283007</v>
      </c>
      <c r="F115">
        <f>VLOOKUP($A115,'MP2-KSVP'!$A$2:$T$192,14,FALSE)*2625.5</f>
        <v>-2542.0487482826575</v>
      </c>
      <c r="G115">
        <f>VLOOKUP($A115,'MP2-KSVP'!$A$2:$T$192,15,FALSE)*2625.5</f>
        <v>-1153.379393102271</v>
      </c>
      <c r="H115">
        <f>VLOOKUP($A115,'MP2-KSVP'!$A$2:$T$192,16,FALSE)*2625.5</f>
        <v>-3097.0280745966047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VLOOKUP($A116,'MP2-KSVP'!$A$2:$T$192,11,FALSE)*2625.5</f>
        <v>-1419.7640309385868</v>
      </c>
      <c r="D116">
        <f>VLOOKUP($A116,'MP2-KSVP'!$A$2:$T$192,12,FALSE)*2625.5</f>
        <v>-4230.8715031830152</v>
      </c>
      <c r="E116">
        <f>VLOOKUP($A116,'MP2-KSVP'!$A$2:$T$192,13,FALSE)*2625.5</f>
        <v>-794.86059441695488</v>
      </c>
      <c r="F116">
        <f>VLOOKUP($A116,'MP2-KSVP'!$A$2:$T$192,14,FALSE)*2625.5</f>
        <v>-2641.5431486034845</v>
      </c>
      <c r="G116">
        <f>VLOOKUP($A116,'MP2-KSVP'!$A$2:$T$192,15,FALSE)*2625.5</f>
        <v>-609.50698083464965</v>
      </c>
      <c r="H116">
        <f>VLOOKUP($A116,'MP2-KSVP'!$A$2:$T$192,16,FALSE)*2625.5</f>
        <v>-1567.1888753918686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VLOOKUP($A117,'MP2-KSVP'!$A$2:$T$192,11,FALSE)*2625.5</f>
        <v>-1419.1616951831763</v>
      </c>
      <c r="D117">
        <f>VLOOKUP($A117,'MP2-KSVP'!$A$2:$T$192,12,FALSE)*2625.5</f>
        <v>-4229.7918058046453</v>
      </c>
      <c r="E117">
        <f>VLOOKUP($A117,'MP2-KSVP'!$A$2:$T$192,13,FALSE)*2625.5</f>
        <v>-795.15384626899822</v>
      </c>
      <c r="F117">
        <f>VLOOKUP($A117,'MP2-KSVP'!$A$2:$T$192,14,FALSE)*2625.5</f>
        <v>-2641.8023574687968</v>
      </c>
      <c r="G117">
        <f>VLOOKUP($A117,'MP2-KSVP'!$A$2:$T$192,15,FALSE)*2625.5</f>
        <v>-609.51885730028016</v>
      </c>
      <c r="H117">
        <f>VLOOKUP($A117,'MP2-KSVP'!$A$2:$T$192,16,FALSE)*2625.5</f>
        <v>-1567.2489827779464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VLOOKUP($A118,'MP2-KSVP'!$A$2:$T$192,11,FALSE)*2625.5</f>
        <v>-1418.6125020622912</v>
      </c>
      <c r="D118">
        <f>VLOOKUP($A118,'MP2-KSVP'!$A$2:$T$192,12,FALSE)*2625.5</f>
        <v>-4229.1137643715665</v>
      </c>
      <c r="E118">
        <f>VLOOKUP($A118,'MP2-KSVP'!$A$2:$T$192,13,FALSE)*2625.5</f>
        <v>-794.9302053410305</v>
      </c>
      <c r="F118">
        <f>VLOOKUP($A118,'MP2-KSVP'!$A$2:$T$192,14,FALSE)*2625.5</f>
        <v>-2641.7559276559919</v>
      </c>
      <c r="G118">
        <f>VLOOKUP($A118,'MP2-KSVP'!$A$2:$T$192,15,FALSE)*2625.5</f>
        <v>-609.51292705673404</v>
      </c>
      <c r="H118">
        <f>VLOOKUP($A118,'MP2-KSVP'!$A$2:$T$192,16,FALSE)*2625.5</f>
        <v>-1567.2153846863646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VLOOKUP($A119,'MP2-KSVP'!$A$2:$T$192,11,FALSE)*2625.5</f>
        <v>-1010.6650758704885</v>
      </c>
      <c r="D119">
        <f>VLOOKUP($A119,'MP2-KSVP'!$A$2:$T$192,12,FALSE)*2625.5</f>
        <v>-3075.1230031695468</v>
      </c>
      <c r="E119">
        <f>VLOOKUP($A119,'MP2-KSVP'!$A$2:$T$192,13,FALSE)*2625.5</f>
        <v>-795.4393863372818</v>
      </c>
      <c r="F119">
        <f>VLOOKUP($A119,'MP2-KSVP'!$A$2:$T$192,14,FALSE)*2625.5</f>
        <v>-2642.6075286734972</v>
      </c>
      <c r="G119">
        <f>VLOOKUP($A119,'MP2-KSVP'!$A$2:$T$192,15,FALSE)*2625.5</f>
        <v>-196.28632065967969</v>
      </c>
      <c r="H119">
        <f>VLOOKUP($A119,'MP2-KSVP'!$A$2:$T$192,16,FALSE)*2625.5</f>
        <v>-408.88241079280402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VLOOKUP($A120,'MP2-KSVP'!$A$2:$T$192,11,FALSE)*2625.5</f>
        <v>-1009.5180499851656</v>
      </c>
      <c r="D120">
        <f>VLOOKUP($A120,'MP2-KSVP'!$A$2:$T$192,12,FALSE)*2625.5</f>
        <v>-3073.9545097731898</v>
      </c>
      <c r="E120">
        <f>VLOOKUP($A120,'MP2-KSVP'!$A$2:$T$192,13,FALSE)*2625.5</f>
        <v>-795.3613377872058</v>
      </c>
      <c r="F120">
        <f>VLOOKUP($A120,'MP2-KSVP'!$A$2:$T$192,14,FALSE)*2625.5</f>
        <v>-2642.723966435557</v>
      </c>
      <c r="G120">
        <f>VLOOKUP($A120,'MP2-KSVP'!$A$2:$T$192,15,FALSE)*2625.5</f>
        <v>-196.28632065969967</v>
      </c>
      <c r="H120">
        <f>VLOOKUP($A120,'MP2-KSVP'!$A$2:$T$192,16,FALSE)*2625.5</f>
        <v>-408.88241079282773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VLOOKUP($A121,'MP2-KSVP'!$A$2:$T$192,11,FALSE)*2625.5</f>
        <v>-1009.6292040640802</v>
      </c>
      <c r="D121">
        <f>VLOOKUP($A121,'MP2-KSVP'!$A$2:$T$192,12,FALSE)*2625.5</f>
        <v>-3074.1581789513884</v>
      </c>
      <c r="E121">
        <f>VLOOKUP($A121,'MP2-KSVP'!$A$2:$T$192,13,FALSE)*2625.5</f>
        <v>-795.34579319146678</v>
      </c>
      <c r="F121">
        <f>VLOOKUP($A121,'MP2-KSVP'!$A$2:$T$192,14,FALSE)*2625.5</f>
        <v>-2642.7236053141</v>
      </c>
      <c r="G121">
        <f>VLOOKUP($A121,'MP2-KSVP'!$A$2:$T$192,15,FALSE)*2625.5</f>
        <v>-196.28632065967969</v>
      </c>
      <c r="H121">
        <f>VLOOKUP($A121,'MP2-KSVP'!$A$2:$T$192,16,FALSE)*2625.5</f>
        <v>-408.88241079280402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VLOOKUP($A122,'MP2-KSVP'!$A$2:$T$192,11,FALSE)*2625.5</f>
        <v>-903.95187231228351</v>
      </c>
      <c r="D122">
        <f>VLOOKUP($A122,'MP2-KSVP'!$A$2:$T$192,12,FALSE)*2625.5</f>
        <v>-2916.1913008555184</v>
      </c>
      <c r="E122">
        <f>VLOOKUP($A122,'MP2-KSVP'!$A$2:$T$192,13,FALSE)*2625.5</f>
        <v>-795.46827470561118</v>
      </c>
      <c r="F122">
        <f>VLOOKUP($A122,'MP2-KSVP'!$A$2:$T$192,14,FALSE)*2625.5</f>
        <v>-2642.7006804192993</v>
      </c>
      <c r="G122">
        <f>VLOOKUP($A122,'MP2-KSVP'!$A$2:$T$192,15,FALSE)*2625.5</f>
        <v>-91.495824532456425</v>
      </c>
      <c r="H122">
        <f>VLOOKUP($A122,'MP2-KSVP'!$A$2:$T$192,16,FALSE)*2625.5</f>
        <v>-249.2222062903719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VLOOKUP($A123,'MP2-KSVP'!$A$2:$T$192,11,FALSE)*2625.5</f>
        <v>-903.3399879678708</v>
      </c>
      <c r="D123">
        <f>VLOOKUP($A123,'MP2-KSVP'!$A$2:$T$192,12,FALSE)*2625.5</f>
        <v>-2915.6174120138976</v>
      </c>
      <c r="E123">
        <f>VLOOKUP($A123,'MP2-KSVP'!$A$2:$T$192,13,FALSE)*2625.5</f>
        <v>-795.26573538877915</v>
      </c>
      <c r="F123">
        <f>VLOOKUP($A123,'MP2-KSVP'!$A$2:$T$192,14,FALSE)*2625.5</f>
        <v>-2642.8811745163598</v>
      </c>
      <c r="G123">
        <f>VLOOKUP($A123,'MP2-KSVP'!$A$2:$T$192,15,FALSE)*2625.5</f>
        <v>-91.495824532477428</v>
      </c>
      <c r="H123">
        <f>VLOOKUP($A123,'MP2-KSVP'!$A$2:$T$192,16,FALSE)*2625.5</f>
        <v>-249.22220629042573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VLOOKUP($A124,'MP2-KSVP'!$A$2:$T$192,11,FALSE)*2625.5</f>
        <v>-903.21158726998874</v>
      </c>
      <c r="D124">
        <f>VLOOKUP($A124,'MP2-KSVP'!$A$2:$T$192,12,FALSE)*2625.5</f>
        <v>-2915.4630709164512</v>
      </c>
      <c r="E124">
        <f>VLOOKUP($A124,'MP2-KSVP'!$A$2:$T$192,13,FALSE)*2625.5</f>
        <v>-795.40444325476483</v>
      </c>
      <c r="F124">
        <f>VLOOKUP($A124,'MP2-KSVP'!$A$2:$T$192,14,FALSE)*2625.5</f>
        <v>-2642.8124272923228</v>
      </c>
      <c r="G124">
        <f>VLOOKUP($A124,'MP2-KSVP'!$A$2:$T$192,15,FALSE)*2625.5</f>
        <v>-91.495824532400235</v>
      </c>
      <c r="H124">
        <f>VLOOKUP($A124,'MP2-KSVP'!$A$2:$T$192,16,FALSE)*2625.5</f>
        <v>-249.2222062903131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VLOOKUP($A125,'MP2-KSVP'!$A$2:$T$192,11,FALSE)*2625.5</f>
        <v>-1336.9901730984088</v>
      </c>
      <c r="D125">
        <f>VLOOKUP($A125,'MP2-KSVP'!$A$2:$T$192,12,FALSE)*2625.5</f>
        <v>-4024.7573629171138</v>
      </c>
      <c r="E125">
        <f>VLOOKUP($A125,'MP2-KSVP'!$A$2:$T$192,13,FALSE)*2625.5</f>
        <v>-795.08710509724347</v>
      </c>
      <c r="F125">
        <f>VLOOKUP($A125,'MP2-KSVP'!$A$2:$T$192,14,FALSE)*2625.5</f>
        <v>-2641.9588899880223</v>
      </c>
      <c r="G125">
        <f>VLOOKUP($A125,'MP2-KSVP'!$A$2:$T$192,15,FALSE)*2625.5</f>
        <v>-522.16946617994188</v>
      </c>
      <c r="H125">
        <f>VLOOKUP($A125,'MP2-KSVP'!$A$2:$T$192,16,FALSE)*2625.5</f>
        <v>-1359.839173285689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VLOOKUP($A126,'MP2-KSVP'!$A$2:$T$192,11,FALSE)*2625.5</f>
        <v>-1337.759969368625</v>
      </c>
      <c r="D126">
        <f>VLOOKUP($A126,'MP2-KSVP'!$A$2:$T$192,12,FALSE)*2625.5</f>
        <v>-4026.4514740570303</v>
      </c>
      <c r="E126">
        <f>VLOOKUP($A126,'MP2-KSVP'!$A$2:$T$192,13,FALSE)*2625.5</f>
        <v>-794.97430074610259</v>
      </c>
      <c r="F126">
        <f>VLOOKUP($A126,'MP2-KSVP'!$A$2:$T$192,14,FALSE)*2625.5</f>
        <v>-2641.8736375536146</v>
      </c>
      <c r="G126">
        <f>VLOOKUP($A126,'MP2-KSVP'!$A$2:$T$192,15,FALSE)*2625.5</f>
        <v>-522.1157781020737</v>
      </c>
      <c r="H126">
        <f>VLOOKUP($A126,'MP2-KSVP'!$A$2:$T$192,16,FALSE)*2625.5</f>
        <v>-1359.9669618701137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VLOOKUP($A127,'MP2-KSVP'!$A$2:$T$192,11,FALSE)*2625.5</f>
        <v>-1336.6961353997401</v>
      </c>
      <c r="D127">
        <f>VLOOKUP($A127,'MP2-KSVP'!$A$2:$T$192,12,FALSE)*2625.5</f>
        <v>-4024.2273555554189</v>
      </c>
      <c r="E127">
        <f>VLOOKUP($A127,'MP2-KSVP'!$A$2:$T$192,13,FALSE)*2625.5</f>
        <v>-795.05921554406154</v>
      </c>
      <c r="F127">
        <f>VLOOKUP($A127,'MP2-KSVP'!$A$2:$T$192,14,FALSE)*2625.5</f>
        <v>-2641.8951714629006</v>
      </c>
      <c r="G127">
        <f>VLOOKUP($A127,'MP2-KSVP'!$A$2:$T$192,15,FALSE)*2625.5</f>
        <v>-522.04473730968368</v>
      </c>
      <c r="H127">
        <f>VLOOKUP($A127,'MP2-KSVP'!$A$2:$T$192,16,FALSE)*2625.5</f>
        <v>-1359.6617744604218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VLOOKUP($A128,'MP2-KSVP'!$A$2:$T$192,11,FALSE)*2625.5</f>
        <v>-1334.4464116229371</v>
      </c>
      <c r="D128">
        <f>VLOOKUP($A128,'MP2-KSVP'!$A$2:$T$192,12,FALSE)*2625.5</f>
        <v>-4025.4339943948885</v>
      </c>
      <c r="E128">
        <f>VLOOKUP($A128,'MP2-KSVP'!$A$2:$T$192,13,FALSE)*2625.5</f>
        <v>-795.05148309326898</v>
      </c>
      <c r="F128">
        <f>VLOOKUP($A128,'MP2-KSVP'!$A$2:$T$192,14,FALSE)*2625.5</f>
        <v>-2641.8614218782127</v>
      </c>
      <c r="G128">
        <f>VLOOKUP($A128,'MP2-KSVP'!$A$2:$T$192,15,FALSE)*2625.5</f>
        <v>-522.28907365295606</v>
      </c>
      <c r="H128">
        <f>VLOOKUP($A128,'MP2-KSVP'!$A$2:$T$192,16,FALSE)*2625.5</f>
        <v>-1360.5992333265503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VLOOKUP($A129,'MP2-KSVP'!$A$2:$T$192,11,FALSE)*2625.5</f>
        <v>-1336.743166431012</v>
      </c>
      <c r="D129">
        <f>VLOOKUP($A129,'MP2-KSVP'!$A$2:$T$192,12,FALSE)*2625.5</f>
        <v>-4025.5883697299578</v>
      </c>
      <c r="E129">
        <f>VLOOKUP($A129,'MP2-KSVP'!$A$2:$T$192,13,FALSE)*2625.5</f>
        <v>-795.18909626907032</v>
      </c>
      <c r="F129">
        <f>VLOOKUP($A129,'MP2-KSVP'!$A$2:$T$192,14,FALSE)*2625.5</f>
        <v>-2641.9644779904552</v>
      </c>
      <c r="G129">
        <f>VLOOKUP($A129,'MP2-KSVP'!$A$2:$T$192,15,FALSE)*2625.5</f>
        <v>-522.03031434719912</v>
      </c>
      <c r="H129">
        <f>VLOOKUP($A129,'MP2-KSVP'!$A$2:$T$192,16,FALSE)*2625.5</f>
        <v>-1359.8488047487513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VLOOKUP($A130,'MP2-KSVP'!$A$2:$T$192,11,FALSE)*2625.5</f>
        <v>-1337.7692074829581</v>
      </c>
      <c r="D130">
        <f>VLOOKUP($A130,'MP2-KSVP'!$A$2:$T$192,12,FALSE)*2625.5</f>
        <v>-4026.9742572485648</v>
      </c>
      <c r="E130">
        <f>VLOOKUP($A130,'MP2-KSVP'!$A$2:$T$192,13,FALSE)*2625.5</f>
        <v>-795.0701028963997</v>
      </c>
      <c r="F130">
        <f>VLOOKUP($A130,'MP2-KSVP'!$A$2:$T$192,14,FALSE)*2625.5</f>
        <v>-2641.9482941278152</v>
      </c>
      <c r="G130">
        <f>VLOOKUP($A130,'MP2-KSVP'!$A$2:$T$192,15,FALSE)*2625.5</f>
        <v>-522.02794255872379</v>
      </c>
      <c r="H130">
        <f>VLOOKUP($A130,'MP2-KSVP'!$A$2:$T$192,16,FALSE)*2625.5</f>
        <v>-1359.8808599897509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VLOOKUP($A131,'MP2-KSVP'!$A$2:$T$192,11,FALSE)*2625.5</f>
        <v>-1414.5792574807751</v>
      </c>
      <c r="D131">
        <f>VLOOKUP($A131,'MP2-KSVP'!$A$2:$T$192,12,FALSE)*2625.5</f>
        <v>-4281.550268453937</v>
      </c>
      <c r="E131">
        <f>VLOOKUP($A131,'MP2-KSVP'!$A$2:$T$192,13,FALSE)*2625.5</f>
        <v>-794.85242382598585</v>
      </c>
      <c r="F131">
        <f>VLOOKUP($A131,'MP2-KSVP'!$A$2:$T$192,14,FALSE)*2625.5</f>
        <v>-2641.8438947216609</v>
      </c>
      <c r="G131">
        <f>VLOOKUP($A131,'MP2-KSVP'!$A$2:$T$192,15,FALSE)*2625.5</f>
        <v>-598.49676630862245</v>
      </c>
      <c r="H131">
        <f>VLOOKUP($A131,'MP2-KSVP'!$A$2:$T$192,16,FALSE)*2625.5</f>
        <v>-1613.1657211446477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VLOOKUP($A132,'MP2-KSVP'!$A$2:$T$192,11,FALSE)*2625.5</f>
        <v>-1413.2717822032073</v>
      </c>
      <c r="D132">
        <f>VLOOKUP($A132,'MP2-KSVP'!$A$2:$T$192,12,FALSE)*2625.5</f>
        <v>-4279.5908825226516</v>
      </c>
      <c r="E132">
        <f>VLOOKUP($A132,'MP2-KSVP'!$A$2:$T$192,13,FALSE)*2625.5</f>
        <v>-795.38998528448553</v>
      </c>
      <c r="F132">
        <f>VLOOKUP($A132,'MP2-KSVP'!$A$2:$T$192,14,FALSE)*2625.5</f>
        <v>-2642.2341802691744</v>
      </c>
      <c r="G132">
        <f>VLOOKUP($A132,'MP2-KSVP'!$A$2:$T$192,15,FALSE)*2625.5</f>
        <v>-598.54691687616241</v>
      </c>
      <c r="H132">
        <f>VLOOKUP($A132,'MP2-KSVP'!$A$2:$T$192,16,FALSE)*2625.5</f>
        <v>-1613.3194495840221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VLOOKUP($A133,'MP2-KSVP'!$A$2:$T$192,11,FALSE)*2625.5</f>
        <v>-1412.8546628534334</v>
      </c>
      <c r="D133">
        <f>VLOOKUP($A133,'MP2-KSVP'!$A$2:$T$192,12,FALSE)*2625.5</f>
        <v>-4279.1408191725286</v>
      </c>
      <c r="E133">
        <f>VLOOKUP($A133,'MP2-KSVP'!$A$2:$T$192,13,FALSE)*2625.5</f>
        <v>-795.03214504787468</v>
      </c>
      <c r="F133">
        <f>VLOOKUP($A133,'MP2-KSVP'!$A$2:$T$192,14,FALSE)*2625.5</f>
        <v>-2642.3520012944196</v>
      </c>
      <c r="G133">
        <f>VLOOKUP($A133,'MP2-KSVP'!$A$2:$T$192,15,FALSE)*2625.5</f>
        <v>-598.5087055411941</v>
      </c>
      <c r="H133">
        <f>VLOOKUP($A133,'MP2-KSVP'!$A$2:$T$192,16,FALSE)*2625.5</f>
        <v>-1613.1919023102605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VLOOKUP($A134,'MP2-KSVP'!$A$2:$T$192,11,FALSE)*2625.5</f>
        <v>-2713.8431432410298</v>
      </c>
      <c r="D134">
        <f>VLOOKUP($A134,'MP2-KSVP'!$A$2:$T$192,12,FALSE)*2625.5</f>
        <v>-7476.350645397788</v>
      </c>
      <c r="E134">
        <f>VLOOKUP($A134,'MP2-KSVP'!$A$2:$T$192,13,FALSE)*2625.5</f>
        <v>-795.18015792494896</v>
      </c>
      <c r="F134">
        <f>VLOOKUP($A134,'MP2-KSVP'!$A$2:$T$192,14,FALSE)*2625.5</f>
        <v>-2641.6936729875847</v>
      </c>
      <c r="G134">
        <f>VLOOKUP($A134,'MP2-KSVP'!$A$2:$T$192,15,FALSE)*2625.5</f>
        <v>-1894.9680710688995</v>
      </c>
      <c r="H134">
        <f>VLOOKUP($A134,'MP2-KSVP'!$A$2:$T$192,16,FALSE)*2625.5</f>
        <v>-4802.9892403654285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VLOOKUP($A135,'MP2-KSVP'!$A$2:$T$192,11,FALSE)*2625.5</f>
        <v>-2708.0216421540504</v>
      </c>
      <c r="D135">
        <f>VLOOKUP($A135,'MP2-KSVP'!$A$2:$T$192,12,FALSE)*2625.5</f>
        <v>-7465.7264292046784</v>
      </c>
      <c r="E135">
        <f>VLOOKUP($A135,'MP2-KSVP'!$A$2:$T$192,13,FALSE)*2625.5</f>
        <v>-794.91238798876225</v>
      </c>
      <c r="F135">
        <f>VLOOKUP($A135,'MP2-KSVP'!$A$2:$T$192,14,FALSE)*2625.5</f>
        <v>-2641.4516118829938</v>
      </c>
      <c r="G135">
        <f>VLOOKUP($A135,'MP2-KSVP'!$A$2:$T$192,15,FALSE)*2625.5</f>
        <v>-1894.6346491205056</v>
      </c>
      <c r="H135">
        <f>VLOOKUP($A135,'MP2-KSVP'!$A$2:$T$192,16,FALSE)*2625.5</f>
        <v>-4801.5570863770308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VLOOKUP($A136,'MP2-KSVP'!$A$2:$T$192,11,FALSE)*2625.5</f>
        <v>-2712.5783065919532</v>
      </c>
      <c r="D136">
        <f>VLOOKUP($A136,'MP2-KSVP'!$A$2:$T$192,12,FALSE)*2625.5</f>
        <v>-7474.389849734288</v>
      </c>
      <c r="E136">
        <f>VLOOKUP($A136,'MP2-KSVP'!$A$2:$T$192,13,FALSE)*2625.5</f>
        <v>-794.88252912562689</v>
      </c>
      <c r="F136">
        <f>VLOOKUP($A136,'MP2-KSVP'!$A$2:$T$192,14,FALSE)*2625.5</f>
        <v>-2641.4531390703655</v>
      </c>
      <c r="G136">
        <f>VLOOKUP($A136,'MP2-KSVP'!$A$2:$T$192,15,FALSE)*2625.5</f>
        <v>-1895.0310701622041</v>
      </c>
      <c r="H136">
        <f>VLOOKUP($A136,'MP2-KSVP'!$A$2:$T$192,16,FALSE)*2625.5</f>
        <v>-4803.010518002442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VLOOKUP($A137,'MP2-KSVP'!$A$2:$T$192,11,FALSE)*2625.5</f>
        <v>-2712.7362889622691</v>
      </c>
      <c r="D137">
        <f>VLOOKUP($A137,'MP2-KSVP'!$A$2:$T$192,12,FALSE)*2625.5</f>
        <v>-7474.6047271658163</v>
      </c>
      <c r="E137">
        <f>VLOOKUP($A137,'MP2-KSVP'!$A$2:$T$192,13,FALSE)*2625.5</f>
        <v>-794.97513374971152</v>
      </c>
      <c r="F137">
        <f>VLOOKUP($A137,'MP2-KSVP'!$A$2:$T$192,14,FALSE)*2625.5</f>
        <v>-2641.6169177421443</v>
      </c>
      <c r="G137">
        <f>VLOOKUP($A137,'MP2-KSVP'!$A$2:$T$192,15,FALSE)*2625.5</f>
        <v>-1894.9168400705519</v>
      </c>
      <c r="H137">
        <f>VLOOKUP($A137,'MP2-KSVP'!$A$2:$T$192,16,FALSE)*2625.5</f>
        <v>-4802.8010175368636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VLOOKUP($A138,'MP2-KSVP'!$A$2:$T$192,11,FALSE)*2625.5</f>
        <v>-2708.4990425436126</v>
      </c>
      <c r="D138">
        <f>VLOOKUP($A138,'MP2-KSVP'!$A$2:$T$192,12,FALSE)*2625.5</f>
        <v>-7467.2864527896645</v>
      </c>
      <c r="E138">
        <f>VLOOKUP($A138,'MP2-KSVP'!$A$2:$T$192,13,FALSE)*2625.5</f>
        <v>-794.72491077458244</v>
      </c>
      <c r="F138">
        <f>VLOOKUP($A138,'MP2-KSVP'!$A$2:$T$192,14,FALSE)*2625.5</f>
        <v>-2641.2856526769647</v>
      </c>
      <c r="G138">
        <f>VLOOKUP($A138,'MP2-KSVP'!$A$2:$T$192,15,FALSE)*2625.5</f>
        <v>-1894.5466750706571</v>
      </c>
      <c r="H138">
        <f>VLOOKUP($A138,'MP2-KSVP'!$A$2:$T$192,16,FALSE)*2625.5</f>
        <v>-4801.3828254288219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VLOOKUP($A139,'MP2-KSVP'!$A$2:$T$192,11,FALSE)*2625.5</f>
        <v>-2708.9640807941223</v>
      </c>
      <c r="D139">
        <f>VLOOKUP($A139,'MP2-KSVP'!$A$2:$T$192,12,FALSE)*2625.5</f>
        <v>-7467.8812812923579</v>
      </c>
      <c r="E139">
        <f>VLOOKUP($A139,'MP2-KSVP'!$A$2:$T$192,13,FALSE)*2625.5</f>
        <v>-795.01837580903941</v>
      </c>
      <c r="F139">
        <f>VLOOKUP($A139,'MP2-KSVP'!$A$2:$T$192,14,FALSE)*2625.5</f>
        <v>-2641.5897189130692</v>
      </c>
      <c r="G139">
        <f>VLOOKUP($A139,'MP2-KSVP'!$A$2:$T$192,15,FALSE)*2625.5</f>
        <v>-1894.6682748284143</v>
      </c>
      <c r="H139">
        <f>VLOOKUP($A139,'MP2-KSVP'!$A$2:$T$192,16,FALSE)*2625.5</f>
        <v>-4801.4847969119901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VLOOKUP($A140,'MP2-KSVP'!$A$2:$T$192,11,FALSE)*2625.5</f>
        <v>-1731.1838876226363</v>
      </c>
      <c r="D140">
        <f>VLOOKUP($A140,'MP2-KSVP'!$A$2:$T$192,12,FALSE)*2625.5</f>
        <v>-5025.190152780001</v>
      </c>
      <c r="E140">
        <f>VLOOKUP($A140,'MP2-KSVP'!$A$2:$T$192,13,FALSE)*2625.5</f>
        <v>-794.78126120118043</v>
      </c>
      <c r="F140">
        <f>VLOOKUP($A140,'MP2-KSVP'!$A$2:$T$192,14,FALSE)*2625.5</f>
        <v>-2641.3833909739337</v>
      </c>
      <c r="G140">
        <f>VLOOKUP($A140,'MP2-KSVP'!$A$2:$T$192,15,FALSE)*2625.5</f>
        <v>-920.0407464184907</v>
      </c>
      <c r="H140">
        <f>VLOOKUP($A140,'MP2-KSVP'!$A$2:$T$192,16,FALSE)*2625.5</f>
        <v>-2360.20812302167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VLOOKUP($A141,'MP2-KSVP'!$A$2:$T$192,11,FALSE)*2625.5</f>
        <v>-1730.2178034007941</v>
      </c>
      <c r="D141">
        <f>VLOOKUP($A141,'MP2-KSVP'!$A$2:$T$192,12,FALSE)*2625.5</f>
        <v>-5023.5286338879632</v>
      </c>
      <c r="E141">
        <f>VLOOKUP($A141,'MP2-KSVP'!$A$2:$T$192,13,FALSE)*2625.5</f>
        <v>-795.02898780735757</v>
      </c>
      <c r="F141">
        <f>VLOOKUP($A141,'MP2-KSVP'!$A$2:$T$192,14,FALSE)*2625.5</f>
        <v>-2641.5635378509301</v>
      </c>
      <c r="G141">
        <f>VLOOKUP($A141,'MP2-KSVP'!$A$2:$T$192,15,FALSE)*2625.5</f>
        <v>-920.05689009637729</v>
      </c>
      <c r="H141">
        <f>VLOOKUP($A141,'MP2-KSVP'!$A$2:$T$192,16,FALSE)*2625.5</f>
        <v>-2360.2692096845462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VLOOKUP($A142,'MP2-KSVP'!$A$2:$T$192,11,FALSE)*2625.5</f>
        <v>-1730.0558609293241</v>
      </c>
      <c r="D142">
        <f>VLOOKUP($A142,'MP2-KSVP'!$A$2:$T$192,12,FALSE)*2625.5</f>
        <v>-5023.6353629065161</v>
      </c>
      <c r="E142">
        <f>VLOOKUP($A142,'MP2-KSVP'!$A$2:$T$192,13,FALSE)*2625.5</f>
        <v>-794.88726990710268</v>
      </c>
      <c r="F142">
        <f>VLOOKUP($A142,'MP2-KSVP'!$A$2:$T$192,14,FALSE)*2625.5</f>
        <v>-2641.5550067961362</v>
      </c>
      <c r="G142">
        <f>VLOOKUP($A142,'MP2-KSVP'!$A$2:$T$192,15,FALSE)*2625.5</f>
        <v>-920.06305449104002</v>
      </c>
      <c r="H142">
        <f>VLOOKUP($A142,'MP2-KSVP'!$A$2:$T$192,16,FALSE)*2625.5</f>
        <v>-2360.2873986751688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VLOOKUP($A143,'MP2-KSVP'!$A$2:$T$192,11,FALSE)*2625.5</f>
        <v>-1967.7890772575156</v>
      </c>
      <c r="D143">
        <f>VLOOKUP($A143,'MP2-KSVP'!$A$2:$T$192,12,FALSE)*2625.5</f>
        <v>-5763.9555050044873</v>
      </c>
      <c r="E143">
        <f>VLOOKUP($A143,'MP2-KSVP'!$A$2:$T$192,13,FALSE)*2625.5</f>
        <v>-794.83082298802378</v>
      </c>
      <c r="F143">
        <f>VLOOKUP($A143,'MP2-KSVP'!$A$2:$T$192,14,FALSE)*2625.5</f>
        <v>-2641.8373953589503</v>
      </c>
      <c r="G143">
        <f>VLOOKUP($A143,'MP2-KSVP'!$A$2:$T$192,15,FALSE)*2625.5</f>
        <v>-1152.7301108662639</v>
      </c>
      <c r="H143">
        <f>VLOOKUP($A143,'MP2-KSVP'!$A$2:$T$192,16,FALSE)*2625.5</f>
        <v>-3097.7040180971026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VLOOKUP($A144,'MP2-KSVP'!$A$2:$T$192,11,FALSE)*2625.5</f>
        <v>-1966.4753915380165</v>
      </c>
      <c r="D144">
        <f>VLOOKUP($A144,'MP2-KSVP'!$A$2:$T$192,12,FALSE)*2625.5</f>
        <v>-5762.1111156442003</v>
      </c>
      <c r="E144">
        <f>VLOOKUP($A144,'MP2-KSVP'!$A$2:$T$192,13,FALSE)*2625.5</f>
        <v>-795.35375591456716</v>
      </c>
      <c r="F144">
        <f>VLOOKUP($A144,'MP2-KSVP'!$A$2:$T$192,14,FALSE)*2625.5</f>
        <v>-2642.1817785177254</v>
      </c>
      <c r="G144">
        <f>VLOOKUP($A144,'MP2-KSVP'!$A$2:$T$192,15,FALSE)*2625.5</f>
        <v>-1152.7517404654627</v>
      </c>
      <c r="H144">
        <f>VLOOKUP($A144,'MP2-KSVP'!$A$2:$T$192,16,FALSE)*2625.5</f>
        <v>-3097.7801281094294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VLOOKUP($A145,'MP2-KSVP'!$A$2:$T$192,11,FALSE)*2625.5</f>
        <v>-1545.779002161662</v>
      </c>
      <c r="D145">
        <f>VLOOKUP($A145,'MP2-KSVP'!$A$2:$T$192,12,FALSE)*2625.5</f>
        <v>-4422.9884923392692</v>
      </c>
      <c r="E145">
        <f>VLOOKUP($A145,'MP2-KSVP'!$A$2:$T$192,13,FALSE)*2625.5</f>
        <v>-920.86503490552104</v>
      </c>
      <c r="F145">
        <f>VLOOKUP($A145,'MP2-KSVP'!$A$2:$T$192,14,FALSE)*2625.5</f>
        <v>-2831.026043974005</v>
      </c>
      <c r="G145">
        <f>VLOOKUP($A145,'MP2-KSVP'!$A$2:$T$192,15,FALSE)*2625.5</f>
        <v>-609.81709449368407</v>
      </c>
      <c r="H145">
        <f>VLOOKUP($A145,'MP2-KSVP'!$A$2:$T$192,16,FALSE)*2625.5</f>
        <v>-1568.6122862894279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VLOOKUP($A146,'MP2-KSVP'!$A$2:$T$192,11,FALSE)*2625.5</f>
        <v>-1544.9918196673077</v>
      </c>
      <c r="D146">
        <f>VLOOKUP($A146,'MP2-KSVP'!$A$2:$T$192,12,FALSE)*2625.5</f>
        <v>-4421.8033894477339</v>
      </c>
      <c r="E146">
        <f>VLOOKUP($A146,'MP2-KSVP'!$A$2:$T$192,13,FALSE)*2625.5</f>
        <v>-920.67529652930102</v>
      </c>
      <c r="F146">
        <f>VLOOKUP($A146,'MP2-KSVP'!$A$2:$T$192,14,FALSE)*2625.5</f>
        <v>-2830.4749447951899</v>
      </c>
      <c r="G146">
        <f>VLOOKUP($A146,'MP2-KSVP'!$A$2:$T$192,15,FALSE)*2625.5</f>
        <v>-609.82075569894982</v>
      </c>
      <c r="H146">
        <f>VLOOKUP($A146,'MP2-KSVP'!$A$2:$T$192,16,FALSE)*2625.5</f>
        <v>-1568.6277100454606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VLOOKUP($A147,'MP2-KSVP'!$A$2:$T$192,11,FALSE)*2625.5</f>
        <v>-1135.9454688181283</v>
      </c>
      <c r="D147">
        <f>VLOOKUP($A147,'MP2-KSVP'!$A$2:$T$192,12,FALSE)*2625.5</f>
        <v>-3272.4381430858652</v>
      </c>
      <c r="E147">
        <f>VLOOKUP($A147,'MP2-KSVP'!$A$2:$T$192,13,FALSE)*2625.5</f>
        <v>-922.17343004731424</v>
      </c>
      <c r="F147">
        <f>VLOOKUP($A147,'MP2-KSVP'!$A$2:$T$192,14,FALSE)*2625.5</f>
        <v>-2840.6987251213136</v>
      </c>
      <c r="G147">
        <f>VLOOKUP($A147,'MP2-KSVP'!$A$2:$T$192,15,FALSE)*2625.5</f>
        <v>-196.28632065969967</v>
      </c>
      <c r="H147">
        <f>VLOOKUP($A147,'MP2-KSVP'!$A$2:$T$192,16,FALSE)*2625.5</f>
        <v>-408.88241079282773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VLOOKUP($A148,'MP2-KSVP'!$A$2:$T$192,11,FALSE)*2625.5</f>
        <v>-1132.984624635503</v>
      </c>
      <c r="D148">
        <f>VLOOKUP($A148,'MP2-KSVP'!$A$2:$T$192,12,FALSE)*2625.5</f>
        <v>-3266.2444968482173</v>
      </c>
      <c r="E148">
        <f>VLOOKUP($A148,'MP2-KSVP'!$A$2:$T$192,13,FALSE)*2625.5</f>
        <v>-922.5291485063193</v>
      </c>
      <c r="F148">
        <f>VLOOKUP($A148,'MP2-KSVP'!$A$2:$T$192,14,FALSE)*2625.5</f>
        <v>-2841.864912501087</v>
      </c>
      <c r="G148">
        <f>VLOOKUP($A148,'MP2-KSVP'!$A$2:$T$192,15,FALSE)*2625.5</f>
        <v>-196.28632065900706</v>
      </c>
      <c r="H148">
        <f>VLOOKUP($A148,'MP2-KSVP'!$A$2:$T$192,16,FALSE)*2625.5</f>
        <v>-408.8824107915018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VLOOKUP($A149,'MP2-KSVP'!$A$2:$T$192,11,FALSE)*2625.5</f>
        <v>-1134.1108090386692</v>
      </c>
      <c r="D149">
        <f>VLOOKUP($A149,'MP2-KSVP'!$A$2:$T$192,12,FALSE)*2625.5</f>
        <v>-3267.7152053623995</v>
      </c>
      <c r="E149">
        <f>VLOOKUP($A149,'MP2-KSVP'!$A$2:$T$192,13,FALSE)*2625.5</f>
        <v>-922.21623012627015</v>
      </c>
      <c r="F149">
        <f>VLOOKUP($A149,'MP2-KSVP'!$A$2:$T$192,14,FALSE)*2625.5</f>
        <v>-2841.5385501665874</v>
      </c>
      <c r="G149">
        <f>VLOOKUP($A149,'MP2-KSVP'!$A$2:$T$192,15,FALSE)*2625.5</f>
        <v>-196.28632065969967</v>
      </c>
      <c r="H149">
        <f>VLOOKUP($A149,'MP2-KSVP'!$A$2:$T$192,16,FALSE)*2625.5</f>
        <v>-408.88241079282773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VLOOKUP($A150,'MP2-KSVP'!$A$2:$T$192,11,FALSE)*2625.5</f>
        <v>-1136.0465341529614</v>
      </c>
      <c r="D150">
        <f>VLOOKUP($A150,'MP2-KSVP'!$A$2:$T$192,12,FALSE)*2625.5</f>
        <v>-3272.8648393380672</v>
      </c>
      <c r="E150">
        <f>VLOOKUP($A150,'MP2-KSVP'!$A$2:$T$192,13,FALSE)*2625.5</f>
        <v>-922.07947714398165</v>
      </c>
      <c r="F150">
        <f>VLOOKUP($A150,'MP2-KSVP'!$A$2:$T$192,14,FALSE)*2625.5</f>
        <v>-2840.5192134191402</v>
      </c>
      <c r="G150">
        <f>VLOOKUP($A150,'MP2-KSVP'!$A$2:$T$192,15,FALSE)*2625.5</f>
        <v>-196.28632065902829</v>
      </c>
      <c r="H150">
        <f>VLOOKUP($A150,'MP2-KSVP'!$A$2:$T$192,16,FALSE)*2625.5</f>
        <v>-408.88241079153067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VLOOKUP($A151,'MP2-KSVP'!$A$2:$T$192,11,FALSE)*2625.5</f>
        <v>-1028.2992119657447</v>
      </c>
      <c r="D151">
        <f>VLOOKUP($A151,'MP2-KSVP'!$A$2:$T$192,12,FALSE)*2625.5</f>
        <v>-3112.5773456830566</v>
      </c>
      <c r="E151">
        <f>VLOOKUP($A151,'MP2-KSVP'!$A$2:$T$192,13,FALSE)*2625.5</f>
        <v>-922.01545700499844</v>
      </c>
      <c r="F151">
        <f>VLOOKUP($A151,'MP2-KSVP'!$A$2:$T$192,14,FALSE)*2625.5</f>
        <v>-2840.4277074567499</v>
      </c>
      <c r="G151">
        <f>VLOOKUP($A151,'MP2-KSVP'!$A$2:$T$192,15,FALSE)*2625.5</f>
        <v>-91.49582453245668</v>
      </c>
      <c r="H151">
        <f>VLOOKUP($A151,'MP2-KSVP'!$A$2:$T$192,16,FALSE)*2625.5</f>
        <v>-249.22220629037241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VLOOKUP($A152,'MP2-KSVP'!$A$2:$T$192,11,FALSE)*2625.5</f>
        <v>-1027.742191041531</v>
      </c>
      <c r="D152">
        <f>VLOOKUP($A152,'MP2-KSVP'!$A$2:$T$192,12,FALSE)*2625.5</f>
        <v>-3108.8827003617089</v>
      </c>
      <c r="E152">
        <f>VLOOKUP($A152,'MP2-KSVP'!$A$2:$T$192,13,FALSE)*2625.5</f>
        <v>-922.7313257795164</v>
      </c>
      <c r="F152">
        <f>VLOOKUP($A152,'MP2-KSVP'!$A$2:$T$192,14,FALSE)*2625.5</f>
        <v>-2842.4525441263481</v>
      </c>
      <c r="G152">
        <f>VLOOKUP($A152,'MP2-KSVP'!$A$2:$T$192,15,FALSE)*2625.5</f>
        <v>-91.495824532519421</v>
      </c>
      <c r="H152">
        <f>VLOOKUP($A152,'MP2-KSVP'!$A$2:$T$192,16,FALSE)*2625.5</f>
        <v>-249.22220629054334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VLOOKUP($A153,'MP2-KSVP'!$A$2:$T$192,11,FALSE)*2625.5</f>
        <v>-1028.3100617601663</v>
      </c>
      <c r="D153">
        <f>VLOOKUP($A153,'MP2-KSVP'!$A$2:$T$192,12,FALSE)*2625.5</f>
        <v>-3109.6617097279182</v>
      </c>
      <c r="E153">
        <f>VLOOKUP($A153,'MP2-KSVP'!$A$2:$T$192,13,FALSE)*2625.5</f>
        <v>-922.36064726008522</v>
      </c>
      <c r="F153">
        <f>VLOOKUP($A153,'MP2-KSVP'!$A$2:$T$192,14,FALSE)*2625.5</f>
        <v>-2841.9509660073918</v>
      </c>
      <c r="G153">
        <f>VLOOKUP($A153,'MP2-KSVP'!$A$2:$T$192,15,FALSE)*2625.5</f>
        <v>-91.495824532451422</v>
      </c>
      <c r="H153">
        <f>VLOOKUP($A153,'MP2-KSVP'!$A$2:$T$192,16,FALSE)*2625.5</f>
        <v>-249.22220629038426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VLOOKUP($A154,'MP2-KSVP'!$A$2:$T$192,11,FALSE)*2625.5</f>
        <v>-1028.1128985735459</v>
      </c>
      <c r="D154">
        <f>VLOOKUP($A154,'MP2-KSVP'!$A$2:$T$192,12,FALSE)*2625.5</f>
        <v>-3112.7812991702181</v>
      </c>
      <c r="E154">
        <f>VLOOKUP($A154,'MP2-KSVP'!$A$2:$T$192,13,FALSE)*2625.5</f>
        <v>-921.90027888714928</v>
      </c>
      <c r="F154">
        <f>VLOOKUP($A154,'MP2-KSVP'!$A$2:$T$192,14,FALSE)*2625.5</f>
        <v>-2840.1644426641647</v>
      </c>
      <c r="G154">
        <f>VLOOKUP($A154,'MP2-KSVP'!$A$2:$T$192,15,FALSE)*2625.5</f>
        <v>-91.495824532377114</v>
      </c>
      <c r="H154">
        <f>VLOOKUP($A154,'MP2-KSVP'!$A$2:$T$192,16,FALSE)*2625.5</f>
        <v>-249.22220629025637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VLOOKUP($A155,'MP2-KSVP'!$A$2:$T$192,11,FALSE)*2625.5</f>
        <v>-1475.7236893032984</v>
      </c>
      <c r="D155">
        <f>VLOOKUP($A155,'MP2-KSVP'!$A$2:$T$192,12,FALSE)*2625.5</f>
        <v>-4241.7080857102465</v>
      </c>
      <c r="E155">
        <f>VLOOKUP($A155,'MP2-KSVP'!$A$2:$T$192,13,FALSE)*2625.5</f>
        <v>-920.67863178943526</v>
      </c>
      <c r="F155">
        <f>VLOOKUP($A155,'MP2-KSVP'!$A$2:$T$192,14,FALSE)*2625.5</f>
        <v>-2831.306917209462</v>
      </c>
      <c r="G155">
        <f>VLOOKUP($A155,'MP2-KSVP'!$A$2:$T$192,15,FALSE)*2625.5</f>
        <v>-528.07666004080522</v>
      </c>
      <c r="H155">
        <f>VLOOKUP($A155,'MP2-KSVP'!$A$2:$T$192,16,FALSE)*2625.5</f>
        <v>-1375.7615447609817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VLOOKUP($A156,'MP2-KSVP'!$A$2:$T$192,11,FALSE)*2625.5</f>
        <v>-1477.5719317620217</v>
      </c>
      <c r="D156">
        <f>VLOOKUP($A156,'MP2-KSVP'!$A$2:$T$192,12,FALSE)*2625.5</f>
        <v>-4242.8930136291146</v>
      </c>
      <c r="E156">
        <f>VLOOKUP($A156,'MP2-KSVP'!$A$2:$T$192,13,FALSE)*2625.5</f>
        <v>-920.91591254117907</v>
      </c>
      <c r="F156">
        <f>VLOOKUP($A156,'MP2-KSVP'!$A$2:$T$192,14,FALSE)*2625.5</f>
        <v>-2831.5525370328519</v>
      </c>
      <c r="G156">
        <f>VLOOKUP($A156,'MP2-KSVP'!$A$2:$T$192,15,FALSE)*2625.5</f>
        <v>-528.13506095507807</v>
      </c>
      <c r="H156">
        <f>VLOOKUP($A156,'MP2-KSVP'!$A$2:$T$192,16,FALSE)*2625.5</f>
        <v>-1375.4522825121489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VLOOKUP($A157,'MP2-KSVP'!$A$2:$T$192,11,FALSE)*2625.5</f>
        <v>-1474.0636246106353</v>
      </c>
      <c r="D157">
        <f>VLOOKUP($A157,'MP2-KSVP'!$A$2:$T$192,12,FALSE)*2625.5</f>
        <v>-4239.8051504050909</v>
      </c>
      <c r="E157">
        <f>VLOOKUP($A157,'MP2-KSVP'!$A$2:$T$192,13,FALSE)*2625.5</f>
        <v>-920.32766111973046</v>
      </c>
      <c r="F157">
        <f>VLOOKUP($A157,'MP2-KSVP'!$A$2:$T$192,14,FALSE)*2625.5</f>
        <v>-2830.6193471792217</v>
      </c>
      <c r="G157">
        <f>VLOOKUP($A157,'MP2-KSVP'!$A$2:$T$192,15,FALSE)*2625.5</f>
        <v>-528.04993127740624</v>
      </c>
      <c r="H157">
        <f>VLOOKUP($A157,'MP2-KSVP'!$A$2:$T$192,16,FALSE)*2625.5</f>
        <v>-1375.4633874818089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VLOOKUP($A158,'MP2-KSVP'!$A$2:$T$192,11,FALSE)*2625.5</f>
        <v>-1544.0193252789188</v>
      </c>
      <c r="D158">
        <f>VLOOKUP($A158,'MP2-KSVP'!$A$2:$T$192,12,FALSE)*2625.5</f>
        <v>-4474.6564745720425</v>
      </c>
      <c r="E158">
        <f>VLOOKUP($A158,'MP2-KSVP'!$A$2:$T$192,13,FALSE)*2625.5</f>
        <v>-921.43937255072319</v>
      </c>
      <c r="F158">
        <f>VLOOKUP($A158,'MP2-KSVP'!$A$2:$T$192,14,FALSE)*2625.5</f>
        <v>-2832.1038012284375</v>
      </c>
      <c r="G158">
        <f>VLOOKUP($A158,'MP2-KSVP'!$A$2:$T$192,15,FALSE)*2625.5</f>
        <v>-598.37671296953306</v>
      </c>
      <c r="H158">
        <f>VLOOKUP($A158,'MP2-KSVP'!$A$2:$T$192,16,FALSE)*2625.5</f>
        <v>-1611.5818666238547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VLOOKUP($A159,'MP2-KSVP'!$A$2:$T$192,11,FALSE)*2625.5</f>
        <v>-1539.2756233391099</v>
      </c>
      <c r="D159">
        <f>VLOOKUP($A159,'MP2-KSVP'!$A$2:$T$192,12,FALSE)*2625.5</f>
        <v>-4469.1967753836489</v>
      </c>
      <c r="E159">
        <f>VLOOKUP($A159,'MP2-KSVP'!$A$2:$T$192,13,FALSE)*2625.5</f>
        <v>-920.46618921798859</v>
      </c>
      <c r="F159">
        <f>VLOOKUP($A159,'MP2-KSVP'!$A$2:$T$192,14,FALSE)*2625.5</f>
        <v>-2830.5368481272217</v>
      </c>
      <c r="G159">
        <f>VLOOKUP($A159,'MP2-KSVP'!$A$2:$T$192,15,FALSE)*2625.5</f>
        <v>-598.43070356317969</v>
      </c>
      <c r="H159">
        <f>VLOOKUP($A159,'MP2-KSVP'!$A$2:$T$192,16,FALSE)*2625.5</f>
        <v>-1611.7660510154635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VLOOKUP($A160,'MP2-KSVP'!$A$2:$T$192,11,FALSE)*2625.5</f>
        <v>-1859.1535309463047</v>
      </c>
      <c r="D160">
        <f>VLOOKUP($A160,'MP2-KSVP'!$A$2:$T$192,12,FALSE)*2625.5</f>
        <v>-5218.7516106227822</v>
      </c>
      <c r="E160">
        <f>VLOOKUP($A160,'MP2-KSVP'!$A$2:$T$192,13,FALSE)*2625.5</f>
        <v>-920.78174465593236</v>
      </c>
      <c r="F160">
        <f>VLOOKUP($A160,'MP2-KSVP'!$A$2:$T$192,14,FALSE)*2625.5</f>
        <v>-2831.0518564395475</v>
      </c>
      <c r="G160">
        <f>VLOOKUP($A160,'MP2-KSVP'!$A$2:$T$192,15,FALSE)*2625.5</f>
        <v>-919.93931397702147</v>
      </c>
      <c r="H160">
        <f>VLOOKUP($A160,'MP2-KSVP'!$A$2:$T$192,16,FALSE)*2625.5</f>
        <v>-2359.840581178451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VLOOKUP($A161,'MP2-KSVP'!$A$2:$T$192,11,FALSE)*2625.5</f>
        <v>-1855.2841111649536</v>
      </c>
      <c r="D161">
        <f>VLOOKUP($A161,'MP2-KSVP'!$A$2:$T$192,12,FALSE)*2625.5</f>
        <v>-5213.6414605401433</v>
      </c>
      <c r="E161">
        <f>VLOOKUP($A161,'MP2-KSVP'!$A$2:$T$192,13,FALSE)*2625.5</f>
        <v>-920.18755123042513</v>
      </c>
      <c r="F161">
        <f>VLOOKUP($A161,'MP2-KSVP'!$A$2:$T$192,14,FALSE)*2625.5</f>
        <v>-2829.9003717776754</v>
      </c>
      <c r="G161">
        <f>VLOOKUP($A161,'MP2-KSVP'!$A$2:$T$192,15,FALSE)*2625.5</f>
        <v>-919.9473324793945</v>
      </c>
      <c r="H161">
        <f>VLOOKUP($A161,'MP2-KSVP'!$A$2:$T$192,16,FALSE)*2625.5</f>
        <v>-2359.873445594455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VLOOKUP($A162,'MP2-KSVP'!$A$2:$T$192,11,FALSE)*2625.5</f>
        <v>-2099.1335499128973</v>
      </c>
      <c r="D162">
        <f>VLOOKUP($A162,'MP2-KSVP'!$A$2:$T$192,12,FALSE)*2625.5</f>
        <v>-5959.8030518368423</v>
      </c>
      <c r="E162">
        <f>VLOOKUP($A162,'MP2-KSVP'!$A$2:$T$192,13,FALSE)*2625.5</f>
        <v>-921.40041373772715</v>
      </c>
      <c r="F162">
        <f>VLOOKUP($A162,'MP2-KSVP'!$A$2:$T$192,14,FALSE)*2625.5</f>
        <v>-2832.0812489926693</v>
      </c>
      <c r="G162">
        <f>VLOOKUP($A162,'MP2-KSVP'!$A$2:$T$192,15,FALSE)*2625.5</f>
        <v>-1153.3445198085872</v>
      </c>
      <c r="H162">
        <f>VLOOKUP($A162,'MP2-KSVP'!$A$2:$T$192,16,FALSE)*2625.5</f>
        <v>-3096.9067769504754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VLOOKUP($A163,'MP2-KSVP'!$A$2:$T$192,11,FALSE)*2625.5</f>
        <v>-2096.9888982994676</v>
      </c>
      <c r="D163">
        <f>VLOOKUP($A163,'MP2-KSVP'!$A$2:$T$192,12,FALSE)*2625.5</f>
        <v>-5956.6765341688251</v>
      </c>
      <c r="E163">
        <f>VLOOKUP($A163,'MP2-KSVP'!$A$2:$T$192,13,FALSE)*2625.5</f>
        <v>-921.13822604785025</v>
      </c>
      <c r="F163">
        <f>VLOOKUP($A163,'MP2-KSVP'!$A$2:$T$192,14,FALSE)*2625.5</f>
        <v>-2831.4107494475711</v>
      </c>
      <c r="G163">
        <f>VLOOKUP($A163,'MP2-KSVP'!$A$2:$T$192,15,FALSE)*2625.5</f>
        <v>-1153.318031085435</v>
      </c>
      <c r="H163">
        <f>VLOOKUP($A163,'MP2-KSVP'!$A$2:$T$192,16,FALSE)*2625.5</f>
        <v>-3096.8573793713208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VLOOKUP($A164,'MP2-KSVP'!$A$2:$T$192,11,FALSE)*2625.5</f>
        <v>-1506.4696648332017</v>
      </c>
      <c r="D164">
        <f>VLOOKUP($A164,'MP2-KSVP'!$A$2:$T$192,12,FALSE)*2625.5</f>
        <v>-4520.025345108691</v>
      </c>
      <c r="E164">
        <f>VLOOKUP($A164,'MP2-KSVP'!$A$2:$T$192,13,FALSE)*2625.5</f>
        <v>-881.53811962990756</v>
      </c>
      <c r="F164">
        <f>VLOOKUP($A164,'MP2-KSVP'!$A$2:$T$192,14,FALSE)*2625.5</f>
        <v>-2930.5807087813464</v>
      </c>
      <c r="G164">
        <f>VLOOKUP($A164,'MP2-KSVP'!$A$2:$T$192,15,FALSE)*2625.5</f>
        <v>-609.50949356134868</v>
      </c>
      <c r="H164">
        <f>VLOOKUP($A164,'MP2-KSVP'!$A$2:$T$192,16,FALSE)*2625.5</f>
        <v>-1567.2003955175792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VLOOKUP($A165,'MP2-KSVP'!$A$2:$T$192,11,FALSE)*2625.5</f>
        <v>-1505.8453187999096</v>
      </c>
      <c r="D165">
        <f>VLOOKUP($A165,'MP2-KSVP'!$A$2:$T$192,12,FALSE)*2625.5</f>
        <v>-4519.0135945607854</v>
      </c>
      <c r="E165">
        <f>VLOOKUP($A165,'MP2-KSVP'!$A$2:$T$192,13,FALSE)*2625.5</f>
        <v>-881.8228601271818</v>
      </c>
      <c r="F165">
        <f>VLOOKUP($A165,'MP2-KSVP'!$A$2:$T$192,14,FALSE)*2625.5</f>
        <v>-2930.8890527120448</v>
      </c>
      <c r="G165">
        <f>VLOOKUP($A165,'MP2-KSVP'!$A$2:$T$192,15,FALSE)*2625.5</f>
        <v>-609.51844018144766</v>
      </c>
      <c r="H165">
        <f>VLOOKUP($A165,'MP2-KSVP'!$A$2:$T$192,16,FALSE)*2625.5</f>
        <v>-1567.2478941283075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VLOOKUP($A166,'MP2-KSVP'!$A$2:$T$192,11,FALSE)*2625.5</f>
        <v>-1505.4178861930538</v>
      </c>
      <c r="D166">
        <f>VLOOKUP($A166,'MP2-KSVP'!$A$2:$T$192,12,FALSE)*2625.5</f>
        <v>-4518.412892817717</v>
      </c>
      <c r="E166">
        <f>VLOOKUP($A166,'MP2-KSVP'!$A$2:$T$192,13,FALSE)*2625.5</f>
        <v>-881.65724918329317</v>
      </c>
      <c r="F166">
        <f>VLOOKUP($A166,'MP2-KSVP'!$A$2:$T$192,14,FALSE)*2625.5</f>
        <v>-2930.8853310170662</v>
      </c>
      <c r="G166">
        <f>VLOOKUP($A166,'MP2-KSVP'!$A$2:$T$192,15,FALSE)*2625.5</f>
        <v>-609.51759237306169</v>
      </c>
      <c r="H166">
        <f>VLOOKUP($A166,'MP2-KSVP'!$A$2:$T$192,16,FALSE)*2625.5</f>
        <v>-1567.2373857143159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VLOOKUP($A167,'MP2-KSVP'!$A$2:$T$192,11,FALSE)*2625.5</f>
        <v>-1097.4410496091543</v>
      </c>
      <c r="D167">
        <f>VLOOKUP($A167,'MP2-KSVP'!$A$2:$T$192,12,FALSE)*2625.5</f>
        <v>-3364.3286962075667</v>
      </c>
      <c r="E167">
        <f>VLOOKUP($A167,'MP2-KSVP'!$A$2:$T$192,13,FALSE)*2625.5</f>
        <v>-882.13428810549078</v>
      </c>
      <c r="F167">
        <f>VLOOKUP($A167,'MP2-KSVP'!$A$2:$T$192,14,FALSE)*2625.5</f>
        <v>-2931.6696571463003</v>
      </c>
      <c r="G167">
        <f>VLOOKUP($A167,'MP2-KSVP'!$A$2:$T$192,15,FALSE)*2625.5</f>
        <v>-196.28632065969967</v>
      </c>
      <c r="H167">
        <f>VLOOKUP($A167,'MP2-KSVP'!$A$2:$T$192,16,FALSE)*2625.5</f>
        <v>-408.88241079282773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VLOOKUP($A168,'MP2-KSVP'!$A$2:$T$192,11,FALSE)*2625.5</f>
        <v>-1096.2217659011435</v>
      </c>
      <c r="D168">
        <f>VLOOKUP($A168,'MP2-KSVP'!$A$2:$T$192,12,FALSE)*2625.5</f>
        <v>-3363.2079568841536</v>
      </c>
      <c r="E168">
        <f>VLOOKUP($A168,'MP2-KSVP'!$A$2:$T$192,13,FALSE)*2625.5</f>
        <v>-882.01873141378269</v>
      </c>
      <c r="F168">
        <f>VLOOKUP($A168,'MP2-KSVP'!$A$2:$T$192,14,FALSE)*2625.5</f>
        <v>-2931.8271585014918</v>
      </c>
      <c r="G168">
        <f>VLOOKUP($A168,'MP2-KSVP'!$A$2:$T$192,15,FALSE)*2625.5</f>
        <v>-196.28632065952951</v>
      </c>
      <c r="H168">
        <f>VLOOKUP($A168,'MP2-KSVP'!$A$2:$T$192,16,FALSE)*2625.5</f>
        <v>-408.88241079258086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VLOOKUP($A169,'MP2-KSVP'!$A$2:$T$192,11,FALSE)*2625.5</f>
        <v>-1096.4313729781636</v>
      </c>
      <c r="D169">
        <f>VLOOKUP($A169,'MP2-KSVP'!$A$2:$T$192,12,FALSE)*2625.5</f>
        <v>-3363.3757445230926</v>
      </c>
      <c r="E169">
        <f>VLOOKUP($A169,'MP2-KSVP'!$A$2:$T$192,13,FALSE)*2625.5</f>
        <v>-882.0600311645054</v>
      </c>
      <c r="F169">
        <f>VLOOKUP($A169,'MP2-KSVP'!$A$2:$T$192,14,FALSE)*2625.5</f>
        <v>-2931.7973517163487</v>
      </c>
      <c r="G169">
        <f>VLOOKUP($A169,'MP2-KSVP'!$A$2:$T$192,15,FALSE)*2625.5</f>
        <v>-196.28632065885475</v>
      </c>
      <c r="H169">
        <f>VLOOKUP($A169,'MP2-KSVP'!$A$2:$T$192,16,FALSE)*2625.5</f>
        <v>-408.88241079140988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VLOOKUP($A170,'MP2-KSVP'!$A$2:$T$192,11,FALSE)*2625.5</f>
        <v>-990.60440254942262</v>
      </c>
      <c r="D170">
        <f>VLOOKUP($A170,'MP2-KSVP'!$A$2:$T$192,12,FALSE)*2625.5</f>
        <v>-3205.2508068527404</v>
      </c>
      <c r="E170">
        <f>VLOOKUP($A170,'MP2-KSVP'!$A$2:$T$192,13,FALSE)*2625.5</f>
        <v>-882.1425472321215</v>
      </c>
      <c r="F170">
        <f>VLOOKUP($A170,'MP2-KSVP'!$A$2:$T$192,14,FALSE)*2625.5</f>
        <v>-2931.7315889464976</v>
      </c>
      <c r="G170">
        <f>VLOOKUP($A170,'MP2-KSVP'!$A$2:$T$192,15,FALSE)*2625.5</f>
        <v>-91.495824532458769</v>
      </c>
      <c r="H170">
        <f>VLOOKUP($A170,'MP2-KSVP'!$A$2:$T$192,16,FALSE)*2625.5</f>
        <v>-249.22220629043466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VLOOKUP($A171,'MP2-KSVP'!$A$2:$T$192,11,FALSE)*2625.5</f>
        <v>-990.30162390813723</v>
      </c>
      <c r="D171">
        <f>VLOOKUP($A171,'MP2-KSVP'!$A$2:$T$192,12,FALSE)*2625.5</f>
        <v>-3205.3353800650207</v>
      </c>
      <c r="E171">
        <f>VLOOKUP($A171,'MP2-KSVP'!$A$2:$T$192,13,FALSE)*2625.5</f>
        <v>-881.94395142197629</v>
      </c>
      <c r="F171">
        <f>VLOOKUP($A171,'MP2-KSVP'!$A$2:$T$192,14,FALSE)*2625.5</f>
        <v>-2932.1080344802813</v>
      </c>
      <c r="G171">
        <f>VLOOKUP($A171,'MP2-KSVP'!$A$2:$T$192,15,FALSE)*2625.5</f>
        <v>-91.495824532456425</v>
      </c>
      <c r="H171">
        <f>VLOOKUP($A171,'MP2-KSVP'!$A$2:$T$192,16,FALSE)*2625.5</f>
        <v>-249.22220629037164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VLOOKUP($A172,'MP2-KSVP'!$A$2:$T$192,11,FALSE)*2625.5</f>
        <v>-989.88014124132337</v>
      </c>
      <c r="D172">
        <f>VLOOKUP($A172,'MP2-KSVP'!$A$2:$T$192,12,FALSE)*2625.5</f>
        <v>-3204.5408428496662</v>
      </c>
      <c r="E172">
        <f>VLOOKUP($A172,'MP2-KSVP'!$A$2:$T$192,13,FALSE)*2625.5</f>
        <v>-882.10384440817404</v>
      </c>
      <c r="F172">
        <f>VLOOKUP($A172,'MP2-KSVP'!$A$2:$T$192,14,FALSE)*2625.5</f>
        <v>-2931.8673192012934</v>
      </c>
      <c r="G172">
        <f>VLOOKUP($A172,'MP2-KSVP'!$A$2:$T$192,15,FALSE)*2625.5</f>
        <v>-91.495824532474785</v>
      </c>
      <c r="H172">
        <f>VLOOKUP($A172,'MP2-KSVP'!$A$2:$T$192,16,FALSE)*2625.5</f>
        <v>-249.22220629045356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VLOOKUP($A173,'MP2-KSVP'!$A$2:$T$192,11,FALSE)*2625.5</f>
        <v>-1423.00223005819</v>
      </c>
      <c r="D173">
        <f>VLOOKUP($A173,'MP2-KSVP'!$A$2:$T$192,12,FALSE)*2625.5</f>
        <v>-4314.9735630924943</v>
      </c>
      <c r="E173">
        <f>VLOOKUP($A173,'MP2-KSVP'!$A$2:$T$192,13,FALSE)*2625.5</f>
        <v>-881.70245755913959</v>
      </c>
      <c r="F173">
        <f>VLOOKUP($A173,'MP2-KSVP'!$A$2:$T$192,14,FALSE)*2625.5</f>
        <v>-2930.6680875931074</v>
      </c>
      <c r="G173">
        <f>VLOOKUP($A173,'MP2-KSVP'!$A$2:$T$192,15,FALSE)*2625.5</f>
        <v>-522.05304446483262</v>
      </c>
      <c r="H173">
        <f>VLOOKUP($A173,'MP2-KSVP'!$A$2:$T$192,16,FALSE)*2625.5</f>
        <v>-1360.0557517575589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VLOOKUP($A174,'MP2-KSVP'!$A$2:$T$192,11,FALSE)*2625.5</f>
        <v>-1424.5032948838336</v>
      </c>
      <c r="D174">
        <f>VLOOKUP($A174,'MP2-KSVP'!$A$2:$T$192,12,FALSE)*2625.5</f>
        <v>-4315.7161280907203</v>
      </c>
      <c r="E174">
        <f>VLOOKUP($A174,'MP2-KSVP'!$A$2:$T$192,13,FALSE)*2625.5</f>
        <v>-881.68110642134502</v>
      </c>
      <c r="F174">
        <f>VLOOKUP($A174,'MP2-KSVP'!$A$2:$T$192,14,FALSE)*2625.5</f>
        <v>-2931.0295840418898</v>
      </c>
      <c r="G174">
        <f>VLOOKUP($A174,'MP2-KSVP'!$A$2:$T$192,15,FALSE)*2625.5</f>
        <v>-522.11631128028819</v>
      </c>
      <c r="H174">
        <f>VLOOKUP($A174,'MP2-KSVP'!$A$2:$T$192,16,FALSE)*2625.5</f>
        <v>-1359.9571513913486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VLOOKUP($A175,'MP2-KSVP'!$A$2:$T$192,11,FALSE)*2625.5</f>
        <v>-1423.8469033482033</v>
      </c>
      <c r="D175">
        <f>VLOOKUP($A175,'MP2-KSVP'!$A$2:$T$192,12,FALSE)*2625.5</f>
        <v>-4314.2807462745805</v>
      </c>
      <c r="E175">
        <f>VLOOKUP($A175,'MP2-KSVP'!$A$2:$T$192,13,FALSE)*2625.5</f>
        <v>-881.73702072214974</v>
      </c>
      <c r="F175">
        <f>VLOOKUP($A175,'MP2-KSVP'!$A$2:$T$192,14,FALSE)*2625.5</f>
        <v>-2930.94336775595</v>
      </c>
      <c r="G175">
        <f>VLOOKUP($A175,'MP2-KSVP'!$A$2:$T$192,15,FALSE)*2625.5</f>
        <v>-522.14356740965911</v>
      </c>
      <c r="H175">
        <f>VLOOKUP($A175,'MP2-KSVP'!$A$2:$T$192,16,FALSE)*2625.5</f>
        <v>-1359.8350328860229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VLOOKUP($A176,'MP2-KSVP'!$A$2:$T$192,11,FALSE)*2625.5</f>
        <v>-1424.5186885160401</v>
      </c>
      <c r="D176">
        <f>VLOOKUP($A176,'MP2-KSVP'!$A$2:$T$192,12,FALSE)*2625.5</f>
        <v>-4315.7385479358873</v>
      </c>
      <c r="E176">
        <f>VLOOKUP($A176,'MP2-KSVP'!$A$2:$T$192,13,FALSE)*2625.5</f>
        <v>-881.68241641623206</v>
      </c>
      <c r="F176">
        <f>VLOOKUP($A176,'MP2-KSVP'!$A$2:$T$192,14,FALSE)*2625.5</f>
        <v>-2931.0289854349257</v>
      </c>
      <c r="G176">
        <f>VLOOKUP($A176,'MP2-KSVP'!$A$2:$T$192,15,FALSE)*2625.5</f>
        <v>-522.12170308081488</v>
      </c>
      <c r="H176">
        <f>VLOOKUP($A176,'MP2-KSVP'!$A$2:$T$192,16,FALSE)*2625.5</f>
        <v>-1359.9675385244871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VLOOKUP($A177,'MP2-KSVP'!$A$2:$T$192,11,FALSE)*2625.5</f>
        <v>-1423.8141098241258</v>
      </c>
      <c r="D177">
        <f>VLOOKUP($A177,'MP2-KSVP'!$A$2:$T$192,12,FALSE)*2625.5</f>
        <v>-4315.3730184752758</v>
      </c>
      <c r="E177">
        <f>VLOOKUP($A177,'MP2-KSVP'!$A$2:$T$192,13,FALSE)*2625.5</f>
        <v>-881.64888256117831</v>
      </c>
      <c r="F177">
        <f>VLOOKUP($A177,'MP2-KSVP'!$A$2:$T$192,14,FALSE)*2625.5</f>
        <v>-2930.868732804186</v>
      </c>
      <c r="G177">
        <f>VLOOKUP($A177,'MP2-KSVP'!$A$2:$T$192,15,FALSE)*2625.5</f>
        <v>-522.08338047914151</v>
      </c>
      <c r="H177">
        <f>VLOOKUP($A177,'MP2-KSVP'!$A$2:$T$192,16,FALSE)*2625.5</f>
        <v>-1359.9430319069459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VLOOKUP($A178,'MP2-KSVP'!$A$2:$T$192,11,FALSE)*2625.5</f>
        <v>-1424.5083788363725</v>
      </c>
      <c r="D178">
        <f>VLOOKUP($A178,'MP2-KSVP'!$A$2:$T$192,12,FALSE)*2625.5</f>
        <v>-4316.2178547867743</v>
      </c>
      <c r="E178">
        <f>VLOOKUP($A178,'MP2-KSVP'!$A$2:$T$192,13,FALSE)*2625.5</f>
        <v>-881.75404485642571</v>
      </c>
      <c r="F178">
        <f>VLOOKUP($A178,'MP2-KSVP'!$A$2:$T$192,14,FALSE)*2625.5</f>
        <v>-2931.0072838776459</v>
      </c>
      <c r="G178">
        <f>VLOOKUP($A178,'MP2-KSVP'!$A$2:$T$192,15,FALSE)*2625.5</f>
        <v>-522.05930585132796</v>
      </c>
      <c r="H178">
        <f>VLOOKUP($A178,'MP2-KSVP'!$A$2:$T$192,16,FALSE)*2625.5</f>
        <v>-1359.9415999290738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VLOOKUP($A179,'MP2-KSVP'!$A$2:$T$192,11,FALSE)*2625.5</f>
        <v>-1501.2841087347051</v>
      </c>
      <c r="D179">
        <f>VLOOKUP($A179,'MP2-KSVP'!$A$2:$T$192,12,FALSE)*2625.5</f>
        <v>-4570.6813068001084</v>
      </c>
      <c r="E179">
        <f>VLOOKUP($A179,'MP2-KSVP'!$A$2:$T$192,13,FALSE)*2625.5</f>
        <v>-881.54847145164877</v>
      </c>
      <c r="F179">
        <f>VLOOKUP($A179,'MP2-KSVP'!$A$2:$T$192,14,FALSE)*2625.5</f>
        <v>-2930.904868822659</v>
      </c>
      <c r="G179">
        <f>VLOOKUP($A179,'MP2-KSVP'!$A$2:$T$192,15,FALSE)*2625.5</f>
        <v>-598.4987154254668</v>
      </c>
      <c r="H179">
        <f>VLOOKUP($A179,'MP2-KSVP'!$A$2:$T$192,16,FALSE)*2625.5</f>
        <v>-1613.1730823324669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VLOOKUP($A180,'MP2-KSVP'!$A$2:$T$192,11,FALSE)*2625.5</f>
        <v>-1500.112587717246</v>
      </c>
      <c r="D180">
        <f>VLOOKUP($A180,'MP2-KSVP'!$A$2:$T$192,12,FALSE)*2625.5</f>
        <v>-4569.0376895988138</v>
      </c>
      <c r="E180">
        <f>VLOOKUP($A180,'MP2-KSVP'!$A$2:$T$192,13,FALSE)*2625.5</f>
        <v>-882.07455524339116</v>
      </c>
      <c r="F180">
        <f>VLOOKUP($A180,'MP2-KSVP'!$A$2:$T$192,14,FALSE)*2625.5</f>
        <v>-2931.3657483932784</v>
      </c>
      <c r="G180">
        <f>VLOOKUP($A180,'MP2-KSVP'!$A$2:$T$192,15,FALSE)*2625.5</f>
        <v>-598.54596658429557</v>
      </c>
      <c r="H180">
        <f>VLOOKUP($A180,'MP2-KSVP'!$A$2:$T$192,16,FALSE)*2625.5</f>
        <v>-1613.3190420235167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VLOOKUP($A181,'MP2-KSVP'!$A$2:$T$192,11,FALSE)*2625.5</f>
        <v>-1499.6514184486548</v>
      </c>
      <c r="D181">
        <f>VLOOKUP($A181,'MP2-KSVP'!$A$2:$T$192,12,FALSE)*2625.5</f>
        <v>-4568.4038453919393</v>
      </c>
      <c r="E181">
        <f>VLOOKUP($A181,'MP2-KSVP'!$A$2:$T$192,13,FALSE)*2625.5</f>
        <v>-881.744913365559</v>
      </c>
      <c r="F181">
        <f>VLOOKUP($A181,'MP2-KSVP'!$A$2:$T$192,14,FALSE)*2625.5</f>
        <v>-2931.4533293920108</v>
      </c>
      <c r="G181">
        <f>VLOOKUP($A181,'MP2-KSVP'!$A$2:$T$192,15,FALSE)*2625.5</f>
        <v>-598.5129297739602</v>
      </c>
      <c r="H181">
        <f>VLOOKUP($A181,'MP2-KSVP'!$A$2:$T$192,16,FALSE)*2625.5</f>
        <v>-1613.1982296678807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VLOOKUP($A182,'MP2-KSVP'!$A$2:$T$192,11,FALSE)*2625.5</f>
        <v>-2800.499615235803</v>
      </c>
      <c r="D182">
        <f>VLOOKUP($A182,'MP2-KSVP'!$A$2:$T$192,12,FALSE)*2625.5</f>
        <v>-7765.3316248756601</v>
      </c>
      <c r="E182">
        <f>VLOOKUP($A182,'MP2-KSVP'!$A$2:$T$192,13,FALSE)*2625.5</f>
        <v>-881.82055502557159</v>
      </c>
      <c r="F182">
        <f>VLOOKUP($A182,'MP2-KSVP'!$A$2:$T$192,14,FALSE)*2625.5</f>
        <v>-2930.6852997805277</v>
      </c>
      <c r="G182">
        <f>VLOOKUP($A182,'MP2-KSVP'!$A$2:$T$192,15,FALSE)*2625.5</f>
        <v>-1894.954113019915</v>
      </c>
      <c r="H182">
        <f>VLOOKUP($A182,'MP2-KSVP'!$A$2:$T$192,16,FALSE)*2625.5</f>
        <v>-4802.9015670343979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VLOOKUP($A183,'MP2-KSVP'!$A$2:$T$192,11,FALSE)*2625.5</f>
        <v>-2796.6928214700247</v>
      </c>
      <c r="D183">
        <f>VLOOKUP($A183,'MP2-KSVP'!$A$2:$T$192,12,FALSE)*2625.5</f>
        <v>-7757.9594974637621</v>
      </c>
      <c r="E183">
        <f>VLOOKUP($A183,'MP2-KSVP'!$A$2:$T$192,13,FALSE)*2625.5</f>
        <v>-881.57634371320637</v>
      </c>
      <c r="F183">
        <f>VLOOKUP($A183,'MP2-KSVP'!$A$2:$T$192,14,FALSE)*2625.5</f>
        <v>-2930.414268152505</v>
      </c>
      <c r="G183">
        <f>VLOOKUP($A183,'MP2-KSVP'!$A$2:$T$192,15,FALSE)*2625.5</f>
        <v>-1894.5197453999863</v>
      </c>
      <c r="H183">
        <f>VLOOKUP($A183,'MP2-KSVP'!$A$2:$T$192,16,FALSE)*2625.5</f>
        <v>-4801.1519138418189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VLOOKUP($A184,'MP2-KSVP'!$A$2:$T$192,11,FALSE)*2625.5</f>
        <v>-2799.8619792806217</v>
      </c>
      <c r="D184">
        <f>VLOOKUP($A184,'MP2-KSVP'!$A$2:$T$192,12,FALSE)*2625.5</f>
        <v>-7764.2367700578352</v>
      </c>
      <c r="E184">
        <f>VLOOKUP($A184,'MP2-KSVP'!$A$2:$T$192,13,FALSE)*2625.5</f>
        <v>-881.56753252889189</v>
      </c>
      <c r="F184">
        <f>VLOOKUP($A184,'MP2-KSVP'!$A$2:$T$192,14,FALSE)*2625.5</f>
        <v>-2930.6918422554181</v>
      </c>
      <c r="G184">
        <f>VLOOKUP($A184,'MP2-KSVP'!$A$2:$T$192,15,FALSE)*2625.5</f>
        <v>-1895.0286169953949</v>
      </c>
      <c r="H184">
        <f>VLOOKUP($A184,'MP2-KSVP'!$A$2:$T$192,16,FALSE)*2625.5</f>
        <v>-4803.0126218123369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VLOOKUP($A185,'MP2-KSVP'!$A$2:$T$192,11,FALSE)*2625.5</f>
        <v>-2799.8827305328732</v>
      </c>
      <c r="D185">
        <f>VLOOKUP($A185,'MP2-KSVP'!$A$2:$T$192,12,FALSE)*2625.5</f>
        <v>-7764.3452313109492</v>
      </c>
      <c r="E185">
        <f>VLOOKUP($A185,'MP2-KSVP'!$A$2:$T$192,13,FALSE)*2625.5</f>
        <v>-881.67455945725874</v>
      </c>
      <c r="F185">
        <f>VLOOKUP($A185,'MP2-KSVP'!$A$2:$T$192,14,FALSE)*2625.5</f>
        <v>-2930.6870742422411</v>
      </c>
      <c r="G185">
        <f>VLOOKUP($A185,'MP2-KSVP'!$A$2:$T$192,15,FALSE)*2625.5</f>
        <v>-1894.9447529424217</v>
      </c>
      <c r="H185">
        <f>VLOOKUP($A185,'MP2-KSVP'!$A$2:$T$192,16,FALSE)*2625.5</f>
        <v>-4802.8838316892698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VLOOKUP($A186,'MP2-KSVP'!$A$2:$T$192,11,FALSE)*2625.5</f>
        <v>-2795.3420220783619</v>
      </c>
      <c r="D186">
        <f>VLOOKUP($A186,'MP2-KSVP'!$A$2:$T$192,12,FALSE)*2625.5</f>
        <v>-7756.6417564577068</v>
      </c>
      <c r="E186">
        <f>VLOOKUP($A186,'MP2-KSVP'!$A$2:$T$192,13,FALSE)*2625.5</f>
        <v>-881.3877129040693</v>
      </c>
      <c r="F186">
        <f>VLOOKUP($A186,'MP2-KSVP'!$A$2:$T$192,14,FALSE)*2625.5</f>
        <v>-2930.4091368570575</v>
      </c>
      <c r="G186">
        <f>VLOOKUP($A186,'MP2-KSVP'!$A$2:$T$192,15,FALSE)*2625.5</f>
        <v>-1894.5366572628072</v>
      </c>
      <c r="H186">
        <f>VLOOKUP($A186,'MP2-KSVP'!$A$2:$T$192,16,FALSE)*2625.5</f>
        <v>-4801.360290328852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VLOOKUP($A187,'MP2-KSVP'!$A$2:$T$192,11,FALSE)*2625.5</f>
        <v>-2796.1701658507209</v>
      </c>
      <c r="D187">
        <f>VLOOKUP($A187,'MP2-KSVP'!$A$2:$T$192,12,FALSE)*2625.5</f>
        <v>-7757.542032481454</v>
      </c>
      <c r="E187">
        <f>VLOOKUP($A187,'MP2-KSVP'!$A$2:$T$192,13,FALSE)*2625.5</f>
        <v>-881.732190485557</v>
      </c>
      <c r="F187">
        <f>VLOOKUP($A187,'MP2-KSVP'!$A$2:$T$192,14,FALSE)*2625.5</f>
        <v>-2930.6708816466107</v>
      </c>
      <c r="G187">
        <f>VLOOKUP($A187,'MP2-KSVP'!$A$2:$T$192,15,FALSE)*2625.5</f>
        <v>-1894.6211204332358</v>
      </c>
      <c r="H187">
        <f>VLOOKUP($A187,'MP2-KSVP'!$A$2:$T$192,16,FALSE)*2625.5</f>
        <v>-4801.394290108331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VLOOKUP($A188,'MP2-KSVP'!$A$2:$T$192,11,FALSE)*2625.5</f>
        <v>-1817.9272927917816</v>
      </c>
      <c r="D188">
        <f>VLOOKUP($A188,'MP2-KSVP'!$A$2:$T$192,12,FALSE)*2625.5</f>
        <v>-5314.3742198835944</v>
      </c>
      <c r="E188">
        <f>VLOOKUP($A188,'MP2-KSVP'!$A$2:$T$192,13,FALSE)*2625.5</f>
        <v>-881.49214345676364</v>
      </c>
      <c r="F188">
        <f>VLOOKUP($A188,'MP2-KSVP'!$A$2:$T$192,14,FALSE)*2625.5</f>
        <v>-2930.4685216026523</v>
      </c>
      <c r="G188">
        <f>VLOOKUP($A188,'MP2-KSVP'!$A$2:$T$192,15,FALSE)*2625.5</f>
        <v>-920.05022628120787</v>
      </c>
      <c r="H188">
        <f>VLOOKUP($A188,'MP2-KSVP'!$A$2:$T$192,16,FALSE)*2625.5</f>
        <v>-2360.2428931497261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VLOOKUP($A189,'MP2-KSVP'!$A$2:$T$192,11,FALSE)*2625.5</f>
        <v>-1817.016324334938</v>
      </c>
      <c r="D189">
        <f>VLOOKUP($A189,'MP2-KSVP'!$A$2:$T$192,12,FALSE)*2625.5</f>
        <v>-5312.8807799644037</v>
      </c>
      <c r="E189">
        <f>VLOOKUP($A189,'MP2-KSVP'!$A$2:$T$192,13,FALSE)*2625.5</f>
        <v>-881.7244312118687</v>
      </c>
      <c r="F189">
        <f>VLOOKUP($A189,'MP2-KSVP'!$A$2:$T$192,14,FALSE)*2625.5</f>
        <v>-2930.6926453118263</v>
      </c>
      <c r="G189">
        <f>VLOOKUP($A189,'MP2-KSVP'!$A$2:$T$192,15,FALSE)*2625.5</f>
        <v>-920.05878111811364</v>
      </c>
      <c r="H189">
        <f>VLOOKUP($A189,'MP2-KSVP'!$A$2:$T$192,16,FALSE)*2625.5</f>
        <v>-2360.2763783687865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VLOOKUP($A190,'MP2-KSVP'!$A$2:$T$192,11,FALSE)*2625.5</f>
        <v>-1816.8384389808546</v>
      </c>
      <c r="D190">
        <f>VLOOKUP($A190,'MP2-KSVP'!$A$2:$T$192,12,FALSE)*2625.5</f>
        <v>-5312.9224518826022</v>
      </c>
      <c r="E190">
        <f>VLOOKUP($A190,'MP2-KSVP'!$A$2:$T$192,13,FALSE)*2625.5</f>
        <v>-881.6044777217835</v>
      </c>
      <c r="F190">
        <f>VLOOKUP($A190,'MP2-KSVP'!$A$2:$T$192,14,FALSE)*2625.5</f>
        <v>-2930.6719286535827</v>
      </c>
      <c r="G190">
        <f>VLOOKUP($A190,'MP2-KSVP'!$A$2:$T$192,15,FALSE)*2625.5</f>
        <v>-920.06320602136805</v>
      </c>
      <c r="H190">
        <f>VLOOKUP($A190,'MP2-KSVP'!$A$2:$T$192,16,FALSE)*2625.5</f>
        <v>-2360.2887714056901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VLOOKUP($A191,'MP2-KSVP'!$A$2:$T$192,11,FALSE)*2625.5</f>
        <v>-2054.706247782523</v>
      </c>
      <c r="D191">
        <f>VLOOKUP($A191,'MP2-KSVP'!$A$2:$T$192,12,FALSE)*2625.5</f>
        <v>-6053.3540230130357</v>
      </c>
      <c r="E191">
        <f>VLOOKUP($A191,'MP2-KSVP'!$A$2:$T$192,13,FALSE)*2625.5</f>
        <v>-881.58495454674198</v>
      </c>
      <c r="F191">
        <f>VLOOKUP($A191,'MP2-KSVP'!$A$2:$T$192,14,FALSE)*2625.5</f>
        <v>-2930.9675491002909</v>
      </c>
      <c r="G191">
        <f>VLOOKUP($A191,'MP2-KSVP'!$A$2:$T$192,15,FALSE)*2625.5</f>
        <v>-1152.7946872590917</v>
      </c>
      <c r="H191">
        <f>VLOOKUP($A191,'MP2-KSVP'!$A$2:$T$192,16,FALSE)*2625.5</f>
        <v>-3097.8192137350861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VLOOKUP($A192,'MP2-KSVP'!$A$2:$T$192,11,FALSE)*2625.5</f>
        <v>-2053.5360528328811</v>
      </c>
      <c r="D192">
        <f>VLOOKUP($A192,'MP2-KSVP'!$A$2:$T$192,12,FALSE)*2625.5</f>
        <v>-6051.8068362896092</v>
      </c>
      <c r="E192">
        <f>VLOOKUP($A192,'MP2-KSVP'!$A$2:$T$192,13,FALSE)*2625.5</f>
        <v>-882.06472011608537</v>
      </c>
      <c r="F192">
        <f>VLOOKUP($A192,'MP2-KSVP'!$A$2:$T$192,14,FALSE)*2625.5</f>
        <v>-2931.3276041681875</v>
      </c>
      <c r="G192">
        <f>VLOOKUP($A192,'MP2-KSVP'!$A$2:$T$192,15,FALSE)*2625.5</f>
        <v>-1152.8740652752613</v>
      </c>
      <c r="H192">
        <f>VLOOKUP($A192,'MP2-KSVP'!$A$2:$T$192,16,FALSE)*2625.5</f>
        <v>-3097.9434740514184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A2" sqref="A2"/>
    </sheetView>
  </sheetViews>
  <sheetFormatPr baseColWidth="10" defaultRowHeight="16" x14ac:dyDescent="0.2"/>
  <cols>
    <col min="1" max="2" width="6.33203125" customWidth="1"/>
    <col min="3" max="4" width="10.5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>
        <v>1</v>
      </c>
      <c r="B2" t="s">
        <v>299</v>
      </c>
      <c r="C2" t="s">
        <v>273</v>
      </c>
      <c r="D2" t="s">
        <v>274</v>
      </c>
      <c r="E2">
        <v>-0.52724152511419398</v>
      </c>
      <c r="F2">
        <v>-1.44466190633577</v>
      </c>
      <c r="G2">
        <v>-0.26482537165467201</v>
      </c>
      <c r="H2">
        <v>-0.77342275809865502</v>
      </c>
      <c r="I2">
        <v>-0.25637815438949602</v>
      </c>
      <c r="J2">
        <v>-0.66261837973652804</v>
      </c>
      <c r="K2">
        <v>-0.26521166741066399</v>
      </c>
      <c r="L2">
        <v>-0.77493459956834898</v>
      </c>
      <c r="M2">
        <v>-0.25688893827342102</v>
      </c>
      <c r="N2">
        <v>-0.66477321327567795</v>
      </c>
    </row>
    <row r="3" spans="1:14" x14ac:dyDescent="0.2">
      <c r="A3">
        <v>1</v>
      </c>
      <c r="B3" t="s">
        <v>299</v>
      </c>
      <c r="C3" t="s">
        <v>275</v>
      </c>
      <c r="D3" t="s">
        <v>274</v>
      </c>
      <c r="E3">
        <v>-0.31834035918181502</v>
      </c>
      <c r="F3">
        <v>-0.89301687428005405</v>
      </c>
      <c r="G3">
        <v>-0.26576915898569597</v>
      </c>
      <c r="H3">
        <v>-0.77723886986679303</v>
      </c>
      <c r="I3">
        <v>-4.3485889197999401E-2</v>
      </c>
      <c r="J3">
        <v>-0.104228661772183</v>
      </c>
      <c r="K3">
        <v>-0.26594781665880601</v>
      </c>
      <c r="L3">
        <v>-0.77790293794061605</v>
      </c>
      <c r="M3">
        <v>-4.5092991026899003E-2</v>
      </c>
      <c r="N3">
        <v>-0.10877356091912201</v>
      </c>
    </row>
    <row r="4" spans="1:14" x14ac:dyDescent="0.2">
      <c r="A4">
        <v>1</v>
      </c>
      <c r="B4" t="s">
        <v>299</v>
      </c>
      <c r="C4" t="s">
        <v>275</v>
      </c>
      <c r="D4" t="s">
        <v>276</v>
      </c>
      <c r="E4">
        <v>-0.31533340810754801</v>
      </c>
      <c r="F4">
        <v>-0.88854842773692</v>
      </c>
      <c r="G4">
        <v>-0.26575789664176303</v>
      </c>
      <c r="H4">
        <v>-0.77761855156607396</v>
      </c>
      <c r="I4">
        <v>-4.34858891979902E-2</v>
      </c>
      <c r="J4">
        <v>-0.104228661772163</v>
      </c>
      <c r="K4">
        <v>-0.26585222636146799</v>
      </c>
      <c r="L4">
        <v>-0.77799727588997003</v>
      </c>
      <c r="M4">
        <v>-4.4826173040213899E-2</v>
      </c>
      <c r="N4">
        <v>-0.108165122382318</v>
      </c>
    </row>
    <row r="5" spans="1:14" x14ac:dyDescent="0.2">
      <c r="A5">
        <v>1</v>
      </c>
      <c r="B5" t="s">
        <v>299</v>
      </c>
      <c r="C5" t="s">
        <v>277</v>
      </c>
      <c r="D5" t="s">
        <v>274</v>
      </c>
      <c r="E5">
        <v>-0.31589499444514402</v>
      </c>
      <c r="F5">
        <v>-0.90148107953710999</v>
      </c>
      <c r="G5">
        <v>-0.26569772973977801</v>
      </c>
      <c r="H5">
        <v>-0.77710294271397196</v>
      </c>
      <c r="I5">
        <v>-4.3283710780128597E-2</v>
      </c>
      <c r="J5">
        <v>-0.115820897541621</v>
      </c>
      <c r="K5">
        <v>-0.26590166571082302</v>
      </c>
      <c r="L5">
        <v>-0.777840422726361</v>
      </c>
      <c r="M5">
        <v>-4.3889972262999899E-2</v>
      </c>
      <c r="N5">
        <v>-0.118701194143032</v>
      </c>
    </row>
    <row r="6" spans="1:14" x14ac:dyDescent="0.2">
      <c r="A6">
        <v>1</v>
      </c>
      <c r="B6" t="s">
        <v>299</v>
      </c>
      <c r="C6" t="s">
        <v>277</v>
      </c>
      <c r="D6" t="s">
        <v>276</v>
      </c>
      <c r="E6">
        <v>-0.31410278861414798</v>
      </c>
      <c r="F6">
        <v>-0.89817567050457303</v>
      </c>
      <c r="G6">
        <v>-0.26585263387048302</v>
      </c>
      <c r="H6">
        <v>-0.77788139798942602</v>
      </c>
      <c r="I6">
        <v>-4.3283710780129402E-2</v>
      </c>
      <c r="J6">
        <v>-0.115820897541623</v>
      </c>
      <c r="K6">
        <v>-0.265949476378877</v>
      </c>
      <c r="L6">
        <v>-0.778264663732114</v>
      </c>
      <c r="M6">
        <v>-4.3775952070760397E-2</v>
      </c>
      <c r="N6">
        <v>-0.11828994284378801</v>
      </c>
    </row>
    <row r="7" spans="1:14" x14ac:dyDescent="0.2">
      <c r="A7">
        <v>1</v>
      </c>
      <c r="B7" t="s">
        <v>299</v>
      </c>
      <c r="C7" t="s">
        <v>278</v>
      </c>
      <c r="D7" t="s">
        <v>274</v>
      </c>
      <c r="E7">
        <v>-0.48919587872820702</v>
      </c>
      <c r="F7">
        <v>-1.3385237517276201</v>
      </c>
      <c r="G7">
        <v>-0.26503802832992501</v>
      </c>
      <c r="H7">
        <v>-0.77401501434411502</v>
      </c>
      <c r="I7">
        <v>-0.21273321613850699</v>
      </c>
      <c r="J7">
        <v>-0.54963005997742398</v>
      </c>
      <c r="K7">
        <v>-0.265487268592832</v>
      </c>
      <c r="L7">
        <v>-0.77578249952767098</v>
      </c>
      <c r="M7">
        <v>-0.213403725750857</v>
      </c>
      <c r="N7">
        <v>-0.55247404814029899</v>
      </c>
    </row>
    <row r="8" spans="1:14" x14ac:dyDescent="0.2">
      <c r="A8">
        <v>1</v>
      </c>
      <c r="B8" t="s">
        <v>299</v>
      </c>
      <c r="C8" t="s">
        <v>278</v>
      </c>
      <c r="D8" t="s">
        <v>276</v>
      </c>
      <c r="E8">
        <v>-0.48620197751170902</v>
      </c>
      <c r="F8">
        <v>-1.3346443729751101</v>
      </c>
      <c r="G8">
        <v>-0.26514278213779802</v>
      </c>
      <c r="H8">
        <v>-0.77464157162026304</v>
      </c>
      <c r="I8">
        <v>-0.21262423249742901</v>
      </c>
      <c r="J8">
        <v>-0.54968422904621705</v>
      </c>
      <c r="K8">
        <v>-0.26542841361775998</v>
      </c>
      <c r="L8">
        <v>-0.77584439586314802</v>
      </c>
      <c r="M8">
        <v>-0.21326328339692599</v>
      </c>
      <c r="N8">
        <v>-0.55239179151175999</v>
      </c>
    </row>
    <row r="9" spans="1:14" x14ac:dyDescent="0.2">
      <c r="A9">
        <v>1</v>
      </c>
      <c r="B9" t="s">
        <v>299</v>
      </c>
      <c r="C9" t="s">
        <v>279</v>
      </c>
      <c r="D9" t="s">
        <v>274</v>
      </c>
      <c r="E9">
        <v>-0.52525302283808295</v>
      </c>
      <c r="F9">
        <v>-1.4516978402557501</v>
      </c>
      <c r="G9">
        <v>-0.26499688998223803</v>
      </c>
      <c r="H9">
        <v>-0.77374989625858603</v>
      </c>
      <c r="I9">
        <v>-0.25156158373537602</v>
      </c>
      <c r="J9">
        <v>-0.66696427883452403</v>
      </c>
      <c r="K9">
        <v>-0.26543233948035899</v>
      </c>
      <c r="L9">
        <v>-0.77545810200230503</v>
      </c>
      <c r="M9">
        <v>-0.25238180050939302</v>
      </c>
      <c r="N9">
        <v>-0.67014422497626402</v>
      </c>
    </row>
    <row r="10" spans="1:14" x14ac:dyDescent="0.2">
      <c r="A10">
        <v>1</v>
      </c>
      <c r="B10" t="s">
        <v>299</v>
      </c>
      <c r="C10" t="s">
        <v>280</v>
      </c>
      <c r="D10" t="s">
        <v>274</v>
      </c>
      <c r="E10">
        <v>-1.06784536610704</v>
      </c>
      <c r="F10">
        <v>-2.78282534361401</v>
      </c>
      <c r="G10">
        <v>-0.264841777328993</v>
      </c>
      <c r="H10">
        <v>-0.77350638093881097</v>
      </c>
      <c r="I10">
        <v>-0.78919907875061901</v>
      </c>
      <c r="J10">
        <v>-1.9897302294436701</v>
      </c>
      <c r="K10">
        <v>-0.265528617054896</v>
      </c>
      <c r="L10">
        <v>-0.77624393563596406</v>
      </c>
      <c r="M10">
        <v>-0.79052424180539005</v>
      </c>
      <c r="N10">
        <v>-1.9944944162392999</v>
      </c>
    </row>
    <row r="11" spans="1:14" x14ac:dyDescent="0.2">
      <c r="A11">
        <v>1</v>
      </c>
      <c r="B11" t="s">
        <v>299</v>
      </c>
      <c r="C11" t="s">
        <v>280</v>
      </c>
      <c r="D11" t="s">
        <v>276</v>
      </c>
      <c r="E11">
        <v>-1.0620382676511699</v>
      </c>
      <c r="F11">
        <v>-2.7740340322424499</v>
      </c>
      <c r="G11">
        <v>-0.26503811928911603</v>
      </c>
      <c r="H11">
        <v>-0.77446295917901298</v>
      </c>
      <c r="I11">
        <v>-0.78888683748797495</v>
      </c>
      <c r="J11">
        <v>-1.9890335184971999</v>
      </c>
      <c r="K11">
        <v>-0.26539460059042302</v>
      </c>
      <c r="L11">
        <v>-0.77597543009114001</v>
      </c>
      <c r="M11">
        <v>-0.78997940645386899</v>
      </c>
      <c r="N11">
        <v>-1.99299051431573</v>
      </c>
    </row>
    <row r="12" spans="1:14" x14ac:dyDescent="0.2">
      <c r="A12">
        <v>1</v>
      </c>
      <c r="B12" t="s">
        <v>299</v>
      </c>
      <c r="C12" t="s">
        <v>280</v>
      </c>
      <c r="D12" t="s">
        <v>281</v>
      </c>
      <c r="E12">
        <v>-1.06301193899877</v>
      </c>
      <c r="F12">
        <v>-2.7750055536151401</v>
      </c>
      <c r="G12">
        <v>-0.26490621595762798</v>
      </c>
      <c r="H12">
        <v>-0.77392744169456895</v>
      </c>
      <c r="I12">
        <v>-0.789177452546169</v>
      </c>
      <c r="J12">
        <v>-1.9893699857264</v>
      </c>
      <c r="K12">
        <v>-0.26540038576094199</v>
      </c>
      <c r="L12">
        <v>-0.77595480285680596</v>
      </c>
      <c r="M12">
        <v>-0.79021813095004101</v>
      </c>
      <c r="N12">
        <v>-1.9932520705588599</v>
      </c>
    </row>
    <row r="13" spans="1:14" x14ac:dyDescent="0.2">
      <c r="A13">
        <v>1</v>
      </c>
      <c r="B13" t="s">
        <v>299</v>
      </c>
      <c r="C13" t="s">
        <v>282</v>
      </c>
      <c r="D13" t="s">
        <v>274</v>
      </c>
      <c r="E13">
        <v>-0.66234025958287601</v>
      </c>
      <c r="F13">
        <v>-1.78465726439197</v>
      </c>
      <c r="G13">
        <v>-0.26483384081092698</v>
      </c>
      <c r="H13">
        <v>-0.77349161176667103</v>
      </c>
      <c r="I13">
        <v>-0.39090447451524801</v>
      </c>
      <c r="J13">
        <v>-1.0017448332941801</v>
      </c>
      <c r="K13">
        <v>-0.26522224363403601</v>
      </c>
      <c r="L13">
        <v>-0.77502056786050599</v>
      </c>
      <c r="M13">
        <v>-0.39154482055811901</v>
      </c>
      <c r="N13">
        <v>-1.00423436595992</v>
      </c>
    </row>
    <row r="14" spans="1:14" x14ac:dyDescent="0.2">
      <c r="A14">
        <v>1</v>
      </c>
      <c r="B14" t="s">
        <v>299</v>
      </c>
      <c r="C14" t="s">
        <v>283</v>
      </c>
      <c r="D14" t="s">
        <v>274</v>
      </c>
      <c r="E14">
        <v>-0.74762976330692499</v>
      </c>
      <c r="F14">
        <v>-2.03741960910846</v>
      </c>
      <c r="G14">
        <v>-0.26488149886029</v>
      </c>
      <c r="H14">
        <v>-0.77364788024168296</v>
      </c>
      <c r="I14">
        <v>-0.47417031220116701</v>
      </c>
      <c r="J14">
        <v>-1.25259543054052</v>
      </c>
      <c r="K14">
        <v>-0.26537913011083097</v>
      </c>
      <c r="L14">
        <v>-0.77559784211824201</v>
      </c>
      <c r="M14">
        <v>-0.47505427172889497</v>
      </c>
      <c r="N14">
        <v>-1.25591404417097</v>
      </c>
    </row>
    <row r="15" spans="1:14" x14ac:dyDescent="0.2">
      <c r="A15">
        <v>1</v>
      </c>
      <c r="B15" t="s">
        <v>300</v>
      </c>
      <c r="C15" t="s">
        <v>273</v>
      </c>
      <c r="D15" t="s">
        <v>274</v>
      </c>
      <c r="E15">
        <v>-0.51276243005800604</v>
      </c>
      <c r="F15">
        <v>-1.4816243216562801</v>
      </c>
      <c r="G15">
        <v>-0.25050036864056402</v>
      </c>
      <c r="H15">
        <v>-0.81167189331851697</v>
      </c>
      <c r="I15">
        <v>-0.25617280771315598</v>
      </c>
      <c r="J15">
        <v>-0.66190136490430096</v>
      </c>
      <c r="K15">
        <v>-0.25082397431113801</v>
      </c>
      <c r="L15">
        <v>-0.81294048092544602</v>
      </c>
      <c r="M15">
        <v>-0.25672056008112099</v>
      </c>
      <c r="N15">
        <v>-0.66423526025879098</v>
      </c>
    </row>
    <row r="16" spans="1:14" x14ac:dyDescent="0.2">
      <c r="A16">
        <v>1</v>
      </c>
      <c r="B16" t="s">
        <v>300</v>
      </c>
      <c r="C16" t="s">
        <v>273</v>
      </c>
      <c r="D16" t="s">
        <v>276</v>
      </c>
      <c r="E16">
        <v>-0.512224318844958</v>
      </c>
      <c r="F16">
        <v>-1.48094021068315</v>
      </c>
      <c r="G16">
        <v>-0.25055826082432497</v>
      </c>
      <c r="H16">
        <v>-0.81176632702059404</v>
      </c>
      <c r="I16">
        <v>-0.25617455193854199</v>
      </c>
      <c r="J16">
        <v>-0.66190686349435102</v>
      </c>
      <c r="K16">
        <v>-0.25081989499594298</v>
      </c>
      <c r="L16">
        <v>-0.81285145694894401</v>
      </c>
      <c r="M16">
        <v>-0.25668720491441899</v>
      </c>
      <c r="N16">
        <v>-0.66408880850357799</v>
      </c>
    </row>
    <row r="17" spans="1:14" x14ac:dyDescent="0.2">
      <c r="A17">
        <v>1</v>
      </c>
      <c r="B17" t="s">
        <v>300</v>
      </c>
      <c r="C17" t="s">
        <v>275</v>
      </c>
      <c r="D17" t="s">
        <v>274</v>
      </c>
      <c r="E17">
        <v>-0.30329876810169998</v>
      </c>
      <c r="F17">
        <v>-0.927881308953039</v>
      </c>
      <c r="G17">
        <v>-0.25075380873283698</v>
      </c>
      <c r="H17">
        <v>-0.81216451756267205</v>
      </c>
      <c r="I17">
        <v>-4.34858891979902E-2</v>
      </c>
      <c r="J17">
        <v>-0.104228661772163</v>
      </c>
      <c r="K17">
        <v>-0.25087816926856099</v>
      </c>
      <c r="L17">
        <v>-0.81264310736803103</v>
      </c>
      <c r="M17">
        <v>-4.5123738316254297E-2</v>
      </c>
      <c r="N17">
        <v>-0.108947489035257</v>
      </c>
    </row>
    <row r="18" spans="1:14" x14ac:dyDescent="0.2">
      <c r="A18">
        <v>1</v>
      </c>
      <c r="B18" t="s">
        <v>300</v>
      </c>
      <c r="C18" t="s">
        <v>275</v>
      </c>
      <c r="D18" t="s">
        <v>276</v>
      </c>
      <c r="E18">
        <v>-0.30274924323393598</v>
      </c>
      <c r="F18">
        <v>-0.927210785130402</v>
      </c>
      <c r="G18">
        <v>-0.25076725400759298</v>
      </c>
      <c r="H18">
        <v>-0.81230149363763804</v>
      </c>
      <c r="I18">
        <v>-4.34858891979902E-2</v>
      </c>
      <c r="J18">
        <v>-0.104228661772163</v>
      </c>
      <c r="K18">
        <v>-0.250866594197652</v>
      </c>
      <c r="L18">
        <v>-0.81270075405961795</v>
      </c>
      <c r="M18">
        <v>-4.5021108576991202E-2</v>
      </c>
      <c r="N18">
        <v>-0.10864453692267199</v>
      </c>
    </row>
    <row r="19" spans="1:14" x14ac:dyDescent="0.2">
      <c r="A19">
        <v>1</v>
      </c>
      <c r="B19" t="s">
        <v>300</v>
      </c>
      <c r="C19" t="s">
        <v>277</v>
      </c>
      <c r="D19" t="s">
        <v>274</v>
      </c>
      <c r="E19">
        <v>-0.30125017038216001</v>
      </c>
      <c r="F19">
        <v>-0.936707045563416</v>
      </c>
      <c r="G19">
        <v>-0.25077643588315401</v>
      </c>
      <c r="H19">
        <v>-0.81219963240021598</v>
      </c>
      <c r="I19">
        <v>-4.32837107801343E-2</v>
      </c>
      <c r="J19">
        <v>-0.11582089754163601</v>
      </c>
      <c r="K19">
        <v>-0.25090396397995801</v>
      </c>
      <c r="L19">
        <v>-0.81268455994464095</v>
      </c>
      <c r="M19">
        <v>-4.3882229654109803E-2</v>
      </c>
      <c r="N19">
        <v>-0.11874055405577499</v>
      </c>
    </row>
    <row r="20" spans="1:14" x14ac:dyDescent="0.2">
      <c r="A20">
        <v>1</v>
      </c>
      <c r="B20" t="s">
        <v>300</v>
      </c>
      <c r="C20" t="s">
        <v>277</v>
      </c>
      <c r="D20" t="s">
        <v>276</v>
      </c>
      <c r="E20">
        <v>-0.30093075310746997</v>
      </c>
      <c r="F20">
        <v>-0.93628486556712498</v>
      </c>
      <c r="G20">
        <v>-0.250783287181436</v>
      </c>
      <c r="H20">
        <v>-0.81230867645535099</v>
      </c>
      <c r="I20">
        <v>-4.3283710780129402E-2</v>
      </c>
      <c r="J20">
        <v>-0.115820897541623</v>
      </c>
      <c r="K20">
        <v>-0.25088479928792901</v>
      </c>
      <c r="L20">
        <v>-0.81271037204199004</v>
      </c>
      <c r="M20">
        <v>-4.3845530037376797E-2</v>
      </c>
      <c r="N20">
        <v>-0.118561765107913</v>
      </c>
    </row>
    <row r="21" spans="1:14" x14ac:dyDescent="0.2">
      <c r="A21">
        <v>1</v>
      </c>
      <c r="B21" t="s">
        <v>300</v>
      </c>
      <c r="C21" t="s">
        <v>278</v>
      </c>
      <c r="D21" t="s">
        <v>274</v>
      </c>
      <c r="E21">
        <v>-0.46908494835450898</v>
      </c>
      <c r="F21">
        <v>-1.3652663703393699</v>
      </c>
      <c r="G21">
        <v>-0.25070785171155302</v>
      </c>
      <c r="H21">
        <v>-0.81201248826394101</v>
      </c>
      <c r="I21">
        <v>-0.21014183995397401</v>
      </c>
      <c r="J21">
        <v>-0.54328020981229797</v>
      </c>
      <c r="K21">
        <v>-0.251030334862135</v>
      </c>
      <c r="L21">
        <v>-0.81323949486306601</v>
      </c>
      <c r="M21">
        <v>-0.21069092211301799</v>
      </c>
      <c r="N21">
        <v>-0.54569330902341395</v>
      </c>
    </row>
    <row r="22" spans="1:14" x14ac:dyDescent="0.2">
      <c r="A22">
        <v>1</v>
      </c>
      <c r="B22" t="s">
        <v>300</v>
      </c>
      <c r="C22" t="s">
        <v>278</v>
      </c>
      <c r="D22" t="s">
        <v>276</v>
      </c>
      <c r="E22">
        <v>-0.46958724572655702</v>
      </c>
      <c r="F22">
        <v>-1.3666277661472299</v>
      </c>
      <c r="G22">
        <v>-0.25063432758232801</v>
      </c>
      <c r="H22">
        <v>-0.81187962292207305</v>
      </c>
      <c r="I22">
        <v>-0.21013639602467199</v>
      </c>
      <c r="J22">
        <v>-0.54344116156654598</v>
      </c>
      <c r="K22">
        <v>-0.25095705420376202</v>
      </c>
      <c r="L22">
        <v>-0.81316533535291002</v>
      </c>
      <c r="M22">
        <v>-0.21080740386087399</v>
      </c>
      <c r="N22">
        <v>-0.54623767470734796</v>
      </c>
    </row>
    <row r="23" spans="1:14" x14ac:dyDescent="0.2">
      <c r="A23">
        <v>1</v>
      </c>
      <c r="B23" t="s">
        <v>300</v>
      </c>
      <c r="C23" t="s">
        <v>278</v>
      </c>
      <c r="D23" t="s">
        <v>281</v>
      </c>
      <c r="E23">
        <v>-0.46867929837633299</v>
      </c>
      <c r="F23">
        <v>-1.36672064063314</v>
      </c>
      <c r="G23">
        <v>-0.25053737953070598</v>
      </c>
      <c r="H23">
        <v>-0.81179214694680502</v>
      </c>
      <c r="I23">
        <v>-0.21020366662583101</v>
      </c>
      <c r="J23">
        <v>-0.543822809159488</v>
      </c>
      <c r="K23">
        <v>-0.250880618459011</v>
      </c>
      <c r="L23">
        <v>-0.81308953667541595</v>
      </c>
      <c r="M23">
        <v>-0.210861088428039</v>
      </c>
      <c r="N23">
        <v>-0.54643667200497104</v>
      </c>
    </row>
    <row r="24" spans="1:14" x14ac:dyDescent="0.2">
      <c r="A24">
        <v>1</v>
      </c>
      <c r="B24" t="s">
        <v>300</v>
      </c>
      <c r="C24" t="s">
        <v>278</v>
      </c>
      <c r="D24" t="s">
        <v>284</v>
      </c>
      <c r="E24">
        <v>-0.46918892387343802</v>
      </c>
      <c r="F24">
        <v>-1.3661804299378399</v>
      </c>
      <c r="G24">
        <v>-0.25053826665030499</v>
      </c>
      <c r="H24">
        <v>-0.81178973153486</v>
      </c>
      <c r="I24">
        <v>-0.210149852602315</v>
      </c>
      <c r="J24">
        <v>-0.54344510234534804</v>
      </c>
      <c r="K24">
        <v>-0.25087308733216501</v>
      </c>
      <c r="L24">
        <v>-0.813096932494628</v>
      </c>
      <c r="M24">
        <v>-0.21080366181169299</v>
      </c>
      <c r="N24">
        <v>-0.54618328832862695</v>
      </c>
    </row>
    <row r="25" spans="1:14" x14ac:dyDescent="0.2">
      <c r="A25">
        <v>1</v>
      </c>
      <c r="B25" t="s">
        <v>300</v>
      </c>
      <c r="C25" t="s">
        <v>279</v>
      </c>
      <c r="D25" t="s">
        <v>274</v>
      </c>
      <c r="E25">
        <v>-0.51017531420835704</v>
      </c>
      <c r="F25">
        <v>-1.4891601156776799</v>
      </c>
      <c r="G25">
        <v>-0.25051188839954203</v>
      </c>
      <c r="H25">
        <v>-0.81185387799094499</v>
      </c>
      <c r="I25">
        <v>-0.251640037908474</v>
      </c>
      <c r="J25">
        <v>-0.66763558224679598</v>
      </c>
      <c r="K25">
        <v>-0.25087858143485298</v>
      </c>
      <c r="L25">
        <v>-0.81326391968123801</v>
      </c>
      <c r="M25">
        <v>-0.25251139050729499</v>
      </c>
      <c r="N25">
        <v>-0.67106373596528401</v>
      </c>
    </row>
    <row r="26" spans="1:14" x14ac:dyDescent="0.2">
      <c r="A26">
        <v>1</v>
      </c>
      <c r="B26" t="s">
        <v>300</v>
      </c>
      <c r="C26" t="s">
        <v>279</v>
      </c>
      <c r="D26" t="s">
        <v>276</v>
      </c>
      <c r="E26">
        <v>-0.50925064278677001</v>
      </c>
      <c r="F26">
        <v>-1.48796140475262</v>
      </c>
      <c r="G26">
        <v>-0.25060364950403402</v>
      </c>
      <c r="H26">
        <v>-0.81206501510960205</v>
      </c>
      <c r="I26">
        <v>-0.25163801131699898</v>
      </c>
      <c r="J26">
        <v>-0.66762603175586599</v>
      </c>
      <c r="K26">
        <v>-0.250891923700992</v>
      </c>
      <c r="L26">
        <v>-0.81323601702763504</v>
      </c>
      <c r="M26">
        <v>-0.25244695662167899</v>
      </c>
      <c r="N26">
        <v>-0.67085013356093204</v>
      </c>
    </row>
    <row r="27" spans="1:14" x14ac:dyDescent="0.2">
      <c r="A27">
        <v>1</v>
      </c>
      <c r="B27" t="s">
        <v>300</v>
      </c>
      <c r="C27" t="s">
        <v>280</v>
      </c>
      <c r="D27" t="s">
        <v>274</v>
      </c>
      <c r="E27">
        <v>-1.0489917319589901</v>
      </c>
      <c r="F27">
        <v>-2.8153393845296</v>
      </c>
      <c r="G27">
        <v>-0.25060841509500498</v>
      </c>
      <c r="H27">
        <v>-0.81166335926947697</v>
      </c>
      <c r="I27">
        <v>-0.788737804672208</v>
      </c>
      <c r="J27">
        <v>-1.9897379050471</v>
      </c>
      <c r="K27">
        <v>-0.25107656057428601</v>
      </c>
      <c r="L27">
        <v>-0.81347438305297504</v>
      </c>
      <c r="M27">
        <v>-0.78991591763986801</v>
      </c>
      <c r="N27">
        <v>-1.9939065306979</v>
      </c>
    </row>
    <row r="28" spans="1:14" x14ac:dyDescent="0.2">
      <c r="A28">
        <v>1</v>
      </c>
      <c r="B28" t="s">
        <v>300</v>
      </c>
      <c r="C28" t="s">
        <v>280</v>
      </c>
      <c r="D28" t="s">
        <v>276</v>
      </c>
      <c r="E28">
        <v>-1.0470308173177501</v>
      </c>
      <c r="F28">
        <v>-2.81187299518482</v>
      </c>
      <c r="G28">
        <v>-0.25051285322426098</v>
      </c>
      <c r="H28">
        <v>-0.81157888537833001</v>
      </c>
      <c r="I28">
        <v>-0.78868404617207299</v>
      </c>
      <c r="J28">
        <v>-1.9893097902888499</v>
      </c>
      <c r="K28">
        <v>-0.25094971187520398</v>
      </c>
      <c r="L28">
        <v>-0.81326279190140605</v>
      </c>
      <c r="M28">
        <v>-0.78970770678334201</v>
      </c>
      <c r="N28">
        <v>-1.9930705746277999</v>
      </c>
    </row>
    <row r="29" spans="1:14" x14ac:dyDescent="0.2">
      <c r="A29">
        <v>1</v>
      </c>
      <c r="B29" t="s">
        <v>300</v>
      </c>
      <c r="C29" t="s">
        <v>280</v>
      </c>
      <c r="D29" t="s">
        <v>281</v>
      </c>
      <c r="E29">
        <v>-1.0486336310254301</v>
      </c>
      <c r="F29">
        <v>-2.8146990286292302</v>
      </c>
      <c r="G29">
        <v>-0.25061235800457299</v>
      </c>
      <c r="H29">
        <v>-0.81177336281297796</v>
      </c>
      <c r="I29">
        <v>-0.78870006877131404</v>
      </c>
      <c r="J29">
        <v>-1.98963572751125</v>
      </c>
      <c r="K29">
        <v>-0.25102961891958298</v>
      </c>
      <c r="L29">
        <v>-0.81344902070805902</v>
      </c>
      <c r="M29">
        <v>-0.78984190760068096</v>
      </c>
      <c r="N29">
        <v>-1.99374630745188</v>
      </c>
    </row>
    <row r="30" spans="1:14" x14ac:dyDescent="0.2">
      <c r="A30">
        <v>1</v>
      </c>
      <c r="B30" t="s">
        <v>300</v>
      </c>
      <c r="C30" t="s">
        <v>280</v>
      </c>
      <c r="D30" t="s">
        <v>285</v>
      </c>
      <c r="E30">
        <v>-1.04722731204304</v>
      </c>
      <c r="F30">
        <v>-2.8119062352556501</v>
      </c>
      <c r="G30">
        <v>-0.25058429906854002</v>
      </c>
      <c r="H30">
        <v>-0.811674099307237</v>
      </c>
      <c r="I30">
        <v>-0.78862847128336999</v>
      </c>
      <c r="J30">
        <v>-1.9891977863764201</v>
      </c>
      <c r="K30">
        <v>-0.25098642600525101</v>
      </c>
      <c r="L30">
        <v>-0.813273323825218</v>
      </c>
      <c r="M30">
        <v>-0.78965014263929401</v>
      </c>
      <c r="N30">
        <v>-1.9929326970941299</v>
      </c>
    </row>
    <row r="31" spans="1:14" x14ac:dyDescent="0.2">
      <c r="A31">
        <v>1</v>
      </c>
      <c r="B31" t="s">
        <v>300</v>
      </c>
      <c r="C31" t="s">
        <v>282</v>
      </c>
      <c r="D31" t="s">
        <v>274</v>
      </c>
      <c r="E31">
        <v>-0.647700615019147</v>
      </c>
      <c r="F31">
        <v>-1.8220619225728301</v>
      </c>
      <c r="G31">
        <v>-0.25050068295194999</v>
      </c>
      <c r="H31">
        <v>-0.81163827920420495</v>
      </c>
      <c r="I31">
        <v>-0.39096080847929698</v>
      </c>
      <c r="J31">
        <v>-1.0019114832700899</v>
      </c>
      <c r="K31">
        <v>-0.25081642913170399</v>
      </c>
      <c r="L31">
        <v>-0.81288382294628403</v>
      </c>
      <c r="M31">
        <v>-0.39163783342833203</v>
      </c>
      <c r="N31">
        <v>-1.0045368409994899</v>
      </c>
    </row>
    <row r="32" spans="1:14" x14ac:dyDescent="0.2">
      <c r="A32">
        <v>1</v>
      </c>
      <c r="B32" t="s">
        <v>300</v>
      </c>
      <c r="C32" t="s">
        <v>282</v>
      </c>
      <c r="D32" t="s">
        <v>276</v>
      </c>
      <c r="E32">
        <v>-0.64716690325413495</v>
      </c>
      <c r="F32">
        <v>-1.82138954741688</v>
      </c>
      <c r="G32">
        <v>-0.25054478127829299</v>
      </c>
      <c r="H32">
        <v>-0.81170415740643997</v>
      </c>
      <c r="I32">
        <v>-0.390976352659408</v>
      </c>
      <c r="J32">
        <v>-1.0019605287688</v>
      </c>
      <c r="K32">
        <v>-0.25079696950201003</v>
      </c>
      <c r="L32">
        <v>-0.81276414859838697</v>
      </c>
      <c r="M32">
        <v>-0.39161223864108102</v>
      </c>
      <c r="N32">
        <v>-1.0044203412882</v>
      </c>
    </row>
    <row r="33" spans="1:14" x14ac:dyDescent="0.2">
      <c r="A33">
        <v>1</v>
      </c>
      <c r="B33" t="s">
        <v>300</v>
      </c>
      <c r="C33" t="s">
        <v>283</v>
      </c>
      <c r="D33" t="s">
        <v>274</v>
      </c>
      <c r="E33">
        <v>-0.73252266420120704</v>
      </c>
      <c r="F33">
        <v>-2.0747120225458899</v>
      </c>
      <c r="G33">
        <v>-0.25052029062764902</v>
      </c>
      <c r="H33">
        <v>-0.81185388479211096</v>
      </c>
      <c r="I33">
        <v>-0.47407678668952702</v>
      </c>
      <c r="J33">
        <v>-1.2531795466255999</v>
      </c>
      <c r="K33">
        <v>-0.25093432060500498</v>
      </c>
      <c r="L33">
        <v>-0.81344367862933797</v>
      </c>
      <c r="M33">
        <v>-0.47503654111292998</v>
      </c>
      <c r="N33">
        <v>-1.2567904409481701</v>
      </c>
    </row>
    <row r="34" spans="1:14" x14ac:dyDescent="0.2">
      <c r="A34">
        <v>1</v>
      </c>
      <c r="B34" t="s">
        <v>300</v>
      </c>
      <c r="C34" t="s">
        <v>283</v>
      </c>
      <c r="D34" t="s">
        <v>276</v>
      </c>
      <c r="E34">
        <v>-0.73141219131729596</v>
      </c>
      <c r="F34">
        <v>-2.07350875144264</v>
      </c>
      <c r="G34">
        <v>-0.25056945754619397</v>
      </c>
      <c r="H34">
        <v>-0.81192323972149305</v>
      </c>
      <c r="I34">
        <v>-0.47406209819964401</v>
      </c>
      <c r="J34">
        <v>-1.2531703737165401</v>
      </c>
      <c r="K34">
        <v>-0.25090192481579698</v>
      </c>
      <c r="L34">
        <v>-0.81326449245861698</v>
      </c>
      <c r="M34">
        <v>-0.47495568440814101</v>
      </c>
      <c r="N34">
        <v>-1.2564814486423499</v>
      </c>
    </row>
    <row r="35" spans="1:14" x14ac:dyDescent="0.2">
      <c r="A35">
        <v>2</v>
      </c>
      <c r="B35" t="s">
        <v>299</v>
      </c>
      <c r="C35" t="s">
        <v>273</v>
      </c>
      <c r="D35" t="s">
        <v>274</v>
      </c>
      <c r="E35">
        <v>-0.56344425518098196</v>
      </c>
      <c r="F35">
        <v>-1.5594533079585799</v>
      </c>
      <c r="G35">
        <v>-0.30056296408850203</v>
      </c>
      <c r="H35">
        <v>-0.887711859312869</v>
      </c>
      <c r="I35">
        <v>-0.25637591812923</v>
      </c>
      <c r="J35">
        <v>-0.66261085698176503</v>
      </c>
      <c r="K35">
        <v>-0.30097388919035301</v>
      </c>
      <c r="L35">
        <v>-0.88931361938154396</v>
      </c>
      <c r="M35">
        <v>-0.25694942883522798</v>
      </c>
      <c r="N35">
        <v>-0.66502370377317099</v>
      </c>
    </row>
    <row r="36" spans="1:14" x14ac:dyDescent="0.2">
      <c r="A36">
        <v>2</v>
      </c>
      <c r="B36" t="s">
        <v>299</v>
      </c>
      <c r="C36" t="s">
        <v>273</v>
      </c>
      <c r="D36" t="s">
        <v>276</v>
      </c>
      <c r="E36">
        <v>-0.56280069716540004</v>
      </c>
      <c r="F36">
        <v>-1.55871509049923</v>
      </c>
      <c r="G36">
        <v>-0.30040745162069099</v>
      </c>
      <c r="H36">
        <v>-0.88747725351637996</v>
      </c>
      <c r="I36">
        <v>-0.25638036496384697</v>
      </c>
      <c r="J36">
        <v>-0.66262700572112898</v>
      </c>
      <c r="K36">
        <v>-0.30081142684726903</v>
      </c>
      <c r="L36">
        <v>-0.88904287859501896</v>
      </c>
      <c r="M36">
        <v>-0.256907157116045</v>
      </c>
      <c r="N36">
        <v>-0.66484526121419096</v>
      </c>
    </row>
    <row r="37" spans="1:14" x14ac:dyDescent="0.2">
      <c r="A37">
        <v>2</v>
      </c>
      <c r="B37" t="s">
        <v>299</v>
      </c>
      <c r="C37" t="s">
        <v>275</v>
      </c>
      <c r="D37" t="s">
        <v>274</v>
      </c>
      <c r="E37">
        <v>-0.35422685586882402</v>
      </c>
      <c r="F37">
        <v>-1.00776077491881</v>
      </c>
      <c r="G37">
        <v>-0.30136151556649698</v>
      </c>
      <c r="H37">
        <v>-0.89148991509228803</v>
      </c>
      <c r="I37">
        <v>-4.3485889197984802E-2</v>
      </c>
      <c r="J37">
        <v>-0.104228661772178</v>
      </c>
      <c r="K37">
        <v>-0.30153344667390403</v>
      </c>
      <c r="L37">
        <v>-0.89213974747882097</v>
      </c>
      <c r="M37">
        <v>-4.5219785955706797E-2</v>
      </c>
      <c r="N37">
        <v>-0.109078797254404</v>
      </c>
    </row>
    <row r="38" spans="1:14" x14ac:dyDescent="0.2">
      <c r="A38">
        <v>2</v>
      </c>
      <c r="B38" t="s">
        <v>299</v>
      </c>
      <c r="C38" t="s">
        <v>275</v>
      </c>
      <c r="D38" t="s">
        <v>276</v>
      </c>
      <c r="E38">
        <v>-0.35221100383545001</v>
      </c>
      <c r="F38">
        <v>-1.0047189345527101</v>
      </c>
      <c r="G38">
        <v>-0.30176271960287898</v>
      </c>
      <c r="H38">
        <v>-0.89252320566964505</v>
      </c>
      <c r="I38">
        <v>-4.3485889197999401E-2</v>
      </c>
      <c r="J38">
        <v>-0.104228661772183</v>
      </c>
      <c r="K38">
        <v>-0.30186745201117798</v>
      </c>
      <c r="L38">
        <v>-0.89294206822464095</v>
      </c>
      <c r="M38">
        <v>-4.5011085281023003E-2</v>
      </c>
      <c r="N38">
        <v>-0.10871852019940401</v>
      </c>
    </row>
    <row r="39" spans="1:14" x14ac:dyDescent="0.2">
      <c r="A39">
        <v>2</v>
      </c>
      <c r="B39" t="s">
        <v>299</v>
      </c>
      <c r="C39" t="s">
        <v>275</v>
      </c>
      <c r="D39" t="s">
        <v>281</v>
      </c>
      <c r="E39">
        <v>-0.35194989760977602</v>
      </c>
      <c r="F39">
        <v>-1.00428328219486</v>
      </c>
      <c r="G39">
        <v>-0.30150937631948699</v>
      </c>
      <c r="H39">
        <v>-0.89216821296570503</v>
      </c>
      <c r="I39">
        <v>-4.34858891979902E-2</v>
      </c>
      <c r="J39">
        <v>-0.104228661772163</v>
      </c>
      <c r="K39">
        <v>-0.30161317840819202</v>
      </c>
      <c r="L39">
        <v>-0.89257793596942003</v>
      </c>
      <c r="M39">
        <v>-4.4968715274141098E-2</v>
      </c>
      <c r="N39">
        <v>-0.108491790193256</v>
      </c>
    </row>
    <row r="40" spans="1:14" x14ac:dyDescent="0.2">
      <c r="A40">
        <v>2</v>
      </c>
      <c r="B40" t="s">
        <v>299</v>
      </c>
      <c r="C40" t="s">
        <v>275</v>
      </c>
      <c r="D40" t="s">
        <v>284</v>
      </c>
      <c r="E40">
        <v>-0.35443743590363402</v>
      </c>
      <c r="F40">
        <v>-1.0080706971112099</v>
      </c>
      <c r="G40">
        <v>-0.30155925324581201</v>
      </c>
      <c r="H40">
        <v>-0.89179188193322201</v>
      </c>
      <c r="I40">
        <v>-4.3485889197987598E-2</v>
      </c>
      <c r="J40">
        <v>-0.104228661772179</v>
      </c>
      <c r="K40">
        <v>-0.30174528603901901</v>
      </c>
      <c r="L40">
        <v>-0.89248276190170295</v>
      </c>
      <c r="M40">
        <v>-4.51588189741478E-2</v>
      </c>
      <c r="N40">
        <v>-0.10894888210815799</v>
      </c>
    </row>
    <row r="41" spans="1:14" x14ac:dyDescent="0.2">
      <c r="A41">
        <v>2</v>
      </c>
      <c r="B41" t="s">
        <v>299</v>
      </c>
      <c r="C41" t="s">
        <v>277</v>
      </c>
      <c r="D41" t="s">
        <v>274</v>
      </c>
      <c r="E41">
        <v>-0.3518173505478</v>
      </c>
      <c r="F41">
        <v>-1.01622929397885</v>
      </c>
      <c r="G41">
        <v>-0.30133350125889702</v>
      </c>
      <c r="H41">
        <v>-0.89144065459481803</v>
      </c>
      <c r="I41">
        <v>-4.3283710780129499E-2</v>
      </c>
      <c r="J41">
        <v>-0.115820897541623</v>
      </c>
      <c r="K41">
        <v>-0.30152593477554002</v>
      </c>
      <c r="L41">
        <v>-0.892151048320867</v>
      </c>
      <c r="M41">
        <v>-4.39248058016505E-2</v>
      </c>
      <c r="N41">
        <v>-0.11889228783457099</v>
      </c>
    </row>
    <row r="42" spans="1:14" x14ac:dyDescent="0.2">
      <c r="A42">
        <v>2</v>
      </c>
      <c r="B42" t="s">
        <v>299</v>
      </c>
      <c r="C42" t="s">
        <v>277</v>
      </c>
      <c r="D42" t="s">
        <v>276</v>
      </c>
      <c r="E42">
        <v>-0.350678888360969</v>
      </c>
      <c r="F42">
        <v>-1.01393201900233</v>
      </c>
      <c r="G42">
        <v>-0.30186064386519701</v>
      </c>
      <c r="H42">
        <v>-0.89278869522084103</v>
      </c>
      <c r="I42">
        <v>-4.3283710780131497E-2</v>
      </c>
      <c r="J42">
        <v>-0.11582089754163</v>
      </c>
      <c r="K42">
        <v>-0.30197098978882497</v>
      </c>
      <c r="L42">
        <v>-0.893220192082953</v>
      </c>
      <c r="M42">
        <v>-4.3848580734040202E-2</v>
      </c>
      <c r="N42">
        <v>-0.118606104070271</v>
      </c>
    </row>
    <row r="43" spans="1:14" x14ac:dyDescent="0.2">
      <c r="A43">
        <v>2</v>
      </c>
      <c r="B43" t="s">
        <v>299</v>
      </c>
      <c r="C43" t="s">
        <v>277</v>
      </c>
      <c r="D43" t="s">
        <v>281</v>
      </c>
      <c r="E43">
        <v>-0.35046000945496297</v>
      </c>
      <c r="F43">
        <v>-1.01363800545869</v>
      </c>
      <c r="G43">
        <v>-0.301599292756978</v>
      </c>
      <c r="H43">
        <v>-0.89240404108001203</v>
      </c>
      <c r="I43">
        <v>-4.32837107801292E-2</v>
      </c>
      <c r="J43">
        <v>-0.115820897541623</v>
      </c>
      <c r="K43">
        <v>-0.30170723887635298</v>
      </c>
      <c r="L43">
        <v>-0.89282312647959405</v>
      </c>
      <c r="M43">
        <v>-4.3817757212200797E-2</v>
      </c>
      <c r="N43">
        <v>-0.118473829173437</v>
      </c>
    </row>
    <row r="44" spans="1:14" x14ac:dyDescent="0.2">
      <c r="A44">
        <v>2</v>
      </c>
      <c r="B44" t="s">
        <v>299</v>
      </c>
      <c r="C44" t="s">
        <v>277</v>
      </c>
      <c r="D44" t="s">
        <v>284</v>
      </c>
      <c r="E44">
        <v>-0.35185434824228801</v>
      </c>
      <c r="F44">
        <v>-1.0163671219834201</v>
      </c>
      <c r="G44">
        <v>-0.30146021164794101</v>
      </c>
      <c r="H44">
        <v>-0.89162230521354302</v>
      </c>
      <c r="I44">
        <v>-4.3283710780129402E-2</v>
      </c>
      <c r="J44">
        <v>-0.115820897541623</v>
      </c>
      <c r="K44">
        <v>-0.30166977504701997</v>
      </c>
      <c r="L44">
        <v>-0.89238056333221905</v>
      </c>
      <c r="M44">
        <v>-4.3908790153578403E-2</v>
      </c>
      <c r="N44">
        <v>-0.11879808049038799</v>
      </c>
    </row>
    <row r="45" spans="1:14" x14ac:dyDescent="0.2">
      <c r="A45">
        <v>2</v>
      </c>
      <c r="B45" t="s">
        <v>299</v>
      </c>
      <c r="C45" t="s">
        <v>278</v>
      </c>
      <c r="D45" t="s">
        <v>274</v>
      </c>
      <c r="E45">
        <v>-0.52500246467481204</v>
      </c>
      <c r="F45">
        <v>-1.4533287732812801</v>
      </c>
      <c r="G45">
        <v>-0.30056872605537899</v>
      </c>
      <c r="H45">
        <v>-0.88796814898671705</v>
      </c>
      <c r="I45">
        <v>-0.21268818905841</v>
      </c>
      <c r="J45">
        <v>-0.54978878687850496</v>
      </c>
      <c r="K45">
        <v>-0.30105742216612302</v>
      </c>
      <c r="L45">
        <v>-0.889877395570006</v>
      </c>
      <c r="M45">
        <v>-0.21344137514675901</v>
      </c>
      <c r="N45">
        <v>-0.55294993465964604</v>
      </c>
    </row>
    <row r="46" spans="1:14" x14ac:dyDescent="0.2">
      <c r="A46">
        <v>2</v>
      </c>
      <c r="B46" t="s">
        <v>299</v>
      </c>
      <c r="C46" t="s">
        <v>278</v>
      </c>
      <c r="D46" t="s">
        <v>276</v>
      </c>
      <c r="E46">
        <v>-0.52441471876316204</v>
      </c>
      <c r="F46">
        <v>-1.45209847392359</v>
      </c>
      <c r="G46">
        <v>-0.30061535844652199</v>
      </c>
      <c r="H46">
        <v>-0.88796889620189801</v>
      </c>
      <c r="I46">
        <v>-0.212704667487948</v>
      </c>
      <c r="J46">
        <v>-0.54970801502040101</v>
      </c>
      <c r="K46">
        <v>-0.30106029778385501</v>
      </c>
      <c r="L46">
        <v>-0.88970453354863899</v>
      </c>
      <c r="M46">
        <v>-0.213408852697097</v>
      </c>
      <c r="N46">
        <v>-0.55269176335144299</v>
      </c>
    </row>
    <row r="47" spans="1:14" x14ac:dyDescent="0.2">
      <c r="A47">
        <v>2</v>
      </c>
      <c r="B47" t="s">
        <v>299</v>
      </c>
      <c r="C47" t="s">
        <v>278</v>
      </c>
      <c r="D47" t="s">
        <v>281</v>
      </c>
      <c r="E47">
        <v>-0.52536589047767801</v>
      </c>
      <c r="F47">
        <v>-1.45330576064165</v>
      </c>
      <c r="G47">
        <v>-0.30077758373337399</v>
      </c>
      <c r="H47">
        <v>-0.88812445628368097</v>
      </c>
      <c r="I47">
        <v>-0.21275513293140699</v>
      </c>
      <c r="J47">
        <v>-0.54970435398692796</v>
      </c>
      <c r="K47">
        <v>-0.30125235890129998</v>
      </c>
      <c r="L47">
        <v>-0.88997372630767801</v>
      </c>
      <c r="M47">
        <v>-0.21348019988587699</v>
      </c>
      <c r="N47">
        <v>-0.55282773855571898</v>
      </c>
    </row>
    <row r="48" spans="1:14" x14ac:dyDescent="0.2">
      <c r="A48">
        <v>2</v>
      </c>
      <c r="B48" t="s">
        <v>299</v>
      </c>
      <c r="C48" t="s">
        <v>278</v>
      </c>
      <c r="D48" t="s">
        <v>284</v>
      </c>
      <c r="E48">
        <v>-0.52454305226072995</v>
      </c>
      <c r="F48">
        <v>-1.4523972619266501</v>
      </c>
      <c r="G48">
        <v>-0.30058692242271201</v>
      </c>
      <c r="H48">
        <v>-0.88796067803017398</v>
      </c>
      <c r="I48">
        <v>-0.21270327207501899</v>
      </c>
      <c r="J48">
        <v>-0.54968191598518301</v>
      </c>
      <c r="K48">
        <v>-0.30105191608195803</v>
      </c>
      <c r="L48">
        <v>-0.88975815772428501</v>
      </c>
      <c r="M48">
        <v>-0.21341050777072801</v>
      </c>
      <c r="N48">
        <v>-0.55266455215553201</v>
      </c>
    </row>
    <row r="49" spans="1:14" x14ac:dyDescent="0.2">
      <c r="A49">
        <v>2</v>
      </c>
      <c r="B49" t="s">
        <v>299</v>
      </c>
      <c r="C49" t="s">
        <v>278</v>
      </c>
      <c r="D49" t="s">
        <v>285</v>
      </c>
      <c r="E49">
        <v>-0.52486924214629604</v>
      </c>
      <c r="F49">
        <v>-1.4528339114643001</v>
      </c>
      <c r="G49">
        <v>-0.30059598257765202</v>
      </c>
      <c r="H49">
        <v>-0.88801118576965898</v>
      </c>
      <c r="I49">
        <v>-0.21274630638457701</v>
      </c>
      <c r="J49">
        <v>-0.54964005587646603</v>
      </c>
      <c r="K49">
        <v>-0.30107583117153203</v>
      </c>
      <c r="L49">
        <v>-0.889872408474078</v>
      </c>
      <c r="M49">
        <v>-0.213456315627302</v>
      </c>
      <c r="N49">
        <v>-0.55264855258494505</v>
      </c>
    </row>
    <row r="50" spans="1:14" x14ac:dyDescent="0.2">
      <c r="A50">
        <v>2</v>
      </c>
      <c r="B50" t="s">
        <v>299</v>
      </c>
      <c r="C50" t="s">
        <v>278</v>
      </c>
      <c r="D50" t="s">
        <v>286</v>
      </c>
      <c r="E50">
        <v>-0.52473506530348002</v>
      </c>
      <c r="F50">
        <v>-1.4528257573091701</v>
      </c>
      <c r="G50">
        <v>-0.300529178444433</v>
      </c>
      <c r="H50">
        <v>-0.88781076525010705</v>
      </c>
      <c r="I50">
        <v>-0.212747417582066</v>
      </c>
      <c r="J50">
        <v>-0.54969362114704201</v>
      </c>
      <c r="K50">
        <v>-0.301011264077931</v>
      </c>
      <c r="L50">
        <v>-0.88967935162184997</v>
      </c>
      <c r="M50">
        <v>-0.21343854037091201</v>
      </c>
      <c r="N50">
        <v>-0.55262255026347396</v>
      </c>
    </row>
    <row r="51" spans="1:14" x14ac:dyDescent="0.2">
      <c r="A51">
        <v>2</v>
      </c>
      <c r="B51" t="s">
        <v>299</v>
      </c>
      <c r="C51" t="s">
        <v>279</v>
      </c>
      <c r="D51" t="s">
        <v>274</v>
      </c>
      <c r="E51">
        <v>-0.56215623706976003</v>
      </c>
      <c r="F51">
        <v>-1.5674861602024499</v>
      </c>
      <c r="G51">
        <v>-0.30083793631800598</v>
      </c>
      <c r="H51">
        <v>-0.88818000117109497</v>
      </c>
      <c r="I51">
        <v>-0.251545368750828</v>
      </c>
      <c r="J51">
        <v>-0.66691504483556896</v>
      </c>
      <c r="K51">
        <v>-0.30131497225180598</v>
      </c>
      <c r="L51">
        <v>-0.89000387497224598</v>
      </c>
      <c r="M51">
        <v>-0.25247352680244001</v>
      </c>
      <c r="N51">
        <v>-0.67051794057443104</v>
      </c>
    </row>
    <row r="52" spans="1:14" x14ac:dyDescent="0.2">
      <c r="A52">
        <v>2</v>
      </c>
      <c r="B52" t="s">
        <v>299</v>
      </c>
      <c r="C52" t="s">
        <v>279</v>
      </c>
      <c r="D52" t="s">
        <v>276</v>
      </c>
      <c r="E52">
        <v>-0.56094089816280701</v>
      </c>
      <c r="F52">
        <v>-1.5661059551235501</v>
      </c>
      <c r="G52">
        <v>-0.30053343998041698</v>
      </c>
      <c r="H52">
        <v>-0.88771572347014405</v>
      </c>
      <c r="I52">
        <v>-0.25156586268589398</v>
      </c>
      <c r="J52">
        <v>-0.66698063288532805</v>
      </c>
      <c r="K52">
        <v>-0.30100272446777698</v>
      </c>
      <c r="L52">
        <v>-0.88953058054654799</v>
      </c>
      <c r="M52">
        <v>-0.25243356040964199</v>
      </c>
      <c r="N52">
        <v>-0.67034349643735303</v>
      </c>
    </row>
    <row r="53" spans="1:14" x14ac:dyDescent="0.2">
      <c r="A53">
        <v>2</v>
      </c>
      <c r="B53" t="s">
        <v>299</v>
      </c>
      <c r="C53" t="s">
        <v>280</v>
      </c>
      <c r="D53" t="s">
        <v>274</v>
      </c>
      <c r="E53">
        <v>-1.10494832522095</v>
      </c>
      <c r="F53">
        <v>-2.8991360629636702</v>
      </c>
      <c r="G53">
        <v>-0.30058866202270101</v>
      </c>
      <c r="H53">
        <v>-0.88777689418837202</v>
      </c>
      <c r="I53">
        <v>-0.78920060085395805</v>
      </c>
      <c r="J53">
        <v>-1.9897193014466199</v>
      </c>
      <c r="K53">
        <v>-0.301350286392921</v>
      </c>
      <c r="L53">
        <v>-0.89077866276486495</v>
      </c>
      <c r="M53">
        <v>-0.79074557029119197</v>
      </c>
      <c r="N53">
        <v>-1.99526907353867</v>
      </c>
    </row>
    <row r="54" spans="1:14" x14ac:dyDescent="0.2">
      <c r="A54">
        <v>2</v>
      </c>
      <c r="B54" t="s">
        <v>299</v>
      </c>
      <c r="C54" t="s">
        <v>280</v>
      </c>
      <c r="D54" t="s">
        <v>276</v>
      </c>
      <c r="E54">
        <v>-1.0998536271824</v>
      </c>
      <c r="F54">
        <v>-2.89154993542456</v>
      </c>
      <c r="G54">
        <v>-0.30076401624885901</v>
      </c>
      <c r="H54">
        <v>-0.88863788309637504</v>
      </c>
      <c r="I54">
        <v>-0.78902375099444699</v>
      </c>
      <c r="J54">
        <v>-1.9894070614980901</v>
      </c>
      <c r="K54">
        <v>-0.30121453484300198</v>
      </c>
      <c r="L54">
        <v>-0.89048509842583801</v>
      </c>
      <c r="M54">
        <v>-0.79032317102139404</v>
      </c>
      <c r="N54">
        <v>-1.9940823486086099</v>
      </c>
    </row>
    <row r="55" spans="1:14" x14ac:dyDescent="0.2">
      <c r="A55">
        <v>2</v>
      </c>
      <c r="B55" t="s">
        <v>299</v>
      </c>
      <c r="C55" t="s">
        <v>280</v>
      </c>
      <c r="D55" t="s">
        <v>281</v>
      </c>
      <c r="E55">
        <v>-1.09940228197806</v>
      </c>
      <c r="F55">
        <v>-2.8900710815374699</v>
      </c>
      <c r="G55">
        <v>-0.30055764195134499</v>
      </c>
      <c r="H55">
        <v>-0.88808445443467798</v>
      </c>
      <c r="I55">
        <v>-0.78917962222836002</v>
      </c>
      <c r="J55">
        <v>-1.98934875330533</v>
      </c>
      <c r="K55">
        <v>-0.30108215665520199</v>
      </c>
      <c r="L55">
        <v>-0.89021899468906496</v>
      </c>
      <c r="M55">
        <v>-0.79033608878405803</v>
      </c>
      <c r="N55">
        <v>-1.9936563359758399</v>
      </c>
    </row>
    <row r="56" spans="1:14" x14ac:dyDescent="0.2">
      <c r="A56">
        <v>2</v>
      </c>
      <c r="B56" t="s">
        <v>299</v>
      </c>
      <c r="C56" t="s">
        <v>280</v>
      </c>
      <c r="D56" t="s">
        <v>284</v>
      </c>
      <c r="E56">
        <v>-1.10325449030905</v>
      </c>
      <c r="F56">
        <v>-2.8965000946184798</v>
      </c>
      <c r="G56">
        <v>-0.30057830051873402</v>
      </c>
      <c r="H56">
        <v>-0.887818313074204</v>
      </c>
      <c r="I56">
        <v>-0.78930924040134998</v>
      </c>
      <c r="J56">
        <v>-1.9898318112968201</v>
      </c>
      <c r="K56">
        <v>-0.30126919417062997</v>
      </c>
      <c r="L56">
        <v>-0.89050805018224899</v>
      </c>
      <c r="M56">
        <v>-0.79065711246269099</v>
      </c>
      <c r="N56">
        <v>-1.9947012958703401</v>
      </c>
    </row>
    <row r="57" spans="1:14" x14ac:dyDescent="0.2">
      <c r="A57">
        <v>2</v>
      </c>
      <c r="B57" t="s">
        <v>299</v>
      </c>
      <c r="C57" t="s">
        <v>282</v>
      </c>
      <c r="D57" t="s">
        <v>274</v>
      </c>
      <c r="E57">
        <v>-0.69881250170536902</v>
      </c>
      <c r="F57">
        <v>-1.8998763049690699</v>
      </c>
      <c r="G57">
        <v>-0.30052709083043999</v>
      </c>
      <c r="H57">
        <v>-0.88770587803886503</v>
      </c>
      <c r="I57">
        <v>-0.39090056751320901</v>
      </c>
      <c r="J57">
        <v>-1.00173204985166</v>
      </c>
      <c r="K57">
        <v>-0.30095469876044301</v>
      </c>
      <c r="L57">
        <v>-0.88937516157304797</v>
      </c>
      <c r="M57">
        <v>-0.39164103882012402</v>
      </c>
      <c r="N57">
        <v>-1.00460642976246</v>
      </c>
    </row>
    <row r="58" spans="1:14" x14ac:dyDescent="0.2">
      <c r="A58">
        <v>2</v>
      </c>
      <c r="B58" t="s">
        <v>299</v>
      </c>
      <c r="C58" t="s">
        <v>282</v>
      </c>
      <c r="D58" t="s">
        <v>276</v>
      </c>
      <c r="E58">
        <v>-0.69797123761422097</v>
      </c>
      <c r="F58">
        <v>-1.8989201993150799</v>
      </c>
      <c r="G58">
        <v>-0.30038464367668499</v>
      </c>
      <c r="H58">
        <v>-0.88744321933540404</v>
      </c>
      <c r="I58">
        <v>-0.39090576159273399</v>
      </c>
      <c r="J58">
        <v>-1.0017510093555699</v>
      </c>
      <c r="K58">
        <v>-0.300813943888465</v>
      </c>
      <c r="L58">
        <v>-0.88909212669533799</v>
      </c>
      <c r="M58">
        <v>-0.39157100525178501</v>
      </c>
      <c r="N58">
        <v>-1.00433684032217</v>
      </c>
    </row>
    <row r="59" spans="1:14" x14ac:dyDescent="0.2">
      <c r="A59">
        <v>2</v>
      </c>
      <c r="B59" t="s">
        <v>299</v>
      </c>
      <c r="C59" t="s">
        <v>283</v>
      </c>
      <c r="D59" t="s">
        <v>274</v>
      </c>
      <c r="E59">
        <v>-0.78490702862424</v>
      </c>
      <c r="F59">
        <v>-2.1535744511063899</v>
      </c>
      <c r="G59">
        <v>-0.30078101178380101</v>
      </c>
      <c r="H59">
        <v>-0.888097127384328</v>
      </c>
      <c r="I59">
        <v>-0.47414142782073698</v>
      </c>
      <c r="J59">
        <v>-1.2525286298504701</v>
      </c>
      <c r="K59">
        <v>-0.301328946481148</v>
      </c>
      <c r="L59">
        <v>-0.89020420888937202</v>
      </c>
      <c r="M59">
        <v>-0.47517371269584202</v>
      </c>
      <c r="N59">
        <v>-1.2563765282152899</v>
      </c>
    </row>
    <row r="60" spans="1:14" x14ac:dyDescent="0.2">
      <c r="A60">
        <v>2</v>
      </c>
      <c r="B60" t="s">
        <v>299</v>
      </c>
      <c r="C60" t="s">
        <v>283</v>
      </c>
      <c r="D60" t="s">
        <v>276</v>
      </c>
      <c r="E60">
        <v>-0.78357836181520601</v>
      </c>
      <c r="F60">
        <v>-2.1519737993424699</v>
      </c>
      <c r="G60">
        <v>-0.30053816916069798</v>
      </c>
      <c r="H60">
        <v>-0.88775513784579096</v>
      </c>
      <c r="I60">
        <v>-0.47416095804251401</v>
      </c>
      <c r="J60">
        <v>-1.2525855792682401</v>
      </c>
      <c r="K60">
        <v>-0.30106465869846299</v>
      </c>
      <c r="L60">
        <v>-0.88979711076562695</v>
      </c>
      <c r="M60">
        <v>-0.47512657762691202</v>
      </c>
      <c r="N60">
        <v>-1.2561659780896299</v>
      </c>
    </row>
    <row r="61" spans="1:14" x14ac:dyDescent="0.2">
      <c r="A61">
        <v>2</v>
      </c>
      <c r="B61" t="s">
        <v>300</v>
      </c>
      <c r="C61" t="s">
        <v>273</v>
      </c>
      <c r="D61" t="s">
        <v>274</v>
      </c>
      <c r="E61">
        <v>-0.54940407314211503</v>
      </c>
      <c r="F61">
        <v>-1.5976315127735401</v>
      </c>
      <c r="G61">
        <v>-0.286976241322982</v>
      </c>
      <c r="H61">
        <v>-0.92728124711389404</v>
      </c>
      <c r="I61">
        <v>-0.25616931668176002</v>
      </c>
      <c r="J61">
        <v>-0.66189212791418295</v>
      </c>
      <c r="K61">
        <v>-0.28734234929750702</v>
      </c>
      <c r="L61">
        <v>-0.92868816219663997</v>
      </c>
      <c r="M61">
        <v>-0.256746227221408</v>
      </c>
      <c r="N61">
        <v>-0.66435561511935204</v>
      </c>
    </row>
    <row r="62" spans="1:14" x14ac:dyDescent="0.2">
      <c r="A62">
        <v>2</v>
      </c>
      <c r="B62" t="s">
        <v>300</v>
      </c>
      <c r="C62" t="s">
        <v>273</v>
      </c>
      <c r="D62" t="s">
        <v>276</v>
      </c>
      <c r="E62">
        <v>-0.54915184826999297</v>
      </c>
      <c r="F62">
        <v>-1.59713643152625</v>
      </c>
      <c r="G62">
        <v>-0.287148785285325</v>
      </c>
      <c r="H62">
        <v>-0.92746396579648904</v>
      </c>
      <c r="I62">
        <v>-0.25617947582672002</v>
      </c>
      <c r="J62">
        <v>-0.66193326491604099</v>
      </c>
      <c r="K62">
        <v>-0.28745630788236698</v>
      </c>
      <c r="L62">
        <v>-0.92869137410855396</v>
      </c>
      <c r="M62">
        <v>-0.25671291064539198</v>
      </c>
      <c r="N62">
        <v>-0.66419860540449704</v>
      </c>
    </row>
    <row r="63" spans="1:14" x14ac:dyDescent="0.2">
      <c r="A63">
        <v>2</v>
      </c>
      <c r="B63" t="s">
        <v>300</v>
      </c>
      <c r="C63" t="s">
        <v>273</v>
      </c>
      <c r="D63" t="s">
        <v>281</v>
      </c>
      <c r="E63">
        <v>-0.54888666946036502</v>
      </c>
      <c r="F63">
        <v>-1.5969367467162701</v>
      </c>
      <c r="G63">
        <v>-0.28701294240347902</v>
      </c>
      <c r="H63">
        <v>-0.92738805083517795</v>
      </c>
      <c r="I63">
        <v>-0.25617407612761001</v>
      </c>
      <c r="J63">
        <v>-0.66190832321994297</v>
      </c>
      <c r="K63">
        <v>-0.28731606105180901</v>
      </c>
      <c r="L63">
        <v>-0.92860186106985998</v>
      </c>
      <c r="M63">
        <v>-0.25671292859536798</v>
      </c>
      <c r="N63">
        <v>-0.66421318067359003</v>
      </c>
    </row>
    <row r="64" spans="1:14" x14ac:dyDescent="0.2">
      <c r="A64">
        <v>2</v>
      </c>
      <c r="B64" t="s">
        <v>300</v>
      </c>
      <c r="C64" t="s">
        <v>275</v>
      </c>
      <c r="D64" t="s">
        <v>274</v>
      </c>
      <c r="E64">
        <v>-0.34004436616721301</v>
      </c>
      <c r="F64">
        <v>-1.04400847838401</v>
      </c>
      <c r="G64">
        <v>-0.28722415561894599</v>
      </c>
      <c r="H64">
        <v>-0.92773271452378303</v>
      </c>
      <c r="I64">
        <v>-4.34858891979902E-2</v>
      </c>
      <c r="J64">
        <v>-0.104228661772163</v>
      </c>
      <c r="K64">
        <v>-0.28736463321867101</v>
      </c>
      <c r="L64">
        <v>-0.92826351525678696</v>
      </c>
      <c r="M64">
        <v>-4.5209390949117398E-2</v>
      </c>
      <c r="N64">
        <v>-0.109208762740455</v>
      </c>
    </row>
    <row r="65" spans="1:14" x14ac:dyDescent="0.2">
      <c r="A65">
        <v>2</v>
      </c>
      <c r="B65" t="s">
        <v>300</v>
      </c>
      <c r="C65" t="s">
        <v>275</v>
      </c>
      <c r="D65" t="s">
        <v>276</v>
      </c>
      <c r="E65">
        <v>-0.33969501070062402</v>
      </c>
      <c r="F65">
        <v>-1.04377133114988</v>
      </c>
      <c r="G65">
        <v>-0.28721226095372099</v>
      </c>
      <c r="H65">
        <v>-0.92801846038700797</v>
      </c>
      <c r="I65">
        <v>-4.34858891979902E-2</v>
      </c>
      <c r="J65">
        <v>-0.104228661772163</v>
      </c>
      <c r="K65">
        <v>-0.28732343410993999</v>
      </c>
      <c r="L65">
        <v>-0.92847353468974203</v>
      </c>
      <c r="M65">
        <v>-4.5168815375689599E-2</v>
      </c>
      <c r="N65">
        <v>-0.10910924396176699</v>
      </c>
    </row>
    <row r="66" spans="1:14" x14ac:dyDescent="0.2">
      <c r="A66">
        <v>2</v>
      </c>
      <c r="B66" t="s">
        <v>300</v>
      </c>
      <c r="C66" t="s">
        <v>275</v>
      </c>
      <c r="D66" t="s">
        <v>281</v>
      </c>
      <c r="E66">
        <v>-0.33944576945233901</v>
      </c>
      <c r="F66">
        <v>-1.0432526716964201</v>
      </c>
      <c r="G66">
        <v>-0.28719497093898999</v>
      </c>
      <c r="H66">
        <v>-0.92780991393073797</v>
      </c>
      <c r="I66">
        <v>-4.34858891979902E-2</v>
      </c>
      <c r="J66">
        <v>-0.104228661772163</v>
      </c>
      <c r="K66">
        <v>-0.28730966539543301</v>
      </c>
      <c r="L66">
        <v>-0.92825738760467502</v>
      </c>
      <c r="M66">
        <v>-4.5112945742501902E-2</v>
      </c>
      <c r="N66">
        <v>-0.108918576632138</v>
      </c>
    </row>
    <row r="67" spans="1:14" x14ac:dyDescent="0.2">
      <c r="A67">
        <v>2</v>
      </c>
      <c r="B67" t="s">
        <v>300</v>
      </c>
      <c r="C67" t="s">
        <v>277</v>
      </c>
      <c r="D67" t="s">
        <v>274</v>
      </c>
      <c r="E67">
        <v>-0.33788192919336202</v>
      </c>
      <c r="F67">
        <v>-1.0526830121439801</v>
      </c>
      <c r="G67">
        <v>-0.28724452355479901</v>
      </c>
      <c r="H67">
        <v>-0.92776548895641298</v>
      </c>
      <c r="I67">
        <v>-4.3283710780134502E-2</v>
      </c>
      <c r="J67">
        <v>-0.11582089754163701</v>
      </c>
      <c r="K67">
        <v>-0.28739108147654002</v>
      </c>
      <c r="L67">
        <v>-0.92831186935217402</v>
      </c>
      <c r="M67">
        <v>-4.3922280161129999E-2</v>
      </c>
      <c r="N67">
        <v>-0.118913442510618</v>
      </c>
    </row>
    <row r="68" spans="1:14" x14ac:dyDescent="0.2">
      <c r="A68">
        <v>2</v>
      </c>
      <c r="B68" t="s">
        <v>300</v>
      </c>
      <c r="C68" t="s">
        <v>277</v>
      </c>
      <c r="D68" t="s">
        <v>276</v>
      </c>
      <c r="E68">
        <v>-0.33756000196442498</v>
      </c>
      <c r="F68">
        <v>-1.0524271254222399</v>
      </c>
      <c r="G68">
        <v>-0.28716127654054302</v>
      </c>
      <c r="H68">
        <v>-0.92792725049055202</v>
      </c>
      <c r="I68">
        <v>-4.3283710780131303E-2</v>
      </c>
      <c r="J68">
        <v>-0.115820897541629</v>
      </c>
      <c r="K68">
        <v>-0.28727906937583098</v>
      </c>
      <c r="L68">
        <v>-0.92839962428863398</v>
      </c>
      <c r="M68">
        <v>-4.3897409438389601E-2</v>
      </c>
      <c r="N68">
        <v>-0.11879448178877999</v>
      </c>
    </row>
    <row r="69" spans="1:14" x14ac:dyDescent="0.2">
      <c r="A69">
        <v>2</v>
      </c>
      <c r="B69" t="s">
        <v>300</v>
      </c>
      <c r="C69" t="s">
        <v>277</v>
      </c>
      <c r="D69" t="s">
        <v>281</v>
      </c>
      <c r="E69">
        <v>-0.33750752960389802</v>
      </c>
      <c r="F69">
        <v>-1.0521671422936201</v>
      </c>
      <c r="G69">
        <v>-0.28724253625410601</v>
      </c>
      <c r="H69">
        <v>-0.92786679050540899</v>
      </c>
      <c r="I69">
        <v>-4.3283710780131102E-2</v>
      </c>
      <c r="J69">
        <v>-0.115820897541629</v>
      </c>
      <c r="K69">
        <v>-0.28736118938085697</v>
      </c>
      <c r="L69">
        <v>-0.92832008331253202</v>
      </c>
      <c r="M69">
        <v>-4.3881607237583199E-2</v>
      </c>
      <c r="N69">
        <v>-0.118717780238242</v>
      </c>
    </row>
    <row r="70" spans="1:14" x14ac:dyDescent="0.2">
      <c r="A70">
        <v>2</v>
      </c>
      <c r="B70" t="s">
        <v>300</v>
      </c>
      <c r="C70" t="s">
        <v>278</v>
      </c>
      <c r="D70" t="s">
        <v>274</v>
      </c>
      <c r="E70">
        <v>-0.50562576242359603</v>
      </c>
      <c r="F70">
        <v>-1.48112356927616</v>
      </c>
      <c r="G70">
        <v>-0.28715526369500499</v>
      </c>
      <c r="H70">
        <v>-0.92756219016340302</v>
      </c>
      <c r="I70">
        <v>-0.21015003723164799</v>
      </c>
      <c r="J70">
        <v>-0.54329658883753096</v>
      </c>
      <c r="K70">
        <v>-0.28751214778439999</v>
      </c>
      <c r="L70">
        <v>-0.92889693045422295</v>
      </c>
      <c r="M70">
        <v>-0.21072828286843501</v>
      </c>
      <c r="N70">
        <v>-0.54582134148468098</v>
      </c>
    </row>
    <row r="71" spans="1:14" x14ac:dyDescent="0.2">
      <c r="A71">
        <v>2</v>
      </c>
      <c r="B71" t="s">
        <v>300</v>
      </c>
      <c r="C71" t="s">
        <v>278</v>
      </c>
      <c r="D71" t="s">
        <v>276</v>
      </c>
      <c r="E71">
        <v>-0.50609854922264697</v>
      </c>
      <c r="F71">
        <v>-1.48225131796628</v>
      </c>
      <c r="G71">
        <v>-0.28703294684240999</v>
      </c>
      <c r="H71">
        <v>-0.92746367458590195</v>
      </c>
      <c r="I71">
        <v>-0.210170165853305</v>
      </c>
      <c r="J71">
        <v>-0.54345604133077996</v>
      </c>
      <c r="K71">
        <v>-0.28738275681556402</v>
      </c>
      <c r="L71">
        <v>-0.92884493780047295</v>
      </c>
      <c r="M71">
        <v>-0.21083051621718901</v>
      </c>
      <c r="N71">
        <v>-0.54628701113564304</v>
      </c>
    </row>
    <row r="72" spans="1:14" x14ac:dyDescent="0.2">
      <c r="A72">
        <v>2</v>
      </c>
      <c r="B72" t="s">
        <v>300</v>
      </c>
      <c r="C72" t="s">
        <v>278</v>
      </c>
      <c r="D72" t="s">
        <v>281</v>
      </c>
      <c r="E72">
        <v>-0.50563188954747496</v>
      </c>
      <c r="F72">
        <v>-1.4811334170184001</v>
      </c>
      <c r="G72">
        <v>-0.287156454819054</v>
      </c>
      <c r="H72">
        <v>-0.92756273970604697</v>
      </c>
      <c r="I72">
        <v>-0.21015067980726901</v>
      </c>
      <c r="J72">
        <v>-0.54329925288244696</v>
      </c>
      <c r="K72">
        <v>-0.287513501316978</v>
      </c>
      <c r="L72">
        <v>-0.92889793130398002</v>
      </c>
      <c r="M72">
        <v>-0.21072897192169099</v>
      </c>
      <c r="N72">
        <v>-0.54582469179547399</v>
      </c>
    </row>
    <row r="73" spans="1:14" x14ac:dyDescent="0.2">
      <c r="A73">
        <v>2</v>
      </c>
      <c r="B73" t="s">
        <v>300</v>
      </c>
      <c r="C73" t="s">
        <v>278</v>
      </c>
      <c r="D73" t="s">
        <v>284</v>
      </c>
      <c r="E73">
        <v>-0.50609160652247098</v>
      </c>
      <c r="F73">
        <v>-1.4822420823286</v>
      </c>
      <c r="G73">
        <v>-0.28703339145613499</v>
      </c>
      <c r="H73">
        <v>-0.92746315478047103</v>
      </c>
      <c r="I73">
        <v>-0.210169447411238</v>
      </c>
      <c r="J73">
        <v>-0.54345561031175704</v>
      </c>
      <c r="K73">
        <v>-0.287383084011055</v>
      </c>
      <c r="L73">
        <v>-0.92884381623660495</v>
      </c>
      <c r="M73">
        <v>-0.210829358483691</v>
      </c>
      <c r="N73">
        <v>-0.546284409342498</v>
      </c>
    </row>
    <row r="74" spans="1:14" x14ac:dyDescent="0.2">
      <c r="A74">
        <v>2</v>
      </c>
      <c r="B74" t="s">
        <v>300</v>
      </c>
      <c r="C74" t="s">
        <v>278</v>
      </c>
      <c r="D74" t="s">
        <v>285</v>
      </c>
      <c r="E74">
        <v>-0.50614785985186805</v>
      </c>
      <c r="F74">
        <v>-1.48253796202149</v>
      </c>
      <c r="G74">
        <v>-0.28705876273571101</v>
      </c>
      <c r="H74">
        <v>-0.92746117556020402</v>
      </c>
      <c r="I74">
        <v>-0.21014040189813199</v>
      </c>
      <c r="J74">
        <v>-0.54343737649868795</v>
      </c>
      <c r="K74">
        <v>-0.28741945851373202</v>
      </c>
      <c r="L74">
        <v>-0.92885930547224604</v>
      </c>
      <c r="M74">
        <v>-0.210838717192701</v>
      </c>
      <c r="N74">
        <v>-0.54635160791807402</v>
      </c>
    </row>
    <row r="75" spans="1:14" x14ac:dyDescent="0.2">
      <c r="A75">
        <v>2</v>
      </c>
      <c r="B75" t="s">
        <v>300</v>
      </c>
      <c r="C75" t="s">
        <v>278</v>
      </c>
      <c r="D75" t="s">
        <v>286</v>
      </c>
      <c r="E75">
        <v>-0.50614712636734605</v>
      </c>
      <c r="F75">
        <v>-1.48253218943763</v>
      </c>
      <c r="G75">
        <v>-0.28705878160209802</v>
      </c>
      <c r="H75">
        <v>-0.92745805258809599</v>
      </c>
      <c r="I75">
        <v>-0.210140903813403</v>
      </c>
      <c r="J75">
        <v>-0.54343756831878698</v>
      </c>
      <c r="K75">
        <v>-0.28741948542588802</v>
      </c>
      <c r="L75">
        <v>-0.92885622707728199</v>
      </c>
      <c r="M75">
        <v>-0.21083898179975699</v>
      </c>
      <c r="N75">
        <v>-0.54635138924983895</v>
      </c>
    </row>
    <row r="76" spans="1:14" x14ac:dyDescent="0.2">
      <c r="A76">
        <v>2</v>
      </c>
      <c r="B76" t="s">
        <v>300</v>
      </c>
      <c r="C76" t="s">
        <v>279</v>
      </c>
      <c r="D76" t="s">
        <v>274</v>
      </c>
      <c r="E76">
        <v>-0.54697308279582202</v>
      </c>
      <c r="F76">
        <v>-1.6054927934199501</v>
      </c>
      <c r="G76">
        <v>-0.28699689124224997</v>
      </c>
      <c r="H76">
        <v>-0.92746558411386304</v>
      </c>
      <c r="I76">
        <v>-0.25164081572241598</v>
      </c>
      <c r="J76">
        <v>-0.66764008593177004</v>
      </c>
      <c r="K76">
        <v>-0.28741574464712299</v>
      </c>
      <c r="L76">
        <v>-0.929052450479672</v>
      </c>
      <c r="M76">
        <v>-0.25257200403440599</v>
      </c>
      <c r="N76">
        <v>-0.67130596711077195</v>
      </c>
    </row>
    <row r="77" spans="1:14" x14ac:dyDescent="0.2">
      <c r="A77">
        <v>2</v>
      </c>
      <c r="B77" t="s">
        <v>300</v>
      </c>
      <c r="C77" t="s">
        <v>279</v>
      </c>
      <c r="D77" t="s">
        <v>276</v>
      </c>
      <c r="E77">
        <v>-0.54646892983987605</v>
      </c>
      <c r="F77">
        <v>-1.60481093756985</v>
      </c>
      <c r="G77">
        <v>-0.28721954814796302</v>
      </c>
      <c r="H77">
        <v>-0.92764038123637904</v>
      </c>
      <c r="I77">
        <v>-0.25165301903777698</v>
      </c>
      <c r="J77">
        <v>-0.66768148502382196</v>
      </c>
      <c r="K77">
        <v>-0.28757420993075</v>
      </c>
      <c r="L77">
        <v>-0.92903924505007995</v>
      </c>
      <c r="M77">
        <v>-0.25252445321781702</v>
      </c>
      <c r="N77">
        <v>-0.67111191581137797</v>
      </c>
    </row>
    <row r="78" spans="1:14" x14ac:dyDescent="0.2">
      <c r="A78">
        <v>2</v>
      </c>
      <c r="B78" t="s">
        <v>300</v>
      </c>
      <c r="C78" t="s">
        <v>279</v>
      </c>
      <c r="D78" t="s">
        <v>281</v>
      </c>
      <c r="E78">
        <v>-0.54604725768766504</v>
      </c>
      <c r="F78">
        <v>-1.6042897421302</v>
      </c>
      <c r="G78">
        <v>-0.28706449151964297</v>
      </c>
      <c r="H78">
        <v>-0.92765447606429996</v>
      </c>
      <c r="I78">
        <v>-0.251638583006001</v>
      </c>
      <c r="J78">
        <v>-0.66763301593924196</v>
      </c>
      <c r="K78">
        <v>-0.28740576133350398</v>
      </c>
      <c r="L78">
        <v>-0.92899574867750601</v>
      </c>
      <c r="M78">
        <v>-0.25250404458861397</v>
      </c>
      <c r="N78">
        <v>-0.67106630680715595</v>
      </c>
    </row>
    <row r="79" spans="1:14" x14ac:dyDescent="0.2">
      <c r="A79">
        <v>2</v>
      </c>
      <c r="B79" t="s">
        <v>300</v>
      </c>
      <c r="C79" t="s">
        <v>280</v>
      </c>
      <c r="D79" t="s">
        <v>274</v>
      </c>
      <c r="E79">
        <v>-1.0859228172201001</v>
      </c>
      <c r="F79">
        <v>-2.9317049275825902</v>
      </c>
      <c r="G79">
        <v>-0.28707190672850502</v>
      </c>
      <c r="H79">
        <v>-0.92719351155279395</v>
      </c>
      <c r="I79">
        <v>-0.78879157424631197</v>
      </c>
      <c r="J79">
        <v>-1.9897852033717001</v>
      </c>
      <c r="K79">
        <v>-0.287613034657275</v>
      </c>
      <c r="L79">
        <v>-0.92923995395861203</v>
      </c>
      <c r="M79">
        <v>-0.79004279188008097</v>
      </c>
      <c r="N79">
        <v>-1.9942421886655699</v>
      </c>
    </row>
    <row r="80" spans="1:14" x14ac:dyDescent="0.2">
      <c r="A80">
        <v>2</v>
      </c>
      <c r="B80" t="s">
        <v>300</v>
      </c>
      <c r="C80" t="s">
        <v>280</v>
      </c>
      <c r="D80" t="s">
        <v>276</v>
      </c>
      <c r="E80">
        <v>-1.08400959251609</v>
      </c>
      <c r="F80">
        <v>-2.9283693788930698</v>
      </c>
      <c r="G80">
        <v>-0.28696676880174099</v>
      </c>
      <c r="H80">
        <v>-0.92718696468302797</v>
      </c>
      <c r="I80">
        <v>-0.78869598849391898</v>
      </c>
      <c r="J80">
        <v>-1.98938202168138</v>
      </c>
      <c r="K80">
        <v>-0.287468722234348</v>
      </c>
      <c r="L80">
        <v>-0.92909111228694097</v>
      </c>
      <c r="M80">
        <v>-0.78978297514432305</v>
      </c>
      <c r="N80">
        <v>-1.9933992813777699</v>
      </c>
    </row>
    <row r="81" spans="1:14" x14ac:dyDescent="0.2">
      <c r="A81">
        <v>2</v>
      </c>
      <c r="B81" t="s">
        <v>300</v>
      </c>
      <c r="C81" t="s">
        <v>280</v>
      </c>
      <c r="D81" t="s">
        <v>281</v>
      </c>
      <c r="E81">
        <v>-1.0855502357915801</v>
      </c>
      <c r="F81">
        <v>-2.9311281881065199</v>
      </c>
      <c r="G81">
        <v>-0.28701841476447398</v>
      </c>
      <c r="H81">
        <v>-0.927272845904071</v>
      </c>
      <c r="I81">
        <v>-0.78875429271420106</v>
      </c>
      <c r="J81">
        <v>-1.9897283456728101</v>
      </c>
      <c r="K81">
        <v>-0.287494241813403</v>
      </c>
      <c r="L81">
        <v>-0.92914246857799998</v>
      </c>
      <c r="M81">
        <v>-0.78997620516400702</v>
      </c>
      <c r="N81">
        <v>-1.9941109228615701</v>
      </c>
    </row>
    <row r="82" spans="1:14" x14ac:dyDescent="0.2">
      <c r="A82">
        <v>2</v>
      </c>
      <c r="B82" t="s">
        <v>300</v>
      </c>
      <c r="C82" t="s">
        <v>280</v>
      </c>
      <c r="D82" t="s">
        <v>284</v>
      </c>
      <c r="E82">
        <v>-1.0853030091413001</v>
      </c>
      <c r="F82">
        <v>-2.9308657291924001</v>
      </c>
      <c r="G82">
        <v>-0.28702124271844298</v>
      </c>
      <c r="H82">
        <v>-0.927285871288269</v>
      </c>
      <c r="I82">
        <v>-0.78876754349376799</v>
      </c>
      <c r="J82">
        <v>-1.9897628992482499</v>
      </c>
      <c r="K82">
        <v>-0.28748266954735202</v>
      </c>
      <c r="L82">
        <v>-0.92909724288845597</v>
      </c>
      <c r="M82">
        <v>-0.78997290453961599</v>
      </c>
      <c r="N82">
        <v>-1.99407082784295</v>
      </c>
    </row>
    <row r="83" spans="1:14" x14ac:dyDescent="0.2">
      <c r="A83">
        <v>2</v>
      </c>
      <c r="B83" t="s">
        <v>300</v>
      </c>
      <c r="C83" t="s">
        <v>280</v>
      </c>
      <c r="D83" t="s">
        <v>285</v>
      </c>
      <c r="E83">
        <v>-1.0841454564215001</v>
      </c>
      <c r="F83">
        <v>-2.92850533393996</v>
      </c>
      <c r="G83">
        <v>-0.28691119383937502</v>
      </c>
      <c r="H83">
        <v>-0.92719272495922</v>
      </c>
      <c r="I83">
        <v>-0.78865446569055297</v>
      </c>
      <c r="J83">
        <v>-1.9893009355254001</v>
      </c>
      <c r="K83">
        <v>-0.28735949923690801</v>
      </c>
      <c r="L83">
        <v>-0.92896181829673297</v>
      </c>
      <c r="M83">
        <v>-0.789752542843009</v>
      </c>
      <c r="N83">
        <v>-1.9933365792619699</v>
      </c>
    </row>
    <row r="84" spans="1:14" x14ac:dyDescent="0.2">
      <c r="A84">
        <v>2</v>
      </c>
      <c r="B84" t="s">
        <v>300</v>
      </c>
      <c r="C84" t="s">
        <v>280</v>
      </c>
      <c r="D84" t="s">
        <v>286</v>
      </c>
      <c r="E84">
        <v>-1.0838201386591999</v>
      </c>
      <c r="F84">
        <v>-2.9278812981917302</v>
      </c>
      <c r="G84">
        <v>-0.28704477722840199</v>
      </c>
      <c r="H84">
        <v>-0.927284573786334</v>
      </c>
      <c r="I84">
        <v>-0.788700758969056</v>
      </c>
      <c r="J84">
        <v>-1.98934264236999</v>
      </c>
      <c r="K84">
        <v>-0.28746421363017999</v>
      </c>
      <c r="L84">
        <v>-0.92894793038588996</v>
      </c>
      <c r="M84">
        <v>-0.78973018901031899</v>
      </c>
      <c r="N84">
        <v>-1.99315430427852</v>
      </c>
    </row>
    <row r="85" spans="1:14" x14ac:dyDescent="0.2">
      <c r="A85">
        <v>2</v>
      </c>
      <c r="B85" t="s">
        <v>300</v>
      </c>
      <c r="C85" t="s">
        <v>282</v>
      </c>
      <c r="D85" t="s">
        <v>274</v>
      </c>
      <c r="E85">
        <v>-0.68439410783060795</v>
      </c>
      <c r="F85">
        <v>-1.9380157364408599</v>
      </c>
      <c r="G85">
        <v>-0.287046056883069</v>
      </c>
      <c r="H85">
        <v>-0.92731522718114601</v>
      </c>
      <c r="I85">
        <v>-0.39095909133675799</v>
      </c>
      <c r="J85">
        <v>-1.00191303281047</v>
      </c>
      <c r="K85">
        <v>-0.28740018303313097</v>
      </c>
      <c r="L85">
        <v>-0.92867428873976299</v>
      </c>
      <c r="M85">
        <v>-0.391661030950684</v>
      </c>
      <c r="N85">
        <v>-1.00463118906436</v>
      </c>
    </row>
    <row r="86" spans="1:14" x14ac:dyDescent="0.2">
      <c r="A86">
        <v>2</v>
      </c>
      <c r="B86" t="s">
        <v>300</v>
      </c>
      <c r="C86" t="s">
        <v>282</v>
      </c>
      <c r="D86" t="s">
        <v>276</v>
      </c>
      <c r="E86">
        <v>-0.68401423991565302</v>
      </c>
      <c r="F86">
        <v>-1.9375223335516101</v>
      </c>
      <c r="G86">
        <v>-0.287059698587038</v>
      </c>
      <c r="H86">
        <v>-0.92733898455876196</v>
      </c>
      <c r="I86">
        <v>-0.39097165499349301</v>
      </c>
      <c r="J86">
        <v>-1.00195523877014</v>
      </c>
      <c r="K86">
        <v>-0.28736227012965498</v>
      </c>
      <c r="L86">
        <v>-0.92855506607317295</v>
      </c>
      <c r="M86">
        <v>-0.39163842745757999</v>
      </c>
      <c r="N86">
        <v>-1.0045299819378499</v>
      </c>
    </row>
    <row r="87" spans="1:14" x14ac:dyDescent="0.2">
      <c r="A87">
        <v>2</v>
      </c>
      <c r="B87" t="s">
        <v>300</v>
      </c>
      <c r="C87" t="s">
        <v>282</v>
      </c>
      <c r="D87" t="s">
        <v>281</v>
      </c>
      <c r="E87">
        <v>-0.68381608999520904</v>
      </c>
      <c r="F87">
        <v>-1.93737764605257</v>
      </c>
      <c r="G87">
        <v>-0.28700152970166198</v>
      </c>
      <c r="H87">
        <v>-0.927302375241157</v>
      </c>
      <c r="I87">
        <v>-0.39097344055842997</v>
      </c>
      <c r="J87">
        <v>-1.00195431916141</v>
      </c>
      <c r="K87">
        <v>-0.28729774372468803</v>
      </c>
      <c r="L87">
        <v>-0.92849688576961997</v>
      </c>
      <c r="M87">
        <v>-0.39164773457818602</v>
      </c>
      <c r="N87">
        <v>-1.0045590919758001</v>
      </c>
    </row>
    <row r="88" spans="1:14" x14ac:dyDescent="0.2">
      <c r="A88">
        <v>2</v>
      </c>
      <c r="B88" t="s">
        <v>300</v>
      </c>
      <c r="C88" t="s">
        <v>283</v>
      </c>
      <c r="D88" t="s">
        <v>274</v>
      </c>
      <c r="E88">
        <v>-0.76934789887182997</v>
      </c>
      <c r="F88">
        <v>-2.1911006863673399</v>
      </c>
      <c r="G88">
        <v>-0.286989606270456</v>
      </c>
      <c r="H88">
        <v>-0.92744986302849397</v>
      </c>
      <c r="I88">
        <v>-0.47407750823314898</v>
      </c>
      <c r="J88">
        <v>-1.25318115932997</v>
      </c>
      <c r="K88">
        <v>-0.28746003830535399</v>
      </c>
      <c r="L88">
        <v>-0.92923091941228997</v>
      </c>
      <c r="M88">
        <v>-0.47511231887161598</v>
      </c>
      <c r="N88">
        <v>-1.2570624741369401</v>
      </c>
    </row>
    <row r="89" spans="1:14" x14ac:dyDescent="0.2">
      <c r="A89">
        <v>2</v>
      </c>
      <c r="B89" t="s">
        <v>300</v>
      </c>
      <c r="C89" t="s">
        <v>283</v>
      </c>
      <c r="D89" t="s">
        <v>276</v>
      </c>
      <c r="E89">
        <v>-0.76882335639478805</v>
      </c>
      <c r="F89">
        <v>-2.1903980627838</v>
      </c>
      <c r="G89">
        <v>-0.28720581032981601</v>
      </c>
      <c r="H89">
        <v>-0.92761101871277696</v>
      </c>
      <c r="I89">
        <v>-0.47407856185069502</v>
      </c>
      <c r="J89">
        <v>-1.25320223385772</v>
      </c>
      <c r="K89">
        <v>-0.28761081523757798</v>
      </c>
      <c r="L89">
        <v>-0.92919651140480497</v>
      </c>
      <c r="M89">
        <v>-0.475035847262823</v>
      </c>
      <c r="N89">
        <v>-1.2568185151012901</v>
      </c>
    </row>
    <row r="90" spans="1:14" x14ac:dyDescent="0.2">
      <c r="A90">
        <v>3</v>
      </c>
      <c r="B90" t="s">
        <v>299</v>
      </c>
      <c r="C90" t="s">
        <v>273</v>
      </c>
      <c r="D90" t="s">
        <v>274</v>
      </c>
      <c r="E90">
        <v>-0.598860211747404</v>
      </c>
      <c r="F90">
        <v>-1.67365766349665</v>
      </c>
      <c r="G90">
        <v>-0.33577811960114101</v>
      </c>
      <c r="H90">
        <v>-1.0015905137304999</v>
      </c>
      <c r="I90">
        <v>-0.256378148401883</v>
      </c>
      <c r="J90">
        <v>-0.66261875462265596</v>
      </c>
      <c r="K90">
        <v>-0.33621482739971797</v>
      </c>
      <c r="L90">
        <v>-1.00328061266647</v>
      </c>
      <c r="M90">
        <v>-0.25697821251727598</v>
      </c>
      <c r="N90">
        <v>-0.66514864834058396</v>
      </c>
    </row>
    <row r="91" spans="1:14" x14ac:dyDescent="0.2">
      <c r="A91">
        <v>3</v>
      </c>
      <c r="B91" t="s">
        <v>299</v>
      </c>
      <c r="C91" t="s">
        <v>273</v>
      </c>
      <c r="D91" t="s">
        <v>276</v>
      </c>
      <c r="E91">
        <v>-0.59865488891517604</v>
      </c>
      <c r="F91">
        <v>-1.67340784913795</v>
      </c>
      <c r="G91">
        <v>-0.33575511750098802</v>
      </c>
      <c r="H91">
        <v>-1.0015200701654301</v>
      </c>
      <c r="I91">
        <v>-0.25637965150446501</v>
      </c>
      <c r="J91">
        <v>-0.66262333797376605</v>
      </c>
      <c r="K91">
        <v>-0.33618026879465002</v>
      </c>
      <c r="L91">
        <v>-1.0031477789580601</v>
      </c>
      <c r="M91">
        <v>-0.256956910677753</v>
      </c>
      <c r="N91">
        <v>-0.66505920802336904</v>
      </c>
    </row>
    <row r="92" spans="1:14" x14ac:dyDescent="0.2">
      <c r="A92">
        <v>3</v>
      </c>
      <c r="B92" t="s">
        <v>299</v>
      </c>
      <c r="C92" t="s">
        <v>275</v>
      </c>
      <c r="D92" t="s">
        <v>274</v>
      </c>
      <c r="E92">
        <v>-0.38967793183732902</v>
      </c>
      <c r="F92">
        <v>-1.1223011104417999</v>
      </c>
      <c r="G92">
        <v>-0.336619156314658</v>
      </c>
      <c r="H92">
        <v>-1.0057152044753299</v>
      </c>
      <c r="I92">
        <v>-4.34858891979902E-2</v>
      </c>
      <c r="J92">
        <v>-0.104228661772163</v>
      </c>
      <c r="K92">
        <v>-0.33679992784760898</v>
      </c>
      <c r="L92">
        <v>-1.00639147262451</v>
      </c>
      <c r="M92">
        <v>-4.52823467477311E-2</v>
      </c>
      <c r="N92">
        <v>-0.109252973367892</v>
      </c>
    </row>
    <row r="93" spans="1:14" x14ac:dyDescent="0.2">
      <c r="A93">
        <v>3</v>
      </c>
      <c r="B93" t="s">
        <v>299</v>
      </c>
      <c r="C93" t="s">
        <v>275</v>
      </c>
      <c r="D93" t="s">
        <v>276</v>
      </c>
      <c r="E93">
        <v>-0.38752446594682199</v>
      </c>
      <c r="F93">
        <v>-1.1191381973463199</v>
      </c>
      <c r="G93">
        <v>-0.33694099532204203</v>
      </c>
      <c r="H93">
        <v>-1.0066750714561501</v>
      </c>
      <c r="I93">
        <v>-4.34858891979902E-2</v>
      </c>
      <c r="J93">
        <v>-0.104228661772163</v>
      </c>
      <c r="K93">
        <v>-0.33704978297590799</v>
      </c>
      <c r="L93">
        <v>-1.0071078992643301</v>
      </c>
      <c r="M93">
        <v>-4.5062565269756098E-2</v>
      </c>
      <c r="N93">
        <v>-0.10886839618791599</v>
      </c>
    </row>
    <row r="94" spans="1:14" x14ac:dyDescent="0.2">
      <c r="A94">
        <v>3</v>
      </c>
      <c r="B94" t="s">
        <v>299</v>
      </c>
      <c r="C94" t="s">
        <v>275</v>
      </c>
      <c r="D94" t="s">
        <v>281</v>
      </c>
      <c r="E94">
        <v>-0.38813470053764998</v>
      </c>
      <c r="F94">
        <v>-1.11970235330404</v>
      </c>
      <c r="G94">
        <v>-0.336801444969625</v>
      </c>
      <c r="H94">
        <v>-1.00638759516094</v>
      </c>
      <c r="I94">
        <v>-4.34858891979902E-2</v>
      </c>
      <c r="J94">
        <v>-0.104228661772163</v>
      </c>
      <c r="K94">
        <v>-0.33691549936036402</v>
      </c>
      <c r="L94">
        <v>-1.0068398274363499</v>
      </c>
      <c r="M94">
        <v>-4.5115278465896601E-2</v>
      </c>
      <c r="N94">
        <v>-0.108887471839549</v>
      </c>
    </row>
    <row r="95" spans="1:14" x14ac:dyDescent="0.2">
      <c r="A95">
        <v>3</v>
      </c>
      <c r="B95" t="s">
        <v>299</v>
      </c>
      <c r="C95" t="s">
        <v>275</v>
      </c>
      <c r="D95" t="s">
        <v>284</v>
      </c>
      <c r="E95">
        <v>-0.38995887076869401</v>
      </c>
      <c r="F95">
        <v>-1.1227827091798499</v>
      </c>
      <c r="G95">
        <v>-0.33666993998189798</v>
      </c>
      <c r="H95">
        <v>-1.0058242595065301</v>
      </c>
      <c r="I95">
        <v>-4.34858891979902E-2</v>
      </c>
      <c r="J95">
        <v>-0.104228661772163</v>
      </c>
      <c r="K95">
        <v>-0.33687001335491001</v>
      </c>
      <c r="L95">
        <v>-1.00657052769677</v>
      </c>
      <c r="M95">
        <v>-4.5294643591696798E-2</v>
      </c>
      <c r="N95">
        <v>-0.10931655368324</v>
      </c>
    </row>
    <row r="96" spans="1:14" x14ac:dyDescent="0.2">
      <c r="A96">
        <v>3</v>
      </c>
      <c r="B96" t="s">
        <v>299</v>
      </c>
      <c r="C96" t="s">
        <v>277</v>
      </c>
      <c r="D96" t="s">
        <v>274</v>
      </c>
      <c r="E96">
        <v>-0.38717167543276798</v>
      </c>
      <c r="F96">
        <v>-1.13062568171526</v>
      </c>
      <c r="G96">
        <v>-0.33657702969921299</v>
      </c>
      <c r="H96">
        <v>-1.00562293790855</v>
      </c>
      <c r="I96">
        <v>-4.3283710780131997E-2</v>
      </c>
      <c r="J96">
        <v>-0.11582089754163</v>
      </c>
      <c r="K96">
        <v>-0.33677762072534001</v>
      </c>
      <c r="L96">
        <v>-1.0063571171099399</v>
      </c>
      <c r="M96">
        <v>-4.3946131318482497E-2</v>
      </c>
      <c r="N96">
        <v>-0.118994343009345</v>
      </c>
    </row>
    <row r="97" spans="1:14" x14ac:dyDescent="0.2">
      <c r="A97">
        <v>3</v>
      </c>
      <c r="B97" t="s">
        <v>299</v>
      </c>
      <c r="C97" t="s">
        <v>277</v>
      </c>
      <c r="D97" t="s">
        <v>276</v>
      </c>
      <c r="E97">
        <v>-0.38592066356135402</v>
      </c>
      <c r="F97">
        <v>-1.1282552130874599</v>
      </c>
      <c r="G97">
        <v>-0.33703897965524199</v>
      </c>
      <c r="H97">
        <v>-1.0069412064082901</v>
      </c>
      <c r="I97">
        <v>-4.3283710780131199E-2</v>
      </c>
      <c r="J97">
        <v>-0.11582089754163</v>
      </c>
      <c r="K97">
        <v>-0.33715353070007797</v>
      </c>
      <c r="L97">
        <v>-1.00738723396949</v>
      </c>
      <c r="M97">
        <v>-4.38699559451931E-2</v>
      </c>
      <c r="N97">
        <v>-0.118699969542576</v>
      </c>
    </row>
    <row r="98" spans="1:14" x14ac:dyDescent="0.2">
      <c r="A98">
        <v>3</v>
      </c>
      <c r="B98" t="s">
        <v>299</v>
      </c>
      <c r="C98" t="s">
        <v>277</v>
      </c>
      <c r="D98" t="s">
        <v>281</v>
      </c>
      <c r="E98">
        <v>-0.38635190550103199</v>
      </c>
      <c r="F98">
        <v>-1.12870247034108</v>
      </c>
      <c r="G98">
        <v>-0.33687879353675698</v>
      </c>
      <c r="H98">
        <v>-1.00658752403963</v>
      </c>
      <c r="I98">
        <v>-4.3283710780129402E-2</v>
      </c>
      <c r="J98">
        <v>-0.115820897541623</v>
      </c>
      <c r="K98">
        <v>-0.336998086138528</v>
      </c>
      <c r="L98">
        <v>-1.0070517133069901</v>
      </c>
      <c r="M98">
        <v>-4.3864771551636199E-2</v>
      </c>
      <c r="N98">
        <v>-0.118694326145073</v>
      </c>
    </row>
    <row r="99" spans="1:14" x14ac:dyDescent="0.2">
      <c r="A99">
        <v>3</v>
      </c>
      <c r="B99" t="s">
        <v>299</v>
      </c>
      <c r="C99" t="s">
        <v>277</v>
      </c>
      <c r="D99" t="s">
        <v>284</v>
      </c>
      <c r="E99">
        <v>-0.38722754003792398</v>
      </c>
      <c r="F99">
        <v>-1.13087925333339</v>
      </c>
      <c r="G99">
        <v>-0.33659039434724197</v>
      </c>
      <c r="H99">
        <v>-1.0056691551403101</v>
      </c>
      <c r="I99">
        <v>-4.3283710780134398E-2</v>
      </c>
      <c r="J99">
        <v>-0.11582089754163701</v>
      </c>
      <c r="K99">
        <v>-0.33681651063892698</v>
      </c>
      <c r="L99">
        <v>-1.0064902894779999</v>
      </c>
      <c r="M99">
        <v>-4.3955212904086501E-2</v>
      </c>
      <c r="N99">
        <v>-0.11900887168161001</v>
      </c>
    </row>
    <row r="100" spans="1:14" x14ac:dyDescent="0.2">
      <c r="A100">
        <v>3</v>
      </c>
      <c r="B100" t="s">
        <v>299</v>
      </c>
      <c r="C100" t="s">
        <v>278</v>
      </c>
      <c r="D100" t="s">
        <v>274</v>
      </c>
      <c r="E100">
        <v>-0.56044921922366397</v>
      </c>
      <c r="F100">
        <v>-1.5675974347228501</v>
      </c>
      <c r="G100">
        <v>-0.335764027210256</v>
      </c>
      <c r="H100">
        <v>-1.0017601579103499</v>
      </c>
      <c r="I100">
        <v>-0.21269962281085</v>
      </c>
      <c r="J100">
        <v>-0.54981011288375703</v>
      </c>
      <c r="K100">
        <v>-0.33628779512842</v>
      </c>
      <c r="L100">
        <v>-1.00377177467652</v>
      </c>
      <c r="M100">
        <v>-0.21349431684425199</v>
      </c>
      <c r="N100">
        <v>-0.55313696418798297</v>
      </c>
    </row>
    <row r="101" spans="1:14" x14ac:dyDescent="0.2">
      <c r="A101">
        <v>3</v>
      </c>
      <c r="B101" t="s">
        <v>299</v>
      </c>
      <c r="C101" t="s">
        <v>278</v>
      </c>
      <c r="D101" t="s">
        <v>276</v>
      </c>
      <c r="E101">
        <v>-0.56079018570801997</v>
      </c>
      <c r="F101">
        <v>-1.5680657921962</v>
      </c>
      <c r="G101">
        <v>-0.33592646554498401</v>
      </c>
      <c r="H101">
        <v>-1.0020317898354101</v>
      </c>
      <c r="I101">
        <v>-0.21270840413117301</v>
      </c>
      <c r="J101">
        <v>-0.54973726995044803</v>
      </c>
      <c r="K101">
        <v>-0.33644685585254203</v>
      </c>
      <c r="L101">
        <v>-1.0040553080661001</v>
      </c>
      <c r="M101">
        <v>-0.21348263734002201</v>
      </c>
      <c r="N101">
        <v>-0.55302072200780295</v>
      </c>
    </row>
    <row r="102" spans="1:14" x14ac:dyDescent="0.2">
      <c r="A102">
        <v>3</v>
      </c>
      <c r="B102" t="s">
        <v>299</v>
      </c>
      <c r="C102" t="s">
        <v>278</v>
      </c>
      <c r="D102" t="s">
        <v>281</v>
      </c>
      <c r="E102">
        <v>-0.55904006210950996</v>
      </c>
      <c r="F102">
        <v>-1.56557396654929</v>
      </c>
      <c r="G102">
        <v>-0.335970375660262</v>
      </c>
      <c r="H102">
        <v>-1.00239934990094</v>
      </c>
      <c r="I102">
        <v>-0.212655631339908</v>
      </c>
      <c r="J102">
        <v>-0.54979117418282597</v>
      </c>
      <c r="K102">
        <v>-0.33636102924861699</v>
      </c>
      <c r="L102">
        <v>-1.00394941516045</v>
      </c>
      <c r="M102">
        <v>-0.21343987283869301</v>
      </c>
      <c r="N102">
        <v>-0.55307070688856597</v>
      </c>
    </row>
    <row r="103" spans="1:14" x14ac:dyDescent="0.2">
      <c r="A103">
        <v>3</v>
      </c>
      <c r="B103" t="s">
        <v>299</v>
      </c>
      <c r="C103" t="s">
        <v>278</v>
      </c>
      <c r="D103" t="s">
        <v>284</v>
      </c>
      <c r="E103">
        <v>-0.56104035367831295</v>
      </c>
      <c r="F103">
        <v>-1.5678535326382901</v>
      </c>
      <c r="G103">
        <v>-0.33580484744377698</v>
      </c>
      <c r="H103">
        <v>-1.0018077385326301</v>
      </c>
      <c r="I103">
        <v>-0.21271106333838499</v>
      </c>
      <c r="J103">
        <v>-0.54966467623002102</v>
      </c>
      <c r="K103">
        <v>-0.33631495309217302</v>
      </c>
      <c r="L103">
        <v>-1.00377196581965</v>
      </c>
      <c r="M103">
        <v>-0.21349732555244699</v>
      </c>
      <c r="N103">
        <v>-0.55301235818607197</v>
      </c>
    </row>
    <row r="104" spans="1:14" x14ac:dyDescent="0.2">
      <c r="A104">
        <v>3</v>
      </c>
      <c r="B104" t="s">
        <v>299</v>
      </c>
      <c r="C104" t="s">
        <v>278</v>
      </c>
      <c r="D104" t="s">
        <v>285</v>
      </c>
      <c r="E104">
        <v>-0.55999752694182603</v>
      </c>
      <c r="F104">
        <v>-1.56702283263937</v>
      </c>
      <c r="G104">
        <v>-0.33559932894253203</v>
      </c>
      <c r="H104">
        <v>-1.00150568983536</v>
      </c>
      <c r="I104">
        <v>-0.21267474898795999</v>
      </c>
      <c r="J104">
        <v>-0.54968515402262896</v>
      </c>
      <c r="K104">
        <v>-0.33612729578337902</v>
      </c>
      <c r="L104">
        <v>-1.00351879777832</v>
      </c>
      <c r="M104">
        <v>-0.21340841165075999</v>
      </c>
      <c r="N104">
        <v>-0.55277478656967405</v>
      </c>
    </row>
    <row r="105" spans="1:14" x14ac:dyDescent="0.2">
      <c r="A105">
        <v>3</v>
      </c>
      <c r="B105" t="s">
        <v>299</v>
      </c>
      <c r="C105" t="s">
        <v>278</v>
      </c>
      <c r="D105" t="s">
        <v>286</v>
      </c>
      <c r="E105">
        <v>-0.55985746197427999</v>
      </c>
      <c r="F105">
        <v>-1.5667182535230399</v>
      </c>
      <c r="G105">
        <v>-0.33561868743754097</v>
      </c>
      <c r="H105">
        <v>-1.0014914357826701</v>
      </c>
      <c r="I105">
        <v>-0.21275569435361599</v>
      </c>
      <c r="J105">
        <v>-0.54972077216430604</v>
      </c>
      <c r="K105">
        <v>-0.33611832233298</v>
      </c>
      <c r="L105">
        <v>-1.0034088477543801</v>
      </c>
      <c r="M105">
        <v>-0.21345873060448201</v>
      </c>
      <c r="N105">
        <v>-0.55269533558136297</v>
      </c>
    </row>
    <row r="106" spans="1:14" x14ac:dyDescent="0.2">
      <c r="A106">
        <v>3</v>
      </c>
      <c r="B106" t="s">
        <v>299</v>
      </c>
      <c r="C106" t="s">
        <v>279</v>
      </c>
      <c r="D106" t="s">
        <v>274</v>
      </c>
      <c r="E106">
        <v>-0.59801025874109603</v>
      </c>
      <c r="F106">
        <v>-1.68223965489844</v>
      </c>
      <c r="G106">
        <v>-0.33609123530234097</v>
      </c>
      <c r="H106">
        <v>-1.00218601750682</v>
      </c>
      <c r="I106">
        <v>-0.25155660121584</v>
      </c>
      <c r="J106">
        <v>-0.66694204931520695</v>
      </c>
      <c r="K106">
        <v>-0.33660632354699899</v>
      </c>
      <c r="L106">
        <v>-1.0041324649964301</v>
      </c>
      <c r="M106">
        <v>-0.252560723474544</v>
      </c>
      <c r="N106">
        <v>-0.67083351216967102</v>
      </c>
    </row>
    <row r="107" spans="1:14" x14ac:dyDescent="0.2">
      <c r="A107">
        <v>3</v>
      </c>
      <c r="B107" t="s">
        <v>299</v>
      </c>
      <c r="C107" t="s">
        <v>279</v>
      </c>
      <c r="D107" t="s">
        <v>276</v>
      </c>
      <c r="E107">
        <v>-0.59617693244181602</v>
      </c>
      <c r="F107">
        <v>-1.6801043103890001</v>
      </c>
      <c r="G107">
        <v>-0.33565581606179901</v>
      </c>
      <c r="H107">
        <v>-1.00142696635043</v>
      </c>
      <c r="I107">
        <v>-0.25156848644204599</v>
      </c>
      <c r="J107">
        <v>-0.66698943370349295</v>
      </c>
      <c r="K107">
        <v>-0.33614304979749399</v>
      </c>
      <c r="L107">
        <v>-1.0032922155066699</v>
      </c>
      <c r="M107">
        <v>-0.25246340359014602</v>
      </c>
      <c r="N107">
        <v>-0.67045656972073098</v>
      </c>
    </row>
    <row r="108" spans="1:14" x14ac:dyDescent="0.2">
      <c r="A108">
        <v>3</v>
      </c>
      <c r="B108" t="s">
        <v>299</v>
      </c>
      <c r="C108" t="s">
        <v>280</v>
      </c>
      <c r="D108" t="s">
        <v>274</v>
      </c>
      <c r="E108">
        <v>-1.14094307369933</v>
      </c>
      <c r="F108">
        <v>-3.0142333132338299</v>
      </c>
      <c r="G108">
        <v>-0.33579295795535602</v>
      </c>
      <c r="H108">
        <v>-1.0016469279811699</v>
      </c>
      <c r="I108">
        <v>-0.78921529770141496</v>
      </c>
      <c r="J108">
        <v>-1.98975764792985</v>
      </c>
      <c r="K108">
        <v>-0.336616427283847</v>
      </c>
      <c r="L108">
        <v>-1.0048572811996299</v>
      </c>
      <c r="M108">
        <v>-0.79087549142491798</v>
      </c>
      <c r="N108">
        <v>-1.9957199062531501</v>
      </c>
    </row>
    <row r="109" spans="1:14" x14ac:dyDescent="0.2">
      <c r="A109">
        <v>3</v>
      </c>
      <c r="B109" t="s">
        <v>299</v>
      </c>
      <c r="C109" t="s">
        <v>280</v>
      </c>
      <c r="D109" t="s">
        <v>276</v>
      </c>
      <c r="E109">
        <v>-1.1359512071948701</v>
      </c>
      <c r="F109">
        <v>-3.0066157806305198</v>
      </c>
      <c r="G109">
        <v>-0.33595117339831199</v>
      </c>
      <c r="H109">
        <v>-1.0024161677082899</v>
      </c>
      <c r="I109">
        <v>-0.78902642622021602</v>
      </c>
      <c r="J109">
        <v>-1.9893969002351599</v>
      </c>
      <c r="K109">
        <v>-0.33644857147842699</v>
      </c>
      <c r="L109">
        <v>-1.0044383574507401</v>
      </c>
      <c r="M109">
        <v>-0.79043984075686202</v>
      </c>
      <c r="N109">
        <v>-1.9944811446521</v>
      </c>
    </row>
    <row r="110" spans="1:14" x14ac:dyDescent="0.2">
      <c r="A110">
        <v>3</v>
      </c>
      <c r="B110" t="s">
        <v>299</v>
      </c>
      <c r="C110" t="s">
        <v>280</v>
      </c>
      <c r="D110" t="s">
        <v>281</v>
      </c>
      <c r="E110">
        <v>-1.1350235523607</v>
      </c>
      <c r="F110">
        <v>-3.0046050439224898</v>
      </c>
      <c r="G110">
        <v>-0.335748730314057</v>
      </c>
      <c r="H110">
        <v>-1.00193323273236</v>
      </c>
      <c r="I110">
        <v>-0.78918348277680195</v>
      </c>
      <c r="J110">
        <v>-1.98934843263716</v>
      </c>
      <c r="K110">
        <v>-0.33630445512871099</v>
      </c>
      <c r="L110">
        <v>-1.00417953519168</v>
      </c>
      <c r="M110">
        <v>-0.790418570730551</v>
      </c>
      <c r="N110">
        <v>-1.99395239666797</v>
      </c>
    </row>
    <row r="111" spans="1:14" x14ac:dyDescent="0.2">
      <c r="A111">
        <v>3</v>
      </c>
      <c r="B111" t="s">
        <v>299</v>
      </c>
      <c r="C111" t="s">
        <v>280</v>
      </c>
      <c r="D111" t="s">
        <v>284</v>
      </c>
      <c r="E111">
        <v>-1.1385089063402101</v>
      </c>
      <c r="F111">
        <v>-3.01067155425052</v>
      </c>
      <c r="G111">
        <v>-0.33564893778367499</v>
      </c>
      <c r="H111">
        <v>-1.0013699095580899</v>
      </c>
      <c r="I111">
        <v>-0.78929450660342204</v>
      </c>
      <c r="J111">
        <v>-1.9898406365435899</v>
      </c>
      <c r="K111">
        <v>-0.33637201062100502</v>
      </c>
      <c r="L111">
        <v>-1.0041658535609499</v>
      </c>
      <c r="M111">
        <v>-0.79064953681886796</v>
      </c>
      <c r="N111">
        <v>-1.99475068453222</v>
      </c>
    </row>
    <row r="112" spans="1:14" x14ac:dyDescent="0.2">
      <c r="A112">
        <v>3</v>
      </c>
      <c r="B112" t="s">
        <v>299</v>
      </c>
      <c r="C112" t="s">
        <v>282</v>
      </c>
      <c r="D112" t="s">
        <v>274</v>
      </c>
      <c r="E112">
        <v>-0.73411049789494798</v>
      </c>
      <c r="F112">
        <v>-2.0141020235396598</v>
      </c>
      <c r="G112">
        <v>-0.33569702367066101</v>
      </c>
      <c r="H112">
        <v>-1.0014839221223599</v>
      </c>
      <c r="I112">
        <v>-0.39087262136838202</v>
      </c>
      <c r="J112">
        <v>-1.0016501454406801</v>
      </c>
      <c r="K112">
        <v>-0.336160128382892</v>
      </c>
      <c r="L112">
        <v>-1.00325991760205</v>
      </c>
      <c r="M112">
        <v>-0.39160839726813301</v>
      </c>
      <c r="N112">
        <v>-1.00449829707419</v>
      </c>
    </row>
    <row r="113" spans="1:14" x14ac:dyDescent="0.2">
      <c r="A113">
        <v>3</v>
      </c>
      <c r="B113" t="s">
        <v>299</v>
      </c>
      <c r="C113" t="s">
        <v>282</v>
      </c>
      <c r="D113" t="s">
        <v>276</v>
      </c>
      <c r="E113">
        <v>-0.73312860558952198</v>
      </c>
      <c r="F113">
        <v>-2.01277656323319</v>
      </c>
      <c r="G113">
        <v>-0.335510394395445</v>
      </c>
      <c r="H113">
        <v>-1.0011743302429801</v>
      </c>
      <c r="I113">
        <v>-0.39090574341324102</v>
      </c>
      <c r="J113">
        <v>-1.00175167127126</v>
      </c>
      <c r="K113">
        <v>-0.33595185954750401</v>
      </c>
      <c r="L113">
        <v>-1.00285692717648</v>
      </c>
      <c r="M113">
        <v>-0.39158349097199902</v>
      </c>
      <c r="N113">
        <v>-1.0043877592863999</v>
      </c>
    </row>
    <row r="114" spans="1:14" x14ac:dyDescent="0.2">
      <c r="A114">
        <v>3</v>
      </c>
      <c r="B114" t="s">
        <v>299</v>
      </c>
      <c r="C114" t="s">
        <v>283</v>
      </c>
      <c r="D114" t="s">
        <v>274</v>
      </c>
      <c r="E114">
        <v>-0.82083916140425395</v>
      </c>
      <c r="F114">
        <v>-2.2685478686631999</v>
      </c>
      <c r="G114">
        <v>-0.33602034400251601</v>
      </c>
      <c r="H114">
        <v>-1.00206342903537</v>
      </c>
      <c r="I114">
        <v>-0.47414717143489299</v>
      </c>
      <c r="J114">
        <v>-1.25254460879727</v>
      </c>
      <c r="K114">
        <v>-0.336615874317724</v>
      </c>
      <c r="L114">
        <v>-1.00433058729406</v>
      </c>
      <c r="M114">
        <v>-0.47527367663907899</v>
      </c>
      <c r="N114">
        <v>-1.2567363538785099</v>
      </c>
    </row>
    <row r="115" spans="1:14" x14ac:dyDescent="0.2">
      <c r="A115">
        <v>3</v>
      </c>
      <c r="B115" t="s">
        <v>299</v>
      </c>
      <c r="C115" t="s">
        <v>283</v>
      </c>
      <c r="D115" t="s">
        <v>276</v>
      </c>
      <c r="E115">
        <v>-0.82012075086794101</v>
      </c>
      <c r="F115">
        <v>-2.2676165339049299</v>
      </c>
      <c r="G115">
        <v>-0.33587522372533901</v>
      </c>
      <c r="H115">
        <v>-1.0017568715160501</v>
      </c>
      <c r="I115">
        <v>-0.47415689152165003</v>
      </c>
      <c r="J115">
        <v>-1.2525761424026101</v>
      </c>
      <c r="K115">
        <v>-0.336456891567262</v>
      </c>
      <c r="L115">
        <v>-1.0039791149085699</v>
      </c>
      <c r="M115">
        <v>-0.47519914610031799</v>
      </c>
      <c r="N115">
        <v>-1.2564876422192199</v>
      </c>
    </row>
    <row r="116" spans="1:14" x14ac:dyDescent="0.2">
      <c r="A116">
        <v>3</v>
      </c>
      <c r="B116" t="s">
        <v>300</v>
      </c>
      <c r="C116" t="s">
        <v>273</v>
      </c>
      <c r="D116" t="s">
        <v>274</v>
      </c>
      <c r="E116">
        <v>-0.58478702077357703</v>
      </c>
      <c r="F116">
        <v>-1.7122556142070899</v>
      </c>
      <c r="G116">
        <v>-0.32225218498488201</v>
      </c>
      <c r="H116">
        <v>-1.0416403014686799</v>
      </c>
      <c r="I116">
        <v>-0.256169879666653</v>
      </c>
      <c r="J116">
        <v>-0.66189497605712699</v>
      </c>
      <c r="K116">
        <v>-0.32263217444479902</v>
      </c>
      <c r="L116">
        <v>-1.0431008599338001</v>
      </c>
      <c r="M116">
        <v>-0.25676793342458298</v>
      </c>
      <c r="N116">
        <v>-0.66445496979351004</v>
      </c>
    </row>
    <row r="117" spans="1:14" x14ac:dyDescent="0.2">
      <c r="A117">
        <v>3</v>
      </c>
      <c r="B117" t="s">
        <v>300</v>
      </c>
      <c r="C117" t="s">
        <v>273</v>
      </c>
      <c r="D117" t="s">
        <v>276</v>
      </c>
      <c r="E117">
        <v>-0.58443242590475197</v>
      </c>
      <c r="F117">
        <v>-1.7116087258870401</v>
      </c>
      <c r="G117">
        <v>-0.32237128021114603</v>
      </c>
      <c r="H117">
        <v>-1.04176658444292</v>
      </c>
      <c r="I117">
        <v>-0.25617694626816501</v>
      </c>
      <c r="J117">
        <v>-0.66192390970544701</v>
      </c>
      <c r="K117">
        <v>-0.32269355367700397</v>
      </c>
      <c r="L117">
        <v>-1.04304621587448</v>
      </c>
      <c r="M117">
        <v>-0.25673354029030099</v>
      </c>
      <c r="N117">
        <v>-0.664287965209719</v>
      </c>
    </row>
    <row r="118" spans="1:14" x14ac:dyDescent="0.2">
      <c r="A118">
        <v>3</v>
      </c>
      <c r="B118" t="s">
        <v>300</v>
      </c>
      <c r="C118" t="s">
        <v>273</v>
      </c>
      <c r="D118" t="s">
        <v>281</v>
      </c>
      <c r="E118">
        <v>-0.584252096245094</v>
      </c>
      <c r="F118">
        <v>-1.7115394931713299</v>
      </c>
      <c r="G118">
        <v>-0.32227368289524</v>
      </c>
      <c r="H118">
        <v>-1.04173514318378</v>
      </c>
      <c r="I118">
        <v>-0.25617385133928799</v>
      </c>
      <c r="J118">
        <v>-0.66190841755385599</v>
      </c>
      <c r="K118">
        <v>-0.32259515217955098</v>
      </c>
      <c r="L118">
        <v>-1.04301437290594</v>
      </c>
      <c r="M118">
        <v>-0.25673371530066202</v>
      </c>
      <c r="N118">
        <v>-0.66430802985010295</v>
      </c>
    </row>
    <row r="119" spans="1:14" x14ac:dyDescent="0.2">
      <c r="A119">
        <v>3</v>
      </c>
      <c r="B119" t="s">
        <v>300</v>
      </c>
      <c r="C119" t="s">
        <v>275</v>
      </c>
      <c r="D119" t="s">
        <v>274</v>
      </c>
      <c r="E119">
        <v>-0.3755711525107</v>
      </c>
      <c r="F119">
        <v>-1.15879651039326</v>
      </c>
      <c r="G119">
        <v>-0.322504442573258</v>
      </c>
      <c r="H119">
        <v>-1.0420948794859899</v>
      </c>
      <c r="I119">
        <v>-4.34858891979902E-2</v>
      </c>
      <c r="J119">
        <v>-0.104228661772163</v>
      </c>
      <c r="K119">
        <v>-0.32265077903959</v>
      </c>
      <c r="L119">
        <v>-1.04264928323284</v>
      </c>
      <c r="M119">
        <v>-4.5281048743049099E-2</v>
      </c>
      <c r="N119">
        <v>-0.10941320578819499</v>
      </c>
    </row>
    <row r="120" spans="1:14" x14ac:dyDescent="0.2">
      <c r="A120">
        <v>3</v>
      </c>
      <c r="B120" t="s">
        <v>300</v>
      </c>
      <c r="C120" t="s">
        <v>275</v>
      </c>
      <c r="D120" t="s">
        <v>276</v>
      </c>
      <c r="E120">
        <v>-0.37491853857306801</v>
      </c>
      <c r="F120">
        <v>-1.15804726935405</v>
      </c>
      <c r="G120">
        <v>-0.32246867995753897</v>
      </c>
      <c r="H120">
        <v>-1.0421926007418501</v>
      </c>
      <c r="I120">
        <v>-4.34858891979902E-2</v>
      </c>
      <c r="J120">
        <v>-0.104228661772163</v>
      </c>
      <c r="K120">
        <v>-0.32259059079239</v>
      </c>
      <c r="L120">
        <v>-1.04267669721566</v>
      </c>
      <c r="M120">
        <v>-4.5178992294865002E-2</v>
      </c>
      <c r="N120">
        <v>-0.109109329444415</v>
      </c>
    </row>
    <row r="121" spans="1:14" x14ac:dyDescent="0.2">
      <c r="A121">
        <v>3</v>
      </c>
      <c r="B121" t="s">
        <v>300</v>
      </c>
      <c r="C121" t="s">
        <v>275</v>
      </c>
      <c r="D121" t="s">
        <v>281</v>
      </c>
      <c r="E121">
        <v>-0.37494893856987899</v>
      </c>
      <c r="F121">
        <v>-1.1580088163158799</v>
      </c>
      <c r="G121">
        <v>-0.32247303351874801</v>
      </c>
      <c r="H121">
        <v>-1.0421696549578501</v>
      </c>
      <c r="I121">
        <v>-4.3485889197982103E-2</v>
      </c>
      <c r="J121">
        <v>-0.104228661772161</v>
      </c>
      <c r="K121">
        <v>-0.32259429654467597</v>
      </c>
      <c r="L121">
        <v>-1.04264244914072</v>
      </c>
      <c r="M121">
        <v>-4.5179159153312699E-2</v>
      </c>
      <c r="N121">
        <v>-0.10910408261514699</v>
      </c>
    </row>
    <row r="122" spans="1:14" x14ac:dyDescent="0.2">
      <c r="A122">
        <v>3</v>
      </c>
      <c r="B122" t="s">
        <v>300</v>
      </c>
      <c r="C122" t="s">
        <v>277</v>
      </c>
      <c r="D122" t="s">
        <v>274</v>
      </c>
      <c r="E122">
        <v>-0.373290135257065</v>
      </c>
      <c r="F122">
        <v>-1.16734137114228</v>
      </c>
      <c r="G122">
        <v>-0.32251605161071101</v>
      </c>
      <c r="H122">
        <v>-1.0421355304904101</v>
      </c>
      <c r="I122">
        <v>-4.3283710780129402E-2</v>
      </c>
      <c r="J122">
        <v>-0.115820897541623</v>
      </c>
      <c r="K122">
        <v>-0.32266930966691898</v>
      </c>
      <c r="L122">
        <v>-1.042708655385</v>
      </c>
      <c r="M122">
        <v>-4.3948732884206698E-2</v>
      </c>
      <c r="N122">
        <v>-0.119035684760615</v>
      </c>
    </row>
    <row r="123" spans="1:14" x14ac:dyDescent="0.2">
      <c r="A123">
        <v>3</v>
      </c>
      <c r="B123" t="s">
        <v>300</v>
      </c>
      <c r="C123" t="s">
        <v>277</v>
      </c>
      <c r="D123" t="s">
        <v>276</v>
      </c>
      <c r="E123">
        <v>-0.37292312926455901</v>
      </c>
      <c r="F123">
        <v>-1.16696343358368</v>
      </c>
      <c r="G123">
        <v>-0.32244470588287499</v>
      </c>
      <c r="H123">
        <v>-1.0422656920989699</v>
      </c>
      <c r="I123">
        <v>-4.3283710780131102E-2</v>
      </c>
      <c r="J123">
        <v>-0.115820897541629</v>
      </c>
      <c r="K123">
        <v>-0.32257245586229399</v>
      </c>
      <c r="L123">
        <v>-1.0427693384483601</v>
      </c>
      <c r="M123">
        <v>-4.3917309117329398E-2</v>
      </c>
      <c r="N123">
        <v>-0.11888686611165999</v>
      </c>
    </row>
    <row r="124" spans="1:14" x14ac:dyDescent="0.2">
      <c r="A124">
        <v>3</v>
      </c>
      <c r="B124" t="s">
        <v>300</v>
      </c>
      <c r="C124" t="s">
        <v>277</v>
      </c>
      <c r="D124" t="s">
        <v>281</v>
      </c>
      <c r="E124">
        <v>-0.37287799635303398</v>
      </c>
      <c r="F124">
        <v>-1.1667712937781001</v>
      </c>
      <c r="G124">
        <v>-0.322502281362675</v>
      </c>
      <c r="H124">
        <v>-1.0422221734730499</v>
      </c>
      <c r="I124">
        <v>-4.3283710780128902E-2</v>
      </c>
      <c r="J124">
        <v>-0.115820897541623</v>
      </c>
      <c r="K124">
        <v>-0.32262754227552398</v>
      </c>
      <c r="L124">
        <v>-1.0427008758270599</v>
      </c>
      <c r="M124">
        <v>-4.39041065418121E-2</v>
      </c>
      <c r="N124">
        <v>-0.118820096895837</v>
      </c>
    </row>
    <row r="125" spans="1:14" x14ac:dyDescent="0.2">
      <c r="A125">
        <v>3</v>
      </c>
      <c r="B125" t="s">
        <v>300</v>
      </c>
      <c r="C125" t="s">
        <v>278</v>
      </c>
      <c r="D125" t="s">
        <v>274</v>
      </c>
      <c r="E125">
        <v>-0.54115576046047398</v>
      </c>
      <c r="F125">
        <v>-1.5961050269799599</v>
      </c>
      <c r="G125">
        <v>-0.32234560143519497</v>
      </c>
      <c r="H125">
        <v>-1.04180861622548</v>
      </c>
      <c r="I125">
        <v>-0.21017535354649</v>
      </c>
      <c r="J125">
        <v>-0.54338788277277605</v>
      </c>
      <c r="K125">
        <v>-0.322725985648667</v>
      </c>
      <c r="L125">
        <v>-1.04324548212183</v>
      </c>
      <c r="M125">
        <v>-0.210815570413071</v>
      </c>
      <c r="N125">
        <v>-0.54614931377510201</v>
      </c>
    </row>
    <row r="126" spans="1:14" x14ac:dyDescent="0.2">
      <c r="A126">
        <v>3</v>
      </c>
      <c r="B126" t="s">
        <v>300</v>
      </c>
      <c r="C126" t="s">
        <v>278</v>
      </c>
      <c r="D126" t="s">
        <v>276</v>
      </c>
      <c r="E126">
        <v>-0.54139584440931099</v>
      </c>
      <c r="F126">
        <v>-1.59670725059603</v>
      </c>
      <c r="G126">
        <v>-0.32230399342110999</v>
      </c>
      <c r="H126">
        <v>-1.04181115010726</v>
      </c>
      <c r="I126">
        <v>-0.21016845926106401</v>
      </c>
      <c r="J126">
        <v>-0.54345549141927396</v>
      </c>
      <c r="K126">
        <v>-0.32266663849438099</v>
      </c>
      <c r="L126">
        <v>-1.04323019295148</v>
      </c>
      <c r="M126">
        <v>-0.210844511658206</v>
      </c>
      <c r="N126">
        <v>-0.54634675738341698</v>
      </c>
    </row>
    <row r="127" spans="1:14" x14ac:dyDescent="0.2">
      <c r="A127">
        <v>3</v>
      </c>
      <c r="B127" t="s">
        <v>300</v>
      </c>
      <c r="C127" t="s">
        <v>278</v>
      </c>
      <c r="D127" t="s">
        <v>281</v>
      </c>
      <c r="E127">
        <v>-0.54106122694811198</v>
      </c>
      <c r="F127">
        <v>-1.59591169257928</v>
      </c>
      <c r="G127">
        <v>-0.32232957417932201</v>
      </c>
      <c r="H127">
        <v>-1.04177555164753</v>
      </c>
      <c r="I127">
        <v>-0.21014029333873899</v>
      </c>
      <c r="J127">
        <v>-0.54333541500292104</v>
      </c>
      <c r="K127">
        <v>-0.32270862642515202</v>
      </c>
      <c r="L127">
        <v>-1.0432097634038899</v>
      </c>
      <c r="M127">
        <v>-0.210782501518507</v>
      </c>
      <c r="N127">
        <v>-0.54609360714912902</v>
      </c>
    </row>
    <row r="128" spans="1:14" x14ac:dyDescent="0.2">
      <c r="A128">
        <v>3</v>
      </c>
      <c r="B128" t="s">
        <v>300</v>
      </c>
      <c r="C128" t="s">
        <v>278</v>
      </c>
      <c r="D128" t="s">
        <v>284</v>
      </c>
      <c r="E128">
        <v>-0.54038110811392204</v>
      </c>
      <c r="F128">
        <v>-1.5968297688252</v>
      </c>
      <c r="G128">
        <v>-0.32233857695835499</v>
      </c>
      <c r="H128">
        <v>-1.0418101149550201</v>
      </c>
      <c r="I128">
        <v>-0.210277325418637</v>
      </c>
      <c r="J128">
        <v>-0.54394183196775703</v>
      </c>
      <c r="K128">
        <v>-0.322683972326126</v>
      </c>
      <c r="L128">
        <v>-1.0431484417861301</v>
      </c>
      <c r="M128">
        <v>-0.21095062782141399</v>
      </c>
      <c r="N128">
        <v>-0.54661628967138298</v>
      </c>
    </row>
    <row r="129" spans="1:14" x14ac:dyDescent="0.2">
      <c r="A129">
        <v>3</v>
      </c>
      <c r="B129" t="s">
        <v>300</v>
      </c>
      <c r="C129" t="s">
        <v>278</v>
      </c>
      <c r="D129" t="s">
        <v>285</v>
      </c>
      <c r="E129">
        <v>-0.54113785644794798</v>
      </c>
      <c r="F129">
        <v>-1.5965613448008</v>
      </c>
      <c r="G129">
        <v>-0.32239060647159001</v>
      </c>
      <c r="H129">
        <v>-1.0418407527504601</v>
      </c>
      <c r="I129">
        <v>-0.21013203976626299</v>
      </c>
      <c r="J129">
        <v>-0.54340582117872505</v>
      </c>
      <c r="K129">
        <v>-0.32275050978387498</v>
      </c>
      <c r="L129">
        <v>-1.04323685738243</v>
      </c>
      <c r="M129">
        <v>-0.21081232483908899</v>
      </c>
      <c r="N129">
        <v>-0.54627173422881803</v>
      </c>
    </row>
    <row r="130" spans="1:14" x14ac:dyDescent="0.2">
      <c r="A130">
        <v>3</v>
      </c>
      <c r="B130" t="s">
        <v>300</v>
      </c>
      <c r="C130" t="s">
        <v>278</v>
      </c>
      <c r="D130" t="s">
        <v>286</v>
      </c>
      <c r="E130">
        <v>-0.54146211893433305</v>
      </c>
      <c r="F130">
        <v>-1.597019872635</v>
      </c>
      <c r="G130">
        <v>-0.32232472303070198</v>
      </c>
      <c r="H130">
        <v>-1.04181407478532</v>
      </c>
      <c r="I130">
        <v>-0.21013953253902201</v>
      </c>
      <c r="J130">
        <v>-0.54343441193887898</v>
      </c>
      <c r="K130">
        <v>-0.32270188623724799</v>
      </c>
      <c r="L130">
        <v>-1.0432693103950399</v>
      </c>
      <c r="M130">
        <v>-0.21085428930136399</v>
      </c>
      <c r="N130">
        <v>-0.54641150586050302</v>
      </c>
    </row>
    <row r="131" spans="1:14" x14ac:dyDescent="0.2">
      <c r="A131">
        <v>3</v>
      </c>
      <c r="B131" t="s">
        <v>300</v>
      </c>
      <c r="C131" t="s">
        <v>279</v>
      </c>
      <c r="D131" t="s">
        <v>274</v>
      </c>
      <c r="E131">
        <v>-0.58242789292847297</v>
      </c>
      <c r="F131">
        <v>-1.72029125714248</v>
      </c>
      <c r="G131">
        <v>-0.32226587615275698</v>
      </c>
      <c r="H131">
        <v>-1.04179315447506</v>
      </c>
      <c r="I131">
        <v>-0.25163840136292398</v>
      </c>
      <c r="J131">
        <v>-0.66763664252482202</v>
      </c>
      <c r="K131">
        <v>-0.32270650706659298</v>
      </c>
      <c r="L131">
        <v>-1.0434658454602499</v>
      </c>
      <c r="M131">
        <v>-0.25260927482216999</v>
      </c>
      <c r="N131">
        <v>-0.67145298604419001</v>
      </c>
    </row>
    <row r="132" spans="1:14" x14ac:dyDescent="0.2">
      <c r="A132">
        <v>3</v>
      </c>
      <c r="B132" t="s">
        <v>300</v>
      </c>
      <c r="C132" t="s">
        <v>279</v>
      </c>
      <c r="D132" t="s">
        <v>276</v>
      </c>
      <c r="E132">
        <v>-0.58183375349690403</v>
      </c>
      <c r="F132">
        <v>-1.7194036070688199</v>
      </c>
      <c r="G132">
        <v>-0.32248219066783301</v>
      </c>
      <c r="H132">
        <v>-1.04196897253368</v>
      </c>
      <c r="I132">
        <v>-0.25165269483633101</v>
      </c>
      <c r="J132">
        <v>-0.66768234102921997</v>
      </c>
      <c r="K132">
        <v>-0.32286237988119998</v>
      </c>
      <c r="L132">
        <v>-1.04344912028203</v>
      </c>
      <c r="M132">
        <v>-0.25255727700484898</v>
      </c>
      <c r="N132">
        <v>-0.67123310663247604</v>
      </c>
    </row>
    <row r="133" spans="1:14" x14ac:dyDescent="0.2">
      <c r="A133">
        <v>3</v>
      </c>
      <c r="B133" t="s">
        <v>300</v>
      </c>
      <c r="C133" t="s">
        <v>279</v>
      </c>
      <c r="D133" t="s">
        <v>281</v>
      </c>
      <c r="E133">
        <v>-0.58154590467785905</v>
      </c>
      <c r="F133">
        <v>-1.71908146975007</v>
      </c>
      <c r="G133">
        <v>-0.32233440920116502</v>
      </c>
      <c r="H133">
        <v>-1.0420106839097401</v>
      </c>
      <c r="I133">
        <v>-0.25163957757544603</v>
      </c>
      <c r="J133">
        <v>-0.66763880050065705</v>
      </c>
      <c r="K133">
        <v>-0.32269975478298002</v>
      </c>
      <c r="L133">
        <v>-1.0434382150916099</v>
      </c>
      <c r="M133">
        <v>-0.252543315868483</v>
      </c>
      <c r="N133">
        <v>-0.67122139656247104</v>
      </c>
    </row>
    <row r="134" spans="1:14" x14ac:dyDescent="0.2">
      <c r="A134">
        <v>3</v>
      </c>
      <c r="B134" t="s">
        <v>300</v>
      </c>
      <c r="C134" t="s">
        <v>280</v>
      </c>
      <c r="D134" t="s">
        <v>274</v>
      </c>
      <c r="E134">
        <v>-1.12165812055699</v>
      </c>
      <c r="F134">
        <v>-3.0468346493760698</v>
      </c>
      <c r="G134">
        <v>-0.32237301766556697</v>
      </c>
      <c r="H134">
        <v>-1.0416735711421801</v>
      </c>
      <c r="I134">
        <v>-0.78877693976443397</v>
      </c>
      <c r="J134">
        <v>-1.989773547025</v>
      </c>
      <c r="K134">
        <v>-0.32293294420954199</v>
      </c>
      <c r="L134">
        <v>-1.04381606350753</v>
      </c>
      <c r="M134">
        <v>-0.79009076254112998</v>
      </c>
      <c r="N134">
        <v>-1.99445731457162</v>
      </c>
    </row>
    <row r="135" spans="1:14" x14ac:dyDescent="0.2">
      <c r="A135">
        <v>3</v>
      </c>
      <c r="B135" t="s">
        <v>300</v>
      </c>
      <c r="C135" t="s">
        <v>280</v>
      </c>
      <c r="D135" t="s">
        <v>276</v>
      </c>
      <c r="E135">
        <v>-1.1193515466805699</v>
      </c>
      <c r="F135">
        <v>-3.0426687258415699</v>
      </c>
      <c r="G135">
        <v>-0.322258666695798</v>
      </c>
      <c r="H135">
        <v>-1.0415866616621501</v>
      </c>
      <c r="I135">
        <v>-0.78868823809958799</v>
      </c>
      <c r="J135">
        <v>-1.9893385202854701</v>
      </c>
      <c r="K135">
        <v>-0.32276143457210899</v>
      </c>
      <c r="L135">
        <v>-1.0434818015104901</v>
      </c>
      <c r="M135">
        <v>-0.78976447609452105</v>
      </c>
      <c r="N135">
        <v>-1.9933493246784799</v>
      </c>
    </row>
    <row r="136" spans="1:14" x14ac:dyDescent="0.2">
      <c r="A136">
        <v>3</v>
      </c>
      <c r="B136" t="s">
        <v>300</v>
      </c>
      <c r="C136" t="s">
        <v>280</v>
      </c>
      <c r="D136" t="s">
        <v>281</v>
      </c>
      <c r="E136">
        <v>-1.12091550513377</v>
      </c>
      <c r="F136">
        <v>-3.0457215225329599</v>
      </c>
      <c r="G136">
        <v>-0.32225263433280099</v>
      </c>
      <c r="H136">
        <v>-1.0415991931962001</v>
      </c>
      <c r="I136">
        <v>-0.78877785914567999</v>
      </c>
      <c r="J136">
        <v>-1.9897711101626501</v>
      </c>
      <c r="K136">
        <v>-0.32274911804587703</v>
      </c>
      <c r="L136">
        <v>-1.0435315135679899</v>
      </c>
      <c r="M136">
        <v>-0.79002939320662902</v>
      </c>
      <c r="N136">
        <v>-1.9942747296929999</v>
      </c>
    </row>
    <row r="137" spans="1:14" x14ac:dyDescent="0.2">
      <c r="A137">
        <v>3</v>
      </c>
      <c r="B137" t="s">
        <v>300</v>
      </c>
      <c r="C137" t="s">
        <v>280</v>
      </c>
      <c r="D137" t="s">
        <v>284</v>
      </c>
      <c r="E137">
        <v>-1.12104672056015</v>
      </c>
      <c r="F137">
        <v>-3.04589526361756</v>
      </c>
      <c r="G137">
        <v>-0.32228983973272701</v>
      </c>
      <c r="H137">
        <v>-1.0416686100589501</v>
      </c>
      <c r="I137">
        <v>-0.78874492466436896</v>
      </c>
      <c r="J137">
        <v>-1.9897005746155301</v>
      </c>
      <c r="K137">
        <v>-0.32278270831404798</v>
      </c>
      <c r="L137">
        <v>-1.0435992408902801</v>
      </c>
      <c r="M137">
        <v>-0.79001112827292197</v>
      </c>
      <c r="N137">
        <v>-1.9942454422924201</v>
      </c>
    </row>
    <row r="138" spans="1:14" x14ac:dyDescent="0.2">
      <c r="A138">
        <v>3</v>
      </c>
      <c r="B138" t="s">
        <v>300</v>
      </c>
      <c r="C138" t="s">
        <v>280</v>
      </c>
      <c r="D138" t="s">
        <v>285</v>
      </c>
      <c r="E138">
        <v>-1.11945017243516</v>
      </c>
      <c r="F138">
        <v>-3.04302416828686</v>
      </c>
      <c r="G138">
        <v>-0.32218419941996801</v>
      </c>
      <c r="H138">
        <v>-1.0415433134386201</v>
      </c>
      <c r="I138">
        <v>-0.78863815089209699</v>
      </c>
      <c r="J138">
        <v>-1.9892757577726301</v>
      </c>
      <c r="K138">
        <v>-0.32266058908640299</v>
      </c>
      <c r="L138">
        <v>-1.04339380096658</v>
      </c>
      <c r="M138">
        <v>-0.789762240223295</v>
      </c>
      <c r="N138">
        <v>-1.9934091553906299</v>
      </c>
    </row>
    <row r="139" spans="1:14" x14ac:dyDescent="0.2">
      <c r="A139">
        <v>3</v>
      </c>
      <c r="B139" t="s">
        <v>300</v>
      </c>
      <c r="C139" t="s">
        <v>280</v>
      </c>
      <c r="D139" t="s">
        <v>286</v>
      </c>
      <c r="E139">
        <v>-1.11945365104655</v>
      </c>
      <c r="F139">
        <v>-3.0428743837790502</v>
      </c>
      <c r="G139">
        <v>-0.322311588494543</v>
      </c>
      <c r="H139">
        <v>-1.0416649070419599</v>
      </c>
      <c r="I139">
        <v>-0.78867749549694499</v>
      </c>
      <c r="J139">
        <v>-1.98929505196543</v>
      </c>
      <c r="K139">
        <v>-0.322759320807462</v>
      </c>
      <c r="L139">
        <v>-1.0434368940313901</v>
      </c>
      <c r="M139">
        <v>-0.78977412579925199</v>
      </c>
      <c r="N139">
        <v>-1.99334971333136</v>
      </c>
    </row>
    <row r="140" spans="1:14" x14ac:dyDescent="0.2">
      <c r="A140">
        <v>3</v>
      </c>
      <c r="B140" t="s">
        <v>300</v>
      </c>
      <c r="C140" t="s">
        <v>282</v>
      </c>
      <c r="D140" t="s">
        <v>274</v>
      </c>
      <c r="E140">
        <v>-0.71980335630414904</v>
      </c>
      <c r="F140">
        <v>-2.0528142658445598</v>
      </c>
      <c r="G140">
        <v>-0.32221499779705098</v>
      </c>
      <c r="H140">
        <v>-1.0415699683461901</v>
      </c>
      <c r="I140">
        <v>-0.39096063348844401</v>
      </c>
      <c r="J140">
        <v>-1.00191540865187</v>
      </c>
      <c r="K140">
        <v>-0.32259009508325898</v>
      </c>
      <c r="L140">
        <v>-1.0430184439110799</v>
      </c>
      <c r="M140">
        <v>-0.39171112725460799</v>
      </c>
      <c r="N140">
        <v>-1.0048304455477399</v>
      </c>
    </row>
    <row r="141" spans="1:14" x14ac:dyDescent="0.2">
      <c r="A141">
        <v>3</v>
      </c>
      <c r="B141" t="s">
        <v>300</v>
      </c>
      <c r="C141" t="s">
        <v>282</v>
      </c>
      <c r="D141" t="s">
        <v>276</v>
      </c>
      <c r="E141">
        <v>-0.71929584034616501</v>
      </c>
      <c r="F141">
        <v>-2.0519674026844301</v>
      </c>
      <c r="G141">
        <v>-0.32231219755928697</v>
      </c>
      <c r="H141">
        <v>-1.04165924795612</v>
      </c>
      <c r="I141">
        <v>-0.39096610920687502</v>
      </c>
      <c r="J141">
        <v>-1.0019392647413199</v>
      </c>
      <c r="K141">
        <v>-0.32263334696810297</v>
      </c>
      <c r="L141">
        <v>-1.0429302365650599</v>
      </c>
      <c r="M141">
        <v>-0.39165518172262598</v>
      </c>
      <c r="N141">
        <v>-1.0045954953996701</v>
      </c>
    </row>
    <row r="142" spans="1:14" x14ac:dyDescent="0.2">
      <c r="A142">
        <v>3</v>
      </c>
      <c r="B142" t="s">
        <v>300</v>
      </c>
      <c r="C142" t="s">
        <v>282</v>
      </c>
      <c r="D142" t="s">
        <v>281</v>
      </c>
      <c r="E142">
        <v>-0.71920955817779497</v>
      </c>
      <c r="F142">
        <v>-2.05202252319109</v>
      </c>
      <c r="G142">
        <v>-0.32225372381109302</v>
      </c>
      <c r="H142">
        <v>-1.04164626352851</v>
      </c>
      <c r="I142">
        <v>-0.39097230315708298</v>
      </c>
      <c r="J142">
        <v>-1.00195200902093</v>
      </c>
      <c r="K142">
        <v>-0.32256871128796799</v>
      </c>
      <c r="L142">
        <v>-1.0429072487897799</v>
      </c>
      <c r="M142">
        <v>-0.39167481106040503</v>
      </c>
      <c r="N142">
        <v>-1.0046700330431899</v>
      </c>
    </row>
    <row r="143" spans="1:14" x14ac:dyDescent="0.2">
      <c r="A143">
        <v>3</v>
      </c>
      <c r="B143" t="s">
        <v>300</v>
      </c>
      <c r="C143" t="s">
        <v>283</v>
      </c>
      <c r="D143" t="s">
        <v>274</v>
      </c>
      <c r="E143">
        <v>-0.80482979939480404</v>
      </c>
      <c r="F143">
        <v>-2.3059613635642302</v>
      </c>
      <c r="G143">
        <v>-0.322259248154737</v>
      </c>
      <c r="H143">
        <v>-1.04179491391361</v>
      </c>
      <c r="I143">
        <v>-0.47406390727560099</v>
      </c>
      <c r="J143">
        <v>-1.25317118624822</v>
      </c>
      <c r="K143">
        <v>-0.32275400628653</v>
      </c>
      <c r="L143">
        <v>-1.0436737185149401</v>
      </c>
      <c r="M143">
        <v>-0.47514244156616697</v>
      </c>
      <c r="N143">
        <v>-1.25721898594508</v>
      </c>
    </row>
    <row r="144" spans="1:14" x14ac:dyDescent="0.2">
      <c r="A144">
        <v>3</v>
      </c>
      <c r="B144" t="s">
        <v>300</v>
      </c>
      <c r="C144" t="s">
        <v>283</v>
      </c>
      <c r="D144" t="s">
        <v>276</v>
      </c>
      <c r="E144">
        <v>-0.80419443648784705</v>
      </c>
      <c r="F144">
        <v>-2.3050252002074099</v>
      </c>
      <c r="G144">
        <v>-0.32246619598292298</v>
      </c>
      <c r="H144">
        <v>-1.0419431462277799</v>
      </c>
      <c r="I144">
        <v>-0.47407008881110901</v>
      </c>
      <c r="J144">
        <v>-1.2531912479629701</v>
      </c>
      <c r="K144">
        <v>-0.32290328270671398</v>
      </c>
      <c r="L144">
        <v>-1.0436316825068499</v>
      </c>
      <c r="M144">
        <v>-0.47506571745558102</v>
      </c>
      <c r="N144">
        <v>-1.2569410670639201</v>
      </c>
    </row>
    <row r="145" spans="1:14" x14ac:dyDescent="0.2">
      <c r="A145">
        <v>4</v>
      </c>
      <c r="B145" t="s">
        <v>299</v>
      </c>
      <c r="C145" t="s">
        <v>273</v>
      </c>
      <c r="D145" t="s">
        <v>274</v>
      </c>
      <c r="E145">
        <v>-0.634138194216884</v>
      </c>
      <c r="F145">
        <v>-1.7877250846819299</v>
      </c>
      <c r="G145">
        <v>-0.37093545927555299</v>
      </c>
      <c r="H145">
        <v>-1.11543513576653</v>
      </c>
      <c r="I145">
        <v>-0.25637748469157101</v>
      </c>
      <c r="J145">
        <v>-0.66261703902021196</v>
      </c>
      <c r="K145">
        <v>-0.37138446318473001</v>
      </c>
      <c r="L145">
        <v>-1.1171680840905001</v>
      </c>
      <c r="M145">
        <v>-0.256996760703952</v>
      </c>
      <c r="N145">
        <v>-0.66523308454265695</v>
      </c>
    </row>
    <row r="146" spans="1:14" x14ac:dyDescent="0.2">
      <c r="A146">
        <v>4</v>
      </c>
      <c r="B146" t="s">
        <v>299</v>
      </c>
      <c r="C146" t="s">
        <v>273</v>
      </c>
      <c r="D146" t="s">
        <v>276</v>
      </c>
      <c r="E146">
        <v>-0.633833156203089</v>
      </c>
      <c r="F146">
        <v>-1.7873216708430799</v>
      </c>
      <c r="G146">
        <v>-0.37088565827964998</v>
      </c>
      <c r="H146">
        <v>-1.11530868343297</v>
      </c>
      <c r="I146">
        <v>-0.25638010916392401</v>
      </c>
      <c r="J146">
        <v>-0.66262518063101405</v>
      </c>
      <c r="K146">
        <v>-0.37132031171776397</v>
      </c>
      <c r="L146">
        <v>-1.1169675196489099</v>
      </c>
      <c r="M146">
        <v>-0.25696842783673302</v>
      </c>
      <c r="N146">
        <v>-0.66510806395333</v>
      </c>
    </row>
    <row r="147" spans="1:14" x14ac:dyDescent="0.2">
      <c r="A147">
        <v>4</v>
      </c>
      <c r="B147" t="s">
        <v>299</v>
      </c>
      <c r="C147" t="s">
        <v>275</v>
      </c>
      <c r="D147" t="s">
        <v>274</v>
      </c>
      <c r="E147">
        <v>-0.42509628753510798</v>
      </c>
      <c r="F147">
        <v>-1.23687650851579</v>
      </c>
      <c r="G147">
        <v>-0.37179871283711302</v>
      </c>
      <c r="H147">
        <v>-1.1199224071065299</v>
      </c>
      <c r="I147">
        <v>-4.34858891979902E-2</v>
      </c>
      <c r="J147">
        <v>-0.104228661772163</v>
      </c>
      <c r="K147">
        <v>-0.37198311885373803</v>
      </c>
      <c r="L147">
        <v>-1.12061301239225</v>
      </c>
      <c r="M147">
        <v>-4.5347753154427801E-2</v>
      </c>
      <c r="N147">
        <v>-0.109433031563571</v>
      </c>
    </row>
    <row r="148" spans="1:14" x14ac:dyDescent="0.2">
      <c r="A148">
        <v>4</v>
      </c>
      <c r="B148" t="s">
        <v>299</v>
      </c>
      <c r="C148" t="s">
        <v>275</v>
      </c>
      <c r="D148" t="s">
        <v>276</v>
      </c>
      <c r="E148">
        <v>-0.42295424984878499</v>
      </c>
      <c r="F148">
        <v>-1.23371492178956</v>
      </c>
      <c r="G148">
        <v>-0.372141292328867</v>
      </c>
      <c r="H148">
        <v>-1.1208916005166001</v>
      </c>
      <c r="I148">
        <v>-4.34858891979902E-2</v>
      </c>
      <c r="J148">
        <v>-0.104228661772163</v>
      </c>
      <c r="K148">
        <v>-0.372253682326047</v>
      </c>
      <c r="L148">
        <v>-1.1213362524571899</v>
      </c>
      <c r="M148">
        <v>-4.5113706593347298E-2</v>
      </c>
      <c r="N148">
        <v>-0.10902209014468101</v>
      </c>
    </row>
    <row r="149" spans="1:14" x14ac:dyDescent="0.2">
      <c r="A149">
        <v>4</v>
      </c>
      <c r="B149" t="s">
        <v>299</v>
      </c>
      <c r="C149" t="s">
        <v>275</v>
      </c>
      <c r="D149" t="s">
        <v>281</v>
      </c>
      <c r="E149">
        <v>-0.42373470265081498</v>
      </c>
      <c r="F149">
        <v>-1.23449328915999</v>
      </c>
      <c r="G149">
        <v>-0.37198955351138502</v>
      </c>
      <c r="H149">
        <v>-1.12057608371484</v>
      </c>
      <c r="I149">
        <v>-4.34858891979902E-2</v>
      </c>
      <c r="J149">
        <v>-0.104228661772163</v>
      </c>
      <c r="K149">
        <v>-0.37211196849945199</v>
      </c>
      <c r="L149">
        <v>-1.1210575499830999</v>
      </c>
      <c r="M149">
        <v>-4.5204397303460098E-2</v>
      </c>
      <c r="N149">
        <v>-0.109123646159655</v>
      </c>
    </row>
    <row r="150" spans="1:14" x14ac:dyDescent="0.2">
      <c r="A150">
        <v>4</v>
      </c>
      <c r="B150" t="s">
        <v>299</v>
      </c>
      <c r="C150" t="s">
        <v>275</v>
      </c>
      <c r="D150" t="s">
        <v>284</v>
      </c>
      <c r="E150">
        <v>-0.42524622286874902</v>
      </c>
      <c r="F150">
        <v>-1.2371406477275</v>
      </c>
      <c r="G150">
        <v>-0.371828981309343</v>
      </c>
      <c r="H150">
        <v>-1.1199568571807701</v>
      </c>
      <c r="I150">
        <v>-4.34858891979902E-2</v>
      </c>
      <c r="J150">
        <v>-0.104228661772163</v>
      </c>
      <c r="K150">
        <v>-0.372031892976253</v>
      </c>
      <c r="L150">
        <v>-1.12071273971979</v>
      </c>
      <c r="M150">
        <v>-4.53328414768795E-2</v>
      </c>
      <c r="N150">
        <v>-0.109416036846034</v>
      </c>
    </row>
    <row r="151" spans="1:14" x14ac:dyDescent="0.2">
      <c r="A151">
        <v>4</v>
      </c>
      <c r="B151" t="s">
        <v>299</v>
      </c>
      <c r="C151" t="s">
        <v>277</v>
      </c>
      <c r="D151" t="s">
        <v>274</v>
      </c>
      <c r="E151">
        <v>-0.42248133207616101</v>
      </c>
      <c r="F151">
        <v>-1.2450545760912199</v>
      </c>
      <c r="G151">
        <v>-0.37174558305783501</v>
      </c>
      <c r="H151">
        <v>-1.1198148631417399</v>
      </c>
      <c r="I151">
        <v>-4.3283710780129402E-2</v>
      </c>
      <c r="J151">
        <v>-0.115820897541623</v>
      </c>
      <c r="K151">
        <v>-0.37194920909846402</v>
      </c>
      <c r="L151">
        <v>-1.1205617471469</v>
      </c>
      <c r="M151">
        <v>-4.3967065119144201E-2</v>
      </c>
      <c r="N151">
        <v>-0.119093070305565</v>
      </c>
    </row>
    <row r="152" spans="1:14" x14ac:dyDescent="0.2">
      <c r="A152">
        <v>4</v>
      </c>
      <c r="B152" t="s">
        <v>299</v>
      </c>
      <c r="C152" t="s">
        <v>277</v>
      </c>
      <c r="D152" t="s">
        <v>276</v>
      </c>
      <c r="E152">
        <v>-0.42124687035381703</v>
      </c>
      <c r="F152">
        <v>-1.2427041426272201</v>
      </c>
      <c r="G152">
        <v>-0.37222826490216199</v>
      </c>
      <c r="H152">
        <v>-1.1211455086636499</v>
      </c>
      <c r="I152">
        <v>-4.3283710780134703E-2</v>
      </c>
      <c r="J152">
        <v>-0.11582089754163701</v>
      </c>
      <c r="K152">
        <v>-0.372346694256669</v>
      </c>
      <c r="L152">
        <v>-1.12160421610601</v>
      </c>
      <c r="M152">
        <v>-4.3893146482371401E-2</v>
      </c>
      <c r="N152">
        <v>-0.118801456566175</v>
      </c>
    </row>
    <row r="153" spans="1:14" x14ac:dyDescent="0.2">
      <c r="A153">
        <v>4</v>
      </c>
      <c r="B153" t="s">
        <v>299</v>
      </c>
      <c r="C153" t="s">
        <v>277</v>
      </c>
      <c r="D153" t="s">
        <v>281</v>
      </c>
      <c r="E153">
        <v>-0.42179978775935301</v>
      </c>
      <c r="F153">
        <v>-1.2433020042051199</v>
      </c>
      <c r="G153">
        <v>-0.37205562096273398</v>
      </c>
      <c r="H153">
        <v>-1.12075752049029</v>
      </c>
      <c r="I153">
        <v>-4.3283710780131303E-2</v>
      </c>
      <c r="J153">
        <v>-0.115820897541628</v>
      </c>
      <c r="K153">
        <v>-0.37218301671405202</v>
      </c>
      <c r="L153">
        <v>-1.12124912539739</v>
      </c>
      <c r="M153">
        <v>-4.3891832817050697E-2</v>
      </c>
      <c r="N153">
        <v>-0.118829817827263</v>
      </c>
    </row>
    <row r="154" spans="1:14" x14ac:dyDescent="0.2">
      <c r="A154">
        <v>4</v>
      </c>
      <c r="B154" t="s">
        <v>299</v>
      </c>
      <c r="C154" t="s">
        <v>277</v>
      </c>
      <c r="D154" t="s">
        <v>284</v>
      </c>
      <c r="E154">
        <v>-0.422471289568632</v>
      </c>
      <c r="F154">
        <v>-1.24518612214534</v>
      </c>
      <c r="G154">
        <v>-0.37174941943444501</v>
      </c>
      <c r="H154">
        <v>-1.1198062455395299</v>
      </c>
      <c r="I154">
        <v>-4.3283710780128597E-2</v>
      </c>
      <c r="J154">
        <v>-0.115820897541621</v>
      </c>
      <c r="K154">
        <v>-0.37197841087535499</v>
      </c>
      <c r="L154">
        <v>-1.1206371495901699</v>
      </c>
      <c r="M154">
        <v>-4.3967046533333401E-2</v>
      </c>
      <c r="N154">
        <v>-0.119069785695977</v>
      </c>
    </row>
    <row r="155" spans="1:14" x14ac:dyDescent="0.2">
      <c r="A155">
        <v>4</v>
      </c>
      <c r="B155" t="s">
        <v>299</v>
      </c>
      <c r="C155" t="s">
        <v>278</v>
      </c>
      <c r="D155" t="s">
        <v>274</v>
      </c>
      <c r="E155">
        <v>-0.59576826543063299</v>
      </c>
      <c r="F155">
        <v>-1.6817242194777899</v>
      </c>
      <c r="G155">
        <v>-0.370915973876218</v>
      </c>
      <c r="H155">
        <v>-1.11558748292623</v>
      </c>
      <c r="I155">
        <v>-0.212700823708627</v>
      </c>
      <c r="J155">
        <v>-0.54981815631261499</v>
      </c>
      <c r="K155">
        <v>-0.37145246395550902</v>
      </c>
      <c r="L155">
        <v>-1.11764651451626</v>
      </c>
      <c r="M155">
        <v>-0.21352163119526199</v>
      </c>
      <c r="N155">
        <v>-0.55324954500258905</v>
      </c>
    </row>
    <row r="156" spans="1:14" x14ac:dyDescent="0.2">
      <c r="A156">
        <v>4</v>
      </c>
      <c r="B156" t="s">
        <v>299</v>
      </c>
      <c r="C156" t="s">
        <v>278</v>
      </c>
      <c r="D156" t="s">
        <v>276</v>
      </c>
      <c r="E156">
        <v>-0.59655180703075605</v>
      </c>
      <c r="F156">
        <v>-1.68226780380901</v>
      </c>
      <c r="G156">
        <v>-0.37097558295737698</v>
      </c>
      <c r="H156">
        <v>-1.1156558038350399</v>
      </c>
      <c r="I156">
        <v>-0.21270817356857699</v>
      </c>
      <c r="J156">
        <v>-0.54967796027938198</v>
      </c>
      <c r="K156">
        <v>-0.37150833244665199</v>
      </c>
      <c r="L156">
        <v>-1.1176972986146401</v>
      </c>
      <c r="M156">
        <v>-0.21353891507250899</v>
      </c>
      <c r="N156">
        <v>-0.55319697332075501</v>
      </c>
    </row>
    <row r="157" spans="1:14" x14ac:dyDescent="0.2">
      <c r="A157">
        <v>4</v>
      </c>
      <c r="B157" t="s">
        <v>299</v>
      </c>
      <c r="C157" t="s">
        <v>278</v>
      </c>
      <c r="D157" t="s">
        <v>281</v>
      </c>
      <c r="E157">
        <v>-0.59517363710650895</v>
      </c>
      <c r="F157">
        <v>-1.6809712484233601</v>
      </c>
      <c r="G157">
        <v>-0.37072403216612498</v>
      </c>
      <c r="H157">
        <v>-1.1152858880575001</v>
      </c>
      <c r="I157">
        <v>-0.21267526182444399</v>
      </c>
      <c r="J157">
        <v>-0.54970067808906098</v>
      </c>
      <c r="K157">
        <v>-0.37125973441104099</v>
      </c>
      <c r="L157">
        <v>-1.1173234962210701</v>
      </c>
      <c r="M157">
        <v>-0.213421848138757</v>
      </c>
      <c r="N157">
        <v>-0.55283479318630602</v>
      </c>
    </row>
    <row r="158" spans="1:14" x14ac:dyDescent="0.2">
      <c r="A158">
        <v>4</v>
      </c>
      <c r="B158" t="s">
        <v>299</v>
      </c>
      <c r="C158" t="s">
        <v>279</v>
      </c>
      <c r="D158" t="s">
        <v>274</v>
      </c>
      <c r="E158">
        <v>-0.63343516790165499</v>
      </c>
      <c r="F158">
        <v>-1.7965308349918601</v>
      </c>
      <c r="G158">
        <v>-0.37124659501969198</v>
      </c>
      <c r="H158">
        <v>-1.1160118682240301</v>
      </c>
      <c r="I158">
        <v>-0.25155775632073502</v>
      </c>
      <c r="J158">
        <v>-0.66694687382490403</v>
      </c>
      <c r="K158">
        <v>-0.37178332708663803</v>
      </c>
      <c r="L158">
        <v>-1.11803468916494</v>
      </c>
      <c r="M158">
        <v>-0.25260454719603698</v>
      </c>
      <c r="N158">
        <v>-0.670999641335982</v>
      </c>
    </row>
    <row r="159" spans="1:14" x14ac:dyDescent="0.2">
      <c r="A159">
        <v>4</v>
      </c>
      <c r="B159" t="s">
        <v>299</v>
      </c>
      <c r="C159" t="s">
        <v>279</v>
      </c>
      <c r="D159" t="s">
        <v>276</v>
      </c>
      <c r="E159">
        <v>-0.63130028210440503</v>
      </c>
      <c r="F159">
        <v>-1.7939379219081999</v>
      </c>
      <c r="G159">
        <v>-0.37075467410317198</v>
      </c>
      <c r="H159">
        <v>-1.1151637398491301</v>
      </c>
      <c r="I159">
        <v>-0.251569756734356</v>
      </c>
      <c r="J159">
        <v>-0.66699416455748095</v>
      </c>
      <c r="K159">
        <v>-0.37124676493354702</v>
      </c>
      <c r="L159">
        <v>-1.1170452616889801</v>
      </c>
      <c r="M159">
        <v>-0.252476309717659</v>
      </c>
      <c r="N159">
        <v>-0.670507323556777</v>
      </c>
    </row>
    <row r="160" spans="1:14" x14ac:dyDescent="0.2">
      <c r="A160">
        <v>4</v>
      </c>
      <c r="B160" t="s">
        <v>299</v>
      </c>
      <c r="C160" t="s">
        <v>282</v>
      </c>
      <c r="D160" t="s">
        <v>274</v>
      </c>
      <c r="E160">
        <v>-0.76981694633026299</v>
      </c>
      <c r="F160">
        <v>-2.12858378953187</v>
      </c>
      <c r="G160">
        <v>-0.37091366340916798</v>
      </c>
      <c r="H160">
        <v>-1.11546145062887</v>
      </c>
      <c r="I160">
        <v>-0.39090209791778302</v>
      </c>
      <c r="J160">
        <v>-1.00173756979576</v>
      </c>
      <c r="K160">
        <v>-0.37139203520225</v>
      </c>
      <c r="L160">
        <v>-1.11730732933499</v>
      </c>
      <c r="M160">
        <v>-0.39172729086575803</v>
      </c>
      <c r="N160">
        <v>-1.0049400926707299</v>
      </c>
    </row>
    <row r="161" spans="1:14" x14ac:dyDescent="0.2">
      <c r="A161">
        <v>4</v>
      </c>
      <c r="B161" t="s">
        <v>299</v>
      </c>
      <c r="C161" t="s">
        <v>282</v>
      </c>
      <c r="D161" t="s">
        <v>276</v>
      </c>
      <c r="E161">
        <v>-0.76825701106201505</v>
      </c>
      <c r="F161">
        <v>-2.1266239628074</v>
      </c>
      <c r="G161">
        <v>-0.37062772186075899</v>
      </c>
      <c r="H161">
        <v>-1.11494658003005</v>
      </c>
      <c r="I161">
        <v>-0.390905753965055</v>
      </c>
      <c r="J161">
        <v>-1.00175194475233</v>
      </c>
      <c r="K161">
        <v>-0.37107493726824098</v>
      </c>
      <c r="L161">
        <v>-1.11664369171528</v>
      </c>
      <c r="M161">
        <v>-0.39159336036985098</v>
      </c>
      <c r="N161">
        <v>-1.00442729139791</v>
      </c>
    </row>
    <row r="162" spans="1:14" x14ac:dyDescent="0.2">
      <c r="A162">
        <v>4</v>
      </c>
      <c r="B162" t="s">
        <v>299</v>
      </c>
      <c r="C162" t="s">
        <v>283</v>
      </c>
      <c r="D162" t="s">
        <v>274</v>
      </c>
      <c r="E162">
        <v>-0.85649671151297602</v>
      </c>
      <c r="F162">
        <v>-2.3831593784835401</v>
      </c>
      <c r="G162">
        <v>-0.371198189559444</v>
      </c>
      <c r="H162">
        <v>-1.1159428714548401</v>
      </c>
      <c r="I162">
        <v>-0.47415232722664702</v>
      </c>
      <c r="J162">
        <v>-1.25255513308356</v>
      </c>
      <c r="K162">
        <v>-0.37182479626021903</v>
      </c>
      <c r="L162">
        <v>-1.11832182243277</v>
      </c>
      <c r="M162">
        <v>-0.47534058894004499</v>
      </c>
      <c r="N162">
        <v>-1.2569793867167001</v>
      </c>
    </row>
    <row r="163" spans="1:14" x14ac:dyDescent="0.2">
      <c r="A163">
        <v>4</v>
      </c>
      <c r="B163" t="s">
        <v>299</v>
      </c>
      <c r="C163" t="s">
        <v>283</v>
      </c>
      <c r="D163" t="s">
        <v>276</v>
      </c>
      <c r="E163">
        <v>-0.85562982939771504</v>
      </c>
      <c r="F163">
        <v>-2.3818066709447501</v>
      </c>
      <c r="G163">
        <v>-0.371155629607135</v>
      </c>
      <c r="H163">
        <v>-1.1157875110292901</v>
      </c>
      <c r="I163">
        <v>-0.47415467699761998</v>
      </c>
      <c r="J163">
        <v>-1.25255735215058</v>
      </c>
      <c r="K163">
        <v>-0.371738466873275</v>
      </c>
      <c r="L163">
        <v>-1.1179918701832701</v>
      </c>
      <c r="M163">
        <v>-0.47521458773889602</v>
      </c>
      <c r="N163">
        <v>-1.2565354053681299</v>
      </c>
    </row>
    <row r="164" spans="1:14" x14ac:dyDescent="0.2">
      <c r="A164">
        <v>4</v>
      </c>
      <c r="B164" t="s">
        <v>300</v>
      </c>
      <c r="C164" t="s">
        <v>273</v>
      </c>
      <c r="D164" t="s">
        <v>274</v>
      </c>
      <c r="E164">
        <v>-0.61998182519672596</v>
      </c>
      <c r="F164">
        <v>-1.82646970664023</v>
      </c>
      <c r="G164">
        <v>-0.35741981540267598</v>
      </c>
      <c r="H164">
        <v>-1.1557645397821401</v>
      </c>
      <c r="I164">
        <v>-0.256171590401436</v>
      </c>
      <c r="J164">
        <v>-0.66190086686211103</v>
      </c>
      <c r="K164">
        <v>-0.35780219410895903</v>
      </c>
      <c r="L164">
        <v>-1.1572360328500899</v>
      </c>
      <c r="M164">
        <v>-0.25678064070029899</v>
      </c>
      <c r="N164">
        <v>-0.66450988239993902</v>
      </c>
    </row>
    <row r="165" spans="1:14" x14ac:dyDescent="0.2">
      <c r="A165">
        <v>4</v>
      </c>
      <c r="B165" t="s">
        <v>300</v>
      </c>
      <c r="C165" t="s">
        <v>273</v>
      </c>
      <c r="D165" t="s">
        <v>276</v>
      </c>
      <c r="E165">
        <v>-0.61962618695984495</v>
      </c>
      <c r="F165">
        <v>-1.82586907926014</v>
      </c>
      <c r="G165">
        <v>-0.35753619876813098</v>
      </c>
      <c r="H165">
        <v>-1.1558994055771401</v>
      </c>
      <c r="I165">
        <v>-0.25617654266825601</v>
      </c>
      <c r="J165">
        <v>-0.66192313998929198</v>
      </c>
      <c r="K165">
        <v>-0.35786240402027902</v>
      </c>
      <c r="L165">
        <v>-1.1571993389317401</v>
      </c>
      <c r="M165">
        <v>-0.25674419359598999</v>
      </c>
      <c r="N165">
        <v>-0.66433352184421302</v>
      </c>
    </row>
    <row r="166" spans="1:14" x14ac:dyDescent="0.2">
      <c r="A166">
        <v>4</v>
      </c>
      <c r="B166" t="s">
        <v>300</v>
      </c>
      <c r="C166" t="s">
        <v>273</v>
      </c>
      <c r="D166" t="s">
        <v>281</v>
      </c>
      <c r="E166">
        <v>-0.61948554469871497</v>
      </c>
      <c r="F166">
        <v>-1.8257975540084601</v>
      </c>
      <c r="G166">
        <v>-0.35745695198196098</v>
      </c>
      <c r="H166">
        <v>-1.1558864998174401</v>
      </c>
      <c r="I166">
        <v>-0.25617705398212698</v>
      </c>
      <c r="J166">
        <v>-0.66191968764157005</v>
      </c>
      <c r="K166">
        <v>-0.35778258665235502</v>
      </c>
      <c r="L166">
        <v>-1.1571799303279899</v>
      </c>
      <c r="M166">
        <v>-0.25674756860263298</v>
      </c>
      <c r="N166">
        <v>-0.66436676054349997</v>
      </c>
    </row>
    <row r="167" spans="1:14" x14ac:dyDescent="0.2">
      <c r="A167">
        <v>4</v>
      </c>
      <c r="B167" t="s">
        <v>300</v>
      </c>
      <c r="C167" t="s">
        <v>275</v>
      </c>
      <c r="D167" t="s">
        <v>274</v>
      </c>
      <c r="E167">
        <v>-0.41080896622128499</v>
      </c>
      <c r="F167">
        <v>-1.27305474416914</v>
      </c>
      <c r="G167">
        <v>-0.35767943696051702</v>
      </c>
      <c r="H167">
        <v>-1.1562316775146599</v>
      </c>
      <c r="I167">
        <v>-4.34858891979902E-2</v>
      </c>
      <c r="J167">
        <v>-0.104228661772163</v>
      </c>
      <c r="K167">
        <v>-0.35782572360475901</v>
      </c>
      <c r="L167">
        <v>-1.1567878769522799</v>
      </c>
      <c r="M167">
        <v>-4.5303915107696997E-2</v>
      </c>
      <c r="N167">
        <v>-0.109482376552268</v>
      </c>
    </row>
    <row r="168" spans="1:14" x14ac:dyDescent="0.2">
      <c r="A168">
        <v>4</v>
      </c>
      <c r="B168" t="s">
        <v>300</v>
      </c>
      <c r="C168" t="s">
        <v>275</v>
      </c>
      <c r="D168" t="s">
        <v>276</v>
      </c>
      <c r="E168">
        <v>-0.410168192357798</v>
      </c>
      <c r="F168">
        <v>-1.2723937365734499</v>
      </c>
      <c r="G168">
        <v>-0.357640448182313</v>
      </c>
      <c r="H168">
        <v>-1.15635386520808</v>
      </c>
      <c r="I168">
        <v>-4.3485889197996799E-2</v>
      </c>
      <c r="J168">
        <v>-0.10422866177219201</v>
      </c>
      <c r="K168">
        <v>-0.35776153479749601</v>
      </c>
      <c r="L168">
        <v>-1.1568383835087701</v>
      </c>
      <c r="M168">
        <v>-4.5212444265240598E-2</v>
      </c>
      <c r="N168">
        <v>-0.109195022431075</v>
      </c>
    </row>
    <row r="169" spans="1:14" x14ac:dyDescent="0.2">
      <c r="A169">
        <v>4</v>
      </c>
      <c r="B169" t="s">
        <v>300</v>
      </c>
      <c r="C169" t="s">
        <v>275</v>
      </c>
      <c r="D169" t="s">
        <v>281</v>
      </c>
      <c r="E169">
        <v>-0.41019540152134798</v>
      </c>
      <c r="F169">
        <v>-1.2722658967660301</v>
      </c>
      <c r="G169">
        <v>-0.35764890694162998</v>
      </c>
      <c r="H169">
        <v>-1.15629422379618</v>
      </c>
      <c r="I169">
        <v>-4.34858891979902E-2</v>
      </c>
      <c r="J169">
        <v>-0.104228661772163</v>
      </c>
      <c r="K169">
        <v>-0.35777204706758498</v>
      </c>
      <c r="L169">
        <v>-1.1567745856580001</v>
      </c>
      <c r="M169">
        <v>-4.5205659531073701E-2</v>
      </c>
      <c r="N169">
        <v>-0.10917930449829499</v>
      </c>
    </row>
    <row r="170" spans="1:14" x14ac:dyDescent="0.2">
      <c r="A170">
        <v>4</v>
      </c>
      <c r="B170" t="s">
        <v>300</v>
      </c>
      <c r="C170" t="s">
        <v>277</v>
      </c>
      <c r="D170" t="s">
        <v>274</v>
      </c>
      <c r="E170">
        <v>-0.40845904220284501</v>
      </c>
      <c r="F170">
        <v>-1.2815065617042001</v>
      </c>
      <c r="G170">
        <v>-0.357679950720873</v>
      </c>
      <c r="H170">
        <v>-1.1562524450178799</v>
      </c>
      <c r="I170">
        <v>-4.3283710780129499E-2</v>
      </c>
      <c r="J170">
        <v>-0.115820897541623</v>
      </c>
      <c r="K170">
        <v>-0.35783265601390302</v>
      </c>
      <c r="L170">
        <v>-1.15682667153469</v>
      </c>
      <c r="M170">
        <v>-4.39556427414972E-2</v>
      </c>
      <c r="N170">
        <v>-0.11906745700372599</v>
      </c>
    </row>
    <row r="171" spans="1:14" x14ac:dyDescent="0.2">
      <c r="A171">
        <v>4</v>
      </c>
      <c r="B171" t="s">
        <v>300</v>
      </c>
      <c r="C171" t="s">
        <v>277</v>
      </c>
      <c r="D171" t="s">
        <v>276</v>
      </c>
      <c r="E171">
        <v>-0.40821945037145801</v>
      </c>
      <c r="F171">
        <v>-1.2813719176090601</v>
      </c>
      <c r="G171">
        <v>-0.357620473730759</v>
      </c>
      <c r="H171">
        <v>-1.15644541360798</v>
      </c>
      <c r="I171">
        <v>-4.3283710780129402E-2</v>
      </c>
      <c r="J171">
        <v>-0.115820897541623</v>
      </c>
      <c r="K171">
        <v>-0.35774957521818501</v>
      </c>
      <c r="L171">
        <v>-1.15696081081223</v>
      </c>
      <c r="M171">
        <v>-4.3940324488413403E-2</v>
      </c>
      <c r="N171">
        <v>-0.118998223716151</v>
      </c>
    </row>
    <row r="172" spans="1:14" x14ac:dyDescent="0.2">
      <c r="A172">
        <v>4</v>
      </c>
      <c r="B172" t="s">
        <v>300</v>
      </c>
      <c r="C172" t="s">
        <v>277</v>
      </c>
      <c r="D172" t="s">
        <v>281</v>
      </c>
      <c r="E172">
        <v>-0.408051056425148</v>
      </c>
      <c r="F172">
        <v>-1.28094325435904</v>
      </c>
      <c r="G172">
        <v>-0.35767406037895699</v>
      </c>
      <c r="H172">
        <v>-1.15634551221354</v>
      </c>
      <c r="I172">
        <v>-4.3283710780131303E-2</v>
      </c>
      <c r="J172">
        <v>-0.115820897541629</v>
      </c>
      <c r="K172">
        <v>-0.35780030068302598</v>
      </c>
      <c r="L172">
        <v>-1.1568288925635299</v>
      </c>
      <c r="M172">
        <v>-4.3911238460281103E-2</v>
      </c>
      <c r="N172">
        <v>-0.118853189667831</v>
      </c>
    </row>
    <row r="173" spans="1:14" x14ac:dyDescent="0.2">
      <c r="A173">
        <v>4</v>
      </c>
      <c r="B173" t="s">
        <v>300</v>
      </c>
      <c r="C173" t="s">
        <v>278</v>
      </c>
      <c r="D173" t="s">
        <v>274</v>
      </c>
      <c r="E173">
        <v>-0.57612107386988798</v>
      </c>
      <c r="F173">
        <v>-1.7110244309772999</v>
      </c>
      <c r="G173">
        <v>-0.35747068820449401</v>
      </c>
      <c r="H173">
        <v>-1.15576300990778</v>
      </c>
      <c r="I173">
        <v>-0.21015091328338201</v>
      </c>
      <c r="J173">
        <v>-0.54350818352362695</v>
      </c>
      <c r="K173">
        <v>-0.35789373522007201</v>
      </c>
      <c r="L173">
        <v>-1.15735594921787</v>
      </c>
      <c r="M173">
        <v>-0.21089319452205799</v>
      </c>
      <c r="N173">
        <v>-0.54654130433731096</v>
      </c>
    </row>
    <row r="174" spans="1:14" x14ac:dyDescent="0.2">
      <c r="A174">
        <v>4</v>
      </c>
      <c r="B174" t="s">
        <v>300</v>
      </c>
      <c r="C174" t="s">
        <v>278</v>
      </c>
      <c r="D174" t="s">
        <v>276</v>
      </c>
      <c r="E174">
        <v>-0.57658234256556495</v>
      </c>
      <c r="F174">
        <v>-1.71092061895433</v>
      </c>
      <c r="G174">
        <v>-0.35748251964668198</v>
      </c>
      <c r="H174">
        <v>-1.1559583326073799</v>
      </c>
      <c r="I174">
        <v>-0.21016822849108799</v>
      </c>
      <c r="J174">
        <v>-0.54345174673473695</v>
      </c>
      <c r="K174">
        <v>-0.35784601929932802</v>
      </c>
      <c r="L174">
        <v>-1.15738796983147</v>
      </c>
      <c r="M174">
        <v>-0.210853748906035</v>
      </c>
      <c r="N174">
        <v>-0.54638052388775105</v>
      </c>
    </row>
    <row r="175" spans="1:14" x14ac:dyDescent="0.2">
      <c r="A175">
        <v>4</v>
      </c>
      <c r="B175" t="s">
        <v>300</v>
      </c>
      <c r="C175" t="s">
        <v>278</v>
      </c>
      <c r="D175" t="s">
        <v>281</v>
      </c>
      <c r="E175">
        <v>-0.57644807583302604</v>
      </c>
      <c r="F175">
        <v>-1.7104999309227999</v>
      </c>
      <c r="G175">
        <v>-0.35749841792944698</v>
      </c>
      <c r="H175">
        <v>-1.1559076043635601</v>
      </c>
      <c r="I175">
        <v>-0.21016660628390199</v>
      </c>
      <c r="J175">
        <v>-0.54338621957497801</v>
      </c>
      <c r="K175">
        <v>-0.357886015916553</v>
      </c>
      <c r="L175">
        <v>-1.1573743428113199</v>
      </c>
      <c r="M175">
        <v>-0.210826251972</v>
      </c>
      <c r="N175">
        <v>-0.54621224356018205</v>
      </c>
    </row>
    <row r="176" spans="1:14" x14ac:dyDescent="0.2">
      <c r="A176">
        <v>4</v>
      </c>
      <c r="B176" t="s">
        <v>300</v>
      </c>
      <c r="C176" t="s">
        <v>278</v>
      </c>
      <c r="D176" t="s">
        <v>284</v>
      </c>
      <c r="E176">
        <v>-0.57658805052586404</v>
      </c>
      <c r="F176">
        <v>-1.71092871114672</v>
      </c>
      <c r="G176">
        <v>-0.35748289848334303</v>
      </c>
      <c r="H176">
        <v>-1.15595696464256</v>
      </c>
      <c r="I176">
        <v>-0.21017056072620199</v>
      </c>
      <c r="J176">
        <v>-0.54345681275063296</v>
      </c>
      <c r="K176">
        <v>-0.35784649886890502</v>
      </c>
      <c r="L176">
        <v>-1.1573872088969199</v>
      </c>
      <c r="M176">
        <v>-0.210856573593867</v>
      </c>
      <c r="N176">
        <v>-0.54638753862200096</v>
      </c>
    </row>
    <row r="177" spans="1:14" x14ac:dyDescent="0.2">
      <c r="A177">
        <v>4</v>
      </c>
      <c r="B177" t="s">
        <v>300</v>
      </c>
      <c r="C177" t="s">
        <v>278</v>
      </c>
      <c r="D177" t="s">
        <v>285</v>
      </c>
      <c r="E177">
        <v>-0.576431713416939</v>
      </c>
      <c r="F177">
        <v>-1.7111910794838601</v>
      </c>
      <c r="G177">
        <v>-0.35749293241596902</v>
      </c>
      <c r="H177">
        <v>-1.1559498561152599</v>
      </c>
      <c r="I177">
        <v>-0.21015868013531899</v>
      </c>
      <c r="J177">
        <v>-0.54346004829058403</v>
      </c>
      <c r="K177">
        <v>-0.35790879799397401</v>
      </c>
      <c r="L177">
        <v>-1.1575248114503101</v>
      </c>
      <c r="M177">
        <v>-0.21089466374052601</v>
      </c>
      <c r="N177">
        <v>-0.54652758646514898</v>
      </c>
    </row>
    <row r="178" spans="1:14" x14ac:dyDescent="0.2">
      <c r="A178">
        <v>4</v>
      </c>
      <c r="B178" t="s">
        <v>300</v>
      </c>
      <c r="C178" t="s">
        <v>278</v>
      </c>
      <c r="D178" t="s">
        <v>286</v>
      </c>
      <c r="E178">
        <v>-0.57666058636416395</v>
      </c>
      <c r="F178">
        <v>-1.71125516877906</v>
      </c>
      <c r="G178">
        <v>-0.357494297281575</v>
      </c>
      <c r="H178">
        <v>-1.1559474186982901</v>
      </c>
      <c r="I178">
        <v>-0.21014946449329799</v>
      </c>
      <c r="J178">
        <v>-0.54345515816518297</v>
      </c>
      <c r="K178">
        <v>-0.35787553662613603</v>
      </c>
      <c r="L178">
        <v>-1.1574155998365001</v>
      </c>
      <c r="M178">
        <v>-0.21087034398910201</v>
      </c>
      <c r="N178">
        <v>-0.54645866008159805</v>
      </c>
    </row>
    <row r="179" spans="1:14" x14ac:dyDescent="0.2">
      <c r="A179">
        <v>4</v>
      </c>
      <c r="B179" t="s">
        <v>300</v>
      </c>
      <c r="C179" t="s">
        <v>279</v>
      </c>
      <c r="D179" t="s">
        <v>274</v>
      </c>
      <c r="E179">
        <v>-0.61762324461066798</v>
      </c>
      <c r="F179">
        <v>-1.8345092268824701</v>
      </c>
      <c r="G179">
        <v>-0.35743904118512398</v>
      </c>
      <c r="H179">
        <v>-1.1559250666996701</v>
      </c>
      <c r="I179">
        <v>-0.25163883624778699</v>
      </c>
      <c r="J179">
        <v>-0.66763868276719995</v>
      </c>
      <c r="K179">
        <v>-0.35788094066635601</v>
      </c>
      <c r="L179">
        <v>-1.1576050687267401</v>
      </c>
      <c r="M179">
        <v>-0.25262582499015401</v>
      </c>
      <c r="N179">
        <v>-0.671513205179188</v>
      </c>
    </row>
    <row r="180" spans="1:14" x14ac:dyDescent="0.2">
      <c r="A180">
        <v>4</v>
      </c>
      <c r="B180" t="s">
        <v>300</v>
      </c>
      <c r="C180" t="s">
        <v>279</v>
      </c>
      <c r="D180" t="s">
        <v>276</v>
      </c>
      <c r="E180">
        <v>-0.61710232469896098</v>
      </c>
      <c r="F180">
        <v>-1.8337777973413201</v>
      </c>
      <c r="G180">
        <v>-0.357654885930907</v>
      </c>
      <c r="H180">
        <v>-1.15611708755469</v>
      </c>
      <c r="I180">
        <v>-0.25165133916627302</v>
      </c>
      <c r="J180">
        <v>-0.66768005927992302</v>
      </c>
      <c r="K180">
        <v>-0.35803828824324802</v>
      </c>
      <c r="L180">
        <v>-1.15761791001801</v>
      </c>
      <c r="M180">
        <v>-0.25257880716636899</v>
      </c>
      <c r="N180">
        <v>-0.67131596246095804</v>
      </c>
    </row>
    <row r="181" spans="1:14" x14ac:dyDescent="0.2">
      <c r="A181">
        <v>4</v>
      </c>
      <c r="B181" t="s">
        <v>300</v>
      </c>
      <c r="C181" t="s">
        <v>279</v>
      </c>
      <c r="D181" t="s">
        <v>281</v>
      </c>
      <c r="E181">
        <v>-0.61678802145510903</v>
      </c>
      <c r="F181">
        <v>-1.83336360833746</v>
      </c>
      <c r="G181">
        <v>-0.35751154455442802</v>
      </c>
      <c r="H181">
        <v>-1.1561503985235599</v>
      </c>
      <c r="I181">
        <v>-0.25164071840885099</v>
      </c>
      <c r="J181">
        <v>-0.66763980112189403</v>
      </c>
      <c r="K181">
        <v>-0.35788414681429398</v>
      </c>
      <c r="L181">
        <v>-1.1576005794509201</v>
      </c>
      <c r="M181">
        <v>-0.25256253326956302</v>
      </c>
      <c r="N181">
        <v>-0.67128970195505899</v>
      </c>
    </row>
    <row r="182" spans="1:14" x14ac:dyDescent="0.2">
      <c r="A182">
        <v>4</v>
      </c>
      <c r="B182" t="s">
        <v>300</v>
      </c>
      <c r="C182" t="s">
        <v>280</v>
      </c>
      <c r="D182" t="s">
        <v>274</v>
      </c>
      <c r="E182">
        <v>-1.15684969296169</v>
      </c>
      <c r="F182">
        <v>-3.16108378420568</v>
      </c>
      <c r="G182">
        <v>-0.35752615571672802</v>
      </c>
      <c r="H182">
        <v>-1.15578250858859</v>
      </c>
      <c r="I182">
        <v>-0.78876902157486095</v>
      </c>
      <c r="J182">
        <v>-1.9897385165305299</v>
      </c>
      <c r="K182">
        <v>-0.35809741939302198</v>
      </c>
      <c r="L182">
        <v>-1.15796362977864</v>
      </c>
      <c r="M182">
        <v>-0.79011524182231696</v>
      </c>
      <c r="N182">
        <v>-1.9945262593541799</v>
      </c>
    </row>
    <row r="183" spans="1:14" x14ac:dyDescent="0.2">
      <c r="A183">
        <v>4</v>
      </c>
      <c r="B183" t="s">
        <v>300</v>
      </c>
      <c r="C183" t="s">
        <v>280</v>
      </c>
      <c r="D183" t="s">
        <v>276</v>
      </c>
      <c r="E183">
        <v>-1.15542386318583</v>
      </c>
      <c r="F183">
        <v>-3.1582936270810502</v>
      </c>
      <c r="G183">
        <v>-0.357408130363155</v>
      </c>
      <c r="H183">
        <v>-1.1556508011695401</v>
      </c>
      <c r="I183">
        <v>-0.788628311737402</v>
      </c>
      <c r="J183">
        <v>-1.98917940121161</v>
      </c>
      <c r="K183">
        <v>-0.35797027138099102</v>
      </c>
      <c r="L183">
        <v>-1.1577688902969501</v>
      </c>
      <c r="M183">
        <v>-0.78984758779971898</v>
      </c>
      <c r="N183">
        <v>-1.9937040072585901</v>
      </c>
    </row>
    <row r="184" spans="1:14" x14ac:dyDescent="0.2">
      <c r="A184">
        <v>4</v>
      </c>
      <c r="B184" t="s">
        <v>300</v>
      </c>
      <c r="C184" t="s">
        <v>280</v>
      </c>
      <c r="D184" t="s">
        <v>281</v>
      </c>
      <c r="E184">
        <v>-1.15637272515693</v>
      </c>
      <c r="F184">
        <v>-3.1603322366289399</v>
      </c>
      <c r="G184">
        <v>-0.35742798140547599</v>
      </c>
      <c r="H184">
        <v>-1.1557923172076101</v>
      </c>
      <c r="I184">
        <v>-0.78877487629927001</v>
      </c>
      <c r="J184">
        <v>-1.9897633914066799</v>
      </c>
      <c r="K184">
        <v>-0.35793960767796901</v>
      </c>
      <c r="L184">
        <v>-1.15779608246495</v>
      </c>
      <c r="M184">
        <v>-0.79006697145951998</v>
      </c>
      <c r="N184">
        <v>-1.9944313555244499</v>
      </c>
    </row>
    <row r="185" spans="1:14" x14ac:dyDescent="0.2">
      <c r="A185">
        <v>4</v>
      </c>
      <c r="B185" t="s">
        <v>300</v>
      </c>
      <c r="C185" t="s">
        <v>280</v>
      </c>
      <c r="D185" t="s">
        <v>284</v>
      </c>
      <c r="E185">
        <v>-1.15647567681218</v>
      </c>
      <c r="F185">
        <v>-3.1604703044489999</v>
      </c>
      <c r="G185">
        <v>-0.35746315492696601</v>
      </c>
      <c r="H185">
        <v>-1.15579697424695</v>
      </c>
      <c r="I185">
        <v>-0.78876400015041703</v>
      </c>
      <c r="J185">
        <v>-1.98973797960402</v>
      </c>
      <c r="K185">
        <v>-0.357976649195757</v>
      </c>
      <c r="L185">
        <v>-1.1577951368055299</v>
      </c>
      <c r="M185">
        <v>-0.79006410821138895</v>
      </c>
      <c r="N185">
        <v>-1.9944173528131599</v>
      </c>
    </row>
    <row r="186" spans="1:14" x14ac:dyDescent="0.2">
      <c r="A186">
        <v>4</v>
      </c>
      <c r="B186" t="s">
        <v>300</v>
      </c>
      <c r="C186" t="s">
        <v>280</v>
      </c>
      <c r="D186" t="s">
        <v>285</v>
      </c>
      <c r="E186">
        <v>-1.15475833591138</v>
      </c>
      <c r="F186">
        <v>-3.1574689884665199</v>
      </c>
      <c r="G186">
        <v>-0.357351070527065</v>
      </c>
      <c r="H186">
        <v>-1.1557002922655799</v>
      </c>
      <c r="I186">
        <v>-0.78863533024208698</v>
      </c>
      <c r="J186">
        <v>-1.9892689850791101</v>
      </c>
      <c r="K186">
        <v>-0.35783487769268002</v>
      </c>
      <c r="L186">
        <v>-1.1575890920582399</v>
      </c>
      <c r="M186">
        <v>-0.78979130394241404</v>
      </c>
      <c r="N186">
        <v>-1.9935180598622</v>
      </c>
    </row>
    <row r="187" spans="1:14" x14ac:dyDescent="0.2">
      <c r="A187">
        <v>4</v>
      </c>
      <c r="B187" t="s">
        <v>300</v>
      </c>
      <c r="C187" t="s">
        <v>280</v>
      </c>
      <c r="D187" t="s">
        <v>286</v>
      </c>
      <c r="E187">
        <v>-1.1549460946463299</v>
      </c>
      <c r="F187">
        <v>-3.1575246383000199</v>
      </c>
      <c r="G187">
        <v>-0.35748909065353102</v>
      </c>
      <c r="H187">
        <v>-1.1557938432621999</v>
      </c>
      <c r="I187">
        <v>-0.78866164149954299</v>
      </c>
      <c r="J187">
        <v>-1.98926827656251</v>
      </c>
      <c r="K187">
        <v>-0.35796164776732298</v>
      </c>
      <c r="L187">
        <v>-1.1576502264656701</v>
      </c>
      <c r="M187">
        <v>-0.78980792791188004</v>
      </c>
      <c r="N187">
        <v>-1.9935066428236901</v>
      </c>
    </row>
    <row r="188" spans="1:14" x14ac:dyDescent="0.2">
      <c r="A188">
        <v>4</v>
      </c>
      <c r="B188" t="s">
        <v>300</v>
      </c>
      <c r="C188" t="s">
        <v>282</v>
      </c>
      <c r="D188" t="s">
        <v>274</v>
      </c>
      <c r="E188">
        <v>-0.75502203663571898</v>
      </c>
      <c r="F188">
        <v>-2.1670594773735701</v>
      </c>
      <c r="G188">
        <v>-0.35739576114066601</v>
      </c>
      <c r="H188">
        <v>-1.15571182571652</v>
      </c>
      <c r="I188">
        <v>-0.39096541874842899</v>
      </c>
      <c r="J188">
        <v>-1.00193122821717</v>
      </c>
      <c r="K188">
        <v>-0.35777371150719001</v>
      </c>
      <c r="L188">
        <v>-1.1571706121482801</v>
      </c>
      <c r="M188">
        <v>-0.39173111887169698</v>
      </c>
      <c r="N188">
        <v>-1.00490424989261</v>
      </c>
    </row>
    <row r="189" spans="1:14" x14ac:dyDescent="0.2">
      <c r="A189">
        <v>4</v>
      </c>
      <c r="B189" t="s">
        <v>300</v>
      </c>
      <c r="C189" t="s">
        <v>282</v>
      </c>
      <c r="D189" t="s">
        <v>276</v>
      </c>
      <c r="E189">
        <v>-0.75456422269865997</v>
      </c>
      <c r="F189">
        <v>-2.1663314514215801</v>
      </c>
      <c r="G189">
        <v>-0.35749475555453097</v>
      </c>
      <c r="H189">
        <v>-1.1558205305822</v>
      </c>
      <c r="I189">
        <v>-0.39096674828129402</v>
      </c>
      <c r="J189">
        <v>-1.00194207356413</v>
      </c>
      <c r="K189">
        <v>-0.35782088086084501</v>
      </c>
      <c r="L189">
        <v>-1.15711729586894</v>
      </c>
      <c r="M189">
        <v>-0.39167362388363502</v>
      </c>
      <c r="N189">
        <v>-1.0046678372153</v>
      </c>
    </row>
    <row r="190" spans="1:14" x14ac:dyDescent="0.2">
      <c r="A190">
        <v>4</v>
      </c>
      <c r="B190" t="s">
        <v>300</v>
      </c>
      <c r="C190" t="s">
        <v>282</v>
      </c>
      <c r="D190" t="s">
        <v>281</v>
      </c>
      <c r="E190">
        <v>-0.75444548459338701</v>
      </c>
      <c r="F190">
        <v>-2.1663012136080599</v>
      </c>
      <c r="G190">
        <v>-0.35743325535460801</v>
      </c>
      <c r="H190">
        <v>-1.15579244517956</v>
      </c>
      <c r="I190">
        <v>-0.39097217118477701</v>
      </c>
      <c r="J190">
        <v>-1.0019523452845001</v>
      </c>
      <c r="K190">
        <v>-0.35775382929268401</v>
      </c>
      <c r="L190">
        <v>-1.1570712924841799</v>
      </c>
      <c r="M190">
        <v>-0.39169104964900697</v>
      </c>
      <c r="N190">
        <v>-1.00473350827381</v>
      </c>
    </row>
    <row r="191" spans="1:14" x14ac:dyDescent="0.2">
      <c r="A191">
        <v>4</v>
      </c>
      <c r="B191" t="s">
        <v>300</v>
      </c>
      <c r="C191" t="s">
        <v>283</v>
      </c>
      <c r="D191" t="s">
        <v>274</v>
      </c>
      <c r="E191">
        <v>-0.84009762915159103</v>
      </c>
      <c r="F191">
        <v>-2.4202677394388399</v>
      </c>
      <c r="G191">
        <v>-0.35746069523839202</v>
      </c>
      <c r="H191">
        <v>-1.1559624287455501</v>
      </c>
      <c r="I191">
        <v>-0.47406960182375901</v>
      </c>
      <c r="J191">
        <v>-1.2531805360111901</v>
      </c>
      <c r="K191">
        <v>-0.35795857159167899</v>
      </c>
      <c r="L191">
        <v>-1.15785348754886</v>
      </c>
      <c r="M191">
        <v>-0.47516406402926797</v>
      </c>
      <c r="N191">
        <v>-1.25729377245276</v>
      </c>
    </row>
    <row r="192" spans="1:14" x14ac:dyDescent="0.2">
      <c r="A192">
        <v>4</v>
      </c>
      <c r="B192" t="s">
        <v>300</v>
      </c>
      <c r="C192" t="s">
        <v>283</v>
      </c>
      <c r="D192" t="s">
        <v>276</v>
      </c>
      <c r="E192">
        <v>-0.83951735460895105</v>
      </c>
      <c r="F192">
        <v>-2.4194626689104002</v>
      </c>
      <c r="G192">
        <v>-0.357653972305988</v>
      </c>
      <c r="H192">
        <v>-1.15611036875424</v>
      </c>
      <c r="I192">
        <v>-0.47408205237478301</v>
      </c>
      <c r="J192">
        <v>-1.25319205541748</v>
      </c>
      <c r="K192">
        <v>-0.35809425360768599</v>
      </c>
      <c r="L192">
        <v>-1.15781943574222</v>
      </c>
      <c r="M192">
        <v>-0.47510048525518001</v>
      </c>
      <c r="N192">
        <v>-1.25703341702552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C1" sqref="C1"/>
    </sheetView>
  </sheetViews>
  <sheetFormatPr baseColWidth="10" defaultRowHeight="16" x14ac:dyDescent="0.2"/>
  <cols>
    <col min="1" max="2" width="7.33203125" customWidth="1"/>
    <col min="3" max="3" width="8.83203125" customWidth="1"/>
    <col min="4" max="4" width="6.33203125" customWidth="1"/>
    <col min="5" max="5" width="15.33203125" customWidth="1"/>
    <col min="6" max="6" width="14.6640625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-0.613424142770298</v>
      </c>
      <c r="F2" s="1">
        <v>-1.7927978941173599</v>
      </c>
      <c r="G2" s="1">
        <v>-0.301249297730521</v>
      </c>
      <c r="H2" s="1">
        <v>-0.93671562902054895</v>
      </c>
      <c r="I2" s="1">
        <v>-0.306139248277641</v>
      </c>
      <c r="J2" s="1">
        <v>-0.84797192087200202</v>
      </c>
      <c r="K2">
        <v>-0.30137151463869999</v>
      </c>
      <c r="L2">
        <v>-0.93751922328708603</v>
      </c>
      <c r="M2">
        <v>-0.30632636633402799</v>
      </c>
      <c r="N2">
        <v>-0.849552510992022</v>
      </c>
    </row>
    <row r="3" spans="1:14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-0.38274408237548602</v>
      </c>
      <c r="F3" s="1">
        <v>-1.12245861148933</v>
      </c>
      <c r="G3" s="1">
        <v>-0.30203564065829203</v>
      </c>
      <c r="H3" s="1">
        <v>-0.939814835164551</v>
      </c>
      <c r="I3" s="1">
        <v>-7.0852699890701795E-2</v>
      </c>
      <c r="J3" s="1">
        <v>-0.17027072890591999</v>
      </c>
      <c r="K3">
        <v>-0.30208844959127401</v>
      </c>
      <c r="L3">
        <v>-0.94015744713979699</v>
      </c>
      <c r="M3">
        <v>-7.2326356724499899E-2</v>
      </c>
      <c r="N3">
        <v>-0.17439913553295699</v>
      </c>
    </row>
    <row r="4" spans="1:14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-0.37977654543798001</v>
      </c>
      <c r="F4" s="1">
        <v>-1.1188828632908301</v>
      </c>
      <c r="G4" s="1">
        <v>-0.30194524612185902</v>
      </c>
      <c r="H4" s="1">
        <v>-0.93988678505184697</v>
      </c>
      <c r="I4" s="1">
        <v>-7.0852699890700102E-2</v>
      </c>
      <c r="J4" s="1">
        <v>-0.17027072890591699</v>
      </c>
      <c r="K4">
        <v>-0.30198195938372002</v>
      </c>
      <c r="L4">
        <v>-0.94013606062933697</v>
      </c>
      <c r="M4">
        <v>-7.2250534753962398E-2</v>
      </c>
      <c r="N4">
        <v>-0.17448398220306899</v>
      </c>
    </row>
    <row r="5" spans="1:14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-0.361040261648648</v>
      </c>
      <c r="F5" s="1">
        <v>-1.1035347004058</v>
      </c>
      <c r="G5" s="1">
        <v>-0.30196828108676399</v>
      </c>
      <c r="H5" s="1">
        <v>-0.939695767382416</v>
      </c>
      <c r="I5" s="1">
        <v>-5.1878586811869201E-2</v>
      </c>
      <c r="J5" s="1">
        <v>-0.15539173473641199</v>
      </c>
      <c r="K5">
        <v>-0.30202311142779797</v>
      </c>
      <c r="L5">
        <v>-0.94004914062732103</v>
      </c>
      <c r="M5">
        <v>-5.2058658343508597E-2</v>
      </c>
      <c r="N5">
        <v>-0.15718373359589499</v>
      </c>
    </row>
    <row r="6" spans="1:14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-0.35938835294740901</v>
      </c>
      <c r="F6" s="1">
        <v>-1.1013451186008101</v>
      </c>
      <c r="G6" s="1">
        <v>-0.30203821448305601</v>
      </c>
      <c r="H6" s="1">
        <v>-0.94011063067061795</v>
      </c>
      <c r="I6" s="1">
        <v>-5.18785868118729E-2</v>
      </c>
      <c r="J6" s="1">
        <v>-0.15539173473641901</v>
      </c>
      <c r="K6">
        <v>-0.30207623452410498</v>
      </c>
      <c r="L6">
        <v>-0.94037146383608905</v>
      </c>
      <c r="M6">
        <v>-5.2069905236495503E-2</v>
      </c>
      <c r="N6">
        <v>-0.15744966803209801</v>
      </c>
    </row>
    <row r="7" spans="1:14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-0.55413107622579905</v>
      </c>
      <c r="F7" s="1">
        <v>-1.61636986499562</v>
      </c>
      <c r="G7" s="1">
        <v>-0.30143264192594299</v>
      </c>
      <c r="H7" s="1">
        <v>-0.937221542704744</v>
      </c>
      <c r="I7" s="1">
        <v>-0.24122834606579799</v>
      </c>
      <c r="J7" s="1">
        <v>-0.66509244869459605</v>
      </c>
      <c r="K7">
        <v>-0.30156438239622801</v>
      </c>
      <c r="L7">
        <v>-0.93810462973344999</v>
      </c>
      <c r="M7">
        <v>-0.24141613047601701</v>
      </c>
      <c r="N7">
        <v>-0.66663015544507098</v>
      </c>
    </row>
    <row r="8" spans="1:14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-0.551175230948586</v>
      </c>
      <c r="F8" s="1">
        <v>-1.6131241504389799</v>
      </c>
      <c r="G8" s="1">
        <v>-0.30147816171145703</v>
      </c>
      <c r="H8" s="1">
        <v>-0.93767828150525201</v>
      </c>
      <c r="I8" s="1">
        <v>-0.241101031058743</v>
      </c>
      <c r="J8" s="1">
        <v>-0.66511608601086403</v>
      </c>
      <c r="K8">
        <v>-0.30157250014081</v>
      </c>
      <c r="L8">
        <v>-0.938343323503398</v>
      </c>
      <c r="M8">
        <v>-0.24129693702265001</v>
      </c>
      <c r="N8">
        <v>-0.66672593239539701</v>
      </c>
    </row>
    <row r="9" spans="1:14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-0.60236670019804905</v>
      </c>
      <c r="F9" s="1">
        <v>-1.7755299776206599</v>
      </c>
      <c r="G9" s="1">
        <v>-0.30143922786859401</v>
      </c>
      <c r="H9" s="1">
        <v>-0.93706150978151104</v>
      </c>
      <c r="I9" s="1">
        <v>-0.29239131445010103</v>
      </c>
      <c r="J9" s="1">
        <v>-0.82829000517687801</v>
      </c>
      <c r="K9">
        <v>-0.30157543010230198</v>
      </c>
      <c r="L9">
        <v>-0.93796546751736498</v>
      </c>
      <c r="M9">
        <v>-0.292642282521762</v>
      </c>
      <c r="N9">
        <v>-0.83029028552912598</v>
      </c>
    </row>
    <row r="10" spans="1:14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-1.2424907777257299</v>
      </c>
      <c r="F10" s="1">
        <v>-3.4616222194367601</v>
      </c>
      <c r="G10" s="1">
        <v>-0.30126070598990301</v>
      </c>
      <c r="H10" s="1">
        <v>-0.93677829760789499</v>
      </c>
      <c r="I10" s="1">
        <v>-0.928130268909232</v>
      </c>
      <c r="J10" s="1">
        <v>-2.5071330693154898</v>
      </c>
      <c r="K10">
        <v>-0.301469125533396</v>
      </c>
      <c r="L10">
        <v>-0.93817923203296405</v>
      </c>
      <c r="M10">
        <v>-0.92856992409866901</v>
      </c>
      <c r="N10">
        <v>-2.5103651179534698</v>
      </c>
    </row>
    <row r="11" spans="1:14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-1.23675913102299</v>
      </c>
      <c r="F11" s="1">
        <v>-3.45370159414004</v>
      </c>
      <c r="G11" s="1">
        <v>-0.30138364670183998</v>
      </c>
      <c r="H11" s="1">
        <v>-0.93749417771802601</v>
      </c>
      <c r="I11" s="1">
        <v>-0.92781006329834603</v>
      </c>
      <c r="J11" s="1">
        <v>-2.5064120215513199</v>
      </c>
      <c r="K11">
        <v>-0.30151662150268899</v>
      </c>
      <c r="L11">
        <v>-0.93842219769797897</v>
      </c>
      <c r="M11">
        <v>-0.92821760219690896</v>
      </c>
      <c r="N11">
        <v>-2.5091986529942298</v>
      </c>
    </row>
    <row r="12" spans="1:14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-1.23786945365186</v>
      </c>
      <c r="F12" s="1">
        <v>-3.4544600181231102</v>
      </c>
      <c r="G12" s="1">
        <v>-0.301283979890341</v>
      </c>
      <c r="H12" s="1">
        <v>-0.93710270449204403</v>
      </c>
      <c r="I12" s="1">
        <v>-0.92810336471329302</v>
      </c>
      <c r="J12" s="1">
        <v>-2.5067445146331599</v>
      </c>
      <c r="K12">
        <v>-0.30144642846574599</v>
      </c>
      <c r="L12">
        <v>-0.93819538034553196</v>
      </c>
      <c r="M12">
        <v>-0.92846481609020604</v>
      </c>
      <c r="N12">
        <v>-2.50942815921757</v>
      </c>
    </row>
    <row r="13" spans="1:14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-0.77566390311251598</v>
      </c>
      <c r="F13" s="1">
        <v>-2.2293039638122898</v>
      </c>
      <c r="G13" s="1">
        <v>-0.30124794391989101</v>
      </c>
      <c r="H13" s="1">
        <v>-0.93675973646852495</v>
      </c>
      <c r="I13" s="1">
        <v>-0.46789201130992703</v>
      </c>
      <c r="J13" s="1">
        <v>-1.28362831092583</v>
      </c>
      <c r="K13">
        <v>-0.30137166627367101</v>
      </c>
      <c r="L13">
        <v>-0.93757308540627704</v>
      </c>
      <c r="M13">
        <v>-0.46812493337491001</v>
      </c>
      <c r="N13">
        <v>-1.28552726258429</v>
      </c>
    </row>
    <row r="14" spans="1:14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-0.85153827752306699</v>
      </c>
      <c r="F14" s="1">
        <v>-2.48034505880198</v>
      </c>
      <c r="G14" s="1">
        <v>-0.30131490804540201</v>
      </c>
      <c r="H14" s="1">
        <v>-0.93693803838288603</v>
      </c>
      <c r="I14" s="1">
        <v>-0.54198550796496903</v>
      </c>
      <c r="J14" s="1">
        <v>-1.5334038019540499</v>
      </c>
      <c r="K14">
        <v>-0.30146668826378897</v>
      </c>
      <c r="L14">
        <v>-0.93794589760881397</v>
      </c>
      <c r="M14">
        <v>-0.542258391958374</v>
      </c>
      <c r="N14">
        <v>-1.5354734577687701</v>
      </c>
    </row>
    <row r="15" spans="1:14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-0.597641547819317</v>
      </c>
      <c r="F15" s="1">
        <v>-1.8364410421616</v>
      </c>
      <c r="G15" s="1">
        <v>-0.285583929038568</v>
      </c>
      <c r="H15" s="1">
        <v>-0.98110376890608597</v>
      </c>
      <c r="I15" s="1">
        <v>-0.30597516440706601</v>
      </c>
      <c r="J15" s="1">
        <v>-0.84734957249948295</v>
      </c>
      <c r="K15">
        <v>-0.28566590473495701</v>
      </c>
      <c r="L15">
        <v>-0.98169963369461399</v>
      </c>
      <c r="M15">
        <v>-0.306209437640724</v>
      </c>
      <c r="N15">
        <v>-0.84932409853507695</v>
      </c>
    </row>
    <row r="16" spans="1:14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-0.597162063027876</v>
      </c>
      <c r="F16" s="1">
        <v>-1.8358866628405099</v>
      </c>
      <c r="G16" s="1">
        <v>-0.285640258246948</v>
      </c>
      <c r="H16" s="1">
        <v>-0.98117897626333495</v>
      </c>
      <c r="I16" s="1">
        <v>-0.30597673656879198</v>
      </c>
      <c r="J16" s="1">
        <v>-0.84735465921426101</v>
      </c>
      <c r="K16">
        <v>-0.28570715950763897</v>
      </c>
      <c r="L16">
        <v>-0.98168751830634204</v>
      </c>
      <c r="M16">
        <v>-0.30619812352657</v>
      </c>
      <c r="N16">
        <v>-0.84920818715947999</v>
      </c>
    </row>
    <row r="17" spans="1:14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-0.36668249337983</v>
      </c>
      <c r="F17" s="1">
        <v>-1.1650393388190401</v>
      </c>
      <c r="G17" s="1">
        <v>-0.285845857144504</v>
      </c>
      <c r="H17" s="1">
        <v>-0.98152264822707003</v>
      </c>
      <c r="I17" s="1">
        <v>-7.0852699890671098E-2</v>
      </c>
      <c r="J17" s="1">
        <v>-0.17027072890586201</v>
      </c>
      <c r="K17">
        <v>-0.28587628143877403</v>
      </c>
      <c r="L17">
        <v>-0.98174341743749005</v>
      </c>
      <c r="M17">
        <v>-7.2557239826579606E-2</v>
      </c>
      <c r="N17">
        <v>-0.17523956501435001</v>
      </c>
    </row>
    <row r="18" spans="1:14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-0.36615515932750797</v>
      </c>
      <c r="F18" s="1">
        <v>-1.1644667641909601</v>
      </c>
      <c r="G18" s="1">
        <v>-0.28584655219422</v>
      </c>
      <c r="H18" s="1">
        <v>-0.98161391347059901</v>
      </c>
      <c r="I18" s="1">
        <v>-7.0852699890671E-2</v>
      </c>
      <c r="J18" s="1">
        <v>-0.17027072890586201</v>
      </c>
      <c r="K18">
        <v>-0.28587298064333599</v>
      </c>
      <c r="L18">
        <v>-0.98181185653154401</v>
      </c>
      <c r="M18">
        <v>-7.2466642889587596E-2</v>
      </c>
      <c r="N18">
        <v>-0.17499679202903101</v>
      </c>
    </row>
    <row r="19" spans="1:14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-0.34526828144103999</v>
      </c>
      <c r="F19" s="1">
        <v>-1.14619321899708</v>
      </c>
      <c r="G19" s="1">
        <v>-0.28587044329148398</v>
      </c>
      <c r="H19" s="1">
        <v>-0.98155644945142195</v>
      </c>
      <c r="I19" s="1">
        <v>-5.1878586811870998E-2</v>
      </c>
      <c r="J19" s="1">
        <v>-0.15539173473641599</v>
      </c>
      <c r="K19">
        <v>-0.285901040781186</v>
      </c>
      <c r="L19">
        <v>-0.98177843463216496</v>
      </c>
      <c r="M19">
        <v>-5.20850089904299E-2</v>
      </c>
      <c r="N19">
        <v>-0.15754805448872999</v>
      </c>
    </row>
    <row r="20" spans="1:14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-0.34501409415013701</v>
      </c>
      <c r="F20" s="1">
        <v>-1.14596219762589</v>
      </c>
      <c r="G20" s="1">
        <v>-0.28586659077044302</v>
      </c>
      <c r="H20" s="1">
        <v>-0.98162556566942405</v>
      </c>
      <c r="I20" s="1">
        <v>-5.1878586811865801E-2</v>
      </c>
      <c r="J20" s="1">
        <v>-0.15539173473640999</v>
      </c>
      <c r="K20">
        <v>-0.28589319295076798</v>
      </c>
      <c r="L20">
        <v>-0.98182552510691201</v>
      </c>
      <c r="M20">
        <v>-5.2079286728155399E-2</v>
      </c>
      <c r="N20">
        <v>-0.15748402271975001</v>
      </c>
    </row>
    <row r="21" spans="1:14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-0.53291993371332003</v>
      </c>
      <c r="F21" s="1">
        <v>-1.6503357866274599</v>
      </c>
      <c r="G21" s="1">
        <v>-0.28579721035661998</v>
      </c>
      <c r="H21" s="1">
        <v>-0.981404617059357</v>
      </c>
      <c r="I21" s="1">
        <v>-0.23892003319939101</v>
      </c>
      <c r="J21" s="1">
        <v>-0.65938897483599102</v>
      </c>
      <c r="K21">
        <v>-0.28587421293500098</v>
      </c>
      <c r="L21">
        <v>-0.98196724300157601</v>
      </c>
      <c r="M21">
        <v>-0.23909689565530701</v>
      </c>
      <c r="N21">
        <v>-0.66086445564526997</v>
      </c>
    </row>
    <row r="22" spans="1:14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-0.53337270135014003</v>
      </c>
      <c r="F22" s="1">
        <v>-1.65138912568574</v>
      </c>
      <c r="G22" s="1">
        <v>-0.28572250685793199</v>
      </c>
      <c r="H22" s="1">
        <v>-0.98128934217199904</v>
      </c>
      <c r="I22" s="1">
        <v>-0.238904988547016</v>
      </c>
      <c r="J22" s="1">
        <v>-0.65952242490266999</v>
      </c>
      <c r="K22">
        <v>-0.28579943953918602</v>
      </c>
      <c r="L22">
        <v>-0.98186198591250595</v>
      </c>
      <c r="M22">
        <v>-0.23909149767910901</v>
      </c>
      <c r="N22">
        <v>-0.66107325449301702</v>
      </c>
    </row>
    <row r="23" spans="1:14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-0.53224654150403805</v>
      </c>
      <c r="F23" s="1">
        <v>-1.65140813690886</v>
      </c>
      <c r="G23" s="1">
        <v>-0.28561821498920198</v>
      </c>
      <c r="H23" s="1">
        <v>-0.98119833794268496</v>
      </c>
      <c r="I23" s="1">
        <v>-0.238884638342169</v>
      </c>
      <c r="J23" s="1">
        <v>-0.65974499107131002</v>
      </c>
      <c r="K23">
        <v>-0.285697333551448</v>
      </c>
      <c r="L23">
        <v>-0.98177010252466002</v>
      </c>
      <c r="M23">
        <v>-0.239112452813073</v>
      </c>
      <c r="N23">
        <v>-0.66147020052883498</v>
      </c>
    </row>
    <row r="24" spans="1:14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-0.53296511376047495</v>
      </c>
      <c r="F24" s="1">
        <v>-1.6509801294078801</v>
      </c>
      <c r="G24" s="1">
        <v>-0.28561922280059199</v>
      </c>
      <c r="H24" s="1">
        <v>-0.981196113412795</v>
      </c>
      <c r="I24" s="1">
        <v>-0.23891975987122799</v>
      </c>
      <c r="J24" s="1">
        <v>-0.65952728410021799</v>
      </c>
      <c r="K24">
        <v>-0.28569556275494201</v>
      </c>
      <c r="L24">
        <v>-0.98176780889898596</v>
      </c>
      <c r="M24">
        <v>-0.23910485780829199</v>
      </c>
      <c r="N24">
        <v>-0.66106786285031305</v>
      </c>
    </row>
    <row r="25" spans="1:14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-0.58583383230717301</v>
      </c>
      <c r="F25" s="1">
        <v>-1.8192850630681201</v>
      </c>
      <c r="G25" s="1">
        <v>-0.28558547026098502</v>
      </c>
      <c r="H25" s="1">
        <v>-0.98123343070230795</v>
      </c>
      <c r="I25" s="1">
        <v>-0.29240068391896601</v>
      </c>
      <c r="J25" s="1">
        <v>-0.82875829913716403</v>
      </c>
      <c r="K25">
        <v>-0.28568030778086101</v>
      </c>
      <c r="L25">
        <v>-0.98191858885249905</v>
      </c>
      <c r="M25">
        <v>-0.29269756885731602</v>
      </c>
      <c r="N25">
        <v>-0.831140821954234</v>
      </c>
    </row>
    <row r="26" spans="1:14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-0.58498923464626995</v>
      </c>
      <c r="F26" s="1">
        <v>-1.8182355613732</v>
      </c>
      <c r="G26" s="1">
        <v>-0.28566882721321002</v>
      </c>
      <c r="H26" s="1">
        <v>-0.98138461482926498</v>
      </c>
      <c r="I26" s="1">
        <v>-0.29239895277827399</v>
      </c>
      <c r="J26" s="1">
        <v>-0.82874967516158604</v>
      </c>
      <c r="K26">
        <v>-0.28574875503236602</v>
      </c>
      <c r="L26">
        <v>-0.98198523697927698</v>
      </c>
      <c r="M26">
        <v>-0.29266955291183999</v>
      </c>
      <c r="N26">
        <v>-0.83092445786603597</v>
      </c>
    </row>
    <row r="27" spans="1:14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-1.2221665675562401</v>
      </c>
      <c r="F27" s="1">
        <v>-3.50050584491553</v>
      </c>
      <c r="G27" s="1">
        <v>-0.28571342180705001</v>
      </c>
      <c r="H27" s="1">
        <v>-0.98113294184796696</v>
      </c>
      <c r="I27" s="1">
        <v>-0.92754309061488405</v>
      </c>
      <c r="J27" s="1">
        <v>-2.5067687082242101</v>
      </c>
      <c r="K27">
        <v>-0.28582768640565798</v>
      </c>
      <c r="L27">
        <v>-0.98195891148801095</v>
      </c>
      <c r="M27">
        <v>-0.92799234381308404</v>
      </c>
      <c r="N27">
        <v>-2.50993350158797</v>
      </c>
    </row>
    <row r="28" spans="1:14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-1.22030850596652</v>
      </c>
      <c r="F28" s="1">
        <v>-3.4970908597194499</v>
      </c>
      <c r="G28" s="1">
        <v>-0.28560391077048802</v>
      </c>
      <c r="H28" s="1">
        <v>-0.98103525672372305</v>
      </c>
      <c r="I28" s="1">
        <v>-0.92749611802649401</v>
      </c>
      <c r="J28" s="1">
        <v>-2.5063544749179698</v>
      </c>
      <c r="K28">
        <v>-0.285707290233778</v>
      </c>
      <c r="L28">
        <v>-0.98178489536417901</v>
      </c>
      <c r="M28">
        <v>-0.92786840698463702</v>
      </c>
      <c r="N28">
        <v>-2.50908519944291</v>
      </c>
    </row>
    <row r="29" spans="1:14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-1.2218845730537</v>
      </c>
      <c r="F29" s="1">
        <v>-3.5000220952780801</v>
      </c>
      <c r="G29" s="1">
        <v>-0.28570428291855998</v>
      </c>
      <c r="H29" s="1">
        <v>-0.98119579538145996</v>
      </c>
      <c r="I29" s="1">
        <v>-0.92750476919463298</v>
      </c>
      <c r="J29" s="1">
        <v>-2.5066592415770401</v>
      </c>
      <c r="K29">
        <v>-0.28581049612161002</v>
      </c>
      <c r="L29">
        <v>-0.98198311120596105</v>
      </c>
      <c r="M29">
        <v>-0.92795026932523506</v>
      </c>
      <c r="N29">
        <v>-2.5097799479845402</v>
      </c>
    </row>
    <row r="30" spans="1:14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-1.2205724748357201</v>
      </c>
      <c r="F30" s="1">
        <v>-3.4972561246218099</v>
      </c>
      <c r="G30" s="1">
        <v>-0.28568277701115302</v>
      </c>
      <c r="H30" s="1">
        <v>-0.98113351837318996</v>
      </c>
      <c r="I30" s="1">
        <v>-0.92743879694556497</v>
      </c>
      <c r="J30" s="1">
        <v>-2.50623681505893</v>
      </c>
      <c r="K30">
        <v>-0.285782384191345</v>
      </c>
      <c r="L30">
        <v>-0.98186596256766501</v>
      </c>
      <c r="M30">
        <v>-0.92780963163705199</v>
      </c>
      <c r="N30">
        <v>-2.5089510674836899</v>
      </c>
    </row>
    <row r="31" spans="1:14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-0.75963667403099999</v>
      </c>
      <c r="F31" s="1">
        <v>-2.2732555085038602</v>
      </c>
      <c r="G31" s="1">
        <v>-0.28558528592290799</v>
      </c>
      <c r="H31" s="1">
        <v>-0.98107904815817504</v>
      </c>
      <c r="I31" s="1">
        <v>-0.46794059234349</v>
      </c>
      <c r="J31" s="1">
        <v>-1.2837790721715501</v>
      </c>
      <c r="K31">
        <v>-0.28566607973687302</v>
      </c>
      <c r="L31">
        <v>-0.98166725400789701</v>
      </c>
      <c r="M31">
        <v>-0.468223571393309</v>
      </c>
      <c r="N31">
        <v>-1.2860723674133001</v>
      </c>
    </row>
    <row r="32" spans="1:14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-0.75917097943601697</v>
      </c>
      <c r="F32" s="1">
        <v>-2.2727203319074598</v>
      </c>
      <c r="G32" s="1">
        <v>-0.28562889073279002</v>
      </c>
      <c r="H32" s="1">
        <v>-0.98113179246008198</v>
      </c>
      <c r="I32" s="1">
        <v>-0.467953874399201</v>
      </c>
      <c r="J32" s="1">
        <v>-1.28382314888696</v>
      </c>
      <c r="K32">
        <v>-0.28569498015253397</v>
      </c>
      <c r="L32">
        <v>-0.98163438156815996</v>
      </c>
      <c r="M32">
        <v>-0.46821980502002097</v>
      </c>
      <c r="N32">
        <v>-1.2859795579928199</v>
      </c>
    </row>
    <row r="33" spans="1:14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-0.83501355214914597</v>
      </c>
      <c r="F33" s="1">
        <v>-2.5239636522591899</v>
      </c>
      <c r="G33" s="1">
        <v>-0.28559492048280499</v>
      </c>
      <c r="H33" s="1">
        <v>-0.98123656042932905</v>
      </c>
      <c r="I33" s="1">
        <v>-0.54182391488716597</v>
      </c>
      <c r="J33" s="1">
        <v>-1.5337465499553999</v>
      </c>
      <c r="K33">
        <v>-0.28569942336876297</v>
      </c>
      <c r="L33">
        <v>-0.98199020971311002</v>
      </c>
      <c r="M33">
        <v>-0.54215046293253399</v>
      </c>
      <c r="N33">
        <v>-1.5362213816327399</v>
      </c>
    </row>
    <row r="34" spans="1:14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-0.833976096010415</v>
      </c>
      <c r="F34" s="1">
        <v>-2.5229631212095498</v>
      </c>
      <c r="G34" s="1">
        <v>-0.28564147403170698</v>
      </c>
      <c r="H34" s="1">
        <v>-0.98129083817036</v>
      </c>
      <c r="I34" s="1">
        <v>-0.54180430794365297</v>
      </c>
      <c r="J34" s="1">
        <v>-1.5337328368109</v>
      </c>
      <c r="K34">
        <v>-0.28572553095910003</v>
      </c>
      <c r="L34">
        <v>-0.98192319867204403</v>
      </c>
      <c r="M34">
        <v>-0.54210748811888498</v>
      </c>
      <c r="N34">
        <v>-1.5360374629611799</v>
      </c>
    </row>
    <row r="35" spans="1:14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-0.65441825454521696</v>
      </c>
      <c r="F35" s="1">
        <v>-1.9311797573965599</v>
      </c>
      <c r="G35" s="1">
        <v>-0.34180424985992203</v>
      </c>
      <c r="H35" s="1">
        <v>-1.0745798691681201</v>
      </c>
      <c r="I35" s="1">
        <v>-0.30613737160793397</v>
      </c>
      <c r="J35" s="1">
        <v>-0.84796523154213299</v>
      </c>
      <c r="K35">
        <v>-0.341927091545563</v>
      </c>
      <c r="L35">
        <v>-1.07539687715918</v>
      </c>
      <c r="M35">
        <v>-0.30635304769718402</v>
      </c>
      <c r="N35">
        <v>-0.84979854969381896</v>
      </c>
    </row>
    <row r="36" spans="1:14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-0.65373715188007098</v>
      </c>
      <c r="F36" s="1">
        <v>-1.93036049113458</v>
      </c>
      <c r="G36" s="1">
        <v>-0.34162677969406002</v>
      </c>
      <c r="H36" s="1">
        <v>-1.07431700210155</v>
      </c>
      <c r="I36" s="1">
        <v>-0.30614080307851999</v>
      </c>
      <c r="J36" s="1">
        <v>-0.84797906561857395</v>
      </c>
      <c r="K36">
        <v>-0.34174769408014299</v>
      </c>
      <c r="L36">
        <v>-1.0751170524799101</v>
      </c>
      <c r="M36">
        <v>-0.30633861676283902</v>
      </c>
      <c r="N36">
        <v>-0.849642468948546</v>
      </c>
    </row>
    <row r="37" spans="1:14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-0.42345592027358098</v>
      </c>
      <c r="F37" s="1">
        <v>-1.2608415165075</v>
      </c>
      <c r="G37" s="1">
        <v>-0.34239126400790598</v>
      </c>
      <c r="H37" s="1">
        <v>-1.07746263139579</v>
      </c>
      <c r="I37" s="1">
        <v>-7.0852699890664395E-2</v>
      </c>
      <c r="J37" s="1">
        <v>-0.17027072890585501</v>
      </c>
      <c r="K37">
        <v>-0.34244180944217201</v>
      </c>
      <c r="L37">
        <v>-1.0777966589599599</v>
      </c>
      <c r="M37">
        <v>-7.2487722918683897E-2</v>
      </c>
      <c r="N37">
        <v>-0.174845648402602</v>
      </c>
    </row>
    <row r="38" spans="1:14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-0.42140748818386697</v>
      </c>
      <c r="F38" s="1">
        <v>-1.2583992995004201</v>
      </c>
      <c r="G38" s="1">
        <v>-0.34277070804313198</v>
      </c>
      <c r="H38" s="1">
        <v>-1.0783080776729099</v>
      </c>
      <c r="I38" s="1">
        <v>-7.0852699890671098E-2</v>
      </c>
      <c r="J38" s="1">
        <v>-0.17027072890586201</v>
      </c>
      <c r="K38">
        <v>-0.34281008615453101</v>
      </c>
      <c r="L38">
        <v>-1.07857253013466</v>
      </c>
      <c r="M38">
        <v>-7.23675943059673E-2</v>
      </c>
      <c r="N38">
        <v>-0.17487309305457999</v>
      </c>
    </row>
    <row r="39" spans="1:14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-0.42117478859904001</v>
      </c>
      <c r="F39" s="1">
        <v>-1.25796673834137</v>
      </c>
      <c r="G39" s="1">
        <v>-0.34247163787763701</v>
      </c>
      <c r="H39" s="1">
        <v>-1.0778891288686601</v>
      </c>
      <c r="I39" s="1">
        <v>-7.0852699890671098E-2</v>
      </c>
      <c r="J39" s="1">
        <v>-0.17027072890586201</v>
      </c>
      <c r="K39">
        <v>-0.34250981329027202</v>
      </c>
      <c r="L39">
        <v>-1.0781485356893601</v>
      </c>
      <c r="M39">
        <v>-7.2373452736553406E-2</v>
      </c>
      <c r="N39">
        <v>-0.17472606357312301</v>
      </c>
    </row>
    <row r="40" spans="1:14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-0.42365309491873399</v>
      </c>
      <c r="F40" s="1">
        <v>-1.26103738596325</v>
      </c>
      <c r="G40" s="1">
        <v>-0.34264937543054003</v>
      </c>
      <c r="H40" s="1">
        <v>-1.0779026157115801</v>
      </c>
      <c r="I40" s="1">
        <v>-7.0852699890671098E-2</v>
      </c>
      <c r="J40" s="1">
        <v>-0.17027072890586201</v>
      </c>
      <c r="K40">
        <v>-0.342702937449062</v>
      </c>
      <c r="L40">
        <v>-1.0782504897515599</v>
      </c>
      <c r="M40">
        <v>-7.2394939241430395E-2</v>
      </c>
      <c r="N40">
        <v>-0.174603845973822</v>
      </c>
    </row>
    <row r="41" spans="1:14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-0.40173597555970397</v>
      </c>
      <c r="F41" s="1">
        <v>-1.2417776933595299</v>
      </c>
      <c r="G41" s="1">
        <v>-0.34236431999080402</v>
      </c>
      <c r="H41" s="1">
        <v>-1.0774150460613201</v>
      </c>
      <c r="I41" s="1">
        <v>-5.1878586811870998E-2</v>
      </c>
      <c r="J41" s="1">
        <v>-0.15539173473641599</v>
      </c>
      <c r="K41">
        <v>-0.34241633287734602</v>
      </c>
      <c r="L41">
        <v>-1.07775819672897</v>
      </c>
      <c r="M41">
        <v>-5.2075818012646102E-2</v>
      </c>
      <c r="N41">
        <v>-0.15737263310404501</v>
      </c>
    </row>
    <row r="42" spans="1:14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-0.40070546781223298</v>
      </c>
      <c r="F42" s="1">
        <v>-1.2404276847183999</v>
      </c>
      <c r="G42" s="1">
        <v>-0.34286784994437303</v>
      </c>
      <c r="H42" s="1">
        <v>-1.0785338707475101</v>
      </c>
      <c r="I42" s="1">
        <v>-5.18785868118753E-2</v>
      </c>
      <c r="J42" s="1">
        <v>-0.15539173473642501</v>
      </c>
      <c r="K42">
        <v>-0.34290926841578601</v>
      </c>
      <c r="L42">
        <v>-1.0788129097997301</v>
      </c>
      <c r="M42">
        <v>-5.2089592597267899E-2</v>
      </c>
      <c r="N42">
        <v>-0.15763035991924099</v>
      </c>
    </row>
    <row r="43" spans="1:14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-0.40047465146467298</v>
      </c>
      <c r="F43" s="1">
        <v>-1.24004394555951</v>
      </c>
      <c r="G43" s="1">
        <v>-0.342560952348405</v>
      </c>
      <c r="H43" s="1">
        <v>-1.0780929309649501</v>
      </c>
      <c r="I43" s="1">
        <v>-5.18785868118712E-2</v>
      </c>
      <c r="J43" s="1">
        <v>-0.15539173473641699</v>
      </c>
      <c r="K43">
        <v>-0.342600585010301</v>
      </c>
      <c r="L43">
        <v>-1.0783645225384999</v>
      </c>
      <c r="M43">
        <v>-5.2077506575257698E-2</v>
      </c>
      <c r="N43">
        <v>-0.15749236757973401</v>
      </c>
    </row>
    <row r="44" spans="1:14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-0.40178809413618199</v>
      </c>
      <c r="F44" s="1">
        <v>-1.2418821956858499</v>
      </c>
      <c r="G44" s="1">
        <v>-0.34255163166524599</v>
      </c>
      <c r="H44" s="1">
        <v>-1.0777448119812001</v>
      </c>
      <c r="I44" s="1">
        <v>-5.1878586811878603E-2</v>
      </c>
      <c r="J44" s="1">
        <v>-0.155391734736433</v>
      </c>
      <c r="K44">
        <v>-0.34260729504806797</v>
      </c>
      <c r="L44">
        <v>-1.0781040557869901</v>
      </c>
      <c r="M44">
        <v>-5.2065578874923801E-2</v>
      </c>
      <c r="N44">
        <v>-0.15725820811840099</v>
      </c>
    </row>
    <row r="45" spans="1:14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-0.594668083527219</v>
      </c>
      <c r="F45" s="1">
        <v>-1.7546041894016799</v>
      </c>
      <c r="G45" s="1">
        <v>-0.34177639526549097</v>
      </c>
      <c r="H45" s="1">
        <v>-1.07472095734867</v>
      </c>
      <c r="I45" s="1">
        <v>-0.24118357535948801</v>
      </c>
      <c r="J45" s="1">
        <v>-0.66523886727012205</v>
      </c>
      <c r="K45">
        <v>-0.34191815550050197</v>
      </c>
      <c r="L45">
        <v>-1.0756699848842799</v>
      </c>
      <c r="M45">
        <v>-0.24140477493837201</v>
      </c>
      <c r="N45">
        <v>-0.66701630220547004</v>
      </c>
    </row>
    <row r="46" spans="1:14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-0.59413108907938705</v>
      </c>
      <c r="F46" s="1">
        <v>-1.7535567789067099</v>
      </c>
      <c r="G46" s="1">
        <v>-0.34183872663915499</v>
      </c>
      <c r="H46" s="1">
        <v>-1.07475795773132</v>
      </c>
      <c r="I46" s="1">
        <v>-0.24120714799958201</v>
      </c>
      <c r="J46" s="1">
        <v>-0.66517259718882804</v>
      </c>
      <c r="K46">
        <v>-0.34197285885781697</v>
      </c>
      <c r="L46">
        <v>-1.07565038251735</v>
      </c>
      <c r="M46">
        <v>-0.241409553841858</v>
      </c>
      <c r="N46">
        <v>-0.66683117142109805</v>
      </c>
    </row>
    <row r="47" spans="1:14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-0.595115005677189</v>
      </c>
      <c r="F47" s="1">
        <v>-1.7547742890887901</v>
      </c>
      <c r="G47" s="1">
        <v>-0.342049873910312</v>
      </c>
      <c r="H47" s="1">
        <v>-1.0750401707007899</v>
      </c>
      <c r="I47" s="1">
        <v>-0.24125280580271599</v>
      </c>
      <c r="J47" s="1">
        <v>-0.66516120176905902</v>
      </c>
      <c r="K47">
        <v>-0.34218595312997402</v>
      </c>
      <c r="L47">
        <v>-1.0759597939497501</v>
      </c>
      <c r="M47">
        <v>-0.241463371031468</v>
      </c>
      <c r="N47">
        <v>-0.66689419053889898</v>
      </c>
    </row>
    <row r="48" spans="1:14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-0.59422717949853399</v>
      </c>
      <c r="F48" s="1">
        <v>-1.7537686211757799</v>
      </c>
      <c r="G48" s="1">
        <v>-0.34179215515545902</v>
      </c>
      <c r="H48" s="1">
        <v>-1.0747304348775499</v>
      </c>
      <c r="I48" s="1">
        <v>-0.241204966455454</v>
      </c>
      <c r="J48" s="1">
        <v>-0.66514747482481695</v>
      </c>
      <c r="K48">
        <v>-0.34192965075732001</v>
      </c>
      <c r="L48">
        <v>-1.0756445645392101</v>
      </c>
      <c r="M48">
        <v>-0.24140327393206501</v>
      </c>
      <c r="N48">
        <v>-0.66678019883175899</v>
      </c>
    </row>
    <row r="49" spans="1:14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-0.59452738404091199</v>
      </c>
      <c r="F49" s="1">
        <v>-1.75406576063564</v>
      </c>
      <c r="G49" s="1">
        <v>-0.34179010974414697</v>
      </c>
      <c r="H49" s="1">
        <v>-1.07476970911984</v>
      </c>
      <c r="I49" s="1">
        <v>-0.24124214366896399</v>
      </c>
      <c r="J49" s="1">
        <v>-0.66510224052800304</v>
      </c>
      <c r="K49">
        <v>-0.34192924976295902</v>
      </c>
      <c r="L49">
        <v>-1.07569833766499</v>
      </c>
      <c r="M49">
        <v>-0.24143979335770699</v>
      </c>
      <c r="N49">
        <v>-0.66672143595313005</v>
      </c>
    </row>
    <row r="50" spans="1:14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-0.59442706777385101</v>
      </c>
      <c r="F50" s="1">
        <v>-1.75410923281452</v>
      </c>
      <c r="G50" s="1">
        <v>-0.34174641138226702</v>
      </c>
      <c r="H50" s="1">
        <v>-1.07462827708472</v>
      </c>
      <c r="I50" s="1">
        <v>-0.24123843464120001</v>
      </c>
      <c r="J50" s="1">
        <v>-0.665146660324896</v>
      </c>
      <c r="K50">
        <v>-0.34188420320502599</v>
      </c>
      <c r="L50">
        <v>-1.0755460181704899</v>
      </c>
      <c r="M50">
        <v>-0.241431816425832</v>
      </c>
      <c r="N50">
        <v>-0.66673024281694204</v>
      </c>
    </row>
    <row r="51" spans="1:14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-0.64404235195169601</v>
      </c>
      <c r="F51" s="1">
        <v>-1.9148484045399901</v>
      </c>
      <c r="G51" s="1">
        <v>-0.34209731656625397</v>
      </c>
      <c r="H51" s="1">
        <v>-1.07505472377547</v>
      </c>
      <c r="I51" s="1">
        <v>-0.29237672591207198</v>
      </c>
      <c r="J51" s="1">
        <v>-0.82824274008617405</v>
      </c>
      <c r="K51">
        <v>-0.34224066179509399</v>
      </c>
      <c r="L51">
        <v>-1.07601266072829</v>
      </c>
      <c r="M51">
        <v>-0.29267000157012601</v>
      </c>
      <c r="N51">
        <v>-0.83056716052285595</v>
      </c>
    </row>
    <row r="52" spans="1:14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-0.64276818359878196</v>
      </c>
      <c r="F52" s="1">
        <v>-1.91332997128918</v>
      </c>
      <c r="G52" s="1">
        <v>-0.34176639394775699</v>
      </c>
      <c r="H52" s="1">
        <v>-1.0745637112289199</v>
      </c>
      <c r="I52" s="1">
        <v>-0.29239461111196002</v>
      </c>
      <c r="J52" s="1">
        <v>-0.82830442687143602</v>
      </c>
      <c r="K52">
        <v>-0.341910719933742</v>
      </c>
      <c r="L52">
        <v>-1.0755199016988399</v>
      </c>
      <c r="M52">
        <v>-0.292660444260541</v>
      </c>
      <c r="N52">
        <v>-0.83041835005121101</v>
      </c>
    </row>
    <row r="53" spans="1:14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-1.28425264192721</v>
      </c>
      <c r="F53" s="1">
        <v>-3.60125299821991</v>
      </c>
      <c r="G53" s="1">
        <v>-0.34183181511655297</v>
      </c>
      <c r="H53" s="1">
        <v>-1.0746383585096599</v>
      </c>
      <c r="I53" s="1">
        <v>-0.92813041862200596</v>
      </c>
      <c r="J53" s="1">
        <v>-2.5071173558114999</v>
      </c>
      <c r="K53">
        <v>-0.34205389375705098</v>
      </c>
      <c r="L53">
        <v>-1.0761409079389299</v>
      </c>
      <c r="M53">
        <v>-0.92864605617745599</v>
      </c>
      <c r="N53">
        <v>-2.51094667207393</v>
      </c>
    </row>
    <row r="54" spans="1:14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-1.2793007460644801</v>
      </c>
      <c r="F54" s="1">
        <v>-3.5946475217834499</v>
      </c>
      <c r="G54" s="1">
        <v>-0.34193376653317598</v>
      </c>
      <c r="H54" s="1">
        <v>-1.07528350290649</v>
      </c>
      <c r="I54" s="1">
        <v>-0.92794190969381296</v>
      </c>
      <c r="J54" s="1">
        <v>-2.5067822592786202</v>
      </c>
      <c r="K54">
        <v>-0.34208809072673402</v>
      </c>
      <c r="L54">
        <v>-1.0763585449236901</v>
      </c>
      <c r="M54">
        <v>-0.92842147845025702</v>
      </c>
      <c r="N54">
        <v>-2.5101689853470699</v>
      </c>
    </row>
    <row r="55" spans="1:14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-1.27901275247817</v>
      </c>
      <c r="F55" s="1">
        <v>-3.5930500988656102</v>
      </c>
      <c r="G55" s="1">
        <v>-0.34174887288272399</v>
      </c>
      <c r="H55" s="1">
        <v>-1.0748315427511601</v>
      </c>
      <c r="I55" s="1">
        <v>-0.92810811035554497</v>
      </c>
      <c r="J55" s="1">
        <v>-2.5067279057256102</v>
      </c>
      <c r="K55">
        <v>-0.34191825988482699</v>
      </c>
      <c r="L55">
        <v>-1.0759754960374801</v>
      </c>
      <c r="M55">
        <v>-0.92851650435990396</v>
      </c>
      <c r="N55">
        <v>-2.5097517013281898</v>
      </c>
    </row>
    <row r="56" spans="1:14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-1.28266487208474</v>
      </c>
      <c r="F56" s="1">
        <v>-3.5988697585702898</v>
      </c>
      <c r="G56" s="1">
        <v>-0.34179180525726499</v>
      </c>
      <c r="H56" s="1">
        <v>-1.07462783703908</v>
      </c>
      <c r="I56" s="1">
        <v>-0.92825776971019003</v>
      </c>
      <c r="J56" s="1">
        <v>-2.5072644154257402</v>
      </c>
      <c r="K56">
        <v>-0.34199615105880399</v>
      </c>
      <c r="L56">
        <v>-1.07600567797675</v>
      </c>
      <c r="M56">
        <v>-0.92871287607200803</v>
      </c>
      <c r="N56">
        <v>-2.5105908640279</v>
      </c>
    </row>
    <row r="57" spans="1:14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-0.81691884132663495</v>
      </c>
      <c r="F57" s="1">
        <v>-2.3681057128376599</v>
      </c>
      <c r="G57" s="1">
        <v>-0.34175824210190803</v>
      </c>
      <c r="H57" s="1">
        <v>-1.0745534057763999</v>
      </c>
      <c r="I57" s="1">
        <v>-0.46788877587850303</v>
      </c>
      <c r="J57" s="1">
        <v>-1.2836170230934301</v>
      </c>
      <c r="K57">
        <v>-0.34188838592744702</v>
      </c>
      <c r="L57">
        <v>-1.0754161551029899</v>
      </c>
      <c r="M57">
        <v>-0.46816691861630599</v>
      </c>
      <c r="N57">
        <v>-1.2858810019154101</v>
      </c>
    </row>
    <row r="58" spans="1:14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-0.81603739323416602</v>
      </c>
      <c r="F58" s="1">
        <v>-2.3670170074769601</v>
      </c>
      <c r="G58" s="1">
        <v>-0.34161023657953499</v>
      </c>
      <c r="H58" s="1">
        <v>-1.0742930714962899</v>
      </c>
      <c r="I58" s="1">
        <v>-0.46789301637327402</v>
      </c>
      <c r="J58" s="1">
        <v>-1.28363365190366</v>
      </c>
      <c r="K58">
        <v>-0.34173928337326798</v>
      </c>
      <c r="L58">
        <v>-1.07514161341698</v>
      </c>
      <c r="M58">
        <v>-0.46813700468333502</v>
      </c>
      <c r="N58">
        <v>-1.28561783921376</v>
      </c>
    </row>
    <row r="59" spans="1:14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-0.89360797560676397</v>
      </c>
      <c r="F59" s="1">
        <v>-2.6200489269310299</v>
      </c>
      <c r="G59" s="1">
        <v>-0.34203488388314801</v>
      </c>
      <c r="H59" s="1">
        <v>-1.07496406842985</v>
      </c>
      <c r="I59" s="1">
        <v>-0.54195834405842502</v>
      </c>
      <c r="J59" s="1">
        <v>-1.5333371398792599</v>
      </c>
      <c r="K59">
        <v>-0.34219809415524899</v>
      </c>
      <c r="L59">
        <v>-1.07605181723438</v>
      </c>
      <c r="M59">
        <v>-0.54228782165260803</v>
      </c>
      <c r="N59">
        <v>-1.53580759712535</v>
      </c>
    </row>
    <row r="60" spans="1:14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-0.89221550048718101</v>
      </c>
      <c r="F60" s="1">
        <v>-2.6183239277224399</v>
      </c>
      <c r="G60" s="1">
        <v>-0.34176434321132199</v>
      </c>
      <c r="H60" s="1">
        <v>-1.0745873775736201</v>
      </c>
      <c r="I60" s="1">
        <v>-0.54197568203075897</v>
      </c>
      <c r="J60" s="1">
        <v>-1.53339540691999</v>
      </c>
      <c r="K60">
        <v>-0.34192243386021298</v>
      </c>
      <c r="L60">
        <v>-1.07563775830955</v>
      </c>
      <c r="M60">
        <v>-0.54227094878480597</v>
      </c>
      <c r="N60">
        <v>-1.5356165612328401</v>
      </c>
    </row>
    <row r="61" spans="1:14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-0.63893776020079696</v>
      </c>
      <c r="F61" s="1">
        <v>-1.97563071281987</v>
      </c>
      <c r="G61" s="1">
        <v>-0.32678768094982802</v>
      </c>
      <c r="H61" s="1">
        <v>-1.1200694704257801</v>
      </c>
      <c r="I61" s="1">
        <v>-0.30597167893858501</v>
      </c>
      <c r="J61" s="1">
        <v>-0.84734041790696102</v>
      </c>
      <c r="K61">
        <v>-0.32687686059997101</v>
      </c>
      <c r="L61">
        <v>-1.12071037134742</v>
      </c>
      <c r="M61">
        <v>-0.30621629603699002</v>
      </c>
      <c r="N61">
        <v>-0.84940109398730701</v>
      </c>
    </row>
    <row r="62" spans="1:14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-0.63875134212017504</v>
      </c>
      <c r="F62" s="1">
        <v>-1.97525101281194</v>
      </c>
      <c r="G62" s="1">
        <v>-0.32697832459326698</v>
      </c>
      <c r="H62" s="1">
        <v>-1.1202555693867</v>
      </c>
      <c r="I62" s="1">
        <v>-0.30597836526108801</v>
      </c>
      <c r="J62" s="1">
        <v>-0.84737373129809701</v>
      </c>
      <c r="K62">
        <v>-0.32705856296726299</v>
      </c>
      <c r="L62">
        <v>-1.1208423131260301</v>
      </c>
      <c r="M62">
        <v>-0.30620180178534101</v>
      </c>
      <c r="N62">
        <v>-0.84925697417819501</v>
      </c>
    </row>
    <row r="63" spans="1:14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-0.63849364224836302</v>
      </c>
      <c r="F63" s="1">
        <v>-1.9751182517445001</v>
      </c>
      <c r="G63" s="1">
        <v>-0.32682546632253701</v>
      </c>
      <c r="H63" s="1">
        <v>-1.12015180471955</v>
      </c>
      <c r="I63" s="1">
        <v>-0.30597557080960203</v>
      </c>
      <c r="J63" s="1">
        <v>-0.84735461333513196</v>
      </c>
      <c r="K63">
        <v>-0.32690116327913699</v>
      </c>
      <c r="L63">
        <v>-1.1207141431235901</v>
      </c>
      <c r="M63">
        <v>-0.30620849218888802</v>
      </c>
      <c r="N63">
        <v>-0.84930634153589302</v>
      </c>
    </row>
    <row r="64" spans="1:14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-0.40810087182388</v>
      </c>
      <c r="F64" s="1">
        <v>-1.3043907582218399</v>
      </c>
      <c r="G64" s="1">
        <v>-0.32704566534468199</v>
      </c>
      <c r="H64" s="1">
        <v>-1.1204563375134899</v>
      </c>
      <c r="I64" s="1">
        <v>-7.0852699890703003E-2</v>
      </c>
      <c r="J64" s="1">
        <v>-0.17027072890592301</v>
      </c>
      <c r="K64">
        <v>-0.327079324171616</v>
      </c>
      <c r="L64">
        <v>-1.1206954289059099</v>
      </c>
      <c r="M64">
        <v>-7.2631200766886297E-2</v>
      </c>
      <c r="N64">
        <v>-0.17544976176399199</v>
      </c>
    </row>
    <row r="65" spans="1:14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-0.40774399160872099</v>
      </c>
      <c r="F65" s="1">
        <v>-1.3041275384258599</v>
      </c>
      <c r="G65" s="1">
        <v>-0.327021876214867</v>
      </c>
      <c r="H65" s="1">
        <v>-1.12067495243051</v>
      </c>
      <c r="I65" s="1">
        <v>-7.0852699890687404E-2</v>
      </c>
      <c r="J65" s="1">
        <v>-0.170270728905899</v>
      </c>
      <c r="K65">
        <v>-0.327053585862355</v>
      </c>
      <c r="L65">
        <v>-1.1209054600051001</v>
      </c>
      <c r="M65">
        <v>-7.2577428843486294E-2</v>
      </c>
      <c r="N65">
        <v>-0.17531369611529299</v>
      </c>
    </row>
    <row r="66" spans="1:14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-0.40752873310201099</v>
      </c>
      <c r="F66" s="1">
        <v>-1.30375120080059</v>
      </c>
      <c r="G66" s="1">
        <v>-0.32700753557378198</v>
      </c>
      <c r="H66" s="1">
        <v>-1.12049466246227</v>
      </c>
      <c r="I66" s="1">
        <v>-7.0852699890684795E-2</v>
      </c>
      <c r="J66" s="1">
        <v>-0.17027072890589401</v>
      </c>
      <c r="K66">
        <v>-0.327036923187494</v>
      </c>
      <c r="L66">
        <v>-1.1207102026867199</v>
      </c>
      <c r="M66">
        <v>-7.2537843295260404E-2</v>
      </c>
      <c r="N66">
        <v>-0.17520320915044499</v>
      </c>
    </row>
    <row r="67" spans="1:14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-0.38654567881652502</v>
      </c>
      <c r="F67" s="1">
        <v>-1.2853387412540001</v>
      </c>
      <c r="G67" s="1">
        <v>-0.32706686897049497</v>
      </c>
      <c r="H67" s="1">
        <v>-1.1204834910283299</v>
      </c>
      <c r="I67" s="1">
        <v>-5.18785868118758E-2</v>
      </c>
      <c r="J67" s="1">
        <v>-0.15539173473642401</v>
      </c>
      <c r="K67">
        <v>-0.32710077244945202</v>
      </c>
      <c r="L67">
        <v>-1.12072449721739</v>
      </c>
      <c r="M67">
        <v>-5.2092982993073703E-2</v>
      </c>
      <c r="N67">
        <v>-0.15762910955558099</v>
      </c>
    </row>
    <row r="68" spans="1:14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-0.38625584774962202</v>
      </c>
      <c r="F68" s="1">
        <v>-1.2851482820195299</v>
      </c>
      <c r="G68" s="1">
        <v>-0.326966332048303</v>
      </c>
      <c r="H68" s="1">
        <v>-1.1205760543008301</v>
      </c>
      <c r="I68" s="1">
        <v>-5.1878586811869E-2</v>
      </c>
      <c r="J68" s="1">
        <v>-0.15539173473640999</v>
      </c>
      <c r="K68">
        <v>-0.32699823065668199</v>
      </c>
      <c r="L68">
        <v>-1.1208092635859499</v>
      </c>
      <c r="M68">
        <v>-5.2087516829079403E-2</v>
      </c>
      <c r="N68">
        <v>-0.157569152654637</v>
      </c>
    </row>
    <row r="69" spans="1:14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-0.38624821341989601</v>
      </c>
      <c r="F69" s="1">
        <v>-1.28504732080804</v>
      </c>
      <c r="G69" s="1">
        <v>-0.32705660600893299</v>
      </c>
      <c r="H69" s="1">
        <v>-1.12054751675703</v>
      </c>
      <c r="I69" s="1">
        <v>-5.1878586811869701E-2</v>
      </c>
      <c r="J69" s="1">
        <v>-0.15539173473641399</v>
      </c>
      <c r="K69">
        <v>-0.327085987923324</v>
      </c>
      <c r="L69">
        <v>-1.1207631250222501</v>
      </c>
      <c r="M69">
        <v>-5.2086274205209601E-2</v>
      </c>
      <c r="N69">
        <v>-0.157556229837225</v>
      </c>
    </row>
    <row r="70" spans="1:14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-0.57411949318875399</v>
      </c>
      <c r="F70" s="1">
        <v>-1.78938667396964</v>
      </c>
      <c r="G70" s="1">
        <v>-0.32697588734208199</v>
      </c>
      <c r="H70" s="1">
        <v>-1.1203210707893101</v>
      </c>
      <c r="I70" s="1">
        <v>-0.23892622203366501</v>
      </c>
      <c r="J70" s="1">
        <v>-0.65940120161982696</v>
      </c>
      <c r="K70">
        <v>-0.32705985080691702</v>
      </c>
      <c r="L70">
        <v>-1.12092337556154</v>
      </c>
      <c r="M70">
        <v>-0.23910844297216099</v>
      </c>
      <c r="N70">
        <v>-0.66092298609029698</v>
      </c>
    </row>
    <row r="71" spans="1:14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-0.57456718528637896</v>
      </c>
      <c r="F71" s="1">
        <v>-1.7903117190347599</v>
      </c>
      <c r="G71" s="1">
        <v>-0.32684613121390899</v>
      </c>
      <c r="H71" s="1">
        <v>-1.12021883996461</v>
      </c>
      <c r="I71" s="1">
        <v>-0.238940462826743</v>
      </c>
      <c r="J71" s="1">
        <v>-0.65954059499939599</v>
      </c>
      <c r="K71">
        <v>-0.32693083024026198</v>
      </c>
      <c r="L71">
        <v>-1.1208326664575901</v>
      </c>
      <c r="M71">
        <v>-0.239137040081629</v>
      </c>
      <c r="N71">
        <v>-0.66118340500769801</v>
      </c>
    </row>
    <row r="72" spans="1:14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-0.57412570694231702</v>
      </c>
      <c r="F72" s="1">
        <v>-1.7893971887789799</v>
      </c>
      <c r="G72" s="1">
        <v>-0.326977211923966</v>
      </c>
      <c r="H72" s="1">
        <v>-1.12032192242761</v>
      </c>
      <c r="I72" s="1">
        <v>-0.23892655623547801</v>
      </c>
      <c r="J72" s="1">
        <v>-0.65940335028094199</v>
      </c>
      <c r="K72">
        <v>-0.32706117823424402</v>
      </c>
      <c r="L72">
        <v>-1.12092426620232</v>
      </c>
      <c r="M72">
        <v>-0.23910894922305001</v>
      </c>
      <c r="N72">
        <v>-0.660926336312878</v>
      </c>
    </row>
    <row r="73" spans="1:14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-0.57456009473890401</v>
      </c>
      <c r="F73" s="1">
        <v>-1.79030259073089</v>
      </c>
      <c r="G73" s="1">
        <v>-0.32684652168790601</v>
      </c>
      <c r="H73" s="1">
        <v>-1.1202184100747401</v>
      </c>
      <c r="I73" s="1">
        <v>-0.23893977419829199</v>
      </c>
      <c r="J73" s="1">
        <v>-0.65954017536651999</v>
      </c>
      <c r="K73">
        <v>-0.326931198643647</v>
      </c>
      <c r="L73">
        <v>-1.1208320329188599</v>
      </c>
      <c r="M73">
        <v>-0.23913621312626299</v>
      </c>
      <c r="N73">
        <v>-0.661181769114488</v>
      </c>
    </row>
    <row r="74" spans="1:14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-0.57458475605965498</v>
      </c>
      <c r="F74" s="1">
        <v>-1.7904700141033201</v>
      </c>
      <c r="G74" s="1">
        <v>-0.32686925495809299</v>
      </c>
      <c r="H74" s="1">
        <v>-1.12020527606231</v>
      </c>
      <c r="I74" s="1">
        <v>-0.23890759763613001</v>
      </c>
      <c r="J74" s="1">
        <v>-0.65951622316562097</v>
      </c>
      <c r="K74">
        <v>-0.32695292948531901</v>
      </c>
      <c r="L74">
        <v>-1.12081643150865</v>
      </c>
      <c r="M74">
        <v>-0.23910060065709099</v>
      </c>
      <c r="N74">
        <v>-0.66112213811723997</v>
      </c>
    </row>
    <row r="75" spans="1:14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-0.57458470567416697</v>
      </c>
      <c r="F75" s="1">
        <v>-1.7904655049425899</v>
      </c>
      <c r="G75" s="1">
        <v>-0.32686964087849701</v>
      </c>
      <c r="H75" s="1">
        <v>-1.1202032041132699</v>
      </c>
      <c r="I75" s="1">
        <v>-0.23890825220800199</v>
      </c>
      <c r="J75" s="1">
        <v>-0.65951665785262004</v>
      </c>
      <c r="K75">
        <v>-0.32695329460266598</v>
      </c>
      <c r="L75">
        <v>-1.12081420598457</v>
      </c>
      <c r="M75">
        <v>-0.23910121213789601</v>
      </c>
      <c r="N75">
        <v>-0.66112236735844998</v>
      </c>
    </row>
    <row r="76" spans="1:14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-0.627253254697827</v>
      </c>
      <c r="F76" s="1">
        <v>-1.95870858107886</v>
      </c>
      <c r="G76" s="1">
        <v>-0.32679604833503101</v>
      </c>
      <c r="H76" s="1">
        <v>-1.1202005227160801</v>
      </c>
      <c r="I76" s="1">
        <v>-0.29240084673970401</v>
      </c>
      <c r="J76" s="1">
        <v>-0.82876128650637304</v>
      </c>
      <c r="K76">
        <v>-0.326900184786096</v>
      </c>
      <c r="L76">
        <v>-1.12094505772747</v>
      </c>
      <c r="M76">
        <v>-0.29271384658160399</v>
      </c>
      <c r="N76">
        <v>-0.83127637148208899</v>
      </c>
    </row>
    <row r="77" spans="1:14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-0.62683702187836499</v>
      </c>
      <c r="F77" s="1">
        <v>-1.95814590244787</v>
      </c>
      <c r="G77" s="1">
        <v>-0.32705094801043</v>
      </c>
      <c r="H77" s="1">
        <v>-1.12040703218076</v>
      </c>
      <c r="I77" s="1">
        <v>-0.29241064160747599</v>
      </c>
      <c r="J77" s="1">
        <v>-0.82879784456003303</v>
      </c>
      <c r="K77">
        <v>-0.32714215466278501</v>
      </c>
      <c r="L77">
        <v>-1.1210711638956601</v>
      </c>
      <c r="M77">
        <v>-0.29269863869340901</v>
      </c>
      <c r="N77">
        <v>-0.83113050125324595</v>
      </c>
    </row>
    <row r="78" spans="1:14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-0.62642721243386101</v>
      </c>
      <c r="F78" s="1">
        <v>-1.9577143318670001</v>
      </c>
      <c r="G78" s="1">
        <v>-0.326865461369237</v>
      </c>
      <c r="H78" s="1">
        <v>-1.1203444991049001</v>
      </c>
      <c r="I78" s="1">
        <v>-0.29239866019224398</v>
      </c>
      <c r="J78" s="1">
        <v>-0.82875435099843398</v>
      </c>
      <c r="K78">
        <v>-0.326955431301023</v>
      </c>
      <c r="L78">
        <v>-1.1210043438043</v>
      </c>
      <c r="M78">
        <v>-0.29268637582171098</v>
      </c>
      <c r="N78">
        <v>-0.83107176731179899</v>
      </c>
    </row>
    <row r="79" spans="1:14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-1.2637252421751</v>
      </c>
      <c r="F79" s="1">
        <v>-3.6399176658687802</v>
      </c>
      <c r="G79" s="1">
        <v>-0.32691806493423198</v>
      </c>
      <c r="H79" s="1">
        <v>-1.1200471538299701</v>
      </c>
      <c r="I79" s="1">
        <v>-0.92760583089660797</v>
      </c>
      <c r="J79" s="1">
        <v>-2.5068375379016099</v>
      </c>
      <c r="K79">
        <v>-0.32704683184510303</v>
      </c>
      <c r="L79">
        <v>-1.1209598678886299</v>
      </c>
      <c r="M79">
        <v>-0.92807551209698902</v>
      </c>
      <c r="N79">
        <v>-2.5101392911903901</v>
      </c>
    </row>
    <row r="80" spans="1:14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-1.2619179532410201</v>
      </c>
      <c r="F80" s="1">
        <v>-3.6367370990241099</v>
      </c>
      <c r="G80" s="1">
        <v>-0.326781001584591</v>
      </c>
      <c r="H80" s="1">
        <v>-1.1199796252151699</v>
      </c>
      <c r="I80" s="1">
        <v>-0.92750416506649702</v>
      </c>
      <c r="J80" s="1">
        <v>-2.5064175490991598</v>
      </c>
      <c r="K80">
        <v>-0.32689887073841301</v>
      </c>
      <c r="L80">
        <v>-1.1208216059420599</v>
      </c>
      <c r="M80">
        <v>-0.92789904767667197</v>
      </c>
      <c r="N80">
        <v>-2.5093379697523699</v>
      </c>
    </row>
    <row r="81" spans="1:14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-1.26342354045146</v>
      </c>
      <c r="F81" s="1">
        <v>-3.6395238364253402</v>
      </c>
      <c r="G81" s="1">
        <v>-0.32684983841527898</v>
      </c>
      <c r="H81" s="1">
        <v>-1.1200866821215001</v>
      </c>
      <c r="I81" s="1">
        <v>-0.92756396676994601</v>
      </c>
      <c r="J81" s="1">
        <v>-2.50676128159976</v>
      </c>
      <c r="K81">
        <v>-0.32696709924191603</v>
      </c>
      <c r="L81">
        <v>-1.1209374830210601</v>
      </c>
      <c r="M81">
        <v>-0.92802707401062601</v>
      </c>
      <c r="N81">
        <v>-2.5100327275921201</v>
      </c>
    </row>
    <row r="82" spans="1:14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-1.26318470321428</v>
      </c>
      <c r="F82" s="1">
        <v>-3.6393250002317199</v>
      </c>
      <c r="G82" s="1">
        <v>-0.32684082975066597</v>
      </c>
      <c r="H82" s="1">
        <v>-1.1200768704108901</v>
      </c>
      <c r="I82" s="1">
        <v>-0.92757662220317405</v>
      </c>
      <c r="J82" s="1">
        <v>-2.50680028652314</v>
      </c>
      <c r="K82">
        <v>-0.326955570743797</v>
      </c>
      <c r="L82">
        <v>-1.1209118149511399</v>
      </c>
      <c r="M82">
        <v>-0.92803521472797801</v>
      </c>
      <c r="N82">
        <v>-2.51001780884252</v>
      </c>
    </row>
    <row r="83" spans="1:14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-1.262102023652</v>
      </c>
      <c r="F83" s="1">
        <v>-3.6369237009251099</v>
      </c>
      <c r="G83" s="1">
        <v>-0.326723547756674</v>
      </c>
      <c r="H83" s="1">
        <v>-1.11998411483976</v>
      </c>
      <c r="I83" s="1">
        <v>-0.92746295661548395</v>
      </c>
      <c r="J83" s="1">
        <v>-2.5063381460419598</v>
      </c>
      <c r="K83">
        <v>-0.32683631834182603</v>
      </c>
      <c r="L83">
        <v>-1.1208032835830399</v>
      </c>
      <c r="M83">
        <v>-0.92784880291195004</v>
      </c>
      <c r="N83">
        <v>-2.50920489871474</v>
      </c>
    </row>
    <row r="84" spans="1:14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-1.2618636991198799</v>
      </c>
      <c r="F84" s="1">
        <v>-3.63650269811632</v>
      </c>
      <c r="G84" s="1">
        <v>-0.32686667041231299</v>
      </c>
      <c r="H84" s="1">
        <v>-1.1200843631114801</v>
      </c>
      <c r="I84" s="1">
        <v>-0.92751586590409296</v>
      </c>
      <c r="J84" s="1">
        <v>-2.50639555021549</v>
      </c>
      <c r="K84">
        <v>-0.32696952610855701</v>
      </c>
      <c r="L84">
        <v>-1.12084010238905</v>
      </c>
      <c r="M84">
        <v>-0.92789521824421906</v>
      </c>
      <c r="N84">
        <v>-2.5091820513796002</v>
      </c>
    </row>
    <row r="85" spans="1:14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-0.80099615688182402</v>
      </c>
      <c r="F85" s="1">
        <v>-2.4124221584823098</v>
      </c>
      <c r="G85" s="1">
        <v>-0.32686702992839201</v>
      </c>
      <c r="H85" s="1">
        <v>-1.1201191908546</v>
      </c>
      <c r="I85" s="1">
        <v>-0.46793856867147599</v>
      </c>
      <c r="J85" s="1">
        <v>-1.2837794410759999</v>
      </c>
      <c r="K85">
        <v>-0.326957412260036</v>
      </c>
      <c r="L85">
        <v>-1.1207636390797999</v>
      </c>
      <c r="M85">
        <v>-0.46822873086377997</v>
      </c>
      <c r="N85">
        <v>-1.28611069744724</v>
      </c>
    </row>
    <row r="86" spans="1:14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-0.80066843202137306</v>
      </c>
      <c r="F86" s="1">
        <v>-2.41199837666487</v>
      </c>
      <c r="G86" s="1">
        <v>-0.32688376297237798</v>
      </c>
      <c r="H86" s="1">
        <v>-1.1201325534359201</v>
      </c>
      <c r="I86" s="1">
        <v>-0.467949332299196</v>
      </c>
      <c r="J86" s="1">
        <v>-1.28381729668738</v>
      </c>
      <c r="K86">
        <v>-0.32696329222154702</v>
      </c>
      <c r="L86">
        <v>-1.1207173858728301</v>
      </c>
      <c r="M86">
        <v>-0.46822509653411198</v>
      </c>
      <c r="N86">
        <v>-1.2860281874713699</v>
      </c>
    </row>
    <row r="87" spans="1:14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-0.80047352399060601</v>
      </c>
      <c r="F87" s="1">
        <v>-2.4119230532968299</v>
      </c>
      <c r="G87" s="1">
        <v>-0.32681746857445998</v>
      </c>
      <c r="H87" s="1">
        <v>-1.1200872421157899</v>
      </c>
      <c r="I87" s="1">
        <v>-0.46795121332930001</v>
      </c>
      <c r="J87" s="1">
        <v>-1.2838172122670499</v>
      </c>
      <c r="K87">
        <v>-0.32689163257274401</v>
      </c>
      <c r="L87">
        <v>-1.1206383836303699</v>
      </c>
      <c r="M87">
        <v>-0.46823247457531703</v>
      </c>
      <c r="N87">
        <v>-1.2860912656374499</v>
      </c>
    </row>
    <row r="88" spans="1:14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-0.87644737266388495</v>
      </c>
      <c r="F88" s="1">
        <v>-2.6634207895928199</v>
      </c>
      <c r="G88" s="1">
        <v>-0.32678899734720301</v>
      </c>
      <c r="H88" s="1">
        <v>-1.12018688688056</v>
      </c>
      <c r="I88" s="1">
        <v>-0.54182430338760601</v>
      </c>
      <c r="J88" s="1">
        <v>-1.5337425909756399</v>
      </c>
      <c r="K88">
        <v>-0.32690362015562202</v>
      </c>
      <c r="L88">
        <v>-1.1210052283512899</v>
      </c>
      <c r="M88">
        <v>-0.54217000896306899</v>
      </c>
      <c r="N88">
        <v>-1.53636857954828</v>
      </c>
    </row>
    <row r="89" spans="1:14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-0.87602601680074199</v>
      </c>
      <c r="F89" s="1">
        <v>-2.6628655058875101</v>
      </c>
      <c r="G89" s="1">
        <v>-0.32703803854756602</v>
      </c>
      <c r="H89" s="1">
        <v>-1.1203828204781301</v>
      </c>
      <c r="I89" s="1">
        <v>-0.54182110411656503</v>
      </c>
      <c r="J89" s="1">
        <v>-1.5337637900372201</v>
      </c>
      <c r="K89">
        <v>-0.327139199296551</v>
      </c>
      <c r="L89">
        <v>-1.12111775406595</v>
      </c>
      <c r="M89">
        <v>-0.54214015269237303</v>
      </c>
      <c r="N89">
        <v>-1.5361981774550699</v>
      </c>
    </row>
    <row r="90" spans="1:14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-0.694586752693651</v>
      </c>
      <c r="F90" s="1">
        <v>-2.0688303695035399</v>
      </c>
      <c r="G90" s="1">
        <v>-0.381810673461698</v>
      </c>
      <c r="H90" s="1">
        <v>-1.2119692814182099</v>
      </c>
      <c r="I90" s="1">
        <v>-0.30613910867607702</v>
      </c>
      <c r="J90" s="1">
        <v>-0.847971998628963</v>
      </c>
      <c r="K90">
        <v>-0.38193874354265001</v>
      </c>
      <c r="L90">
        <v>-1.2128218274854701</v>
      </c>
      <c r="M90">
        <v>-0.30636789930512398</v>
      </c>
      <c r="N90">
        <v>-0.84991363390750896</v>
      </c>
    </row>
    <row r="91" spans="1:14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-0.69438924985263395</v>
      </c>
      <c r="F91" s="1">
        <v>-2.0685915561774602</v>
      </c>
      <c r="G91" s="1">
        <v>-0.38181002887269799</v>
      </c>
      <c r="H91" s="1">
        <v>-1.2119637376277901</v>
      </c>
      <c r="I91" s="1">
        <v>-0.30614047339579897</v>
      </c>
      <c r="J91" s="1">
        <v>-0.84797624683213402</v>
      </c>
      <c r="K91">
        <v>-0.38193801637649899</v>
      </c>
      <c r="L91">
        <v>-1.2128119951944201</v>
      </c>
      <c r="M91">
        <v>-0.30635717416582497</v>
      </c>
      <c r="N91">
        <v>-0.84980239329227403</v>
      </c>
    </row>
    <row r="92" spans="1:14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-0.46366031566112798</v>
      </c>
      <c r="F92" s="1">
        <v>-1.3987708218687001</v>
      </c>
      <c r="G92" s="1">
        <v>-0.38241353475308298</v>
      </c>
      <c r="H92" s="1">
        <v>-1.21508234868027</v>
      </c>
      <c r="I92" s="1">
        <v>-7.0852699890700699E-2</v>
      </c>
      <c r="J92" s="1">
        <v>-0.17027072890591799</v>
      </c>
      <c r="K92">
        <v>-0.382466059986246</v>
      </c>
      <c r="L92">
        <v>-1.2154304179733599</v>
      </c>
      <c r="M92">
        <v>-7.2550841861474202E-2</v>
      </c>
      <c r="N92">
        <v>-0.17502973026476701</v>
      </c>
    </row>
    <row r="93" spans="1:14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-0.46144999049372598</v>
      </c>
      <c r="F93" s="1">
        <v>-1.3961400036104501</v>
      </c>
      <c r="G93" s="1">
        <v>-0.38269969536854398</v>
      </c>
      <c r="H93" s="1">
        <v>-1.2158328596633901</v>
      </c>
      <c r="I93" s="1">
        <v>-7.0852699890699103E-2</v>
      </c>
      <c r="J93" s="1">
        <v>-0.17027072890591799</v>
      </c>
      <c r="K93">
        <v>-0.38274063406591102</v>
      </c>
      <c r="L93">
        <v>-1.2161061904980199</v>
      </c>
      <c r="M93">
        <v>-7.2413356055726893E-2</v>
      </c>
      <c r="N93">
        <v>-0.17500095834353799</v>
      </c>
    </row>
    <row r="94" spans="1:14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-0.46218664199905601</v>
      </c>
      <c r="F94" s="1">
        <v>-1.3968430399484999</v>
      </c>
      <c r="G94" s="1">
        <v>-0.38253808152588298</v>
      </c>
      <c r="H94" s="1">
        <v>-1.21552560174504</v>
      </c>
      <c r="I94" s="1">
        <v>-7.0852699890700796E-2</v>
      </c>
      <c r="J94" s="1">
        <v>-0.17027072890591899</v>
      </c>
      <c r="K94">
        <v>-0.38257952105418203</v>
      </c>
      <c r="L94">
        <v>-1.21580941036431</v>
      </c>
      <c r="M94">
        <v>-7.2534837982226902E-2</v>
      </c>
      <c r="N94">
        <v>-0.17513272400404201</v>
      </c>
    </row>
    <row r="95" spans="1:14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-0.46391329484329602</v>
      </c>
      <c r="F95" s="1">
        <v>-1.3990874751453399</v>
      </c>
      <c r="G95" s="1">
        <v>-0.382519137660357</v>
      </c>
      <c r="H95" s="1">
        <v>-1.2153512351673901</v>
      </c>
      <c r="I95" s="1">
        <v>-7.0852699890698298E-2</v>
      </c>
      <c r="J95" s="1">
        <v>-0.17027072890591499</v>
      </c>
      <c r="K95">
        <v>-0.38257535909403501</v>
      </c>
      <c r="L95">
        <v>-1.21572231609966</v>
      </c>
      <c r="M95">
        <v>-7.2533873661804998E-2</v>
      </c>
      <c r="N95">
        <v>-0.17494698021676</v>
      </c>
    </row>
    <row r="96" spans="1:14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-0.44182210014929701</v>
      </c>
      <c r="F96" s="1">
        <v>-1.37951531798515</v>
      </c>
      <c r="G96" s="1">
        <v>-0.38236880660086597</v>
      </c>
      <c r="H96" s="1">
        <v>-1.21498145054623</v>
      </c>
      <c r="I96" s="1">
        <v>-5.1878586811873899E-2</v>
      </c>
      <c r="J96" s="1">
        <v>-0.15539173473642301</v>
      </c>
      <c r="K96">
        <v>-0.38242312486369401</v>
      </c>
      <c r="L96">
        <v>-1.2153410933232001</v>
      </c>
      <c r="M96">
        <v>-5.2082375467023101E-2</v>
      </c>
      <c r="N96">
        <v>-0.15744674612349299</v>
      </c>
    </row>
    <row r="97" spans="1:14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-0.440661857916814</v>
      </c>
      <c r="F97" s="1">
        <v>-1.37804472059216</v>
      </c>
      <c r="G97" s="1">
        <v>-0.38279656813008001</v>
      </c>
      <c r="H97" s="1">
        <v>-1.2160577028439901</v>
      </c>
      <c r="I97" s="1">
        <v>-5.1878586811872698E-2</v>
      </c>
      <c r="J97" s="1">
        <v>-0.15539173473642001</v>
      </c>
      <c r="K97">
        <v>-0.38283955836594402</v>
      </c>
      <c r="L97">
        <v>-1.2163461056564799</v>
      </c>
      <c r="M97">
        <v>-5.2094751188262303E-2</v>
      </c>
      <c r="N97">
        <v>-0.15768021256439599</v>
      </c>
    </row>
    <row r="98" spans="1:14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-0.44111337825892899</v>
      </c>
      <c r="F98" s="1">
        <v>-1.37840622764248</v>
      </c>
      <c r="G98" s="1">
        <v>-0.38261450994921897</v>
      </c>
      <c r="H98" s="1">
        <v>-1.21569690500376</v>
      </c>
      <c r="I98" s="1">
        <v>-5.1878586811866002E-2</v>
      </c>
      <c r="J98" s="1">
        <v>-0.15539173473640799</v>
      </c>
      <c r="K98">
        <v>-0.38265716392368498</v>
      </c>
      <c r="L98">
        <v>-1.2159906346503699</v>
      </c>
      <c r="M98">
        <v>-5.20897240561701E-2</v>
      </c>
      <c r="N98">
        <v>-0.15761192832892501</v>
      </c>
    </row>
    <row r="99" spans="1:14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-0.44184907477250301</v>
      </c>
      <c r="F99" s="1">
        <v>-1.3796350936687101</v>
      </c>
      <c r="G99" s="1">
        <v>-0.38244209359661702</v>
      </c>
      <c r="H99" s="1">
        <v>-1.2152087622260801</v>
      </c>
      <c r="I99" s="1">
        <v>-5.1878586811868799E-2</v>
      </c>
      <c r="J99" s="1">
        <v>-0.15539173473641599</v>
      </c>
      <c r="K99">
        <v>-0.38250034080591699</v>
      </c>
      <c r="L99">
        <v>-1.2155918410356801</v>
      </c>
      <c r="M99">
        <v>-5.2075969991536901E-2</v>
      </c>
      <c r="N99">
        <v>-0.15737202043332901</v>
      </c>
    </row>
    <row r="100" spans="1:14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-0.63484579622978599</v>
      </c>
      <c r="F100" s="1">
        <v>-1.89224661206352</v>
      </c>
      <c r="G100" s="1">
        <v>-0.38176834340141302</v>
      </c>
      <c r="H100" s="1">
        <v>-1.2120338825935499</v>
      </c>
      <c r="I100" s="1">
        <v>-0.24119376609224</v>
      </c>
      <c r="J100" s="1">
        <v>-0.66525799035676603</v>
      </c>
      <c r="K100">
        <v>-0.381916358774535</v>
      </c>
      <c r="L100">
        <v>-1.2130230622440299</v>
      </c>
      <c r="M100">
        <v>-0.24142695157143401</v>
      </c>
      <c r="N100">
        <v>-0.66712616431562899</v>
      </c>
    </row>
    <row r="101" spans="1:14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-0.63521156345454499</v>
      </c>
      <c r="F101" s="1">
        <v>-1.89273450198183</v>
      </c>
      <c r="G101" s="1">
        <v>-0.38192328108981199</v>
      </c>
      <c r="H101" s="1">
        <v>-1.2122913618945099</v>
      </c>
      <c r="I101" s="1">
        <v>-0.241203923936152</v>
      </c>
      <c r="J101" s="1">
        <v>-0.66519053751747104</v>
      </c>
      <c r="K101">
        <v>-0.38207266925936401</v>
      </c>
      <c r="L101">
        <v>-1.21329304640138</v>
      </c>
      <c r="M101">
        <v>-0.24142926691593899</v>
      </c>
      <c r="N101">
        <v>-0.66701907843863495</v>
      </c>
    </row>
    <row r="102" spans="1:14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-0.63349504612983398</v>
      </c>
      <c r="F102" s="1">
        <v>-1.8907437769486499</v>
      </c>
      <c r="G102" s="1">
        <v>-0.38195536401320002</v>
      </c>
      <c r="H102" s="1">
        <v>-1.2126445098440399</v>
      </c>
      <c r="I102" s="1">
        <v>-0.24112978143919001</v>
      </c>
      <c r="J102" s="1">
        <v>-0.66521549068114805</v>
      </c>
      <c r="K102">
        <v>-0.38207216218184298</v>
      </c>
      <c r="L102">
        <v>-1.2134543856127</v>
      </c>
      <c r="M102">
        <v>-0.24137163886374</v>
      </c>
      <c r="N102">
        <v>-0.66716035361991399</v>
      </c>
    </row>
    <row r="103" spans="1:14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-0.63549244622808998</v>
      </c>
      <c r="F103" s="1">
        <v>-1.8926522332687401</v>
      </c>
      <c r="G103" s="1">
        <v>-0.38182155212367802</v>
      </c>
      <c r="H103" s="1">
        <v>-1.21212917783237</v>
      </c>
      <c r="I103" s="1">
        <v>-0.24121507553769</v>
      </c>
      <c r="J103" s="1">
        <v>-0.66513217796732704</v>
      </c>
      <c r="K103">
        <v>-0.38196789366627398</v>
      </c>
      <c r="L103">
        <v>-1.21310946747026</v>
      </c>
      <c r="M103">
        <v>-0.241449642169352</v>
      </c>
      <c r="N103">
        <v>-0.66703777049013802</v>
      </c>
    </row>
    <row r="104" spans="1:14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-0.63442043124595604</v>
      </c>
      <c r="F104" s="1">
        <v>-1.8917070324535901</v>
      </c>
      <c r="G104" s="1">
        <v>-0.38160580294132601</v>
      </c>
      <c r="H104" s="1">
        <v>-1.2118308788532399</v>
      </c>
      <c r="I104" s="1">
        <v>-0.24116738205999699</v>
      </c>
      <c r="J104" s="1">
        <v>-0.66514065652107901</v>
      </c>
      <c r="K104">
        <v>-0.38175224037460198</v>
      </c>
      <c r="L104">
        <v>-1.21280869707092</v>
      </c>
      <c r="M104">
        <v>-0.241375271190758</v>
      </c>
      <c r="N104">
        <v>-0.66683106973261397</v>
      </c>
    </row>
    <row r="105" spans="1:14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-0.63430874109526003</v>
      </c>
      <c r="F105" s="1">
        <v>-1.8914490031518201</v>
      </c>
      <c r="G105" s="1">
        <v>-0.38162951263188</v>
      </c>
      <c r="H105" s="1">
        <v>-1.2118390668897501</v>
      </c>
      <c r="I105" s="1">
        <v>-0.24124490384762501</v>
      </c>
      <c r="J105" s="1">
        <v>-0.66516996785392601</v>
      </c>
      <c r="K105">
        <v>-0.38176955783852601</v>
      </c>
      <c r="L105">
        <v>-1.2127703734210999</v>
      </c>
      <c r="M105">
        <v>-0.24144246568761299</v>
      </c>
      <c r="N105">
        <v>-0.66678404764171395</v>
      </c>
    </row>
    <row r="106" spans="1:14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-0.68461985304675899</v>
      </c>
      <c r="F106" s="1">
        <v>-2.0529903587541698</v>
      </c>
      <c r="G106" s="1">
        <v>-0.38214000380521501</v>
      </c>
      <c r="H106" s="1">
        <v>-1.2125583860682601</v>
      </c>
      <c r="I106" s="1">
        <v>-0.29238772206057301</v>
      </c>
      <c r="J106" s="1">
        <v>-0.828269006882138</v>
      </c>
      <c r="K106">
        <v>-0.38229265071386098</v>
      </c>
      <c r="L106">
        <v>-1.2135771928758301</v>
      </c>
      <c r="M106">
        <v>-0.29270920487947699</v>
      </c>
      <c r="N106">
        <v>-0.83079247774532905</v>
      </c>
    </row>
    <row r="107" spans="1:14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-0.682760374718274</v>
      </c>
      <c r="F107" s="1">
        <v>-2.05077656926523</v>
      </c>
      <c r="G107" s="1">
        <v>-0.38168907256158302</v>
      </c>
      <c r="H107" s="1">
        <v>-1.21181054104641</v>
      </c>
      <c r="I107" s="1">
        <v>-0.29239681507351101</v>
      </c>
      <c r="J107" s="1">
        <v>-0.82831227192210499</v>
      </c>
      <c r="K107">
        <v>-0.38183637513657398</v>
      </c>
      <c r="L107">
        <v>-1.2127887773242301</v>
      </c>
      <c r="M107">
        <v>-0.29267241413295297</v>
      </c>
      <c r="N107">
        <v>-0.83050036089230495</v>
      </c>
    </row>
    <row r="108" spans="1:14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-1.32492174495162</v>
      </c>
      <c r="F108" s="1">
        <v>-3.7396518349449699</v>
      </c>
      <c r="G108" s="1">
        <v>-0.38182574618361997</v>
      </c>
      <c r="H108" s="1">
        <v>-1.21201623198958</v>
      </c>
      <c r="I108" s="1">
        <v>-0.92814320517057203</v>
      </c>
      <c r="J108" s="1">
        <v>-2.5071509114177002</v>
      </c>
      <c r="K108">
        <v>-0.38206292503697697</v>
      </c>
      <c r="L108">
        <v>-1.2136137696139999</v>
      </c>
      <c r="M108">
        <v>-0.92869875955259296</v>
      </c>
      <c r="N108">
        <v>-2.51128158641855</v>
      </c>
    </row>
    <row r="109" spans="1:14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-1.3201108763909599</v>
      </c>
      <c r="F109" s="1">
        <v>-3.73309133199758</v>
      </c>
      <c r="G109" s="1">
        <v>-0.38191754262066502</v>
      </c>
      <c r="H109" s="1">
        <v>-1.2125913315182499</v>
      </c>
      <c r="I109" s="1">
        <v>-0.92794664143435202</v>
      </c>
      <c r="J109" s="1">
        <v>-2.5067767719092</v>
      </c>
      <c r="K109">
        <v>-0.38208531858634198</v>
      </c>
      <c r="L109">
        <v>-1.2137589769788599</v>
      </c>
      <c r="M109">
        <v>-0.92846373812427396</v>
      </c>
      <c r="N109">
        <v>-2.5104559474513</v>
      </c>
    </row>
    <row r="110" spans="1:14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-1.31934992141833</v>
      </c>
      <c r="F110" s="1">
        <v>-3.7309540993755399</v>
      </c>
      <c r="G110" s="1">
        <v>-0.38173054402741002</v>
      </c>
      <c r="H110" s="1">
        <v>-1.2121897882341399</v>
      </c>
      <c r="I110" s="1">
        <v>-0.928112661434081</v>
      </c>
      <c r="J110" s="1">
        <v>-2.5067286388827101</v>
      </c>
      <c r="K110">
        <v>-0.38190888965639802</v>
      </c>
      <c r="L110">
        <v>-1.2133930983977601</v>
      </c>
      <c r="M110">
        <v>-0.92854934583084103</v>
      </c>
      <c r="N110">
        <v>-2.5099581528525601</v>
      </c>
    </row>
    <row r="111" spans="1:14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-1.3226790865898901</v>
      </c>
      <c r="F111" s="1">
        <v>-3.7364491025442401</v>
      </c>
      <c r="G111" s="1">
        <v>-0.38165710659756502</v>
      </c>
      <c r="H111" s="1">
        <v>-1.21170507640326</v>
      </c>
      <c r="I111" s="1">
        <v>-0.92824178014505498</v>
      </c>
      <c r="J111" s="1">
        <v>-2.50728333606938</v>
      </c>
      <c r="K111">
        <v>-0.38186865484212601</v>
      </c>
      <c r="L111">
        <v>-1.21312086218565</v>
      </c>
      <c r="M111">
        <v>-0.92870201393695695</v>
      </c>
      <c r="N111">
        <v>-2.5106479389889498</v>
      </c>
    </row>
    <row r="112" spans="1:14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-0.85690530870589698</v>
      </c>
      <c r="F112" s="1">
        <v>-2.5055992539603</v>
      </c>
      <c r="G112" s="1">
        <v>-0.38169982363315202</v>
      </c>
      <c r="H112" s="1">
        <v>-1.21180612613994</v>
      </c>
      <c r="I112" s="1">
        <v>-0.46786472238590099</v>
      </c>
      <c r="J112" s="1">
        <v>-1.2835430391537701</v>
      </c>
      <c r="K112">
        <v>-0.38183593919005998</v>
      </c>
      <c r="L112">
        <v>-1.2127115558503401</v>
      </c>
      <c r="M112">
        <v>-0.46813896496499802</v>
      </c>
      <c r="N112">
        <v>-1.2857613940542201</v>
      </c>
    </row>
    <row r="113" spans="1:14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-0.85596612879464795</v>
      </c>
      <c r="F113" s="1">
        <v>-2.5043638180649199</v>
      </c>
      <c r="G113" s="1">
        <v>-0.381531350905365</v>
      </c>
      <c r="H113" s="1">
        <v>-1.21155212457479</v>
      </c>
      <c r="I113" s="1">
        <v>-0.46789297143689201</v>
      </c>
      <c r="J113" s="1">
        <v>-1.2836341800970701</v>
      </c>
      <c r="K113">
        <v>-0.38166145343025598</v>
      </c>
      <c r="L113">
        <v>-1.2124059812218899</v>
      </c>
      <c r="M113">
        <v>-0.46814482948560598</v>
      </c>
      <c r="N113">
        <v>-1.28567700201102</v>
      </c>
    </row>
    <row r="114" spans="1:14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-0.93424234121204497</v>
      </c>
      <c r="F114" s="1">
        <v>-2.7583400556419</v>
      </c>
      <c r="G114" s="1">
        <v>-0.38206032668900403</v>
      </c>
      <c r="H114" s="1">
        <v>-1.2124255470804299</v>
      </c>
      <c r="I114" s="1">
        <v>-0.54196552554539101</v>
      </c>
      <c r="J114" s="1">
        <v>-1.5333521503460901</v>
      </c>
      <c r="K114">
        <v>-0.382235880685383</v>
      </c>
      <c r="L114">
        <v>-1.21359241787043</v>
      </c>
      <c r="M114">
        <v>-0.54232888438033</v>
      </c>
      <c r="N114">
        <v>-1.5360485900795</v>
      </c>
    </row>
    <row r="115" spans="1:14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-0.93354330895843995</v>
      </c>
      <c r="F115" s="1">
        <v>-2.7575013519762099</v>
      </c>
      <c r="G115" s="1">
        <v>-0.38195219781372503</v>
      </c>
      <c r="H115" s="1">
        <v>-1.21222819473773</v>
      </c>
      <c r="I115" s="1">
        <v>-0.54197244767385599</v>
      </c>
      <c r="J115" s="1">
        <v>-1.5333788996491899</v>
      </c>
      <c r="K115">
        <v>-0.38212566631247602</v>
      </c>
      <c r="L115">
        <v>-1.21338152074678</v>
      </c>
      <c r="M115">
        <v>-0.54231042309938604</v>
      </c>
      <c r="N115">
        <v>-1.53590844137796</v>
      </c>
    </row>
    <row r="116" spans="1:14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-0.67898303330759002</v>
      </c>
      <c r="F116" s="1">
        <v>-2.1134425240702002</v>
      </c>
      <c r="G116" s="1">
        <v>-0.36676503009836797</v>
      </c>
      <c r="H116" s="1">
        <v>-1.25771738393921</v>
      </c>
      <c r="I116" s="1">
        <v>-0.30597190408216901</v>
      </c>
      <c r="J116" s="1">
        <v>-0.84734251309743203</v>
      </c>
      <c r="K116">
        <v>-0.36685699354762302</v>
      </c>
      <c r="L116">
        <v>-1.2583777017677</v>
      </c>
      <c r="M116">
        <v>-0.30622328169679702</v>
      </c>
      <c r="N116">
        <v>-0.84946661770570797</v>
      </c>
    </row>
    <row r="117" spans="1:14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-0.67869333812716803</v>
      </c>
      <c r="F117" s="1">
        <v>-2.1129386000340902</v>
      </c>
      <c r="G117" s="1">
        <v>-0.36689529791101699</v>
      </c>
      <c r="H117" s="1">
        <v>-1.25783076630908</v>
      </c>
      <c r="I117" s="1">
        <v>-0.30597656556719599</v>
      </c>
      <c r="J117" s="1">
        <v>-0.84736603743924699</v>
      </c>
      <c r="K117">
        <v>-0.36697891008586397</v>
      </c>
      <c r="L117">
        <v>-1.25843879848009</v>
      </c>
      <c r="M117">
        <v>-0.30620954349096702</v>
      </c>
      <c r="N117">
        <v>-0.84932804633959602</v>
      </c>
    </row>
    <row r="118" spans="1:14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-0.67851388723753603</v>
      </c>
      <c r="F118" s="1">
        <v>-2.1128964123203899</v>
      </c>
      <c r="G118" s="1">
        <v>-0.36678359230096502</v>
      </c>
      <c r="H118" s="1">
        <v>-1.25778199378513</v>
      </c>
      <c r="I118" s="1">
        <v>-0.305975192531731</v>
      </c>
      <c r="J118" s="1">
        <v>-0.84735437667475699</v>
      </c>
      <c r="K118">
        <v>-0.36686335643207801</v>
      </c>
      <c r="L118">
        <v>-1.2583711041005701</v>
      </c>
      <c r="M118">
        <v>-0.30621443800773601</v>
      </c>
      <c r="N118">
        <v>-0.84936240057298995</v>
      </c>
    </row>
    <row r="119" spans="1:14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-0.44829489084004298</v>
      </c>
      <c r="F119" s="1">
        <v>-1.4423798593961099</v>
      </c>
      <c r="G119" s="1">
        <v>-0.36702487574915299</v>
      </c>
      <c r="H119" s="1">
        <v>-1.25810482250945</v>
      </c>
      <c r="I119" s="1">
        <v>-7.08526998906997E-2</v>
      </c>
      <c r="J119" s="1">
        <v>-0.17027072890591499</v>
      </c>
      <c r="K119">
        <v>-0.367060214037912</v>
      </c>
      <c r="L119">
        <v>-1.25835518320833</v>
      </c>
      <c r="M119">
        <v>-7.2689338983373097E-2</v>
      </c>
      <c r="N119">
        <v>-0.175610095889211</v>
      </c>
    </row>
    <row r="120" spans="1:14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-0.447630590046877</v>
      </c>
      <c r="F120" s="1">
        <v>-1.4416311550171499</v>
      </c>
      <c r="G120" s="1">
        <v>-0.36696729418398599</v>
      </c>
      <c r="H120" s="1">
        <v>-1.25812436139858</v>
      </c>
      <c r="I120" s="1">
        <v>-7.0852699890686793E-2</v>
      </c>
      <c r="J120" s="1">
        <v>-0.17027072890589801</v>
      </c>
      <c r="K120">
        <v>-0.36700292793814698</v>
      </c>
      <c r="L120">
        <v>-1.25837895877784</v>
      </c>
      <c r="M120">
        <v>-7.2594878852918598E-2</v>
      </c>
      <c r="N120">
        <v>-0.17534504536015999</v>
      </c>
    </row>
    <row r="121" spans="1:14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-0.44770678486867399</v>
      </c>
      <c r="F121" s="1">
        <v>-1.4417324212359299</v>
      </c>
      <c r="G121" s="1">
        <v>-0.36698814556252402</v>
      </c>
      <c r="H121" s="1">
        <v>-1.25815214088616</v>
      </c>
      <c r="I121" s="1">
        <v>-7.0852699890701601E-2</v>
      </c>
      <c r="J121" s="1">
        <v>-0.17027072890592099</v>
      </c>
      <c r="K121">
        <v>-0.36701955424069399</v>
      </c>
      <c r="L121">
        <v>-1.2583806669614499</v>
      </c>
      <c r="M121">
        <v>-7.2595974615502795E-2</v>
      </c>
      <c r="N121">
        <v>-0.17536235342961701</v>
      </c>
    </row>
    <row r="122" spans="1:14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-0.42660308323368801</v>
      </c>
      <c r="F122" s="1">
        <v>-1.42315026137311</v>
      </c>
      <c r="G122" s="1">
        <v>-0.36703556726095998</v>
      </c>
      <c r="H122" s="1">
        <v>-1.2581348407164199</v>
      </c>
      <c r="I122" s="1">
        <v>-5.1878586811874197E-2</v>
      </c>
      <c r="J122" s="1">
        <v>-0.15539173473642601</v>
      </c>
      <c r="K122">
        <v>-0.36707089168773399</v>
      </c>
      <c r="L122">
        <v>-1.2583857242708101</v>
      </c>
      <c r="M122">
        <v>-5.2097835619417998E-2</v>
      </c>
      <c r="N122">
        <v>-0.15768085451877301</v>
      </c>
    </row>
    <row r="123" spans="1:14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-0.42626915338577498</v>
      </c>
      <c r="F123" s="1">
        <v>-1.4228650362780999</v>
      </c>
      <c r="G123" s="1">
        <v>-0.36694063111812403</v>
      </c>
      <c r="H123" s="1">
        <v>-1.2581818697659899</v>
      </c>
      <c r="I123" s="1">
        <v>-5.1878586811868098E-2</v>
      </c>
      <c r="J123" s="1">
        <v>-0.15539173473640899</v>
      </c>
      <c r="K123">
        <v>-0.366975135805298</v>
      </c>
      <c r="L123">
        <v>-1.2584304499202399</v>
      </c>
      <c r="M123">
        <v>-5.2092728490018801E-2</v>
      </c>
      <c r="N123">
        <v>-0.15762094988952499</v>
      </c>
    </row>
    <row r="124" spans="1:14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-0.42627298189519403</v>
      </c>
      <c r="F124" s="1">
        <v>-1.4228259792292599</v>
      </c>
      <c r="G124" s="1">
        <v>-0.36701440979629801</v>
      </c>
      <c r="H124" s="1">
        <v>-1.25818865163203</v>
      </c>
      <c r="I124" s="1">
        <v>-5.1878586811869E-2</v>
      </c>
      <c r="J124" s="1">
        <v>-0.15539173473641399</v>
      </c>
      <c r="K124">
        <v>-0.367045425550728</v>
      </c>
      <c r="L124">
        <v>-1.2584151048108501</v>
      </c>
      <c r="M124">
        <v>-5.2090985607717202E-2</v>
      </c>
      <c r="N124">
        <v>-0.157604655359286</v>
      </c>
    </row>
    <row r="125" spans="1:14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-0.61426020237120704</v>
      </c>
      <c r="F125" s="1">
        <v>-1.9273343237238201</v>
      </c>
      <c r="G125" s="1">
        <v>-0.36686110968684799</v>
      </c>
      <c r="H125" s="1">
        <v>-1.2578615118571299</v>
      </c>
      <c r="I125" s="1">
        <v>-0.23894685442477401</v>
      </c>
      <c r="J125" s="1">
        <v>-0.65948207915023505</v>
      </c>
      <c r="K125">
        <v>-0.36694901546125902</v>
      </c>
      <c r="L125">
        <v>-1.25848547471558</v>
      </c>
      <c r="M125">
        <v>-0.23913449650264501</v>
      </c>
      <c r="N125">
        <v>-0.66105453978975703</v>
      </c>
    </row>
    <row r="126" spans="1:14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-0.614527508972874</v>
      </c>
      <c r="F126" s="1">
        <v>-1.92797981228278</v>
      </c>
      <c r="G126" s="1">
        <v>-0.36681103417065603</v>
      </c>
      <c r="H126" s="1">
        <v>-1.2578412752530399</v>
      </c>
      <c r="I126" s="1">
        <v>-0.238938503542581</v>
      </c>
      <c r="J126" s="1">
        <v>-0.65953955910204198</v>
      </c>
      <c r="K126">
        <v>-0.36689826423660499</v>
      </c>
      <c r="L126">
        <v>-1.2584705836689301</v>
      </c>
      <c r="M126">
        <v>-0.23913983715566101</v>
      </c>
      <c r="N126">
        <v>-0.66121807088541196</v>
      </c>
    </row>
    <row r="127" spans="1:14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-0.61417438200459595</v>
      </c>
      <c r="F127" s="1">
        <v>-1.9271629939154999</v>
      </c>
      <c r="G127" s="1">
        <v>-0.36684648510738199</v>
      </c>
      <c r="H127" s="1">
        <v>-1.25783449685627</v>
      </c>
      <c r="I127" s="1">
        <v>-0.23892368134352099</v>
      </c>
      <c r="J127" s="1">
        <v>-0.65944434513860495</v>
      </c>
      <c r="K127">
        <v>-0.366934208950214</v>
      </c>
      <c r="L127">
        <v>-1.2584569055047099</v>
      </c>
      <c r="M127">
        <v>-0.239113667440252</v>
      </c>
      <c r="N127">
        <v>-0.66102975545062204</v>
      </c>
    </row>
    <row r="128" spans="1:14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-0.61333205965364901</v>
      </c>
      <c r="F128" s="1">
        <v>-1.92801639426826</v>
      </c>
      <c r="G128" s="1">
        <v>-0.36685017525726299</v>
      </c>
      <c r="H128" s="1">
        <v>-1.25784998817118</v>
      </c>
      <c r="I128" s="1">
        <v>-0.23895489587746599</v>
      </c>
      <c r="J128" s="1">
        <v>-0.65985669532082103</v>
      </c>
      <c r="K128">
        <v>-0.36693359984868901</v>
      </c>
      <c r="L128">
        <v>-1.25845078235277</v>
      </c>
      <c r="M128">
        <v>-0.23918268084962399</v>
      </c>
      <c r="N128">
        <v>-0.66159235632177604</v>
      </c>
    </row>
    <row r="129" spans="1:14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-0.61425391021361497</v>
      </c>
      <c r="F129" s="1">
        <v>-1.92776431099779</v>
      </c>
      <c r="G129" s="1">
        <v>-0.366911275606493</v>
      </c>
      <c r="H129" s="1">
        <v>-1.2579121516440599</v>
      </c>
      <c r="I129" s="1">
        <v>-0.238900375169178</v>
      </c>
      <c r="J129" s="1">
        <v>-0.65948969301696203</v>
      </c>
      <c r="K129">
        <v>-0.36699406612504598</v>
      </c>
      <c r="L129">
        <v>-1.25851719306507</v>
      </c>
      <c r="M129">
        <v>-0.23909297105920499</v>
      </c>
      <c r="N129">
        <v>-0.66109143972730799</v>
      </c>
    </row>
    <row r="130" spans="1:14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-0.61455671101197296</v>
      </c>
      <c r="F130" s="1">
        <v>-1.9281235439512601</v>
      </c>
      <c r="G130" s="1">
        <v>-0.36683286968114698</v>
      </c>
      <c r="H130" s="1">
        <v>-1.25784055569227</v>
      </c>
      <c r="I130" s="1">
        <v>-0.23890916326343101</v>
      </c>
      <c r="J130" s="1">
        <v>-0.65951553015703801</v>
      </c>
      <c r="K130">
        <v>-0.36691869896235202</v>
      </c>
      <c r="L130">
        <v>-1.2584660821081799</v>
      </c>
      <c r="M130">
        <v>-0.23910522045502899</v>
      </c>
      <c r="N130">
        <v>-0.66114582670496103</v>
      </c>
    </row>
    <row r="131" spans="1:14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-0.66734692912662197</v>
      </c>
      <c r="F131" s="1">
        <v>-2.09662322263598</v>
      </c>
      <c r="G131" s="1">
        <v>-0.36676816797289002</v>
      </c>
      <c r="H131" s="1">
        <v>-1.25782531365797</v>
      </c>
      <c r="I131" s="1">
        <v>-0.29239809543900602</v>
      </c>
      <c r="J131" s="1">
        <v>-0.82875672482083995</v>
      </c>
      <c r="K131">
        <v>-0.36687550988044798</v>
      </c>
      <c r="L131">
        <v>-1.2585920622592199</v>
      </c>
      <c r="M131">
        <v>-0.292723092214354</v>
      </c>
      <c r="N131">
        <v>-0.83136143088664105</v>
      </c>
    </row>
    <row r="132" spans="1:14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-0.66684127920032299</v>
      </c>
      <c r="F132" s="1">
        <v>-2.0958928332753</v>
      </c>
      <c r="G132" s="1">
        <v>-0.36701011135176098</v>
      </c>
      <c r="H132" s="1">
        <v>-1.2580103264115201</v>
      </c>
      <c r="I132" s="1">
        <v>-0.29241005236040601</v>
      </c>
      <c r="J132" s="1">
        <v>-0.82879827888082203</v>
      </c>
      <c r="K132">
        <v>-0.36710599234249203</v>
      </c>
      <c r="L132">
        <v>-1.25870098298505</v>
      </c>
      <c r="M132">
        <v>-0.29270808101624401</v>
      </c>
      <c r="N132">
        <v>-0.83120403545711197</v>
      </c>
    </row>
    <row r="133" spans="1:14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-0.66656377310513604</v>
      </c>
      <c r="F133" s="1">
        <v>-2.0956386110770802</v>
      </c>
      <c r="G133" s="1">
        <v>-0.36683453272799399</v>
      </c>
      <c r="H133" s="1">
        <v>-1.25798737988034</v>
      </c>
      <c r="I133" s="1">
        <v>-0.292399089364548</v>
      </c>
      <c r="J133" s="1">
        <v>-0.82875914091257197</v>
      </c>
      <c r="K133">
        <v>-0.36692932652911198</v>
      </c>
      <c r="L133">
        <v>-1.25867861636208</v>
      </c>
      <c r="M133">
        <v>-0.29269847544876998</v>
      </c>
      <c r="N133">
        <v>-0.83116165440992895</v>
      </c>
    </row>
    <row r="134" spans="1:14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-1.3040992811474901</v>
      </c>
      <c r="F134" s="1">
        <v>-3.7782507335193198</v>
      </c>
      <c r="G134" s="1">
        <v>-0.36690717656246502</v>
      </c>
      <c r="H134" s="1">
        <v>-1.2577875090667501</v>
      </c>
      <c r="I134" s="1">
        <v>-0.92758971669605195</v>
      </c>
      <c r="J134" s="1">
        <v>-2.5068239767887102</v>
      </c>
      <c r="K134">
        <v>-0.36704073951046801</v>
      </c>
      <c r="L134">
        <v>-1.2587407926211001</v>
      </c>
      <c r="M134">
        <v>-0.92808392671912199</v>
      </c>
      <c r="N134">
        <v>-2.5103254987375401</v>
      </c>
    </row>
    <row r="135" spans="1:14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-1.30196136348918</v>
      </c>
      <c r="F135" s="1">
        <v>-3.7743359368393299</v>
      </c>
      <c r="G135" s="1">
        <v>-0.366776095243741</v>
      </c>
      <c r="H135" s="1">
        <v>-1.2576701293941099</v>
      </c>
      <c r="I135" s="1">
        <v>-0.92749841531474497</v>
      </c>
      <c r="J135" s="1">
        <v>-2.5063740685852598</v>
      </c>
      <c r="K135">
        <v>-0.36689378250282301</v>
      </c>
      <c r="L135">
        <v>-1.2585092107827101</v>
      </c>
      <c r="M135">
        <v>-0.92790260114619205</v>
      </c>
      <c r="N135">
        <v>-2.5093286965495398</v>
      </c>
    </row>
    <row r="136" spans="1:14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-1.3034353821247</v>
      </c>
      <c r="F136" s="1">
        <v>-3.7773006318575799</v>
      </c>
      <c r="G136" s="1">
        <v>-0.366775408383405</v>
      </c>
      <c r="H136" s="1">
        <v>-1.25768841069383</v>
      </c>
      <c r="I136" s="1">
        <v>-0.92758592343274804</v>
      </c>
      <c r="J136" s="1">
        <v>-2.5068012053231401</v>
      </c>
      <c r="K136">
        <v>-0.36689684058921801</v>
      </c>
      <c r="L136">
        <v>-1.25856317481268</v>
      </c>
      <c r="M136">
        <v>-0.92806181309918101</v>
      </c>
      <c r="N136">
        <v>-2.5101485143751598</v>
      </c>
    </row>
    <row r="137" spans="1:14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-1.3035730537516199</v>
      </c>
      <c r="F137" s="1">
        <v>-3.7775243057008399</v>
      </c>
      <c r="G137" s="1">
        <v>-0.36680979811741798</v>
      </c>
      <c r="H137" s="1">
        <v>-1.25774893692515</v>
      </c>
      <c r="I137" s="1">
        <v>-0.92755670879534902</v>
      </c>
      <c r="J137" s="1">
        <v>-2.5067447761357502</v>
      </c>
      <c r="K137">
        <v>-0.36693227498153902</v>
      </c>
      <c r="L137">
        <v>-1.2586375278301201</v>
      </c>
      <c r="M137">
        <v>-0.92804039637197799</v>
      </c>
      <c r="N137">
        <v>-2.5101397779170802</v>
      </c>
    </row>
    <row r="138" spans="1:14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-1.3020427444693099</v>
      </c>
      <c r="F138" s="1">
        <v>-3.7746009801328899</v>
      </c>
      <c r="G138" s="1">
        <v>-0.36668904530468499</v>
      </c>
      <c r="H138" s="1">
        <v>-1.2576060049223401</v>
      </c>
      <c r="I138" s="1">
        <v>-0.92744623378803404</v>
      </c>
      <c r="J138" s="1">
        <v>-2.5063127865766099</v>
      </c>
      <c r="K138">
        <v>-0.36680697033751097</v>
      </c>
      <c r="L138">
        <v>-1.2584562384740099</v>
      </c>
      <c r="M138">
        <v>-0.92783987586848904</v>
      </c>
      <c r="N138">
        <v>-2.5092399021021801</v>
      </c>
    </row>
    <row r="139" spans="1:14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-1.3021195315160701</v>
      </c>
      <c r="F139" s="1">
        <v>-3.7746122187241098</v>
      </c>
      <c r="G139" s="1">
        <v>-0.36683329797252501</v>
      </c>
      <c r="H139" s="1">
        <v>-1.25775327138941</v>
      </c>
      <c r="I139" s="1">
        <v>-0.92749307108336199</v>
      </c>
      <c r="J139" s="1">
        <v>-2.50635148026493</v>
      </c>
      <c r="K139">
        <v>-0.36694236809694702</v>
      </c>
      <c r="L139">
        <v>-1.2585529647570199</v>
      </c>
      <c r="M139">
        <v>-0.92788988470183897</v>
      </c>
      <c r="N139">
        <v>-2.5092873621876102</v>
      </c>
    </row>
    <row r="140" spans="1:14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-0.84104387541938597</v>
      </c>
      <c r="F140" s="1">
        <v>-2.5503733605298402</v>
      </c>
      <c r="G140" s="1">
        <v>-0.36672668171475498</v>
      </c>
      <c r="H140" s="1">
        <v>-1.2576532333217001</v>
      </c>
      <c r="I140" s="1">
        <v>-0.46794017669966098</v>
      </c>
      <c r="J140" s="1">
        <v>-1.2837820603477801</v>
      </c>
      <c r="K140">
        <v>-0.36681862806736898</v>
      </c>
      <c r="L140">
        <v>-1.2583127464406301</v>
      </c>
      <c r="M140">
        <v>-0.468248246888467</v>
      </c>
      <c r="N140">
        <v>-1.2862782456056301</v>
      </c>
    </row>
    <row r="141" spans="1:14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-0.84060314547091697</v>
      </c>
      <c r="F141" s="1">
        <v>-2.5496505803418601</v>
      </c>
      <c r="G141" s="1">
        <v>-0.36683231757729501</v>
      </c>
      <c r="H141" s="1">
        <v>-1.2577297954708</v>
      </c>
      <c r="I141" s="1">
        <v>-0.46794454086589399</v>
      </c>
      <c r="J141" s="1">
        <v>-1.2838028206019101</v>
      </c>
      <c r="K141">
        <v>-0.366915878706008</v>
      </c>
      <c r="L141">
        <v>-1.25833728562594</v>
      </c>
      <c r="M141">
        <v>-0.46822841125720599</v>
      </c>
      <c r="N141">
        <v>-1.2860774086720701</v>
      </c>
    </row>
    <row r="142" spans="1:14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-0.84052012774246299</v>
      </c>
      <c r="F142" s="1">
        <v>-2.5497492161538799</v>
      </c>
      <c r="G142" s="1">
        <v>-0.36676697220759602</v>
      </c>
      <c r="H142" s="1">
        <v>-1.25771472236528</v>
      </c>
      <c r="I142" s="1">
        <v>-0.46795019284256001</v>
      </c>
      <c r="J142" s="1">
        <v>-1.28381501722312</v>
      </c>
      <c r="K142">
        <v>-0.366845221626108</v>
      </c>
      <c r="L142">
        <v>-1.2582929651667301</v>
      </c>
      <c r="M142">
        <v>-0.46824126334020399</v>
      </c>
      <c r="N142">
        <v>-1.28616559982711</v>
      </c>
    </row>
    <row r="143" spans="1:14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-0.91656220189537296</v>
      </c>
      <c r="F143" s="1">
        <v>-2.8013965967935701</v>
      </c>
      <c r="G143" s="1">
        <v>-0.36675883629030798</v>
      </c>
      <c r="H143" s="1">
        <v>-1.25782328755432</v>
      </c>
      <c r="I143" s="1">
        <v>-0.541807966709413</v>
      </c>
      <c r="J143" s="1">
        <v>-1.5337376292032801</v>
      </c>
      <c r="K143">
        <v>-0.36687688495203802</v>
      </c>
      <c r="L143">
        <v>-1.2586664972521699</v>
      </c>
      <c r="M143">
        <v>-0.54216920621796605</v>
      </c>
      <c r="N143">
        <v>-1.5364708128728399</v>
      </c>
    </row>
    <row r="144" spans="1:14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-0.91602656458180398</v>
      </c>
      <c r="F144" s="1">
        <v>-2.80063241087944</v>
      </c>
      <c r="G144" s="1">
        <v>-0.366994558602871</v>
      </c>
      <c r="H144" s="1">
        <v>-1.25798994240203</v>
      </c>
      <c r="I144" s="1">
        <v>-0.54181255362161496</v>
      </c>
      <c r="J144" s="1">
        <v>-1.5337554614973901</v>
      </c>
      <c r="K144">
        <v>-0.36710140456391299</v>
      </c>
      <c r="L144">
        <v>-1.25875823488324</v>
      </c>
      <c r="M144">
        <v>-0.54214329963965002</v>
      </c>
      <c r="N144">
        <v>-1.53627453777578</v>
      </c>
    </row>
    <row r="145" spans="1:14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-0.73463268484062205</v>
      </c>
      <c r="F145" s="1">
        <v>-2.2063540943762199</v>
      </c>
      <c r="G145" s="1">
        <v>-0.421761195006847</v>
      </c>
      <c r="H145" s="1">
        <v>-1.3493242263840199</v>
      </c>
      <c r="I145" s="1">
        <v>-0.306138452306916</v>
      </c>
      <c r="J145" s="1">
        <v>-0.84797031570821901</v>
      </c>
      <c r="K145">
        <v>-0.421891586887987</v>
      </c>
      <c r="L145">
        <v>-1.3501938509943401</v>
      </c>
      <c r="M145">
        <v>-0.306375147289353</v>
      </c>
      <c r="N145">
        <v>-0.84997789276898905</v>
      </c>
    </row>
    <row r="146" spans="1:14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-0.73433878813271103</v>
      </c>
      <c r="F146" s="1">
        <v>-2.2059720079884499</v>
      </c>
      <c r="G146" s="1">
        <v>-0.42173060351497399</v>
      </c>
      <c r="H146" s="1">
        <v>-1.3492528920565501</v>
      </c>
      <c r="I146" s="1">
        <v>-0.30614078746999102</v>
      </c>
      <c r="J146" s="1">
        <v>-0.847977766097187</v>
      </c>
      <c r="K146">
        <v>-0.42185984453615499</v>
      </c>
      <c r="L146">
        <v>-1.35011175141335</v>
      </c>
      <c r="M146">
        <v>-0.30636329363557002</v>
      </c>
      <c r="N146">
        <v>-0.84985012177102803</v>
      </c>
    </row>
    <row r="147" spans="1:14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-0.50383259316234097</v>
      </c>
      <c r="F147" s="1">
        <v>-1.5367143109574899</v>
      </c>
      <c r="G147" s="1">
        <v>-0.42235500782849</v>
      </c>
      <c r="H147" s="1">
        <v>-1.3526726675265699</v>
      </c>
      <c r="I147" s="1">
        <v>-7.0852699890671098E-2</v>
      </c>
      <c r="J147" s="1">
        <v>-0.17027072890586201</v>
      </c>
      <c r="K147">
        <v>-0.42240837800785702</v>
      </c>
      <c r="L147">
        <v>-1.3530289465343901</v>
      </c>
      <c r="M147">
        <v>-7.2613484684055402E-2</v>
      </c>
      <c r="N147">
        <v>-0.17520679538193201</v>
      </c>
    </row>
    <row r="148" spans="1:14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-0.50163518076876301</v>
      </c>
      <c r="F148" s="1">
        <v>-1.5340684103959299</v>
      </c>
      <c r="G148" s="1">
        <v>-0.42265928999313501</v>
      </c>
      <c r="H148" s="1">
        <v>-1.3534227527666001</v>
      </c>
      <c r="I148" s="1">
        <v>-7.0852699890671098E-2</v>
      </c>
      <c r="J148" s="1">
        <v>-0.17027072890586201</v>
      </c>
      <c r="K148">
        <v>-0.42270106842736699</v>
      </c>
      <c r="L148">
        <v>-1.3537016210524</v>
      </c>
      <c r="M148">
        <v>-7.2467100384785196E-2</v>
      </c>
      <c r="N148">
        <v>-0.175151128565256</v>
      </c>
    </row>
    <row r="149" spans="1:14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-0.50255851620728498</v>
      </c>
      <c r="F149" s="1">
        <v>-1.53501698618007</v>
      </c>
      <c r="G149" s="1">
        <v>-0.42249466705780497</v>
      </c>
      <c r="H149" s="1">
        <v>-1.35311443925874</v>
      </c>
      <c r="I149" s="1">
        <v>-7.0852699890698895E-2</v>
      </c>
      <c r="J149" s="1">
        <v>-0.17027072890591699</v>
      </c>
      <c r="K149">
        <v>-0.42253850197943399</v>
      </c>
      <c r="L149">
        <v>-1.3534132761614699</v>
      </c>
      <c r="M149">
        <v>-7.26229749149465E-2</v>
      </c>
      <c r="N149">
        <v>-0.17536262857925899</v>
      </c>
    </row>
    <row r="150" spans="1:14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-0.50396589998454</v>
      </c>
      <c r="F150" s="1">
        <v>-1.53684641157581</v>
      </c>
      <c r="G150" s="1">
        <v>-0.42243457355153502</v>
      </c>
      <c r="H150" s="1">
        <v>-1.3528562278663501</v>
      </c>
      <c r="I150" s="1">
        <v>-7.0852699890671098E-2</v>
      </c>
      <c r="J150" s="1">
        <v>-0.17027072890586201</v>
      </c>
      <c r="K150">
        <v>-0.42249116011735799</v>
      </c>
      <c r="L150">
        <v>-1.3532319684048699</v>
      </c>
      <c r="M150">
        <v>-7.2586974665788603E-2</v>
      </c>
      <c r="N150">
        <v>-0.17509050765898501</v>
      </c>
    </row>
    <row r="151" spans="1:14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-0.48186759821446101</v>
      </c>
      <c r="F151" s="1">
        <v>-1.5172738185294901</v>
      </c>
      <c r="G151" s="1">
        <v>-0.422299439465809</v>
      </c>
      <c r="H151" s="1">
        <v>-1.3525561230046701</v>
      </c>
      <c r="I151" s="1">
        <v>-5.1878586811865801E-2</v>
      </c>
      <c r="J151" s="1">
        <v>-0.15539173473640999</v>
      </c>
      <c r="K151">
        <v>-0.42235456130955001</v>
      </c>
      <c r="L151">
        <v>-1.35292382314916</v>
      </c>
      <c r="M151">
        <v>-5.2088106031061801E-2</v>
      </c>
      <c r="N151">
        <v>-0.157512010530406</v>
      </c>
    </row>
    <row r="152" spans="1:14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-0.48071461444712199</v>
      </c>
      <c r="F152" s="1">
        <v>-1.51578812323627</v>
      </c>
      <c r="G152" s="1">
        <v>-0.42274446509449998</v>
      </c>
      <c r="H152" s="1">
        <v>-1.35363411802864</v>
      </c>
      <c r="I152" s="1">
        <v>-5.18785868118707E-2</v>
      </c>
      <c r="J152" s="1">
        <v>-0.15539173473641599</v>
      </c>
      <c r="K152">
        <v>-0.42278843311615899</v>
      </c>
      <c r="L152">
        <v>-1.3539285790434501</v>
      </c>
      <c r="M152">
        <v>-5.2100128704640203E-2</v>
      </c>
      <c r="N152">
        <v>-0.157732605768102</v>
      </c>
    </row>
    <row r="153" spans="1:14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-0.48130472960755899</v>
      </c>
      <c r="F153" s="1">
        <v>-1.51632675868055</v>
      </c>
      <c r="G153" s="1">
        <v>-0.42255920151906601</v>
      </c>
      <c r="H153" s="1">
        <v>-1.3532677645301201</v>
      </c>
      <c r="I153" s="1">
        <v>-5.1878586811870402E-2</v>
      </c>
      <c r="J153" s="1">
        <v>-0.15539173473641599</v>
      </c>
      <c r="K153">
        <v>-0.42260436055318001</v>
      </c>
      <c r="L153">
        <v>-1.3535771648097501</v>
      </c>
      <c r="M153">
        <v>-5.2097789226477897E-2</v>
      </c>
      <c r="N153">
        <v>-0.157690469098581</v>
      </c>
    </row>
    <row r="154" spans="1:14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-0.48183390678129401</v>
      </c>
      <c r="F154" s="1">
        <v>-1.51728324551622</v>
      </c>
      <c r="G154" s="1">
        <v>-0.42235703276690201</v>
      </c>
      <c r="H154" s="1">
        <v>-1.35271752117533</v>
      </c>
      <c r="I154" s="1">
        <v>-5.1878586811867501E-2</v>
      </c>
      <c r="J154" s="1">
        <v>-0.15539173473640999</v>
      </c>
      <c r="K154">
        <v>-0.42241567119462198</v>
      </c>
      <c r="L154">
        <v>-1.35310467906733</v>
      </c>
      <c r="M154">
        <v>-5.2080543992178902E-2</v>
      </c>
      <c r="N154">
        <v>-0.157421321560578</v>
      </c>
    </row>
    <row r="155" spans="1:14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-0.67493260428290303</v>
      </c>
      <c r="F155" s="1">
        <v>-2.0298192242529001</v>
      </c>
      <c r="G155" s="1">
        <v>-0.42172099704454802</v>
      </c>
      <c r="H155" s="1">
        <v>-1.3493854479933201</v>
      </c>
      <c r="I155" s="1">
        <v>-0.24119484366573199</v>
      </c>
      <c r="J155" s="1">
        <v>-0.665265357120154</v>
      </c>
      <c r="K155">
        <v>-0.421870749060413</v>
      </c>
      <c r="L155">
        <v>-1.3503882926469</v>
      </c>
      <c r="M155">
        <v>-0.24143743949667201</v>
      </c>
      <c r="N155">
        <v>-0.66720286243489901</v>
      </c>
    </row>
    <row r="156" spans="1:14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-0.67574901657241204</v>
      </c>
      <c r="F156" s="1">
        <v>-2.0304663951239301</v>
      </c>
      <c r="G156" s="1">
        <v>-0.42178836370646</v>
      </c>
      <c r="H156" s="1">
        <v>-1.3494920425136601</v>
      </c>
      <c r="I156" s="1">
        <v>-0.241211788689111</v>
      </c>
      <c r="J156" s="1">
        <v>-0.66514431509591598</v>
      </c>
      <c r="K156">
        <v>-0.42193940749485098</v>
      </c>
      <c r="L156">
        <v>-1.3505060049048101</v>
      </c>
      <c r="M156">
        <v>-0.24146096206304801</v>
      </c>
      <c r="N156">
        <v>-0.66715873182232399</v>
      </c>
    </row>
    <row r="157" spans="1:14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-0.67437665936258195</v>
      </c>
      <c r="F157" s="1">
        <v>-2.0291287151131798</v>
      </c>
      <c r="G157" s="1">
        <v>-0.42153041349512599</v>
      </c>
      <c r="H157" s="1">
        <v>-1.34913393693072</v>
      </c>
      <c r="I157" s="1">
        <v>-0.241166945075346</v>
      </c>
      <c r="J157" s="1">
        <v>-0.66515434479916102</v>
      </c>
      <c r="K157">
        <v>-0.42167831317853199</v>
      </c>
      <c r="L157">
        <v>-1.35011949100706</v>
      </c>
      <c r="M157">
        <v>-0.24137902031107</v>
      </c>
      <c r="N157">
        <v>-0.66687438764517504</v>
      </c>
    </row>
    <row r="158" spans="1:14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-0.72478533550718904</v>
      </c>
      <c r="F158" s="1">
        <v>-2.19067226749676</v>
      </c>
      <c r="G158" s="1">
        <v>-0.42208666466824502</v>
      </c>
      <c r="H158" s="1">
        <v>-1.34989337383485</v>
      </c>
      <c r="I158" s="1">
        <v>-0.292388570052873</v>
      </c>
      <c r="J158" s="1">
        <v>-0.82827298899009205</v>
      </c>
      <c r="K158">
        <v>-0.422243375877355</v>
      </c>
      <c r="L158">
        <v>-1.35094284176561</v>
      </c>
      <c r="M158">
        <v>-0.29272342791092099</v>
      </c>
      <c r="N158">
        <v>-0.83089476671189499</v>
      </c>
    </row>
    <row r="159" spans="1:14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-0.72266850209131706</v>
      </c>
      <c r="F159" s="1">
        <v>-2.1881027237405002</v>
      </c>
      <c r="G159" s="1">
        <v>-0.421586007895078</v>
      </c>
      <c r="H159" s="1">
        <v>-1.3490683369474099</v>
      </c>
      <c r="I159" s="1">
        <v>-0.29239779522592801</v>
      </c>
      <c r="J159" s="1">
        <v>-0.82831645780489105</v>
      </c>
      <c r="K159">
        <v>-0.42173497797085402</v>
      </c>
      <c r="L159">
        <v>-1.35005609346763</v>
      </c>
      <c r="M159">
        <v>-0.29267813387114</v>
      </c>
      <c r="N159">
        <v>-0.83053789131477196</v>
      </c>
    </row>
    <row r="160" spans="1:14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-0.89742808191343104</v>
      </c>
      <c r="F160" s="1">
        <v>-2.6437138304274801</v>
      </c>
      <c r="G160" s="1">
        <v>-0.421729975067616</v>
      </c>
      <c r="H160" s="1">
        <v>-1.3493323398916099</v>
      </c>
      <c r="I160" s="1">
        <v>-0.46789010322327401</v>
      </c>
      <c r="J160" s="1">
        <v>-1.28362202916666</v>
      </c>
      <c r="K160">
        <v>-0.42187117609156</v>
      </c>
      <c r="L160">
        <v>-1.35027112487155</v>
      </c>
      <c r="M160">
        <v>-0.46820643902458903</v>
      </c>
      <c r="N160">
        <v>-1.28618131825152</v>
      </c>
    </row>
    <row r="161" spans="1:14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-0.89587923514075096</v>
      </c>
      <c r="F161" s="1">
        <v>-2.6417037556914198</v>
      </c>
      <c r="G161" s="1">
        <v>-0.42144706114901398</v>
      </c>
      <c r="H161" s="1">
        <v>-1.3488456115165699</v>
      </c>
      <c r="I161" s="1">
        <v>-0.46789297881382902</v>
      </c>
      <c r="J161" s="1">
        <v>-1.2836344141880001</v>
      </c>
      <c r="K161">
        <v>-0.42157783860253401</v>
      </c>
      <c r="L161">
        <v>-1.3497033655968</v>
      </c>
      <c r="M161">
        <v>-0.468148500140882</v>
      </c>
      <c r="N161">
        <v>-1.28570716251807</v>
      </c>
    </row>
    <row r="162" spans="1:14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-0.97462736193780397</v>
      </c>
      <c r="F162" s="1">
        <v>-2.8963175054634398</v>
      </c>
      <c r="G162" s="1">
        <v>-0.42202772648845199</v>
      </c>
      <c r="H162" s="1">
        <v>-1.3498093446277899</v>
      </c>
      <c r="I162" s="1">
        <v>-0.54196838872028597</v>
      </c>
      <c r="J162" s="1">
        <v>-1.5333620326823501</v>
      </c>
      <c r="K162">
        <v>-0.42221003967802001</v>
      </c>
      <c r="L162">
        <v>-1.3510266656918399</v>
      </c>
      <c r="M162">
        <v>-0.54235342648531004</v>
      </c>
      <c r="N162">
        <v>-1.5362053784268901</v>
      </c>
    </row>
    <row r="163" spans="1:14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-0.973849847703258</v>
      </c>
      <c r="F163" s="1">
        <v>-2.8951782627965601</v>
      </c>
      <c r="G163" s="1">
        <v>-0.42201174767299199</v>
      </c>
      <c r="H163" s="1">
        <v>-1.34972480083562</v>
      </c>
      <c r="I163" s="1">
        <v>-0.54197374035390899</v>
      </c>
      <c r="J163" s="1">
        <v>-1.53336684090064</v>
      </c>
      <c r="K163">
        <v>-0.422184075265012</v>
      </c>
      <c r="L163">
        <v>-1.35087238516637</v>
      </c>
      <c r="M163">
        <v>-0.54231905816658998</v>
      </c>
      <c r="N163">
        <v>-1.53593380985463</v>
      </c>
    </row>
    <row r="164" spans="1:14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-0.71889329015987702</v>
      </c>
      <c r="F164" s="1">
        <v>-2.2509614966093201</v>
      </c>
      <c r="G164" s="1">
        <v>-0.40665800366369997</v>
      </c>
      <c r="H164" s="1">
        <v>-1.3951625875909801</v>
      </c>
      <c r="I164" s="1">
        <v>-0.30597328279699798</v>
      </c>
      <c r="J164" s="1">
        <v>-0.84734764131658202</v>
      </c>
      <c r="K164">
        <v>-0.40675228108676198</v>
      </c>
      <c r="L164">
        <v>-1.39583784587564</v>
      </c>
      <c r="M164">
        <v>-0.306229127198683</v>
      </c>
      <c r="N164">
        <v>-0.84950818194945499</v>
      </c>
    </row>
    <row r="165" spans="1:14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-0.71859510243049196</v>
      </c>
      <c r="F165" s="1">
        <v>-2.25047678731889</v>
      </c>
      <c r="G165" s="1">
        <v>-0.40678698176411199</v>
      </c>
      <c r="H165" s="1">
        <v>-1.3952893204810499</v>
      </c>
      <c r="I165" s="1">
        <v>-0.30597609492461803</v>
      </c>
      <c r="J165" s="1">
        <v>-0.84736512882410597</v>
      </c>
      <c r="K165">
        <v>-0.40687163977708202</v>
      </c>
      <c r="L165">
        <v>-1.3959037597547199</v>
      </c>
      <c r="M165">
        <v>-0.30621274252143199</v>
      </c>
      <c r="N165">
        <v>-0.84935980931398603</v>
      </c>
    </row>
    <row r="166" spans="1:14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-0.718466893057088</v>
      </c>
      <c r="F166" s="1">
        <v>-2.2504673479150998</v>
      </c>
      <c r="G166" s="1">
        <v>-0.40669502449422801</v>
      </c>
      <c r="H166" s="1">
        <v>-1.3952579670716301</v>
      </c>
      <c r="I166" s="1">
        <v>-0.30597770547444098</v>
      </c>
      <c r="J166" s="1">
        <v>-0.84736406896134797</v>
      </c>
      <c r="K166">
        <v>-0.40677755279573502</v>
      </c>
      <c r="L166">
        <v>-1.39586494370706</v>
      </c>
      <c r="M166">
        <v>-0.30622110881935899</v>
      </c>
      <c r="N166">
        <v>-0.84940713026397197</v>
      </c>
    </row>
    <row r="167" spans="1:14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-0.48826271311465502</v>
      </c>
      <c r="F167" s="1">
        <v>-1.5799713698084299</v>
      </c>
      <c r="G167" s="1">
        <v>-0.40692482868350099</v>
      </c>
      <c r="H167" s="1">
        <v>-1.3955623954298899</v>
      </c>
      <c r="I167" s="1">
        <v>-7.0852699890699603E-2</v>
      </c>
      <c r="J167" s="1">
        <v>-0.17027072890591499</v>
      </c>
      <c r="K167">
        <v>-0.40696117877093202</v>
      </c>
      <c r="L167">
        <v>-1.3958181974043899</v>
      </c>
      <c r="M167">
        <v>-7.2719325236486596E-2</v>
      </c>
      <c r="N167">
        <v>-0.17569433524481601</v>
      </c>
    </row>
    <row r="168" spans="1:14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-0.48760819327079102</v>
      </c>
      <c r="F168" s="1">
        <v>-1.5792953959906699</v>
      </c>
      <c r="G168" s="1">
        <v>-0.40686140882430599</v>
      </c>
      <c r="H168" s="1">
        <v>-1.3955987271332499</v>
      </c>
      <c r="I168" s="1">
        <v>-7.0852699890681201E-2</v>
      </c>
      <c r="J168" s="1">
        <v>-0.17027072890588699</v>
      </c>
      <c r="K168">
        <v>-0.40689753450744798</v>
      </c>
      <c r="L168">
        <v>-1.3958553378551199</v>
      </c>
      <c r="M168">
        <v>-7.2641899639333304E-2</v>
      </c>
      <c r="N168">
        <v>-0.175458147780583</v>
      </c>
    </row>
    <row r="169" spans="1:14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-0.48768676505147002</v>
      </c>
      <c r="F169" s="1">
        <v>-1.5793315012906</v>
      </c>
      <c r="G169" s="1">
        <v>-0.40689354846028403</v>
      </c>
      <c r="H169" s="1">
        <v>-1.3956097505357501</v>
      </c>
      <c r="I169" s="1">
        <v>-7.0852699890701198E-2</v>
      </c>
      <c r="J169" s="1">
        <v>-0.17027072890591899</v>
      </c>
      <c r="K169">
        <v>-0.40692590280458701</v>
      </c>
      <c r="L169">
        <v>-1.3958434315860699</v>
      </c>
      <c r="M169">
        <v>-7.2627655213574893E-2</v>
      </c>
      <c r="N169">
        <v>-0.17544999336882</v>
      </c>
    </row>
    <row r="170" spans="1:14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-0.46648723359814298</v>
      </c>
      <c r="F170" s="1">
        <v>-1.56061538354616</v>
      </c>
      <c r="G170" s="1">
        <v>-0.406925195904629</v>
      </c>
      <c r="H170" s="1">
        <v>-1.39557411532433</v>
      </c>
      <c r="I170" s="1">
        <v>-5.1878586811870998E-2</v>
      </c>
      <c r="J170" s="1">
        <v>-0.15539173473641599</v>
      </c>
      <c r="K170">
        <v>-0.40696137173445102</v>
      </c>
      <c r="L170">
        <v>-1.39582916112643</v>
      </c>
      <c r="M170">
        <v>-5.2099865356347301E-2</v>
      </c>
      <c r="N170">
        <v>-0.15770141800416901</v>
      </c>
    </row>
    <row r="171" spans="1:14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-0.466271619388332</v>
      </c>
      <c r="F171" s="1">
        <v>-1.5605436716273899</v>
      </c>
      <c r="G171" s="1">
        <v>-0.40684847401935498</v>
      </c>
      <c r="H171" s="1">
        <v>-1.39570263485215</v>
      </c>
      <c r="I171" s="1">
        <v>-5.1878586811873899E-2</v>
      </c>
      <c r="J171" s="1">
        <v>-0.15539173473642601</v>
      </c>
      <c r="K171">
        <v>-0.40688314683828097</v>
      </c>
      <c r="L171">
        <v>-1.3959518434326901</v>
      </c>
      <c r="M171">
        <v>-5.2098036723057899E-2</v>
      </c>
      <c r="N171">
        <v>-0.157680191526338</v>
      </c>
    </row>
    <row r="172" spans="1:14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-0.46615997301081502</v>
      </c>
      <c r="F172" s="1">
        <v>-1.5602927842196801</v>
      </c>
      <c r="G172" s="1">
        <v>-0.40691317994167298</v>
      </c>
      <c r="H172" s="1">
        <v>-1.3956367833639201</v>
      </c>
      <c r="I172" s="1">
        <v>-5.1878586811868903E-2</v>
      </c>
      <c r="J172" s="1">
        <v>-0.15539173473640899</v>
      </c>
      <c r="K172">
        <v>-0.40694494326076702</v>
      </c>
      <c r="L172">
        <v>-1.39586686830794</v>
      </c>
      <c r="M172">
        <v>-5.2093016025481102E-2</v>
      </c>
      <c r="N172">
        <v>-0.15762434698278999</v>
      </c>
    </row>
    <row r="173" spans="1:14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-0.653815333602904</v>
      </c>
      <c r="F173" s="1">
        <v>-2.0652113393159</v>
      </c>
      <c r="G173" s="1">
        <v>-0.406728060305866</v>
      </c>
      <c r="H173" s="1">
        <v>-1.39519461738447</v>
      </c>
      <c r="I173" s="1">
        <v>-0.23891122163113601</v>
      </c>
      <c r="J173" s="1">
        <v>-0.65957117869509896</v>
      </c>
      <c r="K173">
        <v>-0.40682149576299398</v>
      </c>
      <c r="L173">
        <v>-1.39585749048399</v>
      </c>
      <c r="M173">
        <v>-0.239114435987476</v>
      </c>
      <c r="N173">
        <v>-0.66123493325083704</v>
      </c>
    </row>
    <row r="174" spans="1:14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-0.65443220763089505</v>
      </c>
      <c r="F174" s="1">
        <v>-2.0654971753906701</v>
      </c>
      <c r="G174" s="1">
        <v>-0.40672282315299801</v>
      </c>
      <c r="H174" s="1">
        <v>-1.3953279911865599</v>
      </c>
      <c r="I174" s="1">
        <v>-0.23893819840223701</v>
      </c>
      <c r="J174" s="1">
        <v>-0.659535821583075</v>
      </c>
      <c r="K174">
        <v>-0.40681011939272199</v>
      </c>
      <c r="L174">
        <v>-1.3959572929048001</v>
      </c>
      <c r="M174">
        <v>-0.23914329766075401</v>
      </c>
      <c r="N174">
        <v>-0.66124182752778504</v>
      </c>
    </row>
    <row r="175" spans="1:14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-0.65425271273958596</v>
      </c>
      <c r="F175" s="1">
        <v>-2.0650059783718002</v>
      </c>
      <c r="G175" s="1">
        <v>-0.40673870857640698</v>
      </c>
      <c r="H175" s="1">
        <v>-1.3952893500749799</v>
      </c>
      <c r="I175" s="1">
        <v>-0.23893831218706099</v>
      </c>
      <c r="J175" s="1">
        <v>-0.65948046230531199</v>
      </c>
      <c r="K175">
        <v>-0.406829822077588</v>
      </c>
      <c r="L175">
        <v>-1.3959357956358101</v>
      </c>
      <c r="M175">
        <v>-0.23913420873048999</v>
      </c>
      <c r="N175">
        <v>-0.66110883856790903</v>
      </c>
    </row>
    <row r="176" spans="1:14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-0.65443772273020895</v>
      </c>
      <c r="F176" s="1">
        <v>-2.0655044966311702</v>
      </c>
      <c r="G176" s="1">
        <v>-0.406723825911533</v>
      </c>
      <c r="H176" s="1">
        <v>-1.3953282798187101</v>
      </c>
      <c r="I176" s="1">
        <v>-0.23894008462185901</v>
      </c>
      <c r="J176" s="1">
        <v>-0.65953983140076</v>
      </c>
      <c r="K176">
        <v>-0.40681111076592602</v>
      </c>
      <c r="L176">
        <v>-1.3959574905904999</v>
      </c>
      <c r="M176">
        <v>-0.23914526395108701</v>
      </c>
      <c r="N176">
        <v>-0.66124658661951097</v>
      </c>
    </row>
    <row r="177" spans="1:14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-0.65417470709879999</v>
      </c>
      <c r="F177" s="1">
        <v>-2.0655200676054899</v>
      </c>
      <c r="G177" s="1">
        <v>-0.40671803100439002</v>
      </c>
      <c r="H177" s="1">
        <v>-1.3952989371801201</v>
      </c>
      <c r="I177" s="1">
        <v>-0.23892414197289899</v>
      </c>
      <c r="J177" s="1">
        <v>-0.65953355264774804</v>
      </c>
      <c r="K177">
        <v>-0.40680945304522698</v>
      </c>
      <c r="L177">
        <v>-1.3959614390202399</v>
      </c>
      <c r="M177">
        <v>-0.23913365800630401</v>
      </c>
      <c r="N177">
        <v>-0.66125947505157201</v>
      </c>
    </row>
    <row r="178" spans="1:14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-0.65446628884701397</v>
      </c>
      <c r="F178" s="1">
        <v>-2.0656450640649102</v>
      </c>
      <c r="G178" s="1">
        <v>-0.40672656017738201</v>
      </c>
      <c r="H178" s="1">
        <v>-1.39528894209957</v>
      </c>
      <c r="I178" s="1">
        <v>-0.23891593723774199</v>
      </c>
      <c r="J178" s="1">
        <v>-0.65953142570385803</v>
      </c>
      <c r="K178">
        <v>-0.40681348476102602</v>
      </c>
      <c r="L178">
        <v>-1.3959213360709399</v>
      </c>
      <c r="M178">
        <v>-0.23911377625890901</v>
      </c>
      <c r="N178">
        <v>-0.66117690510998195</v>
      </c>
    </row>
    <row r="179" spans="1:14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-0.70724950099041595</v>
      </c>
      <c r="F179" s="1">
        <v>-2.2341241253034201</v>
      </c>
      <c r="G179" s="1">
        <v>-0.40666663617385901</v>
      </c>
      <c r="H179" s="1">
        <v>-1.39527607399431</v>
      </c>
      <c r="I179" s="1">
        <v>-0.29239836292695398</v>
      </c>
      <c r="J179" s="1">
        <v>-0.82875846259846297</v>
      </c>
      <c r="K179">
        <v>-0.406775709906047</v>
      </c>
      <c r="L179">
        <v>-1.3960541263942601</v>
      </c>
      <c r="M179">
        <v>-0.29272801346313798</v>
      </c>
      <c r="N179">
        <v>-0.83139473551503396</v>
      </c>
    </row>
    <row r="180" spans="1:14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-0.70681262753373597</v>
      </c>
      <c r="F180" s="1">
        <v>-2.2335332447998999</v>
      </c>
      <c r="G180" s="1">
        <v>-0.40691180234494101</v>
      </c>
      <c r="H180" s="1">
        <v>-1.3954897671214399</v>
      </c>
      <c r="I180" s="1">
        <v>-0.29240857965871597</v>
      </c>
      <c r="J180" s="1">
        <v>-0.82879580179593904</v>
      </c>
      <c r="K180">
        <v>-0.40700851286561202</v>
      </c>
      <c r="L180">
        <v>-1.3961868816382701</v>
      </c>
      <c r="M180">
        <v>-0.29271446282604602</v>
      </c>
      <c r="N180">
        <v>-0.83125779871757399</v>
      </c>
    </row>
    <row r="181" spans="1:14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-0.70651371425924203</v>
      </c>
      <c r="F181" s="1">
        <v>-2.2332061112446402</v>
      </c>
      <c r="G181" s="1">
        <v>-0.40674000303436703</v>
      </c>
      <c r="H181" s="1">
        <v>-1.39545364701534</v>
      </c>
      <c r="I181" s="1">
        <v>-0.29240049555035302</v>
      </c>
      <c r="J181" s="1">
        <v>-0.82876086559103301</v>
      </c>
      <c r="K181">
        <v>-0.40683745207481897</v>
      </c>
      <c r="L181">
        <v>-1.39616124171366</v>
      </c>
      <c r="M181">
        <v>-0.29270544167659701</v>
      </c>
      <c r="N181">
        <v>-0.83120399343134499</v>
      </c>
    </row>
    <row r="182" spans="1:14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-1.3439755486184699</v>
      </c>
      <c r="F182" s="1">
        <v>-3.9157537101269302</v>
      </c>
      <c r="G182" s="1">
        <v>-0.40678219733509402</v>
      </c>
      <c r="H182" s="1">
        <v>-1.39520898529425</v>
      </c>
      <c r="I182" s="1">
        <v>-0.927582131082484</v>
      </c>
      <c r="J182" s="1">
        <v>-2.5067883185897499</v>
      </c>
      <c r="K182">
        <v>-0.40691952301627399</v>
      </c>
      <c r="L182">
        <v>-1.39618455988978</v>
      </c>
      <c r="M182">
        <v>-0.92808762171051096</v>
      </c>
      <c r="N182">
        <v>-2.51036243575447</v>
      </c>
    </row>
    <row r="183" spans="1:14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-1.3426351609679501</v>
      </c>
      <c r="F183" s="1">
        <v>-3.9129777887310202</v>
      </c>
      <c r="G183" s="1">
        <v>-0.40666023332166601</v>
      </c>
      <c r="H183" s="1">
        <v>-1.3950922516478901</v>
      </c>
      <c r="I183" s="1">
        <v>-0.92744271128846201</v>
      </c>
      <c r="J183" s="1">
        <v>-2.5062292664189401</v>
      </c>
      <c r="K183">
        <v>-0.40679447005569203</v>
      </c>
      <c r="L183">
        <v>-1.3960425244044199</v>
      </c>
      <c r="M183">
        <v>-0.927887547525164</v>
      </c>
      <c r="N183">
        <v>-2.5094943085988701</v>
      </c>
    </row>
    <row r="184" spans="1:14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-1.3435820678397501</v>
      </c>
      <c r="F184" s="1">
        <v>-3.9151504209889101</v>
      </c>
      <c r="G184" s="1">
        <v>-0.40667749287772298</v>
      </c>
      <c r="H184" s="1">
        <v>-1.3952096018690301</v>
      </c>
      <c r="I184" s="1">
        <v>-0.92758354478515903</v>
      </c>
      <c r="J184" s="1">
        <v>-2.50679533294426</v>
      </c>
      <c r="K184">
        <v>-0.40680210856854898</v>
      </c>
      <c r="L184">
        <v>-1.39610789551633</v>
      </c>
      <c r="M184">
        <v>-0.92807600023719805</v>
      </c>
      <c r="N184">
        <v>-2.51025536978256</v>
      </c>
    </row>
    <row r="185" spans="1:14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-1.3436872290589299</v>
      </c>
      <c r="F185" s="1">
        <v>-3.91535427836711</v>
      </c>
      <c r="G185" s="1">
        <v>-0.40671038922106201</v>
      </c>
      <c r="H185" s="1">
        <v>-1.39520393355026</v>
      </c>
      <c r="I185" s="1">
        <v>-0.92757470115643503</v>
      </c>
      <c r="J185" s="1">
        <v>-2.5067801615040399</v>
      </c>
      <c r="K185">
        <v>-0.40683804440604299</v>
      </c>
      <c r="L185">
        <v>-1.3961278144126801</v>
      </c>
      <c r="M185">
        <v>-0.92807290145266796</v>
      </c>
      <c r="N185">
        <v>-2.51028656722373</v>
      </c>
    </row>
    <row r="186" spans="1:14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-1.34204229744133</v>
      </c>
      <c r="F186" s="1">
        <v>-3.9122888556756399</v>
      </c>
      <c r="G186" s="1">
        <v>-0.40658002076651001</v>
      </c>
      <c r="H186" s="1">
        <v>-1.3950846840556901</v>
      </c>
      <c r="I186" s="1">
        <v>-0.92744273383254705</v>
      </c>
      <c r="J186" s="1">
        <v>-2.5063039747023699</v>
      </c>
      <c r="K186">
        <v>-0.40669901356344501</v>
      </c>
      <c r="L186">
        <v>-1.39594373028159</v>
      </c>
      <c r="M186">
        <v>-0.92784675432806696</v>
      </c>
      <c r="N186">
        <v>-2.5093106315301901</v>
      </c>
    </row>
    <row r="187" spans="1:14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-1.34228841482816</v>
      </c>
      <c r="F187" s="1">
        <v>-3.9124850119597001</v>
      </c>
      <c r="G187" s="1">
        <v>-0.40673850211630203</v>
      </c>
      <c r="H187" s="1">
        <v>-1.39520990249613</v>
      </c>
      <c r="I187" s="1">
        <v>-0.92747537493645704</v>
      </c>
      <c r="J187" s="1">
        <v>-2.50631892928399</v>
      </c>
      <c r="K187">
        <v>-0.40685471627823699</v>
      </c>
      <c r="L187">
        <v>-1.3960542452762199</v>
      </c>
      <c r="M187">
        <v>-0.92788635877812997</v>
      </c>
      <c r="N187">
        <v>-2.50937709997255</v>
      </c>
    </row>
    <row r="188" spans="1:14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-0.88097510811008495</v>
      </c>
      <c r="F188" s="1">
        <v>-2.6879240607904502</v>
      </c>
      <c r="G188" s="1">
        <v>-0.40663374144520098</v>
      </c>
      <c r="H188" s="1">
        <v>-1.39511583723844</v>
      </c>
      <c r="I188" s="1">
        <v>-0.467944212961872</v>
      </c>
      <c r="J188" s="1">
        <v>-1.2837961769964199</v>
      </c>
      <c r="K188">
        <v>-0.40672803669111401</v>
      </c>
      <c r="L188">
        <v>-1.39579025802851</v>
      </c>
      <c r="M188">
        <v>-0.46825829609029801</v>
      </c>
      <c r="N188">
        <v>-1.28633781584011</v>
      </c>
    </row>
    <row r="189" spans="1:14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-0.88057825934537004</v>
      </c>
      <c r="F189" s="1">
        <v>-2.6872944101063201</v>
      </c>
      <c r="G189" s="1">
        <v>-0.406740970056233</v>
      </c>
      <c r="H189" s="1">
        <v>-1.3952153373970799</v>
      </c>
      <c r="I189" s="1">
        <v>-0.46794504401634501</v>
      </c>
      <c r="J189" s="1">
        <v>-1.2838052508793001</v>
      </c>
      <c r="K189">
        <v>-0.406825262272137</v>
      </c>
      <c r="L189">
        <v>-1.39582844195472</v>
      </c>
      <c r="M189">
        <v>-0.46823611036892998</v>
      </c>
      <c r="N189">
        <v>-1.2861388227994399</v>
      </c>
    </row>
    <row r="190" spans="1:14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-0.88046973641202697</v>
      </c>
      <c r="F190" s="1">
        <v>-2.6873322086331801</v>
      </c>
      <c r="G190" s="1">
        <v>-0.40667481276050599</v>
      </c>
      <c r="H190" s="1">
        <v>-1.39518776170376</v>
      </c>
      <c r="I190" s="1">
        <v>-0.46795002478446301</v>
      </c>
      <c r="J190" s="1">
        <v>-1.2838152198152299</v>
      </c>
      <c r="K190">
        <v>-0.406755844795199</v>
      </c>
      <c r="L190">
        <v>-1.3957838283403901</v>
      </c>
      <c r="M190">
        <v>-0.46824757015047902</v>
      </c>
      <c r="N190">
        <v>-1.28621498489163</v>
      </c>
    </row>
    <row r="191" spans="1:14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-0.95654046963506201</v>
      </c>
      <c r="F191" s="1">
        <v>-2.93897968245986</v>
      </c>
      <c r="G191" s="1">
        <v>-0.40668623475482502</v>
      </c>
      <c r="H191" s="1">
        <v>-1.3953097709425899</v>
      </c>
      <c r="I191" s="1">
        <v>-0.54181338447451899</v>
      </c>
      <c r="J191" s="1">
        <v>-1.53373829292116</v>
      </c>
      <c r="K191">
        <v>-0.40680628854242701</v>
      </c>
      <c r="L191">
        <v>-1.3961662324436499</v>
      </c>
      <c r="M191">
        <v>-0.54218085090842505</v>
      </c>
      <c r="N191">
        <v>-1.5365111399870099</v>
      </c>
    </row>
    <row r="192" spans="1:14" x14ac:dyDescent="0.2">
      <c r="A192">
        <v>4</v>
      </c>
      <c r="B192" t="s">
        <v>300</v>
      </c>
      <c r="C192" t="s">
        <v>283</v>
      </c>
      <c r="D192" t="s">
        <v>276</v>
      </c>
      <c r="E192">
        <v>-0.956051657038268</v>
      </c>
      <c r="F192">
        <v>-2.9383174827600702</v>
      </c>
      <c r="G192">
        <v>-0.40690757199402799</v>
      </c>
      <c r="H192">
        <v>-1.3954784276925301</v>
      </c>
      <c r="I192">
        <v>-0.54182502959803402</v>
      </c>
      <c r="J192">
        <v>-1.5337454878932799</v>
      </c>
      <c r="K192">
        <v>-0.40701496584505997</v>
      </c>
      <c r="L192">
        <v>-1.3962528845347699</v>
      </c>
      <c r="M192">
        <v>-0.54216534935181704</v>
      </c>
      <c r="N192">
        <v>-1.5363282776093099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C1" sqref="C1"/>
    </sheetView>
  </sheetViews>
  <sheetFormatPr baseColWidth="10" defaultRowHeight="16" x14ac:dyDescent="0.2"/>
  <cols>
    <col min="1" max="2" width="5.5" customWidth="1"/>
    <col min="3" max="3" width="6.6640625" customWidth="1"/>
    <col min="4" max="4" width="9.6640625" customWidth="1"/>
  </cols>
  <sheetData>
    <row r="1" spans="1:14" x14ac:dyDescent="0.2">
      <c r="A1" t="s">
        <v>301</v>
      </c>
      <c r="B1" t="s">
        <v>248</v>
      </c>
      <c r="C1" t="s">
        <v>249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</row>
    <row r="2" spans="1:14" x14ac:dyDescent="0.2">
      <c r="A2" s="1">
        <v>1</v>
      </c>
      <c r="B2" s="1" t="s">
        <v>299</v>
      </c>
      <c r="C2" s="1" t="s">
        <v>273</v>
      </c>
      <c r="D2" s="1" t="s">
        <v>274</v>
      </c>
      <c r="E2" s="1">
        <v>-0.63308513119838405</v>
      </c>
      <c r="F2" s="1">
        <v>-1.9289717827444</v>
      </c>
      <c r="G2" s="1">
        <v>-0.30926659915667698</v>
      </c>
      <c r="H2" s="1">
        <v>-0.99630216292634899</v>
      </c>
      <c r="I2" s="1">
        <v>-0.31782797974235399</v>
      </c>
      <c r="J2" s="1">
        <v>-0.92548352503894404</v>
      </c>
      <c r="K2">
        <v>-0.30930279033226799</v>
      </c>
      <c r="L2">
        <v>-0.99663963124289701</v>
      </c>
      <c r="M2">
        <v>-0.31790122935930798</v>
      </c>
      <c r="N2">
        <v>-0.92631029512756502</v>
      </c>
    </row>
    <row r="3" spans="1:14" x14ac:dyDescent="0.2">
      <c r="A3" s="1">
        <v>1</v>
      </c>
      <c r="B3" s="1" t="s">
        <v>299</v>
      </c>
      <c r="C3" s="1" t="s">
        <v>275</v>
      </c>
      <c r="D3" s="1" t="s">
        <v>274</v>
      </c>
      <c r="E3" s="1">
        <v>-0.41238880746713802</v>
      </c>
      <c r="F3" s="1">
        <v>-1.2323470649836701</v>
      </c>
      <c r="G3" s="1">
        <v>-0.31001410811112901</v>
      </c>
      <c r="H3" s="1">
        <v>-0.99918059426271499</v>
      </c>
      <c r="I3" s="1">
        <v>-9.2427995528841303E-2</v>
      </c>
      <c r="J3" s="1">
        <v>-0.221238329253715</v>
      </c>
      <c r="K3">
        <v>-0.31003224904307097</v>
      </c>
      <c r="L3">
        <v>-0.99934437820791699</v>
      </c>
      <c r="M3">
        <v>-9.3737997412470506E-2</v>
      </c>
      <c r="N3">
        <v>-0.224432346570587</v>
      </c>
    </row>
    <row r="4" spans="1:14" x14ac:dyDescent="0.2">
      <c r="A4" s="1">
        <v>1</v>
      </c>
      <c r="B4" s="1" t="s">
        <v>299</v>
      </c>
      <c r="C4" s="1" t="s">
        <v>275</v>
      </c>
      <c r="D4" s="1" t="s">
        <v>276</v>
      </c>
      <c r="E4" s="1">
        <v>-0.40936735655262901</v>
      </c>
      <c r="F4" s="1">
        <v>-1.22880063520566</v>
      </c>
      <c r="G4" s="1">
        <v>-0.30991204532190397</v>
      </c>
      <c r="H4" s="1">
        <v>-0.99918086221110003</v>
      </c>
      <c r="I4" s="1">
        <v>-9.2427995528844606E-2</v>
      </c>
      <c r="J4" s="1">
        <v>-0.22123832925372</v>
      </c>
      <c r="K4">
        <v>-0.30992210352856803</v>
      </c>
      <c r="L4">
        <v>-0.99927831244329401</v>
      </c>
      <c r="M4">
        <v>-9.3706659109834597E-2</v>
      </c>
      <c r="N4">
        <v>-0.224583862305518</v>
      </c>
    </row>
    <row r="5" spans="1:14" x14ac:dyDescent="0.2">
      <c r="A5" s="1">
        <v>1</v>
      </c>
      <c r="B5" s="1" t="s">
        <v>299</v>
      </c>
      <c r="C5" s="1" t="s">
        <v>277</v>
      </c>
      <c r="D5" s="1" t="s">
        <v>274</v>
      </c>
      <c r="E5" s="1">
        <v>-0.37076090727868499</v>
      </c>
      <c r="F5" s="1">
        <v>-1.1794564379746</v>
      </c>
      <c r="G5" s="1">
        <v>-0.30994714566546</v>
      </c>
      <c r="H5" s="1">
        <v>-0.999065749296834</v>
      </c>
      <c r="I5" s="1">
        <v>-5.3566918255587001E-2</v>
      </c>
      <c r="J5" s="1">
        <v>-0.17242627662312701</v>
      </c>
      <c r="K5">
        <v>-0.30996504243935302</v>
      </c>
      <c r="L5">
        <v>-0.99922854438811703</v>
      </c>
      <c r="M5">
        <v>-5.3629111221414297E-2</v>
      </c>
      <c r="N5">
        <v>-0.173391898334782</v>
      </c>
    </row>
    <row r="6" spans="1:14" x14ac:dyDescent="0.2">
      <c r="A6" s="1">
        <v>1</v>
      </c>
      <c r="B6" s="1" t="s">
        <v>299</v>
      </c>
      <c r="C6" s="1" t="s">
        <v>277</v>
      </c>
      <c r="D6" s="1" t="s">
        <v>276</v>
      </c>
      <c r="E6" s="1">
        <v>-0.36904735453207999</v>
      </c>
      <c r="F6" s="1">
        <v>-1.1773282681019801</v>
      </c>
      <c r="G6" s="1">
        <v>-0.31000478009896898</v>
      </c>
      <c r="H6" s="1">
        <v>-0.99939499888321004</v>
      </c>
      <c r="I6" s="1">
        <v>-5.3566918255578702E-2</v>
      </c>
      <c r="J6" s="1">
        <v>-0.17242627662311599</v>
      </c>
      <c r="K6">
        <v>-0.31001461513527101</v>
      </c>
      <c r="L6">
        <v>-0.99949469604464203</v>
      </c>
      <c r="M6">
        <v>-5.3643842420491798E-2</v>
      </c>
      <c r="N6">
        <v>-0.17367526254146501</v>
      </c>
    </row>
    <row r="7" spans="1:14" x14ac:dyDescent="0.2">
      <c r="A7" s="1">
        <v>1</v>
      </c>
      <c r="B7" s="1" t="s">
        <v>299</v>
      </c>
      <c r="C7" s="1" t="s">
        <v>278</v>
      </c>
      <c r="D7" s="1" t="s">
        <v>274</v>
      </c>
      <c r="E7" s="1">
        <v>-0.56851476642871301</v>
      </c>
      <c r="F7" s="1">
        <v>-1.7195730457992899</v>
      </c>
      <c r="G7" s="1">
        <v>-0.30944263133226702</v>
      </c>
      <c r="H7" s="1">
        <v>-0.99676702604058598</v>
      </c>
      <c r="I7" s="1">
        <v>-0.24763155679743601</v>
      </c>
      <c r="J7" s="1">
        <v>-0.70952709065766995</v>
      </c>
      <c r="K7">
        <v>-0.30948027567368602</v>
      </c>
      <c r="L7">
        <v>-0.99713030869617103</v>
      </c>
      <c r="M7">
        <v>-0.247702722676552</v>
      </c>
      <c r="N7">
        <v>-0.710368038749708</v>
      </c>
    </row>
    <row r="8" spans="1:14" x14ac:dyDescent="0.2">
      <c r="A8" s="1">
        <v>1</v>
      </c>
      <c r="B8" s="1" t="s">
        <v>299</v>
      </c>
      <c r="C8" s="1" t="s">
        <v>278</v>
      </c>
      <c r="D8" s="1" t="s">
        <v>276</v>
      </c>
      <c r="E8" s="1">
        <v>-0.56551935503039197</v>
      </c>
      <c r="F8" s="1">
        <v>-1.71636157257377</v>
      </c>
      <c r="G8" s="1">
        <v>-0.30947473655764901</v>
      </c>
      <c r="H8" s="1">
        <v>-0.99716601931066895</v>
      </c>
      <c r="I8" s="1">
        <v>-0.247500350658684</v>
      </c>
      <c r="J8" s="1">
        <v>-0.70953403951396599</v>
      </c>
      <c r="K8">
        <v>-0.30949878400840097</v>
      </c>
      <c r="L8">
        <v>-0.99741107777095395</v>
      </c>
      <c r="M8">
        <v>-0.24757497458066499</v>
      </c>
      <c r="N8">
        <v>-0.71043462823113102</v>
      </c>
    </row>
    <row r="9" spans="1:14" x14ac:dyDescent="0.2">
      <c r="A9" s="1">
        <v>1</v>
      </c>
      <c r="B9" s="1" t="s">
        <v>299</v>
      </c>
      <c r="C9" s="1" t="s">
        <v>279</v>
      </c>
      <c r="D9" s="1" t="s">
        <v>274</v>
      </c>
      <c r="E9" s="1">
        <v>-0.62009245692930604</v>
      </c>
      <c r="F9" s="1">
        <v>-1.89937640176149</v>
      </c>
      <c r="G9" s="1">
        <v>-0.30945705214082903</v>
      </c>
      <c r="H9" s="1">
        <v>-0.99663506035821703</v>
      </c>
      <c r="I9" s="1">
        <v>-0.302164817872692</v>
      </c>
      <c r="J9" s="1">
        <v>-0.89355616846072605</v>
      </c>
      <c r="K9">
        <v>-0.30949670541698199</v>
      </c>
      <c r="L9">
        <v>-0.99701362689922501</v>
      </c>
      <c r="M9">
        <v>-0.30227127895472999</v>
      </c>
      <c r="N9">
        <v>-0.89461426289976598</v>
      </c>
    </row>
    <row r="10" spans="1:14" x14ac:dyDescent="0.2">
      <c r="A10" s="1">
        <v>1</v>
      </c>
      <c r="B10" s="1" t="s">
        <v>299</v>
      </c>
      <c r="C10" s="1" t="s">
        <v>280</v>
      </c>
      <c r="D10" s="1" t="s">
        <v>274</v>
      </c>
      <c r="E10" s="1">
        <v>-1.2835847760175101</v>
      </c>
      <c r="F10" s="1">
        <v>-3.7325111337596999</v>
      </c>
      <c r="G10" s="1">
        <v>-0.30927604607863901</v>
      </c>
      <c r="H10" s="1">
        <v>-0.996353713445569</v>
      </c>
      <c r="I10" s="1">
        <v>-0.96145880092059299</v>
      </c>
      <c r="J10" s="1">
        <v>-2.7204530820886501</v>
      </c>
      <c r="K10">
        <v>-0.30933792612490202</v>
      </c>
      <c r="L10">
        <v>-0.99694155817746899</v>
      </c>
      <c r="M10">
        <v>-0.96163611129735405</v>
      </c>
      <c r="N10">
        <v>-2.7221217949220202</v>
      </c>
    </row>
    <row r="11" spans="1:14" x14ac:dyDescent="0.2">
      <c r="A11" s="1">
        <v>1</v>
      </c>
      <c r="B11" s="1" t="s">
        <v>299</v>
      </c>
      <c r="C11" s="1" t="s">
        <v>280</v>
      </c>
      <c r="D11" s="1" t="s">
        <v>276</v>
      </c>
      <c r="E11" s="1">
        <v>-1.2778216388541599</v>
      </c>
      <c r="F11" s="1">
        <v>-3.7250779750734599</v>
      </c>
      <c r="G11" s="1">
        <v>-0.30938206428103598</v>
      </c>
      <c r="H11" s="1">
        <v>-0.99698632109367102</v>
      </c>
      <c r="I11" s="1">
        <v>-0.96114485471881494</v>
      </c>
      <c r="J11" s="1">
        <v>-2.71978113021208</v>
      </c>
      <c r="K11">
        <v>-0.309420128958451</v>
      </c>
      <c r="L11">
        <v>-0.99735665834841003</v>
      </c>
      <c r="M11">
        <v>-0.96130531954285703</v>
      </c>
      <c r="N11">
        <v>-2.7212884963819799</v>
      </c>
    </row>
    <row r="12" spans="1:14" x14ac:dyDescent="0.2">
      <c r="A12" s="1">
        <v>1</v>
      </c>
      <c r="B12" s="1" t="s">
        <v>299</v>
      </c>
      <c r="C12" s="1" t="s">
        <v>280</v>
      </c>
      <c r="D12" s="1" t="s">
        <v>281</v>
      </c>
      <c r="E12" s="1">
        <v>-1.27902194640963</v>
      </c>
      <c r="F12" s="1">
        <v>-3.7258358962484999</v>
      </c>
      <c r="G12" s="1">
        <v>-0.30928848612047</v>
      </c>
      <c r="H12" s="1">
        <v>-0.99663367067257003</v>
      </c>
      <c r="I12" s="1">
        <v>-0.96144846394484995</v>
      </c>
      <c r="J12" s="1">
        <v>-2.7201067487314599</v>
      </c>
      <c r="K12">
        <v>-0.30933625810555598</v>
      </c>
      <c r="L12">
        <v>-0.99709088137527202</v>
      </c>
      <c r="M12">
        <v>-0.96160066765800001</v>
      </c>
      <c r="N12">
        <v>-2.7215339019326001</v>
      </c>
    </row>
    <row r="13" spans="1:14" x14ac:dyDescent="0.2">
      <c r="A13" s="1">
        <v>1</v>
      </c>
      <c r="B13" s="1" t="s">
        <v>299</v>
      </c>
      <c r="C13" s="1" t="s">
        <v>282</v>
      </c>
      <c r="D13" s="1" t="s">
        <v>274</v>
      </c>
      <c r="E13" s="1">
        <v>-0.80186655050733102</v>
      </c>
      <c r="F13" s="1">
        <v>-2.4056940589888902</v>
      </c>
      <c r="G13" s="1">
        <v>-0.30926336614318201</v>
      </c>
      <c r="H13" s="1">
        <v>-0.99633851754301805</v>
      </c>
      <c r="I13" s="1">
        <v>-0.48614446229632002</v>
      </c>
      <c r="J13" s="1">
        <v>-1.4014700298077101</v>
      </c>
      <c r="K13">
        <v>-0.30929972948678403</v>
      </c>
      <c r="L13">
        <v>-0.996679058527008</v>
      </c>
      <c r="M13">
        <v>-0.48624675652688198</v>
      </c>
      <c r="N13">
        <v>-1.4025218814876499</v>
      </c>
    </row>
    <row r="14" spans="1:14" x14ac:dyDescent="0.2">
      <c r="A14" s="1">
        <v>1</v>
      </c>
      <c r="B14" s="1" t="s">
        <v>299</v>
      </c>
      <c r="C14" s="1" t="s">
        <v>283</v>
      </c>
      <c r="D14" s="1" t="s">
        <v>274</v>
      </c>
      <c r="E14" s="1">
        <v>-0.87523775029883599</v>
      </c>
      <c r="F14" s="1">
        <v>-2.6481592535565999</v>
      </c>
      <c r="G14" s="1">
        <v>-0.30933389440578801</v>
      </c>
      <c r="H14" s="1">
        <v>-0.99652769145657805</v>
      </c>
      <c r="I14" s="1">
        <v>-0.55778588184512701</v>
      </c>
      <c r="J14" s="1">
        <v>-1.64279800626451</v>
      </c>
      <c r="K14">
        <v>-0.30937854857450497</v>
      </c>
      <c r="L14">
        <v>-0.99694949106178499</v>
      </c>
      <c r="M14">
        <v>-0.55789322748745496</v>
      </c>
      <c r="N14">
        <v>-1.64385048407067</v>
      </c>
    </row>
    <row r="15" spans="1:14" x14ac:dyDescent="0.2">
      <c r="A15" s="1">
        <v>1</v>
      </c>
      <c r="B15" s="1" t="s">
        <v>300</v>
      </c>
      <c r="C15" s="1" t="s">
        <v>273</v>
      </c>
      <c r="D15" s="1" t="s">
        <v>274</v>
      </c>
      <c r="E15" s="1">
        <v>-0.61636599548397397</v>
      </c>
      <c r="F15" s="1">
        <v>-1.97137949294993</v>
      </c>
      <c r="G15" s="1">
        <v>-0.29268491826328003</v>
      </c>
      <c r="H15" s="1">
        <v>-1.0394580596181799</v>
      </c>
      <c r="I15" s="1">
        <v>-0.317679897322654</v>
      </c>
      <c r="J15" s="1">
        <v>-0.92491384035404001</v>
      </c>
      <c r="K15">
        <v>-0.29270742064274702</v>
      </c>
      <c r="L15">
        <v>-1.03970166461457</v>
      </c>
      <c r="M15">
        <v>-0.317775467546344</v>
      </c>
      <c r="N15">
        <v>-0.92596699318280495</v>
      </c>
    </row>
    <row r="16" spans="1:14" x14ac:dyDescent="0.2">
      <c r="A16" s="1">
        <v>1</v>
      </c>
      <c r="B16" s="1" t="s">
        <v>300</v>
      </c>
      <c r="C16" s="1" t="s">
        <v>273</v>
      </c>
      <c r="D16" s="1" t="s">
        <v>276</v>
      </c>
      <c r="E16" s="1">
        <v>-0.61590279179561203</v>
      </c>
      <c r="F16" s="1">
        <v>-1.9709466132378499</v>
      </c>
      <c r="G16" s="1">
        <v>-0.29274012124641802</v>
      </c>
      <c r="H16" s="1">
        <v>-1.0395224880927001</v>
      </c>
      <c r="I16" s="1">
        <v>-0.317681368090871</v>
      </c>
      <c r="J16" s="1">
        <v>-0.92491855152704405</v>
      </c>
      <c r="K16">
        <v>-0.29276001158028397</v>
      </c>
      <c r="L16">
        <v>-1.0397372853509801</v>
      </c>
      <c r="M16">
        <v>-0.31777211170053399</v>
      </c>
      <c r="N16">
        <v>-0.92591827932013104</v>
      </c>
    </row>
    <row r="17" spans="1:14" x14ac:dyDescent="0.2">
      <c r="A17" s="1">
        <v>1</v>
      </c>
      <c r="B17" s="1" t="s">
        <v>300</v>
      </c>
      <c r="C17" s="1" t="s">
        <v>275</v>
      </c>
      <c r="D17" s="1" t="s">
        <v>274</v>
      </c>
      <c r="E17" s="1">
        <v>-0.39530626336410202</v>
      </c>
      <c r="F17" s="1">
        <v>-1.2735922268976101</v>
      </c>
      <c r="G17" s="1">
        <v>-0.29294841476716499</v>
      </c>
      <c r="H17" s="1">
        <v>-1.0398538355456299</v>
      </c>
      <c r="I17" s="1">
        <v>-9.2427995528844994E-2</v>
      </c>
      <c r="J17" s="1">
        <v>-0.221238329253717</v>
      </c>
      <c r="K17">
        <v>-0.29295804567399902</v>
      </c>
      <c r="L17">
        <v>-1.0399535586065101</v>
      </c>
      <c r="M17">
        <v>-9.3895077278634206E-2</v>
      </c>
      <c r="N17">
        <v>-0.22496510931264899</v>
      </c>
    </row>
    <row r="18" spans="1:14" x14ac:dyDescent="0.2">
      <c r="A18" s="1">
        <v>1</v>
      </c>
      <c r="B18" s="1" t="s">
        <v>300</v>
      </c>
      <c r="C18" s="1" t="s">
        <v>275</v>
      </c>
      <c r="D18" s="1" t="s">
        <v>276</v>
      </c>
      <c r="E18" s="1">
        <v>-0.39477065602060402</v>
      </c>
      <c r="F18" s="1">
        <v>-1.2730499411799201</v>
      </c>
      <c r="G18" s="1">
        <v>-0.29294706362689799</v>
      </c>
      <c r="H18" s="1">
        <v>-1.0399343591855801</v>
      </c>
      <c r="I18" s="1">
        <v>-9.2427995528843399E-2</v>
      </c>
      <c r="J18" s="1">
        <v>-0.22123832925372</v>
      </c>
      <c r="K18">
        <v>-0.292956054476817</v>
      </c>
      <c r="L18">
        <v>-1.0400269378282001</v>
      </c>
      <c r="M18">
        <v>-9.3794372600255596E-2</v>
      </c>
      <c r="N18">
        <v>-0.22473685205288901</v>
      </c>
    </row>
    <row r="19" spans="1:14" x14ac:dyDescent="0.2">
      <c r="A19" s="1">
        <v>1</v>
      </c>
      <c r="B19" s="1" t="s">
        <v>300</v>
      </c>
      <c r="C19" s="1" t="s">
        <v>277</v>
      </c>
      <c r="D19" s="1" t="s">
        <v>274</v>
      </c>
      <c r="E19" s="1">
        <v>-0.35404643615362003</v>
      </c>
      <c r="F19" s="1">
        <v>-1.2210129942072701</v>
      </c>
      <c r="G19" s="1">
        <v>-0.29297339499877101</v>
      </c>
      <c r="H19" s="1">
        <v>-1.03988707754912</v>
      </c>
      <c r="I19" s="1">
        <v>-5.3566918255584198E-2</v>
      </c>
      <c r="J19" s="1">
        <v>-0.17242627662312701</v>
      </c>
      <c r="K19">
        <v>-0.29298256159421798</v>
      </c>
      <c r="L19">
        <v>-1.03998314897999</v>
      </c>
      <c r="M19">
        <v>-5.3645400566189098E-2</v>
      </c>
      <c r="N19">
        <v>-0.17366527320462</v>
      </c>
    </row>
    <row r="20" spans="1:14" x14ac:dyDescent="0.2">
      <c r="A20" s="1">
        <v>1</v>
      </c>
      <c r="B20" s="1" t="s">
        <v>300</v>
      </c>
      <c r="C20" s="1" t="s">
        <v>277</v>
      </c>
      <c r="D20" s="1" t="s">
        <v>276</v>
      </c>
      <c r="E20" s="1">
        <v>-0.35380225736601001</v>
      </c>
      <c r="F20" s="1">
        <v>-1.22083866252314</v>
      </c>
      <c r="G20" s="1">
        <v>-0.29296804156678002</v>
      </c>
      <c r="H20" s="1">
        <v>-1.03994781741396</v>
      </c>
      <c r="I20" s="1">
        <v>-5.3566918255579403E-2</v>
      </c>
      <c r="J20" s="1">
        <v>-0.17242627662312399</v>
      </c>
      <c r="K20">
        <v>-0.29297643029714199</v>
      </c>
      <c r="L20">
        <v>-1.04003648308657</v>
      </c>
      <c r="M20">
        <v>-5.3643663172957497E-2</v>
      </c>
      <c r="N20">
        <v>-0.17363236707121599</v>
      </c>
    </row>
    <row r="21" spans="1:14" x14ac:dyDescent="0.2">
      <c r="A21" s="1">
        <v>1</v>
      </c>
      <c r="B21" s="1" t="s">
        <v>300</v>
      </c>
      <c r="C21" s="1" t="s">
        <v>278</v>
      </c>
      <c r="D21" s="1" t="s">
        <v>274</v>
      </c>
      <c r="E21" s="1">
        <v>-0.54642256135546297</v>
      </c>
      <c r="F21" s="1">
        <v>-1.7526880220796299</v>
      </c>
      <c r="G21" s="1">
        <v>-0.29289879316183798</v>
      </c>
      <c r="H21" s="1">
        <v>-1.0397436191792599</v>
      </c>
      <c r="I21" s="1">
        <v>-0.245383092691565</v>
      </c>
      <c r="J21" s="1">
        <v>-0.70409511485362997</v>
      </c>
      <c r="K21">
        <v>-0.29291872117277501</v>
      </c>
      <c r="L21">
        <v>-1.0399569156487001</v>
      </c>
      <c r="M21">
        <v>-0.24544827881755801</v>
      </c>
      <c r="N21">
        <v>-0.70488793173998598</v>
      </c>
    </row>
    <row r="22" spans="1:14" x14ac:dyDescent="0.2">
      <c r="A22" s="1">
        <v>1</v>
      </c>
      <c r="B22" s="1" t="s">
        <v>300</v>
      </c>
      <c r="C22" s="1" t="s">
        <v>278</v>
      </c>
      <c r="D22" s="1" t="s">
        <v>276</v>
      </c>
      <c r="E22" s="1">
        <v>-0.54687955620497297</v>
      </c>
      <c r="F22" s="1">
        <v>-1.7537131446597201</v>
      </c>
      <c r="G22" s="1">
        <v>-0.29282291182047399</v>
      </c>
      <c r="H22" s="1">
        <v>-1.0396266301524999</v>
      </c>
      <c r="I22" s="1">
        <v>-0.245366516230409</v>
      </c>
      <c r="J22" s="1">
        <v>-0.70421844303402803</v>
      </c>
      <c r="K22">
        <v>-0.29284370613157501</v>
      </c>
      <c r="L22">
        <v>-1.03985073641037</v>
      </c>
      <c r="M22">
        <v>-0.24543651628400701</v>
      </c>
      <c r="N22">
        <v>-0.70506064908544797</v>
      </c>
    </row>
    <row r="23" spans="1:14" x14ac:dyDescent="0.2">
      <c r="A23" s="1">
        <v>1</v>
      </c>
      <c r="B23" s="1" t="s">
        <v>300</v>
      </c>
      <c r="C23" s="1" t="s">
        <v>278</v>
      </c>
      <c r="D23" s="1" t="s">
        <v>281</v>
      </c>
      <c r="E23" s="1">
        <v>-0.54567898613141397</v>
      </c>
      <c r="F23" s="1">
        <v>-1.7535320935368801</v>
      </c>
      <c r="G23" s="1">
        <v>-0.29271846374564198</v>
      </c>
      <c r="H23" s="1">
        <v>-1.0395444196952699</v>
      </c>
      <c r="I23" s="1">
        <v>-0.24532679213294001</v>
      </c>
      <c r="J23" s="1">
        <v>-0.70439219847032197</v>
      </c>
      <c r="K23">
        <v>-0.29274001854398701</v>
      </c>
      <c r="L23">
        <v>-1.03977507039718</v>
      </c>
      <c r="M23">
        <v>-0.24540540865427701</v>
      </c>
      <c r="N23">
        <v>-0.70529145474556498</v>
      </c>
    </row>
    <row r="24" spans="1:14" x14ac:dyDescent="0.2">
      <c r="A24" s="1">
        <v>1</v>
      </c>
      <c r="B24" s="1" t="s">
        <v>300</v>
      </c>
      <c r="C24" s="1" t="s">
        <v>278</v>
      </c>
      <c r="D24" s="1" t="s">
        <v>284</v>
      </c>
      <c r="E24" s="1">
        <v>-0.54647287768397201</v>
      </c>
      <c r="F24" s="1">
        <v>-1.75331614429002</v>
      </c>
      <c r="G24" s="1">
        <v>-0.29271929862007301</v>
      </c>
      <c r="H24" s="1">
        <v>-1.0395402955442501</v>
      </c>
      <c r="I24" s="1">
        <v>-0.245381468343391</v>
      </c>
      <c r="J24" s="1">
        <v>-0.70422469066367099</v>
      </c>
      <c r="K24">
        <v>-0.292740014875085</v>
      </c>
      <c r="L24">
        <v>-1.0397632102001499</v>
      </c>
      <c r="M24">
        <v>-0.24545059958145299</v>
      </c>
      <c r="N24">
        <v>-0.70505005011921296</v>
      </c>
    </row>
    <row r="25" spans="1:14" x14ac:dyDescent="0.2">
      <c r="A25" s="1">
        <v>1</v>
      </c>
      <c r="B25" s="1" t="s">
        <v>300</v>
      </c>
      <c r="C25" s="1" t="s">
        <v>279</v>
      </c>
      <c r="D25" s="1" t="s">
        <v>274</v>
      </c>
      <c r="E25" s="1">
        <v>-0.60257697064929305</v>
      </c>
      <c r="F25" s="1">
        <v>-1.9417655493758901</v>
      </c>
      <c r="G25" s="1">
        <v>-0.29268477035342999</v>
      </c>
      <c r="H25" s="1">
        <v>-1.0395764614163201</v>
      </c>
      <c r="I25" s="1">
        <v>-0.30216066951716603</v>
      </c>
      <c r="J25" s="1">
        <v>-0.89397002495279498</v>
      </c>
      <c r="K25">
        <v>-0.29270955896915302</v>
      </c>
      <c r="L25">
        <v>-1.03984319010009</v>
      </c>
      <c r="M25">
        <v>-0.30228966260769102</v>
      </c>
      <c r="N25">
        <v>-0.89525221202837302</v>
      </c>
    </row>
    <row r="26" spans="1:14" x14ac:dyDescent="0.2">
      <c r="A26" s="1">
        <v>1</v>
      </c>
      <c r="B26" s="1" t="s">
        <v>300</v>
      </c>
      <c r="C26" s="1" t="s">
        <v>279</v>
      </c>
      <c r="D26" s="1" t="s">
        <v>276</v>
      </c>
      <c r="E26" s="1">
        <v>-0.60175233633771097</v>
      </c>
      <c r="F26" s="1">
        <v>-1.9408963832255599</v>
      </c>
      <c r="G26" s="1">
        <v>-0.29276470467841498</v>
      </c>
      <c r="H26" s="1">
        <v>-1.0397016631421201</v>
      </c>
      <c r="I26" s="1">
        <v>-0.30215902209754703</v>
      </c>
      <c r="J26" s="1">
        <v>-0.89396178360510803</v>
      </c>
      <c r="K26">
        <v>-0.29278764766415699</v>
      </c>
      <c r="L26">
        <v>-1.0399469780771899</v>
      </c>
      <c r="M26">
        <v>-0.30227841684388101</v>
      </c>
      <c r="N26">
        <v>-0.89516097322954602</v>
      </c>
    </row>
    <row r="27" spans="1:14" x14ac:dyDescent="0.2">
      <c r="A27" s="1">
        <v>1</v>
      </c>
      <c r="B27" s="1" t="s">
        <v>300</v>
      </c>
      <c r="C27" s="1" t="s">
        <v>280</v>
      </c>
      <c r="D27" s="1" t="s">
        <v>274</v>
      </c>
      <c r="E27" s="1">
        <v>-1.2622805045441501</v>
      </c>
      <c r="F27" s="1">
        <v>-3.7703323157700699</v>
      </c>
      <c r="G27" s="1">
        <v>-0.29281776623564099</v>
      </c>
      <c r="H27" s="1">
        <v>-1.0394919194127299</v>
      </c>
      <c r="I27" s="1">
        <v>-0.96084093934006898</v>
      </c>
      <c r="J27" s="1">
        <v>-2.7200408887983798</v>
      </c>
      <c r="K27">
        <v>-0.292849376353357</v>
      </c>
      <c r="L27">
        <v>-1.03982839845404</v>
      </c>
      <c r="M27">
        <v>-0.96101896795471298</v>
      </c>
      <c r="N27">
        <v>-2.7216842522320301</v>
      </c>
    </row>
    <row r="28" spans="1:14" x14ac:dyDescent="0.2">
      <c r="A28" s="1">
        <v>1</v>
      </c>
      <c r="B28" s="1" t="s">
        <v>300</v>
      </c>
      <c r="C28" s="1" t="s">
        <v>280</v>
      </c>
      <c r="D28" s="1" t="s">
        <v>276</v>
      </c>
      <c r="E28" s="1">
        <v>-1.26050626877663</v>
      </c>
      <c r="F28" s="1">
        <v>-3.76729816204988</v>
      </c>
      <c r="G28" s="1">
        <v>-0.292706227017968</v>
      </c>
      <c r="H28" s="1">
        <v>-1.0393948957938799</v>
      </c>
      <c r="I28" s="1">
        <v>-0.96081636697172501</v>
      </c>
      <c r="J28" s="1">
        <v>-2.7196867253738199</v>
      </c>
      <c r="K28">
        <v>-0.292735538206921</v>
      </c>
      <c r="L28">
        <v>-1.03970728701577</v>
      </c>
      <c r="M28">
        <v>-0.96097387229281395</v>
      </c>
      <c r="N28">
        <v>-2.72115578655636</v>
      </c>
    </row>
    <row r="29" spans="1:14" x14ac:dyDescent="0.2">
      <c r="A29" s="1">
        <v>1</v>
      </c>
      <c r="B29" s="1" t="s">
        <v>300</v>
      </c>
      <c r="C29" s="1" t="s">
        <v>280</v>
      </c>
      <c r="D29" s="1" t="s">
        <v>281</v>
      </c>
      <c r="E29" s="1">
        <v>-1.2620084230786099</v>
      </c>
      <c r="F29" s="1">
        <v>-3.7699402473712902</v>
      </c>
      <c r="G29" s="1">
        <v>-0.29280649698809602</v>
      </c>
      <c r="H29" s="1">
        <v>-1.03954395093742</v>
      </c>
      <c r="I29" s="1">
        <v>-0.96080491919043598</v>
      </c>
      <c r="J29" s="1">
        <v>-2.7199449131796798</v>
      </c>
      <c r="K29">
        <v>-0.29283632388710501</v>
      </c>
      <c r="L29">
        <v>-1.03986215770061</v>
      </c>
      <c r="M29">
        <v>-0.96098252133601103</v>
      </c>
      <c r="N29">
        <v>-2.7215823576865801</v>
      </c>
    </row>
    <row r="30" spans="1:14" x14ac:dyDescent="0.2">
      <c r="A30" s="1">
        <v>1</v>
      </c>
      <c r="B30" s="1" t="s">
        <v>300</v>
      </c>
      <c r="C30" s="1" t="s">
        <v>280</v>
      </c>
      <c r="D30" s="1" t="s">
        <v>285</v>
      </c>
      <c r="E30" s="1">
        <v>-1.2607858593454699</v>
      </c>
      <c r="F30" s="1">
        <v>-3.7675308944322401</v>
      </c>
      <c r="G30" s="1">
        <v>-0.29278596539023299</v>
      </c>
      <c r="H30" s="1">
        <v>-1.0394892684400301</v>
      </c>
      <c r="I30" s="1">
        <v>-0.96076042996043198</v>
      </c>
      <c r="J30" s="1">
        <v>-2.7195815025714198</v>
      </c>
      <c r="K30">
        <v>-0.29281505083186399</v>
      </c>
      <c r="L30">
        <v>-1.03979770065738</v>
      </c>
      <c r="M30">
        <v>-0.96091910233575195</v>
      </c>
      <c r="N30">
        <v>-2.7210624416370401</v>
      </c>
    </row>
    <row r="31" spans="1:14" x14ac:dyDescent="0.2">
      <c r="A31" s="1">
        <v>1</v>
      </c>
      <c r="B31" s="1" t="s">
        <v>300</v>
      </c>
      <c r="C31" s="1" t="s">
        <v>282</v>
      </c>
      <c r="D31" s="1" t="s">
        <v>274</v>
      </c>
      <c r="E31" s="1">
        <v>-0.784878322244976</v>
      </c>
      <c r="F31" s="1">
        <v>-2.4483199220054801</v>
      </c>
      <c r="G31" s="1">
        <v>-0.29268620162876702</v>
      </c>
      <c r="H31" s="1">
        <v>-1.0394338573066999</v>
      </c>
      <c r="I31" s="1">
        <v>-0.486190634067306</v>
      </c>
      <c r="J31" s="1">
        <v>-1.40161274357544</v>
      </c>
      <c r="K31">
        <v>-0.292708129859232</v>
      </c>
      <c r="L31">
        <v>-1.0396714286394699</v>
      </c>
      <c r="M31">
        <v>-0.48631733615696698</v>
      </c>
      <c r="N31">
        <v>-1.4028765957471201</v>
      </c>
    </row>
    <row r="32" spans="1:14" x14ac:dyDescent="0.2">
      <c r="A32" s="1">
        <v>1</v>
      </c>
      <c r="B32" s="1" t="s">
        <v>300</v>
      </c>
      <c r="C32" s="1" t="s">
        <v>282</v>
      </c>
      <c r="D32" s="1" t="s">
        <v>276</v>
      </c>
      <c r="E32" s="1">
        <v>-0.78443159736203405</v>
      </c>
      <c r="F32" s="1">
        <v>-2.4479161841914099</v>
      </c>
      <c r="G32" s="1">
        <v>-0.29272928635378098</v>
      </c>
      <c r="H32" s="1">
        <v>-1.03947976026234</v>
      </c>
      <c r="I32" s="1">
        <v>-0.48620302659340903</v>
      </c>
      <c r="J32" s="1">
        <v>-1.40165396740438</v>
      </c>
      <c r="K32">
        <v>-0.29274858330370601</v>
      </c>
      <c r="L32">
        <v>-1.0396886079504799</v>
      </c>
      <c r="M32">
        <v>-0.48632210117840702</v>
      </c>
      <c r="N32">
        <v>-1.40285689329321</v>
      </c>
    </row>
    <row r="33" spans="1:14" x14ac:dyDescent="0.2">
      <c r="A33" s="1">
        <v>1</v>
      </c>
      <c r="B33" s="1" t="s">
        <v>300</v>
      </c>
      <c r="C33" s="1" t="s">
        <v>283</v>
      </c>
      <c r="D33" s="1" t="s">
        <v>274</v>
      </c>
      <c r="E33" s="1">
        <v>-0.85773836266379899</v>
      </c>
      <c r="F33" s="1">
        <v>-2.69042657318847</v>
      </c>
      <c r="G33" s="1">
        <v>-0.292694271162801</v>
      </c>
      <c r="H33" s="1">
        <v>-1.03957937459914</v>
      </c>
      <c r="I33" s="1">
        <v>-0.55761156127728195</v>
      </c>
      <c r="J33" s="1">
        <v>-1.64308715891922</v>
      </c>
      <c r="K33">
        <v>-0.29272168977504298</v>
      </c>
      <c r="L33">
        <v>-1.0398731021618599</v>
      </c>
      <c r="M33">
        <v>-0.55774380044212402</v>
      </c>
      <c r="N33">
        <v>-1.64438007698877</v>
      </c>
    </row>
    <row r="34" spans="1:14" x14ac:dyDescent="0.2">
      <c r="A34" s="1">
        <v>1</v>
      </c>
      <c r="B34" s="1" t="s">
        <v>300</v>
      </c>
      <c r="C34" s="1" t="s">
        <v>283</v>
      </c>
      <c r="D34" s="1" t="s">
        <v>276</v>
      </c>
      <c r="E34" s="1">
        <v>-0.85672421076015504</v>
      </c>
      <c r="F34" s="1">
        <v>-2.6895515641566399</v>
      </c>
      <c r="G34" s="1">
        <v>-0.29273884284722401</v>
      </c>
      <c r="H34" s="1">
        <v>-1.0396207618978699</v>
      </c>
      <c r="I34" s="1">
        <v>-0.55759216023476399</v>
      </c>
      <c r="J34" s="1">
        <v>-1.6430705268638399</v>
      </c>
      <c r="K34">
        <v>-0.29276283868701902</v>
      </c>
      <c r="L34">
        <v>-1.03987677348015</v>
      </c>
      <c r="M34">
        <v>-0.55771388668631405</v>
      </c>
      <c r="N34">
        <v>-1.64426180592895</v>
      </c>
    </row>
    <row r="35" spans="1:14" x14ac:dyDescent="0.2">
      <c r="A35" s="1">
        <v>2</v>
      </c>
      <c r="B35" s="1" t="s">
        <v>299</v>
      </c>
      <c r="C35" s="1" t="s">
        <v>273</v>
      </c>
      <c r="D35" s="1" t="s">
        <v>274</v>
      </c>
      <c r="E35" s="1">
        <v>-0.67501040220721298</v>
      </c>
      <c r="F35" s="1">
        <v>-2.0752304862497399</v>
      </c>
      <c r="G35" s="1">
        <v>-0.350766066891739</v>
      </c>
      <c r="H35" s="1">
        <v>-1.1421365038332201</v>
      </c>
      <c r="I35" s="1">
        <v>-0.31782625972462197</v>
      </c>
      <c r="J35" s="1">
        <v>-0.92547737382571005</v>
      </c>
      <c r="K35">
        <v>-0.35080360878632599</v>
      </c>
      <c r="L35">
        <v>-1.1424942990598099</v>
      </c>
      <c r="M35">
        <v>-0.317910857603664</v>
      </c>
      <c r="N35">
        <v>-0.92643353079022694</v>
      </c>
    </row>
    <row r="36" spans="1:14" x14ac:dyDescent="0.2">
      <c r="A36" s="1">
        <v>2</v>
      </c>
      <c r="B36" s="1" t="s">
        <v>299</v>
      </c>
      <c r="C36" s="1" t="s">
        <v>273</v>
      </c>
      <c r="D36" s="1" t="s">
        <v>276</v>
      </c>
      <c r="E36" s="1">
        <v>-0.67433150335706105</v>
      </c>
      <c r="F36" s="1">
        <v>-2.0744894200964401</v>
      </c>
      <c r="G36" s="1">
        <v>-0.35058790625477498</v>
      </c>
      <c r="H36" s="1">
        <v>-1.1418787953081999</v>
      </c>
      <c r="I36" s="1">
        <v>-0.31782929855458902</v>
      </c>
      <c r="J36" s="1">
        <v>-0.925489944041889</v>
      </c>
      <c r="K36">
        <v>-0.35062486108428897</v>
      </c>
      <c r="L36">
        <v>-1.1422304330111299</v>
      </c>
      <c r="M36">
        <v>-0.31790654868544399</v>
      </c>
      <c r="N36">
        <v>-0.92636142576027602</v>
      </c>
    </row>
    <row r="37" spans="1:14" x14ac:dyDescent="0.2">
      <c r="A37" s="1">
        <v>2</v>
      </c>
      <c r="B37" s="1" t="s">
        <v>299</v>
      </c>
      <c r="C37" s="1" t="s">
        <v>275</v>
      </c>
      <c r="D37" s="1" t="s">
        <v>274</v>
      </c>
      <c r="E37" s="1">
        <v>-0.45403038026542603</v>
      </c>
      <c r="F37" s="1">
        <v>-1.3786386636833099</v>
      </c>
      <c r="G37" s="1">
        <v>-0.35130883392759199</v>
      </c>
      <c r="H37" s="1">
        <v>-1.1447745951613599</v>
      </c>
      <c r="I37" s="1">
        <v>-9.2427995528825593E-2</v>
      </c>
      <c r="J37" s="1">
        <v>-0.22123832925369999</v>
      </c>
      <c r="K37">
        <v>-0.35132596543186601</v>
      </c>
      <c r="L37">
        <v>-1.1449319856278599</v>
      </c>
      <c r="M37">
        <v>-9.3893270831228004E-2</v>
      </c>
      <c r="N37">
        <v>-0.22480406283457199</v>
      </c>
    </row>
    <row r="38" spans="1:14" x14ac:dyDescent="0.2">
      <c r="A38" s="1">
        <v>2</v>
      </c>
      <c r="B38" s="1" t="s">
        <v>299</v>
      </c>
      <c r="C38" s="1" t="s">
        <v>275</v>
      </c>
      <c r="D38" s="1" t="s">
        <v>276</v>
      </c>
      <c r="E38" s="1">
        <v>-0.45199533809397502</v>
      </c>
      <c r="F38" s="1">
        <v>-1.3762619947911301</v>
      </c>
      <c r="G38" s="1">
        <v>-0.351677649339662</v>
      </c>
      <c r="H38" s="1">
        <v>-1.1455264565424099</v>
      </c>
      <c r="I38" s="1">
        <v>-9.2427995528905293E-2</v>
      </c>
      <c r="J38" s="1">
        <v>-0.22123832925380499</v>
      </c>
      <c r="K38">
        <v>-0.35168859973059502</v>
      </c>
      <c r="L38">
        <v>-1.14563106180783</v>
      </c>
      <c r="M38">
        <v>-9.3877512426883997E-2</v>
      </c>
      <c r="N38">
        <v>-0.22499004705711001</v>
      </c>
    </row>
    <row r="39" spans="1:14" x14ac:dyDescent="0.2">
      <c r="A39" s="1">
        <v>2</v>
      </c>
      <c r="B39" s="1" t="s">
        <v>299</v>
      </c>
      <c r="C39" s="1" t="s">
        <v>275</v>
      </c>
      <c r="D39" s="1" t="s">
        <v>281</v>
      </c>
      <c r="E39" s="1">
        <v>-0.45174262112597302</v>
      </c>
      <c r="F39" s="1">
        <v>-1.37590202261646</v>
      </c>
      <c r="G39" s="1">
        <v>-0.35138023532326601</v>
      </c>
      <c r="H39" s="1">
        <v>-1.1451370675719801</v>
      </c>
      <c r="I39" s="1">
        <v>-9.2427995528839804E-2</v>
      </c>
      <c r="J39" s="1">
        <v>-0.22123832925370401</v>
      </c>
      <c r="K39">
        <v>-0.351391027126012</v>
      </c>
      <c r="L39">
        <v>-1.14524331573712</v>
      </c>
      <c r="M39">
        <v>-9.3847703786362494E-2</v>
      </c>
      <c r="N39">
        <v>-0.22486821345205499</v>
      </c>
    </row>
    <row r="40" spans="1:14" x14ac:dyDescent="0.2">
      <c r="A40" s="1">
        <v>2</v>
      </c>
      <c r="B40" s="1" t="s">
        <v>299</v>
      </c>
      <c r="C40" s="1" t="s">
        <v>275</v>
      </c>
      <c r="D40" s="1" t="s">
        <v>284</v>
      </c>
      <c r="E40" s="1">
        <v>-0.45423962237090498</v>
      </c>
      <c r="F40" s="1">
        <v>-1.3788478952841501</v>
      </c>
      <c r="G40" s="1">
        <v>-0.35157139590878</v>
      </c>
      <c r="H40" s="1">
        <v>-1.1452273556267201</v>
      </c>
      <c r="I40" s="1">
        <v>-9.2427995528889806E-2</v>
      </c>
      <c r="J40" s="1">
        <v>-0.22123832925380499</v>
      </c>
      <c r="K40">
        <v>-0.35159009481265702</v>
      </c>
      <c r="L40">
        <v>-1.1453975324382299</v>
      </c>
      <c r="M40">
        <v>-9.38116227522834E-2</v>
      </c>
      <c r="N40">
        <v>-0.22460599615336099</v>
      </c>
    </row>
    <row r="41" spans="1:14" x14ac:dyDescent="0.2">
      <c r="A41" s="1">
        <v>2</v>
      </c>
      <c r="B41" s="1" t="s">
        <v>299</v>
      </c>
      <c r="C41" s="1" t="s">
        <v>277</v>
      </c>
      <c r="D41" s="1" t="s">
        <v>274</v>
      </c>
      <c r="E41" s="1">
        <v>-0.412384596483584</v>
      </c>
      <c r="F41" s="1">
        <v>-1.3256120306611501</v>
      </c>
      <c r="G41" s="1">
        <v>-0.35128274081091998</v>
      </c>
      <c r="H41" s="1">
        <v>-1.14473174708144</v>
      </c>
      <c r="I41" s="1">
        <v>-5.3566918255593503E-2</v>
      </c>
      <c r="J41" s="1">
        <v>-0.172426276623147</v>
      </c>
      <c r="K41">
        <v>-0.35129945612366198</v>
      </c>
      <c r="L41">
        <v>-1.14488764413052</v>
      </c>
      <c r="M41">
        <v>-5.3636321855393097E-2</v>
      </c>
      <c r="N41">
        <v>-0.17350632820377601</v>
      </c>
    </row>
    <row r="42" spans="1:14" x14ac:dyDescent="0.2">
      <c r="A42" s="1">
        <v>2</v>
      </c>
      <c r="B42" s="1" t="s">
        <v>299</v>
      </c>
      <c r="C42" s="1" t="s">
        <v>277</v>
      </c>
      <c r="D42" s="1" t="s">
        <v>276</v>
      </c>
      <c r="E42" s="1">
        <v>-0.41128712275715801</v>
      </c>
      <c r="F42" s="1">
        <v>-1.3242254424370901</v>
      </c>
      <c r="G42" s="1">
        <v>-0.35177488735145801</v>
      </c>
      <c r="H42" s="1">
        <v>-1.1457424229645701</v>
      </c>
      <c r="I42" s="1">
        <v>-5.3566918255585599E-2</v>
      </c>
      <c r="J42" s="1">
        <v>-0.17242627662313301</v>
      </c>
      <c r="K42">
        <v>-0.35178559215038302</v>
      </c>
      <c r="L42">
        <v>-1.14584883924187</v>
      </c>
      <c r="M42">
        <v>-5.36498250549238E-2</v>
      </c>
      <c r="N42">
        <v>-0.173759926713763</v>
      </c>
    </row>
    <row r="43" spans="1:14" x14ac:dyDescent="0.2">
      <c r="A43" s="1">
        <v>2</v>
      </c>
      <c r="B43" s="1" t="s">
        <v>299</v>
      </c>
      <c r="C43" s="1" t="s">
        <v>277</v>
      </c>
      <c r="D43" s="1" t="s">
        <v>281</v>
      </c>
      <c r="E43" s="1">
        <v>-0.41108093852675598</v>
      </c>
      <c r="F43" s="1">
        <v>-1.3239625507805599</v>
      </c>
      <c r="G43" s="1">
        <v>-0.35146952932946302</v>
      </c>
      <c r="H43" s="1">
        <v>-1.1453324740087001</v>
      </c>
      <c r="I43" s="1">
        <v>-5.3566918255584302E-2</v>
      </c>
      <c r="J43" s="1">
        <v>-0.17242627662313401</v>
      </c>
      <c r="K43">
        <v>-0.35148024591529098</v>
      </c>
      <c r="L43">
        <v>-1.14544019604832</v>
      </c>
      <c r="M43">
        <v>-5.36460799514199E-2</v>
      </c>
      <c r="N43">
        <v>-0.17369824355445601</v>
      </c>
    </row>
    <row r="44" spans="1:14" x14ac:dyDescent="0.2">
      <c r="A44" s="1">
        <v>2</v>
      </c>
      <c r="B44" s="1" t="s">
        <v>299</v>
      </c>
      <c r="C44" s="1" t="s">
        <v>277</v>
      </c>
      <c r="D44" s="1" t="s">
        <v>284</v>
      </c>
      <c r="E44" s="1">
        <v>-0.41244088370496301</v>
      </c>
      <c r="F44" s="1">
        <v>-1.3257206905729</v>
      </c>
      <c r="G44" s="1">
        <v>-0.35147372086743101</v>
      </c>
      <c r="H44" s="1">
        <v>-1.14507359934403</v>
      </c>
      <c r="I44" s="1">
        <v>-5.3566918255585398E-2</v>
      </c>
      <c r="J44" s="1">
        <v>-0.17242627662312901</v>
      </c>
      <c r="K44">
        <v>-0.35149199721559099</v>
      </c>
      <c r="L44">
        <v>-1.14524133537182</v>
      </c>
      <c r="M44">
        <v>-5.3631605642966103E-2</v>
      </c>
      <c r="N44">
        <v>-0.17343238537091701</v>
      </c>
    </row>
    <row r="45" spans="1:14" x14ac:dyDescent="0.2">
      <c r="A45" s="1">
        <v>2</v>
      </c>
      <c r="B45" s="1" t="s">
        <v>299</v>
      </c>
      <c r="C45" s="1" t="s">
        <v>278</v>
      </c>
      <c r="D45" s="1" t="s">
        <v>274</v>
      </c>
      <c r="E45" s="1">
        <v>-0.60996431341414103</v>
      </c>
      <c r="F45" s="1">
        <v>-1.86561909195392</v>
      </c>
      <c r="G45" s="1">
        <v>-0.35073476192519998</v>
      </c>
      <c r="H45" s="1">
        <v>-1.14226006605824</v>
      </c>
      <c r="I45" s="1">
        <v>-0.24758857404288501</v>
      </c>
      <c r="J45" s="1">
        <v>-0.70966729517142602</v>
      </c>
      <c r="K45">
        <v>-0.35077379618689303</v>
      </c>
      <c r="L45">
        <v>-1.14263733163278</v>
      </c>
      <c r="M45">
        <v>-0.247670695903667</v>
      </c>
      <c r="N45">
        <v>-0.71061883033047801</v>
      </c>
    </row>
    <row r="46" spans="1:14" x14ac:dyDescent="0.2">
      <c r="A46" s="1">
        <v>2</v>
      </c>
      <c r="B46" s="1" t="s">
        <v>299</v>
      </c>
      <c r="C46" s="1" t="s">
        <v>278</v>
      </c>
      <c r="D46" s="1" t="s">
        <v>276</v>
      </c>
      <c r="E46" s="1">
        <v>-0.60944320226417303</v>
      </c>
      <c r="F46" s="1">
        <v>-1.86467397950896</v>
      </c>
      <c r="G46" s="1">
        <v>-0.35079628291953702</v>
      </c>
      <c r="H46" s="1">
        <v>-1.1422897736395199</v>
      </c>
      <c r="I46" s="1">
        <v>-0.24761349394995999</v>
      </c>
      <c r="J46" s="1">
        <v>-0.70960804928134602</v>
      </c>
      <c r="K46">
        <v>-0.350833283005972</v>
      </c>
      <c r="L46">
        <v>-1.14264746484137</v>
      </c>
      <c r="M46">
        <v>-0.24769007537221499</v>
      </c>
      <c r="N46">
        <v>-0.71050925777701202</v>
      </c>
    </row>
    <row r="47" spans="1:14" x14ac:dyDescent="0.2">
      <c r="A47" s="1">
        <v>2</v>
      </c>
      <c r="B47" s="1" t="s">
        <v>299</v>
      </c>
      <c r="C47" s="1" t="s">
        <v>278</v>
      </c>
      <c r="D47" s="1" t="s">
        <v>281</v>
      </c>
      <c r="E47" s="1">
        <v>-0.610422275650502</v>
      </c>
      <c r="F47" s="1">
        <v>-1.8658421302324599</v>
      </c>
      <c r="G47" s="1">
        <v>-0.35100775362097297</v>
      </c>
      <c r="H47" s="1">
        <v>-1.14256258623742</v>
      </c>
      <c r="I47" s="1">
        <v>-0.24765749533163101</v>
      </c>
      <c r="J47" s="1">
        <v>-0.70959596887070597</v>
      </c>
      <c r="K47">
        <v>-0.35104750370994797</v>
      </c>
      <c r="L47">
        <v>-1.14294372837909</v>
      </c>
      <c r="M47">
        <v>-0.24773629935554001</v>
      </c>
      <c r="N47">
        <v>-0.710531730506897</v>
      </c>
    </row>
    <row r="48" spans="1:14" x14ac:dyDescent="0.2">
      <c r="A48" s="1">
        <v>2</v>
      </c>
      <c r="B48" s="1" t="s">
        <v>299</v>
      </c>
      <c r="C48" s="1" t="s">
        <v>278</v>
      </c>
      <c r="D48" s="1" t="s">
        <v>284</v>
      </c>
      <c r="E48" s="1">
        <v>-0.609541991196896</v>
      </c>
      <c r="F48" s="1">
        <v>-1.8648975016486899</v>
      </c>
      <c r="G48" s="1">
        <v>-0.350749324836579</v>
      </c>
      <c r="H48" s="1">
        <v>-1.14226771453022</v>
      </c>
      <c r="I48" s="1">
        <v>-0.24761093242740201</v>
      </c>
      <c r="J48" s="1">
        <v>-0.70958293864706901</v>
      </c>
      <c r="K48">
        <v>-0.35078865286647798</v>
      </c>
      <c r="L48">
        <v>-1.14264575408514</v>
      </c>
      <c r="M48">
        <v>-0.247686116344352</v>
      </c>
      <c r="N48">
        <v>-0.71046667514453898</v>
      </c>
    </row>
    <row r="49" spans="1:14" x14ac:dyDescent="0.2">
      <c r="A49" s="1">
        <v>2</v>
      </c>
      <c r="B49" s="1" t="s">
        <v>299</v>
      </c>
      <c r="C49" s="1" t="s">
        <v>278</v>
      </c>
      <c r="D49" s="1" t="s">
        <v>285</v>
      </c>
      <c r="E49" s="1">
        <v>-0.60983839550920804</v>
      </c>
      <c r="F49" s="1">
        <v>-1.86518942813936</v>
      </c>
      <c r="G49" s="1">
        <v>-0.350746829156108</v>
      </c>
      <c r="H49" s="1">
        <v>-1.14230622353239</v>
      </c>
      <c r="I49" s="1">
        <v>-0.24764557455071601</v>
      </c>
      <c r="J49" s="1">
        <v>-0.70953752872317499</v>
      </c>
      <c r="K49">
        <v>-0.35078648410987401</v>
      </c>
      <c r="L49">
        <v>-1.14269194798383</v>
      </c>
      <c r="M49">
        <v>-0.247720583506327</v>
      </c>
      <c r="N49">
        <v>-0.71042281089605797</v>
      </c>
    </row>
    <row r="50" spans="1:14" x14ac:dyDescent="0.2">
      <c r="A50" s="1">
        <v>2</v>
      </c>
      <c r="B50" s="1" t="s">
        <v>299</v>
      </c>
      <c r="C50" s="1" t="s">
        <v>278</v>
      </c>
      <c r="D50" s="1" t="s">
        <v>286</v>
      </c>
      <c r="E50" s="1">
        <v>-0.60974122332765901</v>
      </c>
      <c r="F50" s="1">
        <v>-1.8652338118692899</v>
      </c>
      <c r="G50" s="1">
        <v>-0.35070335574000899</v>
      </c>
      <c r="H50" s="1">
        <v>-1.14216738593901</v>
      </c>
      <c r="I50" s="1">
        <v>-0.24764083009632201</v>
      </c>
      <c r="J50" s="1">
        <v>-0.70957747635426804</v>
      </c>
      <c r="K50">
        <v>-0.35074163346085502</v>
      </c>
      <c r="L50">
        <v>-1.14254173238755</v>
      </c>
      <c r="M50">
        <v>-0.24771395529196599</v>
      </c>
      <c r="N50">
        <v>-0.71043942498830603</v>
      </c>
    </row>
    <row r="51" spans="1:14" x14ac:dyDescent="0.2">
      <c r="A51" s="1">
        <v>2</v>
      </c>
      <c r="B51" s="1" t="s">
        <v>299</v>
      </c>
      <c r="C51" s="1" t="s">
        <v>279</v>
      </c>
      <c r="D51" s="1" t="s">
        <v>274</v>
      </c>
      <c r="E51" s="1">
        <v>-0.66267898535860104</v>
      </c>
      <c r="F51" s="1">
        <v>-2.0464835526022802</v>
      </c>
      <c r="G51" s="1">
        <v>-0.35106056585068501</v>
      </c>
      <c r="H51" s="1">
        <v>-1.14259891064985</v>
      </c>
      <c r="I51" s="1">
        <v>-0.302150959980023</v>
      </c>
      <c r="J51" s="1">
        <v>-0.89351207911585295</v>
      </c>
      <c r="K51">
        <v>-0.35110277631445003</v>
      </c>
      <c r="L51">
        <v>-1.1430033554267101</v>
      </c>
      <c r="M51">
        <v>-0.302272616998356</v>
      </c>
      <c r="N51">
        <v>-0.89472821624674304</v>
      </c>
    </row>
    <row r="52" spans="1:14" x14ac:dyDescent="0.2">
      <c r="A52" s="1">
        <v>2</v>
      </c>
      <c r="B52" s="1" t="s">
        <v>299</v>
      </c>
      <c r="C52" s="1" t="s">
        <v>279</v>
      </c>
      <c r="D52" s="1" t="s">
        <v>276</v>
      </c>
      <c r="E52" s="1">
        <v>-0.66141820064646195</v>
      </c>
      <c r="F52" s="1">
        <v>-2.04507553891878</v>
      </c>
      <c r="G52" s="1">
        <v>-0.350729647058167</v>
      </c>
      <c r="H52" s="1">
        <v>-1.14212546173791</v>
      </c>
      <c r="I52" s="1">
        <v>-0.30216784909043198</v>
      </c>
      <c r="J52" s="1">
        <v>-0.89356944677818595</v>
      </c>
      <c r="K52">
        <v>-0.35077206706534603</v>
      </c>
      <c r="L52">
        <v>-1.1425340783523501</v>
      </c>
      <c r="M52">
        <v>-0.30227998636906001</v>
      </c>
      <c r="N52">
        <v>-0.89468186723159604</v>
      </c>
    </row>
    <row r="53" spans="1:14" x14ac:dyDescent="0.2">
      <c r="A53" s="1">
        <v>2</v>
      </c>
      <c r="B53" s="1" t="s">
        <v>299</v>
      </c>
      <c r="C53" s="1" t="s">
        <v>280</v>
      </c>
      <c r="D53" s="1" t="s">
        <v>274</v>
      </c>
      <c r="E53" s="1">
        <v>-1.3262463182179101</v>
      </c>
      <c r="F53" s="1">
        <v>-3.8798001919167802</v>
      </c>
      <c r="G53" s="1">
        <v>-0.350793340167878</v>
      </c>
      <c r="H53" s="1">
        <v>-1.14219077609345</v>
      </c>
      <c r="I53" s="1">
        <v>-0.96145911620669</v>
      </c>
      <c r="J53" s="1">
        <v>-2.7204396744587802</v>
      </c>
      <c r="K53">
        <v>-0.35085924111450101</v>
      </c>
      <c r="L53">
        <v>-1.14282843903924</v>
      </c>
      <c r="M53">
        <v>-0.96166838125774301</v>
      </c>
      <c r="N53">
        <v>-2.7224094101902399</v>
      </c>
    </row>
    <row r="54" spans="1:14" x14ac:dyDescent="0.2">
      <c r="A54" s="1">
        <v>2</v>
      </c>
      <c r="B54" s="1" t="s">
        <v>299</v>
      </c>
      <c r="C54" s="1" t="s">
        <v>280</v>
      </c>
      <c r="D54" s="1" t="s">
        <v>276</v>
      </c>
      <c r="E54" s="1">
        <v>-1.32127146250239</v>
      </c>
      <c r="F54" s="1">
        <v>-3.8736100694489801</v>
      </c>
      <c r="G54" s="1">
        <v>-0.35087996791119702</v>
      </c>
      <c r="H54" s="1">
        <v>-1.14276682759426</v>
      </c>
      <c r="I54" s="1">
        <v>-0.961272556954339</v>
      </c>
      <c r="J54" s="1">
        <v>-2.7201267561972302</v>
      </c>
      <c r="K54">
        <v>-0.350922785679044</v>
      </c>
      <c r="L54">
        <v>-1.14319610106886</v>
      </c>
      <c r="M54">
        <v>-0.96146320299994303</v>
      </c>
      <c r="N54">
        <v>-2.7219173230106501</v>
      </c>
    </row>
    <row r="55" spans="1:14" x14ac:dyDescent="0.2">
      <c r="A55" s="1">
        <v>2</v>
      </c>
      <c r="B55" s="1" t="s">
        <v>299</v>
      </c>
      <c r="C55" s="1" t="s">
        <v>280</v>
      </c>
      <c r="D55" s="1" t="s">
        <v>281</v>
      </c>
      <c r="E55" s="1">
        <v>-1.3210820637494201</v>
      </c>
      <c r="F55" s="1">
        <v>-3.87225470301789</v>
      </c>
      <c r="G55" s="1">
        <v>-0.35069898877446198</v>
      </c>
      <c r="H55" s="1">
        <v>-1.1423424481431801</v>
      </c>
      <c r="I55" s="1">
        <v>-0.96145277101497395</v>
      </c>
      <c r="J55" s="1">
        <v>-2.7200884768920299</v>
      </c>
      <c r="K55">
        <v>-0.35074801317215698</v>
      </c>
      <c r="L55">
        <v>-1.1428223628688301</v>
      </c>
      <c r="M55">
        <v>-0.96162674679780902</v>
      </c>
      <c r="N55">
        <v>-2.72171217947123</v>
      </c>
    </row>
    <row r="56" spans="1:14" x14ac:dyDescent="0.2">
      <c r="A56" s="1">
        <v>2</v>
      </c>
      <c r="B56" s="1" t="s">
        <v>299</v>
      </c>
      <c r="C56" s="1" t="s">
        <v>280</v>
      </c>
      <c r="D56" s="1" t="s">
        <v>284</v>
      </c>
      <c r="E56" s="1">
        <v>-1.3246944198714701</v>
      </c>
      <c r="F56" s="1">
        <v>-3.8777043039283101</v>
      </c>
      <c r="G56" s="1">
        <v>-0.35074962498110002</v>
      </c>
      <c r="H56" s="1">
        <v>-1.14216121392683</v>
      </c>
      <c r="I56" s="1">
        <v>-0.96158974836520394</v>
      </c>
      <c r="J56" s="1">
        <v>-2.7205762767536301</v>
      </c>
      <c r="K56">
        <v>-0.350810313306124</v>
      </c>
      <c r="L56">
        <v>-1.1427494094436901</v>
      </c>
      <c r="M56">
        <v>-0.96177417992274195</v>
      </c>
      <c r="N56">
        <v>-2.7223048108216399</v>
      </c>
    </row>
    <row r="57" spans="1:14" x14ac:dyDescent="0.2">
      <c r="A57" s="1">
        <v>2</v>
      </c>
      <c r="B57" s="1" t="s">
        <v>299</v>
      </c>
      <c r="C57" s="1" t="s">
        <v>282</v>
      </c>
      <c r="D57" s="1" t="s">
        <v>274</v>
      </c>
      <c r="E57" s="1">
        <v>-0.84404756712093398</v>
      </c>
      <c r="F57" s="1">
        <v>-2.5523157983249698</v>
      </c>
      <c r="G57" s="1">
        <v>-0.35071819997845199</v>
      </c>
      <c r="H57" s="1">
        <v>-1.1421055795933399</v>
      </c>
      <c r="I57" s="1">
        <v>-0.48614146564182198</v>
      </c>
      <c r="J57" s="1">
        <v>-1.4014594584159099</v>
      </c>
      <c r="K57">
        <v>-0.35075692530358399</v>
      </c>
      <c r="L57">
        <v>-1.1424748733457799</v>
      </c>
      <c r="M57">
        <v>-0.48626604847283</v>
      </c>
      <c r="N57">
        <v>-1.40271332966289</v>
      </c>
    </row>
    <row r="58" spans="1:14" x14ac:dyDescent="0.2">
      <c r="A58" s="1">
        <v>2</v>
      </c>
      <c r="B58" s="1" t="s">
        <v>299</v>
      </c>
      <c r="C58" s="1" t="s">
        <v>282</v>
      </c>
      <c r="D58" s="1" t="s">
        <v>276</v>
      </c>
      <c r="E58" s="1">
        <v>-0.84316878912366799</v>
      </c>
      <c r="F58" s="1">
        <v>-2.5513190732836399</v>
      </c>
      <c r="G58" s="1">
        <v>-0.35057097949416599</v>
      </c>
      <c r="H58" s="1">
        <v>-1.14185637616477</v>
      </c>
      <c r="I58" s="1">
        <v>-0.48614523813411797</v>
      </c>
      <c r="J58" s="1">
        <v>-1.40147470216032</v>
      </c>
      <c r="K58">
        <v>-0.35060901535119199</v>
      </c>
      <c r="L58">
        <v>-1.1422177176952599</v>
      </c>
      <c r="M58">
        <v>-0.48625142626949402</v>
      </c>
      <c r="N58">
        <v>-1.4025626547080401</v>
      </c>
    </row>
    <row r="59" spans="1:14" x14ac:dyDescent="0.2">
      <c r="A59" s="1">
        <v>2</v>
      </c>
      <c r="B59" s="1" t="s">
        <v>299</v>
      </c>
      <c r="C59" s="1" t="s">
        <v>283</v>
      </c>
      <c r="D59" s="1" t="s">
        <v>274</v>
      </c>
      <c r="E59" s="1">
        <v>-0.91821538036229999</v>
      </c>
      <c r="F59" s="1">
        <v>-2.7955900642247302</v>
      </c>
      <c r="G59" s="1">
        <v>-0.350997310296289</v>
      </c>
      <c r="H59" s="1">
        <v>-1.1425078442182299</v>
      </c>
      <c r="I59" s="1">
        <v>-0.55775984798405798</v>
      </c>
      <c r="J59" s="1">
        <v>-1.64273703817665</v>
      </c>
      <c r="K59">
        <v>-0.35104443953801101</v>
      </c>
      <c r="L59">
        <v>-1.1429593229060699</v>
      </c>
      <c r="M59">
        <v>-0.55788750836923495</v>
      </c>
      <c r="N59">
        <v>-1.64398025277731</v>
      </c>
    </row>
    <row r="60" spans="1:14" x14ac:dyDescent="0.2">
      <c r="A60" s="1">
        <v>2</v>
      </c>
      <c r="B60" s="1" t="s">
        <v>299</v>
      </c>
      <c r="C60" s="1" t="s">
        <v>283</v>
      </c>
      <c r="D60" s="1" t="s">
        <v>276</v>
      </c>
      <c r="E60" s="1">
        <v>-0.91684165592774003</v>
      </c>
      <c r="F60" s="1">
        <v>-2.7940209894463202</v>
      </c>
      <c r="G60" s="1">
        <v>-0.35072616019462999</v>
      </c>
      <c r="H60" s="1">
        <v>-1.14214303845253</v>
      </c>
      <c r="I60" s="1">
        <v>-0.55777614079252702</v>
      </c>
      <c r="J60" s="1">
        <v>-1.64279023168172</v>
      </c>
      <c r="K60">
        <v>-0.35077248835207397</v>
      </c>
      <c r="L60">
        <v>-1.14258761387694</v>
      </c>
      <c r="M60">
        <v>-0.55789165614764102</v>
      </c>
      <c r="N60">
        <v>-1.6439172917429801</v>
      </c>
    </row>
    <row r="61" spans="1:14" x14ac:dyDescent="0.2">
      <c r="A61" s="1">
        <v>2</v>
      </c>
      <c r="B61" s="1" t="s">
        <v>300</v>
      </c>
      <c r="C61" s="1" t="s">
        <v>273</v>
      </c>
      <c r="D61" s="1" t="s">
        <v>274</v>
      </c>
      <c r="E61" s="1">
        <v>-0.65857281948434498</v>
      </c>
      <c r="F61" s="1">
        <v>-2.1183525201141302</v>
      </c>
      <c r="G61" s="1">
        <v>-0.33481701044808898</v>
      </c>
      <c r="H61" s="1">
        <v>-1.18629326288281</v>
      </c>
      <c r="I61" s="1">
        <v>-0.31767646639715202</v>
      </c>
      <c r="J61" s="1">
        <v>-0.92490503506771005</v>
      </c>
      <c r="K61">
        <v>-0.33484075445422801</v>
      </c>
      <c r="L61">
        <v>-1.18655205964046</v>
      </c>
      <c r="M61">
        <v>-0.31777561873403598</v>
      </c>
      <c r="N61">
        <v>-0.92599820554340995</v>
      </c>
    </row>
    <row r="62" spans="1:14" x14ac:dyDescent="0.2">
      <c r="A62" s="1">
        <v>2</v>
      </c>
      <c r="B62" s="1" t="s">
        <v>300</v>
      </c>
      <c r="C62" s="1" t="s">
        <v>273</v>
      </c>
      <c r="D62" s="1" t="s">
        <v>276</v>
      </c>
      <c r="E62" s="1">
        <v>-0.65840547676049399</v>
      </c>
      <c r="F62" s="1">
        <v>-2.1180973745180101</v>
      </c>
      <c r="G62" s="1">
        <v>-0.33500861422295702</v>
      </c>
      <c r="H62" s="1">
        <v>-1.1864694443825401</v>
      </c>
      <c r="I62" s="1">
        <v>-0.31768196074141902</v>
      </c>
      <c r="J62" s="1">
        <v>-0.92493477194889295</v>
      </c>
      <c r="K62">
        <v>-0.33502983866011099</v>
      </c>
      <c r="L62">
        <v>-1.18669714287499</v>
      </c>
      <c r="M62">
        <v>-0.31777581282521999</v>
      </c>
      <c r="N62">
        <v>-0.925968144303281</v>
      </c>
    </row>
    <row r="63" spans="1:14" x14ac:dyDescent="0.2">
      <c r="A63" s="1">
        <v>2</v>
      </c>
      <c r="B63" s="1" t="s">
        <v>300</v>
      </c>
      <c r="C63" s="1" t="s">
        <v>273</v>
      </c>
      <c r="D63" s="1" t="s">
        <v>281</v>
      </c>
      <c r="E63" s="1">
        <v>-0.65814270153538901</v>
      </c>
      <c r="F63" s="1">
        <v>-2.1179491240234398</v>
      </c>
      <c r="G63" s="1">
        <v>-0.33485358677807298</v>
      </c>
      <c r="H63" s="1">
        <v>-1.1863656780751599</v>
      </c>
      <c r="I63" s="1">
        <v>-0.317680019517743</v>
      </c>
      <c r="J63" s="1">
        <v>-0.92491809408426995</v>
      </c>
      <c r="K63">
        <v>-0.33487489967332101</v>
      </c>
      <c r="L63">
        <v>-1.18659721072168</v>
      </c>
      <c r="M63">
        <v>-0.31777419355175501</v>
      </c>
      <c r="N63">
        <v>-0.92595850472871999</v>
      </c>
    </row>
    <row r="64" spans="1:14" x14ac:dyDescent="0.2">
      <c r="A64" s="1">
        <v>2</v>
      </c>
      <c r="B64" s="1" t="s">
        <v>300</v>
      </c>
      <c r="C64" s="1" t="s">
        <v>275</v>
      </c>
      <c r="D64" s="1" t="s">
        <v>274</v>
      </c>
      <c r="E64" s="1">
        <v>-0.437660868163814</v>
      </c>
      <c r="F64" s="1">
        <v>-1.4207842872763601</v>
      </c>
      <c r="G64" s="1">
        <v>-0.33507698100259298</v>
      </c>
      <c r="H64" s="1">
        <v>-1.18666102585814</v>
      </c>
      <c r="I64" s="1">
        <v>-9.2427995528844606E-2</v>
      </c>
      <c r="J64" s="1">
        <v>-0.22123832925372</v>
      </c>
      <c r="K64">
        <v>-0.33508741801300002</v>
      </c>
      <c r="L64">
        <v>-1.1867697826489501</v>
      </c>
      <c r="M64">
        <v>-9.3985106362173707E-2</v>
      </c>
      <c r="N64">
        <v>-0.225169161310486</v>
      </c>
    </row>
    <row r="65" spans="1:14" x14ac:dyDescent="0.2">
      <c r="A65" s="1">
        <v>2</v>
      </c>
      <c r="B65" s="1" t="s">
        <v>300</v>
      </c>
      <c r="C65" s="1" t="s">
        <v>275</v>
      </c>
      <c r="D65" s="1" t="s">
        <v>276</v>
      </c>
      <c r="E65" s="1">
        <v>-0.43731692782435999</v>
      </c>
      <c r="F65" s="1">
        <v>-1.4205680579797499</v>
      </c>
      <c r="G65" s="1">
        <v>-0.33504717409934598</v>
      </c>
      <c r="H65" s="1">
        <v>-1.18684979104612</v>
      </c>
      <c r="I65" s="1">
        <v>-9.2427995528841095E-2</v>
      </c>
      <c r="J65" s="1">
        <v>-0.22123832925371401</v>
      </c>
      <c r="K65">
        <v>-0.33505609522347901</v>
      </c>
      <c r="L65">
        <v>-1.1869437028683201</v>
      </c>
      <c r="M65">
        <v>-9.39493430032282E-2</v>
      </c>
      <c r="N65">
        <v>-0.225109488473067</v>
      </c>
    </row>
    <row r="66" spans="1:14" x14ac:dyDescent="0.2">
      <c r="A66" s="1">
        <v>2</v>
      </c>
      <c r="B66" s="1" t="s">
        <v>300</v>
      </c>
      <c r="C66" s="1" t="s">
        <v>275</v>
      </c>
      <c r="D66" s="1" t="s">
        <v>281</v>
      </c>
      <c r="E66" s="1">
        <v>-0.43708480918420201</v>
      </c>
      <c r="F66" s="1">
        <v>-1.4201905791062399</v>
      </c>
      <c r="G66" s="1">
        <v>-0.33503786379295503</v>
      </c>
      <c r="H66" s="1">
        <v>-1.18669700163341</v>
      </c>
      <c r="I66" s="1">
        <v>-9.2427995528889598E-2</v>
      </c>
      <c r="J66" s="1">
        <v>-0.22123832925380199</v>
      </c>
      <c r="K66">
        <v>-0.33504757857748602</v>
      </c>
      <c r="L66">
        <v>-1.18679696758432</v>
      </c>
      <c r="M66">
        <v>-9.3883991400252401E-2</v>
      </c>
      <c r="N66">
        <v>-0.224939973248105</v>
      </c>
    </row>
    <row r="67" spans="1:14" x14ac:dyDescent="0.2">
      <c r="A67" s="1">
        <v>2</v>
      </c>
      <c r="B67" s="1" t="s">
        <v>300</v>
      </c>
      <c r="C67" s="1" t="s">
        <v>277</v>
      </c>
      <c r="D67" s="1" t="s">
        <v>274</v>
      </c>
      <c r="E67" s="1">
        <v>-0.396238278022917</v>
      </c>
      <c r="F67" s="1">
        <v>-1.3679624279207501</v>
      </c>
      <c r="G67" s="1">
        <v>-0.33509848100496198</v>
      </c>
      <c r="H67" s="1">
        <v>-1.18668771288383</v>
      </c>
      <c r="I67" s="1">
        <v>-5.3566918255588701E-2</v>
      </c>
      <c r="J67" s="1">
        <v>-0.172426276623141</v>
      </c>
      <c r="K67">
        <v>-0.33510843718663702</v>
      </c>
      <c r="L67">
        <v>-1.1867919113038701</v>
      </c>
      <c r="M67">
        <v>-5.3647971193991298E-2</v>
      </c>
      <c r="N67">
        <v>-0.17370370615070799</v>
      </c>
    </row>
    <row r="68" spans="1:14" x14ac:dyDescent="0.2">
      <c r="A68" s="1">
        <v>2</v>
      </c>
      <c r="B68" s="1" t="s">
        <v>300</v>
      </c>
      <c r="C68" s="1" t="s">
        <v>277</v>
      </c>
      <c r="D68" s="1" t="s">
        <v>276</v>
      </c>
      <c r="E68" s="1">
        <v>-0.39595184745673501</v>
      </c>
      <c r="F68" s="1">
        <v>-1.3678013171527299</v>
      </c>
      <c r="G68" s="1">
        <v>-0.33499196011778598</v>
      </c>
      <c r="H68" s="1">
        <v>-1.1867550949975101</v>
      </c>
      <c r="I68" s="1">
        <v>-5.3566918255585301E-2</v>
      </c>
      <c r="J68" s="1">
        <v>-0.17242627662313001</v>
      </c>
      <c r="K68">
        <v>-0.335000806516071</v>
      </c>
      <c r="L68">
        <v>-1.18684883022971</v>
      </c>
      <c r="M68">
        <v>-5.3647439946899397E-2</v>
      </c>
      <c r="N68">
        <v>-0.17369566331716299</v>
      </c>
    </row>
    <row r="69" spans="1:14" x14ac:dyDescent="0.2">
      <c r="A69" s="1">
        <v>2</v>
      </c>
      <c r="B69" s="1" t="s">
        <v>300</v>
      </c>
      <c r="C69" s="1" t="s">
        <v>277</v>
      </c>
      <c r="D69" s="1" t="s">
        <v>281</v>
      </c>
      <c r="E69" s="1">
        <v>-0.39595198820155503</v>
      </c>
      <c r="F69" s="1">
        <v>-1.3677376021043901</v>
      </c>
      <c r="G69" s="1">
        <v>-0.335087105068964</v>
      </c>
      <c r="H69" s="1">
        <v>-1.1867463025045999</v>
      </c>
      <c r="I69" s="1">
        <v>-5.3566918255589402E-2</v>
      </c>
      <c r="J69" s="1">
        <v>-0.172426276623138</v>
      </c>
      <c r="K69">
        <v>-0.335096173785778</v>
      </c>
      <c r="L69">
        <v>-1.18684113482016</v>
      </c>
      <c r="M69">
        <v>-5.36458743392626E-2</v>
      </c>
      <c r="N69">
        <v>-0.173666117744284</v>
      </c>
    </row>
    <row r="70" spans="1:14" x14ac:dyDescent="0.2">
      <c r="A70" s="1">
        <v>2</v>
      </c>
      <c r="B70" s="1" t="s">
        <v>300</v>
      </c>
      <c r="C70" s="1" t="s">
        <v>278</v>
      </c>
      <c r="D70" s="1" t="s">
        <v>274</v>
      </c>
      <c r="E70" s="1">
        <v>-0.58853547110045001</v>
      </c>
      <c r="F70" s="1">
        <v>-1.89954810561396</v>
      </c>
      <c r="G70" s="1">
        <v>-0.33500636102772502</v>
      </c>
      <c r="H70" s="1">
        <v>-1.1865340250030001</v>
      </c>
      <c r="I70" s="1">
        <v>-0.245388818079361</v>
      </c>
      <c r="J70" s="1">
        <v>-0.70410612191226596</v>
      </c>
      <c r="K70">
        <v>-0.33502744183738198</v>
      </c>
      <c r="L70">
        <v>-1.18675971251394</v>
      </c>
      <c r="M70">
        <v>-0.24545578929259201</v>
      </c>
      <c r="N70">
        <v>-0.704922095050314</v>
      </c>
    </row>
    <row r="71" spans="1:14" x14ac:dyDescent="0.2">
      <c r="A71" s="1">
        <v>2</v>
      </c>
      <c r="B71" s="1" t="s">
        <v>300</v>
      </c>
      <c r="C71" s="1" t="s">
        <v>278</v>
      </c>
      <c r="D71" s="1" t="s">
        <v>276</v>
      </c>
      <c r="E71" s="1">
        <v>-0.58898064777536296</v>
      </c>
      <c r="F71" s="1">
        <v>-1.9004002202471499</v>
      </c>
      <c r="G71" s="1">
        <v>-0.33487414175457397</v>
      </c>
      <c r="H71" s="1">
        <v>-1.18642768337778</v>
      </c>
      <c r="I71" s="1">
        <v>-0.24540219559889301</v>
      </c>
      <c r="J71" s="1">
        <v>-0.70423820489639</v>
      </c>
      <c r="K71">
        <v>-0.33489535316064301</v>
      </c>
      <c r="L71">
        <v>-1.18665465234408</v>
      </c>
      <c r="M71">
        <v>-0.245475621301039</v>
      </c>
      <c r="N71">
        <v>-0.705115894828513</v>
      </c>
    </row>
    <row r="72" spans="1:14" x14ac:dyDescent="0.2">
      <c r="A72" s="1">
        <v>2</v>
      </c>
      <c r="B72" s="1" t="s">
        <v>300</v>
      </c>
      <c r="C72" s="1" t="s">
        <v>278</v>
      </c>
      <c r="D72" s="1" t="s">
        <v>281</v>
      </c>
      <c r="E72" s="1">
        <v>-0.58854160795636401</v>
      </c>
      <c r="F72" s="1">
        <v>-1.89955817534347</v>
      </c>
      <c r="G72" s="1">
        <v>-0.33500770177787897</v>
      </c>
      <c r="H72" s="1">
        <v>-1.18653487380177</v>
      </c>
      <c r="I72" s="1">
        <v>-0.24538908665683301</v>
      </c>
      <c r="J72" s="1">
        <v>-0.70410802974708298</v>
      </c>
      <c r="K72">
        <v>-0.33502879077118602</v>
      </c>
      <c r="L72">
        <v>-1.1867606289877699</v>
      </c>
      <c r="M72">
        <v>-0.24545612864565899</v>
      </c>
      <c r="N72">
        <v>-0.70492465285945805</v>
      </c>
    </row>
    <row r="73" spans="1:14" x14ac:dyDescent="0.2">
      <c r="A73" s="1">
        <v>2</v>
      </c>
      <c r="B73" s="1" t="s">
        <v>300</v>
      </c>
      <c r="C73" s="1" t="s">
        <v>278</v>
      </c>
      <c r="D73" s="1" t="s">
        <v>284</v>
      </c>
      <c r="E73" s="1">
        <v>-0.58897355481512803</v>
      </c>
      <c r="F73" s="1">
        <v>-1.9003913226455</v>
      </c>
      <c r="G73" s="1">
        <v>-0.334874535417853</v>
      </c>
      <c r="H73" s="1">
        <v>-1.1864273225414199</v>
      </c>
      <c r="I73" s="1">
        <v>-0.24540151667428201</v>
      </c>
      <c r="J73" s="1">
        <v>-0.70423779660444097</v>
      </c>
      <c r="K73">
        <v>-0.33489573699945502</v>
      </c>
      <c r="L73">
        <v>-1.18665415605463</v>
      </c>
      <c r="M73">
        <v>-0.24547488845302001</v>
      </c>
      <c r="N73">
        <v>-0.70511480984217401</v>
      </c>
    </row>
    <row r="74" spans="1:14" x14ac:dyDescent="0.2">
      <c r="A74" s="1">
        <v>2</v>
      </c>
      <c r="B74" s="1" t="s">
        <v>300</v>
      </c>
      <c r="C74" s="1" t="s">
        <v>278</v>
      </c>
      <c r="D74" s="1" t="s">
        <v>285</v>
      </c>
      <c r="E74" s="1">
        <v>-0.58900361939518397</v>
      </c>
      <c r="F74" s="1">
        <v>-1.9005954983932001</v>
      </c>
      <c r="G74" s="1">
        <v>-0.33489746254353298</v>
      </c>
      <c r="H74" s="1">
        <v>-1.1864141940923301</v>
      </c>
      <c r="I74" s="1">
        <v>-0.245368746001946</v>
      </c>
      <c r="J74" s="1">
        <v>-0.70421185993629298</v>
      </c>
      <c r="K74">
        <v>-0.33491931490030602</v>
      </c>
      <c r="L74">
        <v>-1.1866479483602601</v>
      </c>
      <c r="M74">
        <v>-0.245440615878981</v>
      </c>
      <c r="N74">
        <v>-0.70507694112674701</v>
      </c>
    </row>
    <row r="75" spans="1:14" x14ac:dyDescent="0.2">
      <c r="A75" s="1">
        <v>2</v>
      </c>
      <c r="B75" s="1" t="s">
        <v>300</v>
      </c>
      <c r="C75" s="1" t="s">
        <v>278</v>
      </c>
      <c r="D75" s="1" t="s">
        <v>286</v>
      </c>
      <c r="E75" s="1">
        <v>-0.58900371306078902</v>
      </c>
      <c r="F75" s="1">
        <v>-1.9005916615706699</v>
      </c>
      <c r="G75" s="1">
        <v>-0.33489791830214299</v>
      </c>
      <c r="H75" s="1">
        <v>-1.1864124106660401</v>
      </c>
      <c r="I75" s="1">
        <v>-0.24536943071527401</v>
      </c>
      <c r="J75" s="1">
        <v>-0.70421239298122495</v>
      </c>
      <c r="K75">
        <v>-0.33491976742445101</v>
      </c>
      <c r="L75">
        <v>-1.18664613770577</v>
      </c>
      <c r="M75">
        <v>-0.24544128871588899</v>
      </c>
      <c r="N75">
        <v>-0.70507741204218499</v>
      </c>
    </row>
    <row r="76" spans="1:14" x14ac:dyDescent="0.2">
      <c r="A76" s="1">
        <v>2</v>
      </c>
      <c r="B76" s="1" t="s">
        <v>300</v>
      </c>
      <c r="C76" s="1" t="s">
        <v>279</v>
      </c>
      <c r="D76" s="1" t="s">
        <v>274</v>
      </c>
      <c r="E76" s="1">
        <v>-0.64490184558988195</v>
      </c>
      <c r="F76" s="1">
        <v>-2.0889293314014501</v>
      </c>
      <c r="G76" s="1">
        <v>-0.334823527380335</v>
      </c>
      <c r="H76" s="1">
        <v>-1.1864128135729799</v>
      </c>
      <c r="I76" s="1">
        <v>-0.30216069971928</v>
      </c>
      <c r="J76" s="1">
        <v>-0.893972619430774</v>
      </c>
      <c r="K76">
        <v>-0.33485009477872701</v>
      </c>
      <c r="L76">
        <v>-1.1866997400928301</v>
      </c>
      <c r="M76">
        <v>-0.30229611297079501</v>
      </c>
      <c r="N76">
        <v>-0.89531277363241901</v>
      </c>
    </row>
    <row r="77" spans="1:14" x14ac:dyDescent="0.2">
      <c r="A77" s="1">
        <v>2</v>
      </c>
      <c r="B77" s="1" t="s">
        <v>300</v>
      </c>
      <c r="C77" s="1" t="s">
        <v>279</v>
      </c>
      <c r="D77" s="1" t="s">
        <v>276</v>
      </c>
      <c r="E77" s="1">
        <v>-0.64451273682919097</v>
      </c>
      <c r="F77" s="1">
        <v>-2.0885053309767101</v>
      </c>
      <c r="G77" s="1">
        <v>-0.33508103579130499</v>
      </c>
      <c r="H77" s="1">
        <v>-1.1866136277661701</v>
      </c>
      <c r="I77" s="1">
        <v>-0.30216971990461799</v>
      </c>
      <c r="J77" s="1">
        <v>-0.89400629194054604</v>
      </c>
      <c r="K77">
        <v>-0.33510476860240501</v>
      </c>
      <c r="L77">
        <v>-1.1868670175167899</v>
      </c>
      <c r="M77">
        <v>-0.30229881110275097</v>
      </c>
      <c r="N77">
        <v>-0.89528079399166904</v>
      </c>
    </row>
    <row r="78" spans="1:14" x14ac:dyDescent="0.2">
      <c r="A78" s="1">
        <v>2</v>
      </c>
      <c r="B78" s="1" t="s">
        <v>300</v>
      </c>
      <c r="C78" s="1" t="s">
        <v>279</v>
      </c>
      <c r="D78" s="1" t="s">
        <v>281</v>
      </c>
      <c r="E78" s="1">
        <v>-0.644096385997877</v>
      </c>
      <c r="F78" s="1">
        <v>-2.08810715871113</v>
      </c>
      <c r="G78" s="1">
        <v>-0.33489051846099499</v>
      </c>
      <c r="H78" s="1">
        <v>-1.18653631649807</v>
      </c>
      <c r="I78" s="1">
        <v>-0.30215856608908398</v>
      </c>
      <c r="J78" s="1">
        <v>-0.89396594107566596</v>
      </c>
      <c r="K78">
        <v>-0.33491498696852001</v>
      </c>
      <c r="L78">
        <v>-1.1867989183106999</v>
      </c>
      <c r="M78">
        <v>-0.30228490692460103</v>
      </c>
      <c r="N78">
        <v>-0.89522588577513995</v>
      </c>
    </row>
    <row r="79" spans="1:14" x14ac:dyDescent="0.2">
      <c r="A79" s="1">
        <v>2</v>
      </c>
      <c r="B79" s="1" t="s">
        <v>300</v>
      </c>
      <c r="C79" s="1" t="s">
        <v>280</v>
      </c>
      <c r="D79" s="1" t="s">
        <v>274</v>
      </c>
      <c r="E79" s="1">
        <v>-1.30474181078907</v>
      </c>
      <c r="F79" s="1">
        <v>-3.9174727359705801</v>
      </c>
      <c r="G79" s="1">
        <v>-0.33495296306677302</v>
      </c>
      <c r="H79" s="1">
        <v>-1.18628369791692</v>
      </c>
      <c r="I79" s="1">
        <v>-0.96090401792747104</v>
      </c>
      <c r="J79" s="1">
        <v>-2.7201043747861702</v>
      </c>
      <c r="K79">
        <v>-0.33498730725803699</v>
      </c>
      <c r="L79">
        <v>-1.18664650103422</v>
      </c>
      <c r="M79">
        <v>-0.96109045136211702</v>
      </c>
      <c r="N79">
        <v>-2.7218207435011101</v>
      </c>
    </row>
    <row r="80" spans="1:14" x14ac:dyDescent="0.2">
      <c r="A80" s="1">
        <v>2</v>
      </c>
      <c r="B80" s="1" t="s">
        <v>300</v>
      </c>
      <c r="C80" s="1" t="s">
        <v>280</v>
      </c>
      <c r="D80" s="1" t="s">
        <v>276</v>
      </c>
      <c r="E80" s="1">
        <v>-1.3030205475110299</v>
      </c>
      <c r="F80" s="1">
        <v>-3.9146958130291498</v>
      </c>
      <c r="G80" s="1">
        <v>-0.33481118743578903</v>
      </c>
      <c r="H80" s="1">
        <v>-1.18620947052097</v>
      </c>
      <c r="I80" s="1">
        <v>-0.96082338492987196</v>
      </c>
      <c r="J80" s="1">
        <v>-2.7197436498547098</v>
      </c>
      <c r="K80">
        <v>-0.334844540113863</v>
      </c>
      <c r="L80">
        <v>-1.18656422672504</v>
      </c>
      <c r="M80">
        <v>-0.96099193247228598</v>
      </c>
      <c r="N80">
        <v>-2.7213309420428899</v>
      </c>
    </row>
    <row r="81" spans="1:14" x14ac:dyDescent="0.2">
      <c r="A81" s="1">
        <v>2</v>
      </c>
      <c r="B81" s="1" t="s">
        <v>300</v>
      </c>
      <c r="C81" s="1" t="s">
        <v>280</v>
      </c>
      <c r="D81" s="1" t="s">
        <v>281</v>
      </c>
      <c r="E81" s="1">
        <v>-1.30445826387662</v>
      </c>
      <c r="F81" s="1">
        <v>-3.9171740644381501</v>
      </c>
      <c r="G81" s="1">
        <v>-0.33488103932624103</v>
      </c>
      <c r="H81" s="1">
        <v>-1.1863112579708399</v>
      </c>
      <c r="I81" s="1">
        <v>-0.960865086795196</v>
      </c>
      <c r="J81" s="1">
        <v>-2.7200431915187102</v>
      </c>
      <c r="K81">
        <v>-0.334912520776737</v>
      </c>
      <c r="L81">
        <v>-1.1866461466028699</v>
      </c>
      <c r="M81">
        <v>-0.96105183383590598</v>
      </c>
      <c r="N81">
        <v>-2.72176166981117</v>
      </c>
    </row>
    <row r="82" spans="1:14" x14ac:dyDescent="0.2">
      <c r="A82" s="1">
        <v>2</v>
      </c>
      <c r="B82" s="1" t="s">
        <v>300</v>
      </c>
      <c r="C82" s="1" t="s">
        <v>280</v>
      </c>
      <c r="D82" s="1" t="s">
        <v>284</v>
      </c>
      <c r="E82" s="1">
        <v>-1.30421706111878</v>
      </c>
      <c r="F82" s="1">
        <v>-3.9170064528421999</v>
      </c>
      <c r="G82" s="1">
        <v>-0.33487152418249999</v>
      </c>
      <c r="H82" s="1">
        <v>-1.1863009021873601</v>
      </c>
      <c r="I82" s="1">
        <v>-0.96087489331406595</v>
      </c>
      <c r="J82" s="1">
        <v>-2.72007169300747</v>
      </c>
      <c r="K82">
        <v>-0.33490329057021001</v>
      </c>
      <c r="L82">
        <v>-1.1866391201569499</v>
      </c>
      <c r="M82">
        <v>-0.96105712266465804</v>
      </c>
      <c r="N82">
        <v>-2.72175392581646</v>
      </c>
    </row>
    <row r="83" spans="1:14" x14ac:dyDescent="0.2">
      <c r="A83" s="1">
        <v>2</v>
      </c>
      <c r="B83" s="1" t="s">
        <v>300</v>
      </c>
      <c r="C83" s="1" t="s">
        <v>280</v>
      </c>
      <c r="D83" s="1" t="s">
        <v>285</v>
      </c>
      <c r="E83" s="1">
        <v>-1.3032205990570001</v>
      </c>
      <c r="F83" s="1">
        <v>-3.9149112875791801</v>
      </c>
      <c r="G83" s="1">
        <v>-0.33475253098750501</v>
      </c>
      <c r="H83" s="1">
        <v>-1.18620818195174</v>
      </c>
      <c r="I83" s="1">
        <v>-0.96078285662304896</v>
      </c>
      <c r="J83" s="1">
        <v>-2.7196707228950499</v>
      </c>
      <c r="K83">
        <v>-0.33478338802174301</v>
      </c>
      <c r="L83">
        <v>-1.18653531568863</v>
      </c>
      <c r="M83">
        <v>-0.96094880455857001</v>
      </c>
      <c r="N83">
        <v>-2.7212364751510298</v>
      </c>
    </row>
    <row r="84" spans="1:14" x14ac:dyDescent="0.2">
      <c r="A84" s="1">
        <v>2</v>
      </c>
      <c r="B84" s="1" t="s">
        <v>300</v>
      </c>
      <c r="C84" s="1" t="s">
        <v>280</v>
      </c>
      <c r="D84" s="1" t="s">
        <v>286</v>
      </c>
      <c r="E84" s="1">
        <v>-1.3029950625988</v>
      </c>
      <c r="F84" s="1">
        <v>-3.91458283058016</v>
      </c>
      <c r="G84" s="1">
        <v>-0.33489774113982701</v>
      </c>
      <c r="H84" s="1">
        <v>-1.1863091764122999</v>
      </c>
      <c r="I84" s="1">
        <v>-0.96083607285688299</v>
      </c>
      <c r="J84" s="1">
        <v>-2.7197226333834501</v>
      </c>
      <c r="K84">
        <v>-0.33492800440016102</v>
      </c>
      <c r="L84">
        <v>-1.1866301001194499</v>
      </c>
      <c r="M84">
        <v>-0.96099905108464401</v>
      </c>
      <c r="N84">
        <v>-2.7212472157335701</v>
      </c>
    </row>
    <row r="85" spans="1:14" x14ac:dyDescent="0.2">
      <c r="A85" s="1">
        <v>2</v>
      </c>
      <c r="B85" s="1" t="s">
        <v>300</v>
      </c>
      <c r="C85" s="1" t="s">
        <v>282</v>
      </c>
      <c r="D85" s="1" t="s">
        <v>274</v>
      </c>
      <c r="E85" s="1">
        <v>-0.82714982461493303</v>
      </c>
      <c r="F85" s="1">
        <v>-2.5953011603720602</v>
      </c>
      <c r="G85" s="1">
        <v>-0.33489715540069998</v>
      </c>
      <c r="H85" s="1">
        <v>-1.1863405304691601</v>
      </c>
      <c r="I85" s="1">
        <v>-0.48618830569070398</v>
      </c>
      <c r="J85" s="1">
        <v>-1.40161237605403</v>
      </c>
      <c r="K85">
        <v>-0.33492056098453998</v>
      </c>
      <c r="L85">
        <v>-1.18659424403457</v>
      </c>
      <c r="M85">
        <v>-0.486319195852282</v>
      </c>
      <c r="N85">
        <v>-1.40291077412496</v>
      </c>
    </row>
    <row r="86" spans="1:14" x14ac:dyDescent="0.2">
      <c r="A86" s="1">
        <v>2</v>
      </c>
      <c r="B86" s="1" t="s">
        <v>300</v>
      </c>
      <c r="C86" s="1" t="s">
        <v>282</v>
      </c>
      <c r="D86" s="1" t="s">
        <v>276</v>
      </c>
      <c r="E86" s="1">
        <v>-0.826836373429372</v>
      </c>
      <c r="F86" s="1">
        <v>-2.59496037009928</v>
      </c>
      <c r="G86" s="1">
        <v>-0.33491365430467401</v>
      </c>
      <c r="H86" s="1">
        <v>-1.18635105141547</v>
      </c>
      <c r="I86" s="1">
        <v>-0.486198085080571</v>
      </c>
      <c r="J86" s="1">
        <v>-1.40164718600128</v>
      </c>
      <c r="K86">
        <v>-0.33493442921284899</v>
      </c>
      <c r="L86">
        <v>-1.1865735296417901</v>
      </c>
      <c r="M86">
        <v>-0.48632305403176501</v>
      </c>
      <c r="N86">
        <v>-1.40288981835673</v>
      </c>
    </row>
    <row r="87" spans="1:14" x14ac:dyDescent="0.2">
      <c r="A87" s="1">
        <v>2</v>
      </c>
      <c r="B87" s="1" t="s">
        <v>300</v>
      </c>
      <c r="C87" s="1" t="s">
        <v>282</v>
      </c>
      <c r="D87" s="1" t="s">
        <v>281</v>
      </c>
      <c r="E87" s="1">
        <v>-0.826641618546338</v>
      </c>
      <c r="F87" s="1">
        <v>-2.5948883087808099</v>
      </c>
      <c r="G87" s="1">
        <v>-0.33484662456744602</v>
      </c>
      <c r="H87" s="1">
        <v>-1.18630836419702</v>
      </c>
      <c r="I87" s="1">
        <v>-0.48620032403546098</v>
      </c>
      <c r="J87" s="1">
        <v>-1.40164801275992</v>
      </c>
      <c r="K87">
        <v>-0.334867395833915</v>
      </c>
      <c r="L87">
        <v>-1.1865339634729399</v>
      </c>
      <c r="M87">
        <v>-0.48632544838362801</v>
      </c>
      <c r="N87">
        <v>-1.4029047728786801</v>
      </c>
    </row>
    <row r="88" spans="1:14" x14ac:dyDescent="0.2">
      <c r="A88" s="1">
        <v>2</v>
      </c>
      <c r="B88" s="1" t="s">
        <v>300</v>
      </c>
      <c r="C88" s="1" t="s">
        <v>283</v>
      </c>
      <c r="D88" s="1" t="s">
        <v>274</v>
      </c>
      <c r="E88" s="1">
        <v>-0.90007583551193104</v>
      </c>
      <c r="F88" s="1">
        <v>-2.8376158999504302</v>
      </c>
      <c r="G88" s="1">
        <v>-0.33481647600349501</v>
      </c>
      <c r="H88" s="1">
        <v>-1.18639969233721</v>
      </c>
      <c r="I88" s="1">
        <v>-0.55761168314072496</v>
      </c>
      <c r="J88" s="1">
        <v>-1.64308534397605</v>
      </c>
      <c r="K88">
        <v>-0.33484603197145502</v>
      </c>
      <c r="L88">
        <v>-1.1867174117866599</v>
      </c>
      <c r="M88">
        <v>-0.55775155105016305</v>
      </c>
      <c r="N88">
        <v>-1.6444433920291699</v>
      </c>
    </row>
    <row r="89" spans="1:14" x14ac:dyDescent="0.2">
      <c r="A89" s="1">
        <v>2</v>
      </c>
      <c r="B89" s="1" t="s">
        <v>300</v>
      </c>
      <c r="C89" s="1" t="s">
        <v>283</v>
      </c>
      <c r="D89" s="1" t="s">
        <v>276</v>
      </c>
      <c r="E89" s="1">
        <v>-0.89968346196285698</v>
      </c>
      <c r="F89" s="1">
        <v>-2.8371971428924798</v>
      </c>
      <c r="G89" s="1">
        <v>-0.33506827234947301</v>
      </c>
      <c r="H89" s="1">
        <v>-1.1865909287180501</v>
      </c>
      <c r="I89" s="1">
        <v>-0.557608290552153</v>
      </c>
      <c r="J89" s="1">
        <v>-1.6430999495976299</v>
      </c>
      <c r="K89">
        <v>-0.33509478448114499</v>
      </c>
      <c r="L89">
        <v>-1.18687210138594</v>
      </c>
      <c r="M89">
        <v>-0.55774064397521494</v>
      </c>
      <c r="N89">
        <v>-1.6443851970791601</v>
      </c>
    </row>
    <row r="90" spans="1:14" x14ac:dyDescent="0.2">
      <c r="A90" s="1">
        <v>3</v>
      </c>
      <c r="B90" s="1" t="s">
        <v>299</v>
      </c>
      <c r="C90" s="1" t="s">
        <v>273</v>
      </c>
      <c r="D90" s="1" t="s">
        <v>274</v>
      </c>
      <c r="E90" s="1">
        <v>-0.71611332386723603</v>
      </c>
      <c r="F90" s="1">
        <v>-2.2208099924214899</v>
      </c>
      <c r="G90" s="1">
        <v>-0.39172091884305399</v>
      </c>
      <c r="H90" s="1">
        <v>-1.28752734586983</v>
      </c>
      <c r="I90" s="1">
        <v>-0.31782782163286999</v>
      </c>
      <c r="J90" s="1">
        <v>-0.92548357568786699</v>
      </c>
      <c r="K90">
        <v>-0.39176012732259202</v>
      </c>
      <c r="L90">
        <v>-1.28790275807358</v>
      </c>
      <c r="M90">
        <v>-0.317917550964888</v>
      </c>
      <c r="N90">
        <v>-0.92649532098385901</v>
      </c>
    </row>
    <row r="91" spans="1:14" x14ac:dyDescent="0.2">
      <c r="A91" s="1">
        <v>3</v>
      </c>
      <c r="B91" s="1" t="s">
        <v>299</v>
      </c>
      <c r="C91" s="1" t="s">
        <v>273</v>
      </c>
      <c r="D91" s="1" t="s">
        <v>276</v>
      </c>
      <c r="E91" s="1">
        <v>-0.71592071773024801</v>
      </c>
      <c r="F91" s="1">
        <v>-2.22060792189703</v>
      </c>
      <c r="G91" s="1">
        <v>-0.391720978936339</v>
      </c>
      <c r="H91" s="1">
        <v>-1.2875157769536101</v>
      </c>
      <c r="I91" s="1">
        <v>-0.31782911547544201</v>
      </c>
      <c r="J91" s="1">
        <v>-0.92548755298157204</v>
      </c>
      <c r="K91">
        <v>-0.39176042847251902</v>
      </c>
      <c r="L91">
        <v>-1.28788927579313</v>
      </c>
      <c r="M91">
        <v>-0.31791391520249301</v>
      </c>
      <c r="N91">
        <v>-0.92644273827526502</v>
      </c>
    </row>
    <row r="92" spans="1:14" x14ac:dyDescent="0.2">
      <c r="A92" s="1">
        <v>3</v>
      </c>
      <c r="B92" s="1" t="s">
        <v>299</v>
      </c>
      <c r="C92" s="1" t="s">
        <v>275</v>
      </c>
      <c r="D92" s="1" t="s">
        <v>274</v>
      </c>
      <c r="E92" s="1">
        <v>-0.49518064011208002</v>
      </c>
      <c r="F92" s="1">
        <v>-1.5245081805628999</v>
      </c>
      <c r="G92" s="1">
        <v>-0.392273684734391</v>
      </c>
      <c r="H92" s="1">
        <v>-1.2903637867894699</v>
      </c>
      <c r="I92" s="1">
        <v>-9.2427995528889501E-2</v>
      </c>
      <c r="J92" s="1">
        <v>-0.22123832925379699</v>
      </c>
      <c r="K92">
        <v>-0.39229141450265598</v>
      </c>
      <c r="L92">
        <v>-1.2905272130183001</v>
      </c>
      <c r="M92">
        <v>-9.3965373939303598E-2</v>
      </c>
      <c r="N92">
        <v>-0.22497288533346399</v>
      </c>
    </row>
    <row r="93" spans="1:14" x14ac:dyDescent="0.2">
      <c r="A93" s="1">
        <v>3</v>
      </c>
      <c r="B93" s="1" t="s">
        <v>299</v>
      </c>
      <c r="C93" s="1" t="s">
        <v>275</v>
      </c>
      <c r="D93" s="1" t="s">
        <v>276</v>
      </c>
      <c r="E93" s="1">
        <v>-0.49298640862197202</v>
      </c>
      <c r="F93" s="1">
        <v>-1.52195344155005</v>
      </c>
      <c r="G93" s="1">
        <v>-0.39254667303510299</v>
      </c>
      <c r="H93" s="1">
        <v>-1.2910083651972299</v>
      </c>
      <c r="I93" s="1">
        <v>-9.2427995528888196E-2</v>
      </c>
      <c r="J93" s="1">
        <v>-0.221238329253794</v>
      </c>
      <c r="K93">
        <v>-0.39255803945304701</v>
      </c>
      <c r="L93">
        <v>-1.2911194618142501</v>
      </c>
      <c r="M93">
        <v>-9.3936062217320607E-2</v>
      </c>
      <c r="N93">
        <v>-0.22512166727250299</v>
      </c>
    </row>
    <row r="94" spans="1:14" x14ac:dyDescent="0.2">
      <c r="A94" s="1">
        <v>3</v>
      </c>
      <c r="B94" s="1" t="s">
        <v>299</v>
      </c>
      <c r="C94" s="1" t="s">
        <v>275</v>
      </c>
      <c r="D94" s="1" t="s">
        <v>281</v>
      </c>
      <c r="E94" s="1">
        <v>-0.49368746216923098</v>
      </c>
      <c r="F94" s="1">
        <v>-1.52266749838688</v>
      </c>
      <c r="G94" s="1">
        <v>-0.39239159243847299</v>
      </c>
      <c r="H94" s="1">
        <v>-1.2907483410866201</v>
      </c>
      <c r="I94" s="1">
        <v>-9.2427995528840803E-2</v>
      </c>
      <c r="J94" s="1">
        <v>-0.22123832925371401</v>
      </c>
      <c r="K94">
        <v>-0.39240325172979901</v>
      </c>
      <c r="L94">
        <v>-1.2908642593947</v>
      </c>
      <c r="M94">
        <v>-9.3987939963776093E-2</v>
      </c>
      <c r="N94">
        <v>-0.225182452451475</v>
      </c>
    </row>
    <row r="95" spans="1:14" x14ac:dyDescent="0.2">
      <c r="A95" s="1">
        <v>3</v>
      </c>
      <c r="B95" s="1" t="s">
        <v>299</v>
      </c>
      <c r="C95" s="1" t="s">
        <v>275</v>
      </c>
      <c r="D95" s="1" t="s">
        <v>284</v>
      </c>
      <c r="E95" s="1">
        <v>-0.49544993316144198</v>
      </c>
      <c r="F95" s="1">
        <v>-1.52485059049567</v>
      </c>
      <c r="G95" s="1">
        <v>-0.392381096310151</v>
      </c>
      <c r="H95" s="1">
        <v>-1.2906304042347101</v>
      </c>
      <c r="I95" s="1">
        <v>-9.2427995528812104E-2</v>
      </c>
      <c r="J95" s="1">
        <v>-0.22123832925367001</v>
      </c>
      <c r="K95">
        <v>-0.392400809208516</v>
      </c>
      <c r="L95">
        <v>-1.29080947977394</v>
      </c>
      <c r="M95">
        <v>-9.3962116733145001E-2</v>
      </c>
      <c r="N95">
        <v>-0.22496149629437401</v>
      </c>
    </row>
    <row r="96" spans="1:14" x14ac:dyDescent="0.2">
      <c r="A96" s="1">
        <v>3</v>
      </c>
      <c r="B96" s="1" t="s">
        <v>299</v>
      </c>
      <c r="C96" s="1" t="s">
        <v>277</v>
      </c>
      <c r="D96" s="1" t="s">
        <v>274</v>
      </c>
      <c r="E96" s="1">
        <v>-0.45340318254009998</v>
      </c>
      <c r="F96" s="1">
        <v>-1.47127272756798</v>
      </c>
      <c r="G96" s="1">
        <v>-0.39223039558252398</v>
      </c>
      <c r="H96" s="1">
        <v>-1.29027293225305</v>
      </c>
      <c r="I96" s="1">
        <v>-5.3566918255578799E-2</v>
      </c>
      <c r="J96" s="1">
        <v>-0.17242627662312299</v>
      </c>
      <c r="K96">
        <v>-0.39224759112733898</v>
      </c>
      <c r="L96">
        <v>-1.29043303913568</v>
      </c>
      <c r="M96">
        <v>-5.3638770272688201E-2</v>
      </c>
      <c r="N96">
        <v>-0.17354625207751501</v>
      </c>
    </row>
    <row r="97" spans="1:14" x14ac:dyDescent="0.2">
      <c r="A97" s="1">
        <v>3</v>
      </c>
      <c r="B97" s="1" t="s">
        <v>299</v>
      </c>
      <c r="C97" s="1" t="s">
        <v>277</v>
      </c>
      <c r="D97" s="1" t="s">
        <v>276</v>
      </c>
      <c r="E97" s="1">
        <v>-0.45217595060201599</v>
      </c>
      <c r="F97" s="1">
        <v>-1.46976296376416</v>
      </c>
      <c r="G97" s="1">
        <v>-0.39264335272679801</v>
      </c>
      <c r="H97" s="1">
        <v>-1.29122301388198</v>
      </c>
      <c r="I97" s="1">
        <v>-5.3566918255590901E-2</v>
      </c>
      <c r="J97" s="1">
        <v>-0.17242627662314999</v>
      </c>
      <c r="K97">
        <v>-0.392654642896407</v>
      </c>
      <c r="L97">
        <v>-1.29133503077942</v>
      </c>
      <c r="M97">
        <v>-5.3651627915596203E-2</v>
      </c>
      <c r="N97">
        <v>-0.17378444220966899</v>
      </c>
    </row>
    <row r="98" spans="1:14" x14ac:dyDescent="0.2">
      <c r="A98" s="1">
        <v>3</v>
      </c>
      <c r="B98" s="1" t="s">
        <v>299</v>
      </c>
      <c r="C98" s="1" t="s">
        <v>277</v>
      </c>
      <c r="D98" s="1" t="s">
        <v>281</v>
      </c>
      <c r="E98" s="1">
        <v>-0.45265903906486799</v>
      </c>
      <c r="F98" s="1">
        <v>-1.47022833213591</v>
      </c>
      <c r="G98" s="1">
        <v>-0.392468047078465</v>
      </c>
      <c r="H98" s="1">
        <v>-1.2909129159144499</v>
      </c>
      <c r="I98" s="1">
        <v>-5.3566918255579E-2</v>
      </c>
      <c r="J98" s="1">
        <v>-0.17242627662312299</v>
      </c>
      <c r="K98">
        <v>-0.39247949454821301</v>
      </c>
      <c r="L98">
        <v>-1.2910294365168899</v>
      </c>
      <c r="M98">
        <v>-5.3649858260212603E-2</v>
      </c>
      <c r="N98">
        <v>-0.17375439448942101</v>
      </c>
    </row>
    <row r="99" spans="1:14" x14ac:dyDescent="0.2">
      <c r="A99" s="1">
        <v>3</v>
      </c>
      <c r="B99" s="1" t="s">
        <v>299</v>
      </c>
      <c r="C99" s="1" t="s">
        <v>277</v>
      </c>
      <c r="D99" s="1" t="s">
        <v>284</v>
      </c>
      <c r="E99" s="1">
        <v>-0.45343179918493398</v>
      </c>
      <c r="F99" s="1">
        <v>-1.4713694037081999</v>
      </c>
      <c r="G99" s="1">
        <v>-0.39230461706376402</v>
      </c>
      <c r="H99" s="1">
        <v>-1.29049284693396</v>
      </c>
      <c r="I99" s="1">
        <v>-5.3566918255587202E-2</v>
      </c>
      <c r="J99" s="1">
        <v>-0.172426276623138</v>
      </c>
      <c r="K99">
        <v>-0.39232414180618502</v>
      </c>
      <c r="L99">
        <v>-1.29067048703451</v>
      </c>
      <c r="M99">
        <v>-5.3636412443420697E-2</v>
      </c>
      <c r="N99">
        <v>-0.173509813847048</v>
      </c>
    </row>
    <row r="100" spans="1:14" x14ac:dyDescent="0.2">
      <c r="A100" s="1">
        <v>3</v>
      </c>
      <c r="B100" s="1" t="s">
        <v>299</v>
      </c>
      <c r="C100" s="1" t="s">
        <v>278</v>
      </c>
      <c r="D100" s="1" t="s">
        <v>274</v>
      </c>
      <c r="E100" s="1">
        <v>-0.65107519847603501</v>
      </c>
      <c r="F100" s="1">
        <v>-2.0111965414607802</v>
      </c>
      <c r="G100" s="1">
        <v>-0.39167629664371101</v>
      </c>
      <c r="H100" s="1">
        <v>-1.28758383494437</v>
      </c>
      <c r="I100" s="1">
        <v>-0.247598480870864</v>
      </c>
      <c r="J100" s="1">
        <v>-0.70968525783938996</v>
      </c>
      <c r="K100">
        <v>-0.39171730093130902</v>
      </c>
      <c r="L100">
        <v>-1.28798194048828</v>
      </c>
      <c r="M100">
        <v>-0.24768401197036299</v>
      </c>
      <c r="N100">
        <v>-0.71067533167962904</v>
      </c>
    </row>
    <row r="101" spans="1:14" x14ac:dyDescent="0.2">
      <c r="A101" s="1">
        <v>3</v>
      </c>
      <c r="B101" s="1" t="s">
        <v>299</v>
      </c>
      <c r="C101" s="1" t="s">
        <v>278</v>
      </c>
      <c r="D101" s="1" t="s">
        <v>276</v>
      </c>
      <c r="E101" s="1">
        <v>-0.651449843599886</v>
      </c>
      <c r="F101" s="1">
        <v>-2.01170598958136</v>
      </c>
      <c r="G101" s="1">
        <v>-0.39182720104834601</v>
      </c>
      <c r="H101" s="1">
        <v>-1.28782258990388</v>
      </c>
      <c r="I101" s="1">
        <v>-0.247608479734722</v>
      </c>
      <c r="J101" s="1">
        <v>-0.70962110933126399</v>
      </c>
      <c r="K101">
        <v>-0.391869487197954</v>
      </c>
      <c r="L101">
        <v>-1.2882315917534299</v>
      </c>
      <c r="M101">
        <v>-0.24769163202157099</v>
      </c>
      <c r="N101">
        <v>-0.710593402887298</v>
      </c>
    </row>
    <row r="102" spans="1:14" x14ac:dyDescent="0.2">
      <c r="A102" s="1">
        <v>3</v>
      </c>
      <c r="B102" s="1" t="s">
        <v>299</v>
      </c>
      <c r="C102" s="1" t="s">
        <v>278</v>
      </c>
      <c r="D102" s="1" t="s">
        <v>281</v>
      </c>
      <c r="E102" s="1">
        <v>-0.64969795210952996</v>
      </c>
      <c r="F102" s="1">
        <v>-2.0097022698476299</v>
      </c>
      <c r="G102" s="1">
        <v>-0.39184828554123402</v>
      </c>
      <c r="H102" s="1">
        <v>-1.2881170645494799</v>
      </c>
      <c r="I102" s="1">
        <v>-0.24752871475403901</v>
      </c>
      <c r="J102" s="1">
        <v>-0.70962944617244295</v>
      </c>
      <c r="K102">
        <v>-0.39187958837152098</v>
      </c>
      <c r="L102">
        <v>-1.2884355925222299</v>
      </c>
      <c r="M102">
        <v>-0.24761798820748901</v>
      </c>
      <c r="N102">
        <v>-0.71068348725138797</v>
      </c>
    </row>
    <row r="103" spans="1:14" x14ac:dyDescent="0.2">
      <c r="A103" s="1">
        <v>3</v>
      </c>
      <c r="B103" s="1" t="s">
        <v>299</v>
      </c>
      <c r="C103" s="1" t="s">
        <v>278</v>
      </c>
      <c r="D103" s="1" t="s">
        <v>284</v>
      </c>
      <c r="E103" s="1">
        <v>-0.65173156594806803</v>
      </c>
      <c r="F103" s="1">
        <v>-2.01163128468272</v>
      </c>
      <c r="G103" s="1">
        <v>-0.39172899037669801</v>
      </c>
      <c r="H103" s="1">
        <v>-1.2876766026747799</v>
      </c>
      <c r="I103" s="1">
        <v>-0.24762174553501001</v>
      </c>
      <c r="J103" s="1">
        <v>-0.70956998969193896</v>
      </c>
      <c r="K103">
        <v>-0.39177051322585099</v>
      </c>
      <c r="L103">
        <v>-1.2880815339776599</v>
      </c>
      <c r="M103">
        <v>-0.247708237834462</v>
      </c>
      <c r="N103">
        <v>-0.71058576891706804</v>
      </c>
    </row>
    <row r="104" spans="1:14" x14ac:dyDescent="0.2">
      <c r="A104" s="1">
        <v>3</v>
      </c>
      <c r="B104" s="1" t="s">
        <v>299</v>
      </c>
      <c r="C104" s="1" t="s">
        <v>278</v>
      </c>
      <c r="D104" s="1" t="s">
        <v>285</v>
      </c>
      <c r="E104" s="1">
        <v>-0.65067114313487295</v>
      </c>
      <c r="F104" s="1">
        <v>-2.0107641465626398</v>
      </c>
      <c r="G104" s="1">
        <v>-0.391511589120563</v>
      </c>
      <c r="H104" s="1">
        <v>-1.28738041441734</v>
      </c>
      <c r="I104" s="1">
        <v>-0.247570762983362</v>
      </c>
      <c r="J104" s="1">
        <v>-0.70956933336354799</v>
      </c>
      <c r="K104">
        <v>-0.39155355789683</v>
      </c>
      <c r="L104">
        <v>-1.28778470630896</v>
      </c>
      <c r="M104">
        <v>-0.24764850150729301</v>
      </c>
      <c r="N104">
        <v>-0.71047882085583303</v>
      </c>
    </row>
    <row r="105" spans="1:14" x14ac:dyDescent="0.2">
      <c r="A105" s="1">
        <v>3</v>
      </c>
      <c r="B105" s="1" t="s">
        <v>299</v>
      </c>
      <c r="C105" s="1" t="s">
        <v>278</v>
      </c>
      <c r="D105" s="1" t="s">
        <v>286</v>
      </c>
      <c r="E105" s="1">
        <v>-0.65056373076029295</v>
      </c>
      <c r="F105" s="1">
        <v>-2.01054805294137</v>
      </c>
      <c r="G105" s="1">
        <v>-0.39153510178176898</v>
      </c>
      <c r="H105" s="1">
        <v>-1.2873859629080899</v>
      </c>
      <c r="I105" s="1">
        <v>-0.24764690369893599</v>
      </c>
      <c r="J105" s="1">
        <v>-0.70959923139475301</v>
      </c>
      <c r="K105">
        <v>-0.39157383238812199</v>
      </c>
      <c r="L105">
        <v>-1.2877648017474299</v>
      </c>
      <c r="M105">
        <v>-0.24772151367769699</v>
      </c>
      <c r="N105">
        <v>-0.71047718016221795</v>
      </c>
    </row>
    <row r="106" spans="1:14" x14ac:dyDescent="0.2">
      <c r="A106" s="1">
        <v>3</v>
      </c>
      <c r="B106" s="1" t="s">
        <v>299</v>
      </c>
      <c r="C106" s="1" t="s">
        <v>279</v>
      </c>
      <c r="D106" s="1" t="s">
        <v>274</v>
      </c>
      <c r="E106" s="1">
        <v>-0.70417832652011503</v>
      </c>
      <c r="F106" s="1">
        <v>-2.1924923728940402</v>
      </c>
      <c r="G106" s="1">
        <v>-0.39205004495923201</v>
      </c>
      <c r="H106" s="1">
        <v>-1.2880907180969501</v>
      </c>
      <c r="I106" s="1">
        <v>-0.30216149589947999</v>
      </c>
      <c r="J106" s="1">
        <v>-0.893536997482275</v>
      </c>
      <c r="K106">
        <v>-0.39209494185167099</v>
      </c>
      <c r="L106">
        <v>-1.28852323579624</v>
      </c>
      <c r="M106">
        <v>-0.30229303368795801</v>
      </c>
      <c r="N106">
        <v>-0.89485153786766503</v>
      </c>
    </row>
    <row r="107" spans="1:14" x14ac:dyDescent="0.2">
      <c r="A107" s="1">
        <v>3</v>
      </c>
      <c r="B107" s="1" t="s">
        <v>299</v>
      </c>
      <c r="C107" s="1" t="s">
        <v>279</v>
      </c>
      <c r="D107" s="1" t="s">
        <v>276</v>
      </c>
      <c r="E107" s="1">
        <v>-0.70234876045459704</v>
      </c>
      <c r="F107" s="1">
        <v>-2.1904755286183799</v>
      </c>
      <c r="G107" s="1">
        <v>-0.39160243661897198</v>
      </c>
      <c r="H107" s="1">
        <v>-1.2873882448484499</v>
      </c>
      <c r="I107" s="1">
        <v>-0.30216990202324401</v>
      </c>
      <c r="J107" s="1">
        <v>-0.89357673286088501</v>
      </c>
      <c r="K107">
        <v>-0.39164575717760802</v>
      </c>
      <c r="L107">
        <v>-1.2878050145962601</v>
      </c>
      <c r="M107">
        <v>-0.302285457514056</v>
      </c>
      <c r="N107">
        <v>-0.89472203741566303</v>
      </c>
    </row>
    <row r="108" spans="1:14" x14ac:dyDescent="0.2">
      <c r="A108" s="1">
        <v>3</v>
      </c>
      <c r="B108" s="1" t="s">
        <v>299</v>
      </c>
      <c r="C108" s="1" t="s">
        <v>280</v>
      </c>
      <c r="D108" s="1" t="s">
        <v>274</v>
      </c>
      <c r="E108" s="1">
        <v>-1.36782852190764</v>
      </c>
      <c r="F108" s="1">
        <v>-4.0260031490005899</v>
      </c>
      <c r="G108" s="1">
        <v>-0.39173581774906402</v>
      </c>
      <c r="H108" s="1">
        <v>-1.2875700803780601</v>
      </c>
      <c r="I108" s="1">
        <v>-0.961471140010275</v>
      </c>
      <c r="J108" s="1">
        <v>-2.7204709554098501</v>
      </c>
      <c r="K108">
        <v>-0.39180493088629798</v>
      </c>
      <c r="L108">
        <v>-1.2882425387579399</v>
      </c>
      <c r="M108">
        <v>-0.96169784741136999</v>
      </c>
      <c r="N108">
        <v>-2.7226013955556798</v>
      </c>
    </row>
    <row r="109" spans="1:14" x14ac:dyDescent="0.2">
      <c r="A109" s="1">
        <v>3</v>
      </c>
      <c r="B109" s="1" t="s">
        <v>299</v>
      </c>
      <c r="C109" s="1" t="s">
        <v>280</v>
      </c>
      <c r="D109" s="1" t="s">
        <v>276</v>
      </c>
      <c r="E109" s="1">
        <v>-1.36300648408835</v>
      </c>
      <c r="F109" s="1">
        <v>-4.0198928308070796</v>
      </c>
      <c r="G109" s="1">
        <v>-0.39181277366670703</v>
      </c>
      <c r="H109" s="1">
        <v>-1.2880801956843599</v>
      </c>
      <c r="I109" s="1">
        <v>-0.96127749442113897</v>
      </c>
      <c r="J109" s="1">
        <v>-2.72012225625864</v>
      </c>
      <c r="K109">
        <v>-0.39185944820111301</v>
      </c>
      <c r="L109">
        <v>-1.2885497037732001</v>
      </c>
      <c r="M109">
        <v>-0.96148589950726704</v>
      </c>
      <c r="N109">
        <v>-2.7220748087297699</v>
      </c>
    </row>
    <row r="110" spans="1:14" x14ac:dyDescent="0.2">
      <c r="A110" s="1">
        <v>3</v>
      </c>
      <c r="B110" s="1" t="s">
        <v>299</v>
      </c>
      <c r="C110" s="1" t="s">
        <v>280</v>
      </c>
      <c r="D110" s="1" t="s">
        <v>281</v>
      </c>
      <c r="E110" s="1">
        <v>-1.3623423444092599</v>
      </c>
      <c r="F110" s="1">
        <v>-4.0180325290164403</v>
      </c>
      <c r="G110" s="1">
        <v>-0.39162926983268698</v>
      </c>
      <c r="H110" s="1">
        <v>-1.2877026860560701</v>
      </c>
      <c r="I110" s="1">
        <v>-0.96145672346606803</v>
      </c>
      <c r="J110" s="1">
        <v>-2.72008686238846</v>
      </c>
      <c r="K110">
        <v>-0.39168084835315098</v>
      </c>
      <c r="L110">
        <v>-1.28820874348748</v>
      </c>
      <c r="M110">
        <v>-0.96164324616585795</v>
      </c>
      <c r="N110">
        <v>-2.72182427816906</v>
      </c>
    </row>
    <row r="111" spans="1:14" x14ac:dyDescent="0.2">
      <c r="A111" s="1">
        <v>3</v>
      </c>
      <c r="B111" s="1" t="s">
        <v>299</v>
      </c>
      <c r="C111" s="1" t="s">
        <v>280</v>
      </c>
      <c r="D111" s="1" t="s">
        <v>284</v>
      </c>
      <c r="E111" s="1">
        <v>-1.3656482179215299</v>
      </c>
      <c r="F111" s="1">
        <v>-4.0232453776889798</v>
      </c>
      <c r="G111" s="1">
        <v>-0.39156638863667198</v>
      </c>
      <c r="H111" s="1">
        <v>-1.2872658907163701</v>
      </c>
      <c r="I111" s="1">
        <v>-0.961572923966728</v>
      </c>
      <c r="J111" s="1">
        <v>-2.7205908562978798</v>
      </c>
      <c r="K111">
        <v>-0.39162815167419901</v>
      </c>
      <c r="L111">
        <v>-1.28786497634871</v>
      </c>
      <c r="M111">
        <v>-0.961759250852114</v>
      </c>
      <c r="N111">
        <v>-2.7223434219536999</v>
      </c>
    </row>
    <row r="112" spans="1:14" x14ac:dyDescent="0.2">
      <c r="A112" s="1">
        <v>3</v>
      </c>
      <c r="B112" s="1" t="s">
        <v>299</v>
      </c>
      <c r="C112" s="1" t="s">
        <v>282</v>
      </c>
      <c r="D112" s="1" t="s">
        <v>274</v>
      </c>
      <c r="E112" s="1">
        <v>-0.88496945490133305</v>
      </c>
      <c r="F112" s="1">
        <v>-2.69776359660945</v>
      </c>
      <c r="G112" s="1">
        <v>-0.39160838865839598</v>
      </c>
      <c r="H112" s="1">
        <v>-1.2873631063309099</v>
      </c>
      <c r="I112" s="1">
        <v>-0.48611854674717597</v>
      </c>
      <c r="J112" s="1">
        <v>-1.4013891835818</v>
      </c>
      <c r="K112">
        <v>-0.39164846641350798</v>
      </c>
      <c r="L112">
        <v>-1.28774802465627</v>
      </c>
      <c r="M112">
        <v>-0.48623735378751598</v>
      </c>
      <c r="N112">
        <v>-1.4025959625319</v>
      </c>
    </row>
    <row r="113" spans="1:14" x14ac:dyDescent="0.2">
      <c r="A113" s="1">
        <v>3</v>
      </c>
      <c r="B113" s="1" t="s">
        <v>299</v>
      </c>
      <c r="C113" s="1" t="s">
        <v>282</v>
      </c>
      <c r="D113" s="1" t="s">
        <v>276</v>
      </c>
      <c r="E113" s="1">
        <v>-0.88403885344713795</v>
      </c>
      <c r="F113" s="1">
        <v>-2.6966402871450801</v>
      </c>
      <c r="G113" s="1">
        <v>-0.39144094467503598</v>
      </c>
      <c r="H113" s="1">
        <v>-1.2871227718662701</v>
      </c>
      <c r="I113" s="1">
        <v>-0.48614514060837799</v>
      </c>
      <c r="J113" s="1">
        <v>-1.4014750834832299</v>
      </c>
      <c r="K113">
        <v>-0.39147936841319703</v>
      </c>
      <c r="L113">
        <v>-1.2874887772432799</v>
      </c>
      <c r="M113">
        <v>-0.48625472661408098</v>
      </c>
      <c r="N113">
        <v>-1.4025933708525899</v>
      </c>
    </row>
    <row r="114" spans="1:14" x14ac:dyDescent="0.2">
      <c r="A114" s="1">
        <v>3</v>
      </c>
      <c r="B114" s="1" t="s">
        <v>299</v>
      </c>
      <c r="C114" s="1" t="s">
        <v>283</v>
      </c>
      <c r="D114" s="1" t="s">
        <v>274</v>
      </c>
      <c r="E114" s="1">
        <v>-0.95976708436643499</v>
      </c>
      <c r="F114" s="1">
        <v>-2.9417224443314498</v>
      </c>
      <c r="G114" s="1">
        <v>-0.391970840071586</v>
      </c>
      <c r="H114" s="1">
        <v>-1.28796568245707</v>
      </c>
      <c r="I114" s="1">
        <v>-0.55776777679669798</v>
      </c>
      <c r="J114" s="1">
        <v>-1.6427589545011401</v>
      </c>
      <c r="K114">
        <v>-0.39202098437840899</v>
      </c>
      <c r="L114">
        <v>-1.28844952315129</v>
      </c>
      <c r="M114">
        <v>-0.55790689018630502</v>
      </c>
      <c r="N114">
        <v>-1.64410714695914</v>
      </c>
    </row>
    <row r="115" spans="1:14" x14ac:dyDescent="0.2">
      <c r="A115" s="1">
        <v>3</v>
      </c>
      <c r="B115" s="1" t="s">
        <v>299</v>
      </c>
      <c r="C115" s="1" t="s">
        <v>283</v>
      </c>
      <c r="D115" s="1" t="s">
        <v>276</v>
      </c>
      <c r="E115" s="1">
        <v>-0.95908411864001697</v>
      </c>
      <c r="F115" s="1">
        <v>-2.94098236984025</v>
      </c>
      <c r="G115" s="1">
        <v>-0.39186425823231602</v>
      </c>
      <c r="H115" s="1">
        <v>-1.2877776973264199</v>
      </c>
      <c r="I115" s="1">
        <v>-0.55777452867775501</v>
      </c>
      <c r="J115" s="1">
        <v>-1.64278305551115</v>
      </c>
      <c r="K115">
        <v>-0.39191547738819099</v>
      </c>
      <c r="L115">
        <v>-1.2882655424158</v>
      </c>
      <c r="M115">
        <v>-0.55790558693394598</v>
      </c>
      <c r="N115">
        <v>-1.6440570824884799</v>
      </c>
    </row>
    <row r="116" spans="1:14" x14ac:dyDescent="0.2">
      <c r="A116" s="1">
        <v>3</v>
      </c>
      <c r="B116" s="1" t="s">
        <v>300</v>
      </c>
      <c r="C116" s="1" t="s">
        <v>273</v>
      </c>
      <c r="D116" s="1" t="s">
        <v>274</v>
      </c>
      <c r="E116" s="1">
        <v>-0.69954496343056305</v>
      </c>
      <c r="F116" s="1">
        <v>-2.2640555128057098</v>
      </c>
      <c r="G116" s="1">
        <v>-0.37572984656827701</v>
      </c>
      <c r="H116" s="1">
        <v>-1.3318851721191201</v>
      </c>
      <c r="I116" s="1">
        <v>-0.31767658598862297</v>
      </c>
      <c r="J116" s="1">
        <v>-0.92490683714092203</v>
      </c>
      <c r="K116">
        <v>-0.37575460777837899</v>
      </c>
      <c r="L116">
        <v>-1.3321527265417501</v>
      </c>
      <c r="M116">
        <v>-0.31777853449122101</v>
      </c>
      <c r="N116">
        <v>-0.92603024046747995</v>
      </c>
    </row>
    <row r="117" spans="1:14" x14ac:dyDescent="0.2">
      <c r="A117" s="1">
        <v>3</v>
      </c>
      <c r="B117" s="1" t="s">
        <v>300</v>
      </c>
      <c r="C117" s="1" t="s">
        <v>273</v>
      </c>
      <c r="D117" s="1" t="s">
        <v>276</v>
      </c>
      <c r="E117" s="1">
        <v>-0.69927069370302597</v>
      </c>
      <c r="F117" s="1">
        <v>-2.2636695938718199</v>
      </c>
      <c r="G117" s="1">
        <v>-0.37585955897437401</v>
      </c>
      <c r="H117" s="1">
        <v>-1.3319855172583199</v>
      </c>
      <c r="I117" s="1">
        <v>-0.31768037324885101</v>
      </c>
      <c r="J117" s="1">
        <v>-0.92492772102652399</v>
      </c>
      <c r="K117">
        <v>-0.375882643736203</v>
      </c>
      <c r="L117">
        <v>-1.3322300959923501</v>
      </c>
      <c r="M117">
        <v>-0.31777719646167102</v>
      </c>
      <c r="N117">
        <v>-0.92599214722220202</v>
      </c>
    </row>
    <row r="118" spans="1:14" x14ac:dyDescent="0.2">
      <c r="A118" s="1">
        <v>3</v>
      </c>
      <c r="B118" s="1" t="s">
        <v>300</v>
      </c>
      <c r="C118" s="1" t="s">
        <v>273</v>
      </c>
      <c r="D118" s="1" t="s">
        <v>281</v>
      </c>
      <c r="E118" s="1">
        <v>-0.69908757296239199</v>
      </c>
      <c r="F118" s="1">
        <v>-2.26361539585178</v>
      </c>
      <c r="G118" s="1">
        <v>-0.375746024725995</v>
      </c>
      <c r="H118" s="1">
        <v>-1.3319337351093501</v>
      </c>
      <c r="I118" s="1">
        <v>-0.31767959128333501</v>
      </c>
      <c r="J118" s="1">
        <v>-0.92491774186306397</v>
      </c>
      <c r="K118">
        <v>-0.37576845473561599</v>
      </c>
      <c r="L118">
        <v>-1.3321757123100499</v>
      </c>
      <c r="M118">
        <v>-0.31777651697026099</v>
      </c>
      <c r="N118">
        <v>-0.92598858438939002</v>
      </c>
    </row>
    <row r="119" spans="1:14" x14ac:dyDescent="0.2">
      <c r="A119" s="1">
        <v>3</v>
      </c>
      <c r="B119" s="1" t="s">
        <v>300</v>
      </c>
      <c r="C119" s="1" t="s">
        <v>275</v>
      </c>
      <c r="D119" s="1" t="s">
        <v>274</v>
      </c>
      <c r="E119" s="1">
        <v>-0.47880007351582299</v>
      </c>
      <c r="F119" s="1">
        <v>-1.5667018634527099</v>
      </c>
      <c r="G119" s="1">
        <v>-0.375991229518433</v>
      </c>
      <c r="H119" s="1">
        <v>-1.3322504902747201</v>
      </c>
      <c r="I119" s="1">
        <v>-9.2427995528844495E-2</v>
      </c>
      <c r="J119" s="1">
        <v>-0.221238329253716</v>
      </c>
      <c r="K119">
        <v>-0.37600186057705298</v>
      </c>
      <c r="L119">
        <v>-1.33236131595866</v>
      </c>
      <c r="M119">
        <v>-9.4056538417466001E-2</v>
      </c>
      <c r="N119">
        <v>-0.22533143867002201</v>
      </c>
    </row>
    <row r="120" spans="1:14" x14ac:dyDescent="0.2">
      <c r="A120" s="1">
        <v>3</v>
      </c>
      <c r="B120" s="1" t="s">
        <v>300</v>
      </c>
      <c r="C120" s="1" t="s">
        <v>275</v>
      </c>
      <c r="D120" s="1" t="s">
        <v>276</v>
      </c>
      <c r="E120" s="1">
        <v>-0.47814541479996397</v>
      </c>
      <c r="F120" s="1">
        <v>-1.5660291816478999</v>
      </c>
      <c r="G120" s="1">
        <v>-0.375928211233096</v>
      </c>
      <c r="H120" s="1">
        <v>-1.3322519444096901</v>
      </c>
      <c r="I120" s="1">
        <v>-9.2427995528888696E-2</v>
      </c>
      <c r="J120" s="1">
        <v>-0.221238329253794</v>
      </c>
      <c r="K120">
        <v>-0.375938032274787</v>
      </c>
      <c r="L120">
        <v>-1.3323540105376801</v>
      </c>
      <c r="M120">
        <v>-9.3981986392828898E-2</v>
      </c>
      <c r="N120">
        <v>-0.22518255891222799</v>
      </c>
    </row>
    <row r="121" spans="1:14" x14ac:dyDescent="0.2">
      <c r="A121" s="1">
        <v>3</v>
      </c>
      <c r="B121" s="1" t="s">
        <v>300</v>
      </c>
      <c r="C121" s="1" t="s">
        <v>275</v>
      </c>
      <c r="D121" s="1" t="s">
        <v>281</v>
      </c>
      <c r="E121" s="1">
        <v>-0.47819805528194498</v>
      </c>
      <c r="F121" s="1">
        <v>-1.56606828683777</v>
      </c>
      <c r="G121" s="1">
        <v>-0.375952902819294</v>
      </c>
      <c r="H121" s="1">
        <v>-1.3322894765707101</v>
      </c>
      <c r="I121" s="1">
        <v>-9.2427995528889806E-2</v>
      </c>
      <c r="J121" s="1">
        <v>-0.22123832925379899</v>
      </c>
      <c r="K121">
        <v>-0.37596266577172899</v>
      </c>
      <c r="L121">
        <v>-1.3323907862837601</v>
      </c>
      <c r="M121">
        <v>-9.3947396046041506E-2</v>
      </c>
      <c r="N121">
        <v>-0.22508079368498601</v>
      </c>
    </row>
    <row r="122" spans="1:14" x14ac:dyDescent="0.2">
      <c r="A122" s="1">
        <v>3</v>
      </c>
      <c r="B122" s="1" t="s">
        <v>300</v>
      </c>
      <c r="C122" s="1" t="s">
        <v>277</v>
      </c>
      <c r="D122" s="1" t="s">
        <v>274</v>
      </c>
      <c r="E122" s="1">
        <v>-0.43722306168400998</v>
      </c>
      <c r="F122" s="1">
        <v>-1.5136707839992201</v>
      </c>
      <c r="G122" s="1">
        <v>-0.37600188386211197</v>
      </c>
      <c r="H122" s="1">
        <v>-1.3322793797039401</v>
      </c>
      <c r="I122" s="1">
        <v>-5.3566918255575503E-2</v>
      </c>
      <c r="J122" s="1">
        <v>-0.172426276623111</v>
      </c>
      <c r="K122">
        <v>-0.37601181938460498</v>
      </c>
      <c r="L122">
        <v>-1.33238460476923</v>
      </c>
      <c r="M122">
        <v>-5.36495640093246E-2</v>
      </c>
      <c r="N122">
        <v>-0.17372900394152699</v>
      </c>
    </row>
    <row r="123" spans="1:14" x14ac:dyDescent="0.2">
      <c r="A123" s="1">
        <v>3</v>
      </c>
      <c r="B123" s="1" t="s">
        <v>300</v>
      </c>
      <c r="C123" s="1" t="s">
        <v>277</v>
      </c>
      <c r="D123" s="1" t="s">
        <v>276</v>
      </c>
      <c r="E123" s="1">
        <v>-0.43688888998264502</v>
      </c>
      <c r="F123" s="1">
        <v>-1.5134045005249399</v>
      </c>
      <c r="G123" s="1">
        <v>-0.37590024155643798</v>
      </c>
      <c r="H123" s="1">
        <v>-1.3322980595265901</v>
      </c>
      <c r="I123" s="1">
        <v>-5.3566918255588403E-2</v>
      </c>
      <c r="J123" s="1">
        <v>-0.172426276623136</v>
      </c>
      <c r="K123">
        <v>-0.37590931665773403</v>
      </c>
      <c r="L123">
        <v>-1.3323946595064999</v>
      </c>
      <c r="M123">
        <v>-5.3648819406692999E-2</v>
      </c>
      <c r="N123">
        <v>-0.173717572104965</v>
      </c>
    </row>
    <row r="124" spans="1:14" x14ac:dyDescent="0.2">
      <c r="A124" s="1">
        <v>3</v>
      </c>
      <c r="B124" s="1" t="s">
        <v>300</v>
      </c>
      <c r="C124" s="1" t="s">
        <v>277</v>
      </c>
      <c r="D124" s="1" t="s">
        <v>281</v>
      </c>
      <c r="E124" s="1">
        <v>-0.43690287682572099</v>
      </c>
      <c r="F124" s="1">
        <v>-1.51340575161348</v>
      </c>
      <c r="G124" s="1">
        <v>-0.375979143618971</v>
      </c>
      <c r="H124" s="1">
        <v>-1.33232507152855</v>
      </c>
      <c r="I124" s="1">
        <v>-5.3566918255588798E-2</v>
      </c>
      <c r="J124" s="1">
        <v>-0.172426276623137</v>
      </c>
      <c r="K124">
        <v>-0.375988072616393</v>
      </c>
      <c r="L124">
        <v>-1.3324198438580701</v>
      </c>
      <c r="M124">
        <v>-5.3647232634508803E-2</v>
      </c>
      <c r="N124">
        <v>-0.17368649808394901</v>
      </c>
    </row>
    <row r="125" spans="1:14" x14ac:dyDescent="0.2">
      <c r="A125" s="1">
        <v>3</v>
      </c>
      <c r="B125" s="1" t="s">
        <v>300</v>
      </c>
      <c r="C125" s="1" t="s">
        <v>278</v>
      </c>
      <c r="D125" s="1" t="s">
        <v>274</v>
      </c>
      <c r="E125" s="1">
        <v>-0.62960265092673995</v>
      </c>
      <c r="F125" s="1">
        <v>-2.0453915186214999</v>
      </c>
      <c r="G125" s="1">
        <v>-0.37582590678549499</v>
      </c>
      <c r="H125" s="1">
        <v>-1.3320170784368699</v>
      </c>
      <c r="I125" s="1">
        <v>-0.245408569074414</v>
      </c>
      <c r="J125" s="1">
        <v>-0.70418212845490402</v>
      </c>
      <c r="K125">
        <v>-0.37584793988043103</v>
      </c>
      <c r="L125">
        <v>-1.33225498833599</v>
      </c>
      <c r="M125">
        <v>-0.24547885833296901</v>
      </c>
      <c r="N125">
        <v>-0.70503812661012899</v>
      </c>
    </row>
    <row r="126" spans="1:14" x14ac:dyDescent="0.2">
      <c r="A126" s="1">
        <v>3</v>
      </c>
      <c r="B126" s="1" t="s">
        <v>300</v>
      </c>
      <c r="C126" s="1" t="s">
        <v>278</v>
      </c>
      <c r="D126" s="1" t="s">
        <v>276</v>
      </c>
      <c r="E126" s="1">
        <v>-0.62986708068762398</v>
      </c>
      <c r="F126" s="1">
        <v>-2.0459719784726502</v>
      </c>
      <c r="G126" s="1">
        <v>-0.37577275544949401</v>
      </c>
      <c r="H126" s="1">
        <v>-1.3319868656318199</v>
      </c>
      <c r="I126" s="1">
        <v>-0.24540018740024999</v>
      </c>
      <c r="J126" s="1">
        <v>-0.70423700007230605</v>
      </c>
      <c r="K126">
        <v>-0.37579502120722802</v>
      </c>
      <c r="L126">
        <v>-1.3322238179463499</v>
      </c>
      <c r="M126">
        <v>-0.24547475999855101</v>
      </c>
      <c r="N126">
        <v>-0.70512720326822698</v>
      </c>
    </row>
    <row r="127" spans="1:14" x14ac:dyDescent="0.2">
      <c r="A127" s="1">
        <v>3</v>
      </c>
      <c r="B127" s="1" t="s">
        <v>300</v>
      </c>
      <c r="C127" s="1" t="s">
        <v>278</v>
      </c>
      <c r="D127" s="1" t="s">
        <v>281</v>
      </c>
      <c r="E127" s="1">
        <v>-0.62951725195707797</v>
      </c>
      <c r="F127" s="1">
        <v>-2.0452169093114598</v>
      </c>
      <c r="G127" s="1">
        <v>-0.375811561914762</v>
      </c>
      <c r="H127" s="1">
        <v>-1.3319923112578</v>
      </c>
      <c r="I127" s="1">
        <v>-0.245388010990886</v>
      </c>
      <c r="J127" s="1">
        <v>-0.70415230775915805</v>
      </c>
      <c r="K127">
        <v>-0.375833655143818</v>
      </c>
      <c r="L127">
        <v>-1.3322306434</v>
      </c>
      <c r="M127">
        <v>-0.24545830946149899</v>
      </c>
      <c r="N127">
        <v>-0.70500747931906704</v>
      </c>
    </row>
    <row r="128" spans="1:14" x14ac:dyDescent="0.2">
      <c r="A128" s="1">
        <v>3</v>
      </c>
      <c r="B128" s="1" t="s">
        <v>300</v>
      </c>
      <c r="C128" s="1" t="s">
        <v>278</v>
      </c>
      <c r="D128" s="1" t="s">
        <v>284</v>
      </c>
      <c r="E128" s="1">
        <v>-0.62861700675208498</v>
      </c>
      <c r="F128" s="1">
        <v>-2.0458899410651399</v>
      </c>
      <c r="G128" s="1">
        <v>-0.37581281969883801</v>
      </c>
      <c r="H128" s="1">
        <v>-1.3319991496462</v>
      </c>
      <c r="I128" s="1">
        <v>-0.24539646281094199</v>
      </c>
      <c r="J128" s="1">
        <v>-0.70450188502548206</v>
      </c>
      <c r="K128">
        <v>-0.375834987464432</v>
      </c>
      <c r="L128">
        <v>-1.33223414030409</v>
      </c>
      <c r="M128">
        <v>-0.24547562248423499</v>
      </c>
      <c r="N128">
        <v>-0.70540686397221397</v>
      </c>
    </row>
    <row r="129" spans="1:14" x14ac:dyDescent="0.2">
      <c r="A129" s="1">
        <v>3</v>
      </c>
      <c r="B129" s="1" t="s">
        <v>300</v>
      </c>
      <c r="C129" s="1" t="s">
        <v>278</v>
      </c>
      <c r="D129" s="1" t="s">
        <v>285</v>
      </c>
      <c r="E129" s="1">
        <v>-0.62960166989233501</v>
      </c>
      <c r="F129" s="1">
        <v>-2.0458301041849398</v>
      </c>
      <c r="G129" s="1">
        <v>-0.37587542897158999</v>
      </c>
      <c r="H129" s="1">
        <v>-1.33206625659263</v>
      </c>
      <c r="I129" s="1">
        <v>-0.245361737643396</v>
      </c>
      <c r="J129" s="1">
        <v>-0.70418634771887001</v>
      </c>
      <c r="K129">
        <v>-0.375898092933518</v>
      </c>
      <c r="L129">
        <v>-1.3323078897606899</v>
      </c>
      <c r="M129">
        <v>-0.24543413202896699</v>
      </c>
      <c r="N129">
        <v>-0.70505570612372304</v>
      </c>
    </row>
    <row r="130" spans="1:14" x14ac:dyDescent="0.2">
      <c r="A130" s="1">
        <v>3</v>
      </c>
      <c r="B130" s="1" t="s">
        <v>300</v>
      </c>
      <c r="C130" s="1" t="s">
        <v>278</v>
      </c>
      <c r="D130" s="1" t="s">
        <v>286</v>
      </c>
      <c r="E130" s="1">
        <v>-0.62990476938606099</v>
      </c>
      <c r="F130" s="1">
        <v>-2.04616481406822</v>
      </c>
      <c r="G130" s="1">
        <v>-0.37579585152575501</v>
      </c>
      <c r="H130" s="1">
        <v>-1.33198964029551</v>
      </c>
      <c r="I130" s="1">
        <v>-0.245370780535759</v>
      </c>
      <c r="J130" s="1">
        <v>-0.70421293143220698</v>
      </c>
      <c r="K130">
        <v>-0.37581835195685898</v>
      </c>
      <c r="L130">
        <v>-1.3322298324352499</v>
      </c>
      <c r="M130">
        <v>-0.24544370538948501</v>
      </c>
      <c r="N130">
        <v>-0.70509044485104999</v>
      </c>
    </row>
    <row r="131" spans="1:14" x14ac:dyDescent="0.2">
      <c r="A131" s="1">
        <v>3</v>
      </c>
      <c r="B131" s="1" t="s">
        <v>300</v>
      </c>
      <c r="C131" s="1" t="s">
        <v>279</v>
      </c>
      <c r="D131" s="1" t="s">
        <v>274</v>
      </c>
      <c r="E131" s="1">
        <v>-0.68591839540271804</v>
      </c>
      <c r="F131" s="1">
        <v>-2.2347138905494099</v>
      </c>
      <c r="G131" s="1">
        <v>-0.37573153665682801</v>
      </c>
      <c r="H131" s="1">
        <v>-1.3319842111093601</v>
      </c>
      <c r="I131" s="1">
        <v>-0.30215797323523602</v>
      </c>
      <c r="J131" s="1">
        <v>-0.89396818549234003</v>
      </c>
      <c r="K131">
        <v>-0.37575947929532599</v>
      </c>
      <c r="L131">
        <v>-1.33228323490189</v>
      </c>
      <c r="M131">
        <v>-0.30229798816215803</v>
      </c>
      <c r="N131">
        <v>-0.89534779605870396</v>
      </c>
    </row>
    <row r="132" spans="1:14" x14ac:dyDescent="0.2">
      <c r="A132" s="1">
        <v>3</v>
      </c>
      <c r="B132" s="1" t="s">
        <v>300</v>
      </c>
      <c r="C132" s="1" t="s">
        <v>279</v>
      </c>
      <c r="D132" s="1" t="s">
        <v>276</v>
      </c>
      <c r="E132" s="1">
        <v>-0.68543861150076402</v>
      </c>
      <c r="F132" s="1">
        <v>-2.2341368679148501</v>
      </c>
      <c r="G132" s="1">
        <v>-0.37597468543069501</v>
      </c>
      <c r="H132" s="1">
        <v>-1.3321588742841199</v>
      </c>
      <c r="I132" s="1">
        <v>-0.30216912009017</v>
      </c>
      <c r="J132" s="1">
        <v>-0.89400659211545297</v>
      </c>
      <c r="K132">
        <v>-0.37600058024911598</v>
      </c>
      <c r="L132">
        <v>-1.33243109703497</v>
      </c>
      <c r="M132">
        <v>-0.30230150837226</v>
      </c>
      <c r="N132">
        <v>-0.89531179912747605</v>
      </c>
    </row>
    <row r="133" spans="1:14" x14ac:dyDescent="0.2">
      <c r="A133" s="1">
        <v>3</v>
      </c>
      <c r="B133" s="1" t="s">
        <v>300</v>
      </c>
      <c r="C133" s="1" t="s">
        <v>279</v>
      </c>
      <c r="D133" s="1" t="s">
        <v>281</v>
      </c>
      <c r="E133" s="1">
        <v>-0.68515374199145196</v>
      </c>
      <c r="F133" s="1">
        <v>-2.2339011753354998</v>
      </c>
      <c r="G133" s="1">
        <v>-0.37579425648791798</v>
      </c>
      <c r="H133" s="1">
        <v>-1.3321167673646901</v>
      </c>
      <c r="I133" s="1">
        <v>-0.30215889808761298</v>
      </c>
      <c r="J133" s="1">
        <v>-0.89397027376489702</v>
      </c>
      <c r="K133">
        <v>-0.37581990753913103</v>
      </c>
      <c r="L133">
        <v>-1.3323907019164201</v>
      </c>
      <c r="M133">
        <v>-0.30228991646385101</v>
      </c>
      <c r="N133">
        <v>-0.89527584290669204</v>
      </c>
    </row>
    <row r="134" spans="1:14" x14ac:dyDescent="0.2">
      <c r="A134" s="1">
        <v>3</v>
      </c>
      <c r="B134" s="1" t="s">
        <v>300</v>
      </c>
      <c r="C134" s="1" t="s">
        <v>280</v>
      </c>
      <c r="D134" s="1" t="s">
        <v>274</v>
      </c>
      <c r="E134" s="1">
        <v>-1.34603056324672</v>
      </c>
      <c r="F134" s="1">
        <v>-4.0636065329986897</v>
      </c>
      <c r="G134" s="1">
        <v>-0.37587458062890899</v>
      </c>
      <c r="H134" s="1">
        <v>-1.33195616185502</v>
      </c>
      <c r="I134" s="1">
        <v>-0.96088764928165304</v>
      </c>
      <c r="J134" s="1">
        <v>-2.7200908605205001</v>
      </c>
      <c r="K134">
        <v>-0.37590857369527397</v>
      </c>
      <c r="L134">
        <v>-1.3323180286604499</v>
      </c>
      <c r="M134">
        <v>-0.96108441911462705</v>
      </c>
      <c r="N134">
        <v>-2.7219057222597698</v>
      </c>
    </row>
    <row r="135" spans="1:14" x14ac:dyDescent="0.2">
      <c r="A135" s="1">
        <v>3</v>
      </c>
      <c r="B135" s="1" t="s">
        <v>300</v>
      </c>
      <c r="C135" s="1" t="s">
        <v>280</v>
      </c>
      <c r="D135" s="1" t="s">
        <v>276</v>
      </c>
      <c r="E135" s="1">
        <v>-1.3439842206168799</v>
      </c>
      <c r="F135" s="1">
        <v>-4.0601800181645702</v>
      </c>
      <c r="G135" s="1">
        <v>-0.37574130888499702</v>
      </c>
      <c r="H135" s="1">
        <v>-1.33183776986823</v>
      </c>
      <c r="I135" s="1">
        <v>-0.96081682290771198</v>
      </c>
      <c r="J135" s="1">
        <v>-2.71969762358099</v>
      </c>
      <c r="K135">
        <v>-0.37577321480516701</v>
      </c>
      <c r="L135">
        <v>-1.3321758899788201</v>
      </c>
      <c r="M135">
        <v>-0.96098622708403003</v>
      </c>
      <c r="N135">
        <v>-2.7212918003705702</v>
      </c>
    </row>
    <row r="136" spans="1:14" x14ac:dyDescent="0.2">
      <c r="A136" s="1">
        <v>3</v>
      </c>
      <c r="B136" s="1" t="s">
        <v>300</v>
      </c>
      <c r="C136" s="1" t="s">
        <v>280</v>
      </c>
      <c r="D136" s="1" t="s">
        <v>281</v>
      </c>
      <c r="E136" s="1">
        <v>-1.3453881201656399</v>
      </c>
      <c r="F136" s="1">
        <v>-4.0628310530988996</v>
      </c>
      <c r="G136" s="1">
        <v>-0.37573984861056398</v>
      </c>
      <c r="H136" s="1">
        <v>-1.3318482555184401</v>
      </c>
      <c r="I136" s="1">
        <v>-0.96088602883157204</v>
      </c>
      <c r="J136" s="1">
        <v>-2.7200779831481698</v>
      </c>
      <c r="K136">
        <v>-0.37577330993421898</v>
      </c>
      <c r="L136">
        <v>-1.33220121078593</v>
      </c>
      <c r="M136">
        <v>-0.96107634453756996</v>
      </c>
      <c r="N136">
        <v>-2.7218298755013102</v>
      </c>
    </row>
    <row r="137" spans="1:14" x14ac:dyDescent="0.2">
      <c r="A137" s="1">
        <v>3</v>
      </c>
      <c r="B137" s="1" t="s">
        <v>300</v>
      </c>
      <c r="C137" s="1" t="s">
        <v>280</v>
      </c>
      <c r="D137" s="1" t="s">
        <v>284</v>
      </c>
      <c r="E137" s="1">
        <v>-1.34552077501143</v>
      </c>
      <c r="F137" s="1">
        <v>-4.0630344567909704</v>
      </c>
      <c r="G137" s="1">
        <v>-0.37577490860141899</v>
      </c>
      <c r="H137" s="1">
        <v>-1.33191133919492</v>
      </c>
      <c r="I137" s="1">
        <v>-0.96085576456079802</v>
      </c>
      <c r="J137" s="1">
        <v>-2.72001929069478</v>
      </c>
      <c r="K137">
        <v>-0.37580879990392302</v>
      </c>
      <c r="L137">
        <v>-1.3322705808904001</v>
      </c>
      <c r="M137">
        <v>-0.96104858676473304</v>
      </c>
      <c r="N137">
        <v>-2.72179729173823</v>
      </c>
    </row>
    <row r="138" spans="1:14" x14ac:dyDescent="0.2">
      <c r="A138" s="1">
        <v>3</v>
      </c>
      <c r="B138" s="1" t="s">
        <v>300</v>
      </c>
      <c r="C138" s="1" t="s">
        <v>280</v>
      </c>
      <c r="D138" s="1" t="s">
        <v>285</v>
      </c>
      <c r="E138" s="1">
        <v>-1.3440838299347999</v>
      </c>
      <c r="F138" s="1">
        <v>-4.0604774197412699</v>
      </c>
      <c r="G138" s="1">
        <v>-0.37565190246401498</v>
      </c>
      <c r="H138" s="1">
        <v>-1.3317691455118399</v>
      </c>
      <c r="I138" s="1">
        <v>-0.96076645878925904</v>
      </c>
      <c r="J138" s="1">
        <v>-2.7196484607979698</v>
      </c>
      <c r="K138">
        <v>-0.375684812916456</v>
      </c>
      <c r="L138">
        <v>-1.33211464062771</v>
      </c>
      <c r="M138">
        <v>-0.96093553124425901</v>
      </c>
      <c r="N138">
        <v>-2.72124200028246</v>
      </c>
    </row>
    <row r="139" spans="1:14" x14ac:dyDescent="0.2">
      <c r="A139" s="1">
        <v>3</v>
      </c>
      <c r="B139" s="1" t="s">
        <v>300</v>
      </c>
      <c r="C139" s="1" t="s">
        <v>280</v>
      </c>
      <c r="D139" s="1" t="s">
        <v>286</v>
      </c>
      <c r="E139" s="1">
        <v>-1.34416986812087</v>
      </c>
      <c r="F139" s="1">
        <v>-4.0605383148663599</v>
      </c>
      <c r="G139" s="1">
        <v>-0.37579873272312703</v>
      </c>
      <c r="H139" s="1">
        <v>-1.3319159334942501</v>
      </c>
      <c r="I139" s="1">
        <v>-0.96081462412659402</v>
      </c>
      <c r="J139" s="1">
        <v>-2.7196872520676201</v>
      </c>
      <c r="K139">
        <v>-0.37583040730531497</v>
      </c>
      <c r="L139">
        <v>-1.33225164484495</v>
      </c>
      <c r="M139">
        <v>-0.96098564547064302</v>
      </c>
      <c r="N139">
        <v>-2.7212965229126098</v>
      </c>
    </row>
    <row r="140" spans="1:14" x14ac:dyDescent="0.2">
      <c r="A140" s="1">
        <v>3</v>
      </c>
      <c r="B140" s="1" t="s">
        <v>300</v>
      </c>
      <c r="C140" s="1" t="s">
        <v>282</v>
      </c>
      <c r="D140" s="1" t="s">
        <v>274</v>
      </c>
      <c r="E140" s="1">
        <v>-0.86812183236635598</v>
      </c>
      <c r="F140" s="1">
        <v>-2.7411014098735098</v>
      </c>
      <c r="G140" s="1">
        <v>-0.375691203451888</v>
      </c>
      <c r="H140" s="1">
        <v>-1.33182259027946</v>
      </c>
      <c r="I140" s="1">
        <v>-0.48618992236354402</v>
      </c>
      <c r="J140" s="1">
        <v>-1.4016149454797</v>
      </c>
      <c r="K140">
        <v>-0.37571569866137899</v>
      </c>
      <c r="L140">
        <v>-1.33208720527381</v>
      </c>
      <c r="M140">
        <v>-0.48632968457647802</v>
      </c>
      <c r="N140">
        <v>-1.40299078535878</v>
      </c>
    </row>
    <row r="141" spans="1:14" x14ac:dyDescent="0.2">
      <c r="A141" s="1">
        <v>3</v>
      </c>
      <c r="B141" s="1" t="s">
        <v>300</v>
      </c>
      <c r="C141" s="1" t="s">
        <v>282</v>
      </c>
      <c r="D141" s="1" t="s">
        <v>276</v>
      </c>
      <c r="E141" s="1">
        <v>-0.867693615237214</v>
      </c>
      <c r="F141" s="1">
        <v>-2.74050417126419</v>
      </c>
      <c r="G141" s="1">
        <v>-0.37579655141396301</v>
      </c>
      <c r="H141" s="1">
        <v>-1.3318893368975699</v>
      </c>
      <c r="I141" s="1">
        <v>-0.48619349668602202</v>
      </c>
      <c r="J141" s="1">
        <v>-1.4016333988423599</v>
      </c>
      <c r="K141">
        <v>-0.37581917686217298</v>
      </c>
      <c r="L141">
        <v>-1.33212798041967</v>
      </c>
      <c r="M141">
        <v>-0.48632127605763498</v>
      </c>
      <c r="N141">
        <v>-1.4029041052261499</v>
      </c>
    </row>
    <row r="142" spans="1:14" x14ac:dyDescent="0.2">
      <c r="A142" s="1">
        <v>3</v>
      </c>
      <c r="B142" s="1" t="s">
        <v>300</v>
      </c>
      <c r="C142" s="1" t="s">
        <v>282</v>
      </c>
      <c r="D142" s="1" t="s">
        <v>281</v>
      </c>
      <c r="E142" s="1">
        <v>-0.86761273492470103</v>
      </c>
      <c r="F142" s="1">
        <v>-2.7406000464400799</v>
      </c>
      <c r="G142" s="1">
        <v>-0.37573038233761902</v>
      </c>
      <c r="H142" s="1">
        <v>-1.3318738833525701</v>
      </c>
      <c r="I142" s="1">
        <v>-0.486199268074679</v>
      </c>
      <c r="J142" s="1">
        <v>-1.4016457492182599</v>
      </c>
      <c r="K142">
        <v>-0.37575228727174798</v>
      </c>
      <c r="L142">
        <v>-1.3321100834375299</v>
      </c>
      <c r="M142">
        <v>-0.48633000468960103</v>
      </c>
      <c r="N142">
        <v>-1.40294950936882</v>
      </c>
    </row>
    <row r="143" spans="1:14" x14ac:dyDescent="0.2">
      <c r="A143" s="1">
        <v>3</v>
      </c>
      <c r="B143" s="1" t="s">
        <v>300</v>
      </c>
      <c r="C143" s="1" t="s">
        <v>283</v>
      </c>
      <c r="D143" s="1" t="s">
        <v>274</v>
      </c>
      <c r="E143" s="1">
        <v>-0.94111036896465705</v>
      </c>
      <c r="F143" s="1">
        <v>-2.9834398633087398</v>
      </c>
      <c r="G143" s="1">
        <v>-0.375721708002623</v>
      </c>
      <c r="H143" s="1">
        <v>-1.33198100037619</v>
      </c>
      <c r="I143" s="1">
        <v>-0.55759581075604303</v>
      </c>
      <c r="J143" s="1">
        <v>-1.6430748531730399</v>
      </c>
      <c r="K143">
        <v>-0.37575221886871002</v>
      </c>
      <c r="L143">
        <v>-1.33230624577981</v>
      </c>
      <c r="M143">
        <v>-0.557740915457547</v>
      </c>
      <c r="N143">
        <v>-1.6444808887648901</v>
      </c>
    </row>
    <row r="144" spans="1:14" x14ac:dyDescent="0.2">
      <c r="A144" s="1">
        <v>3</v>
      </c>
      <c r="B144" s="1" t="s">
        <v>300</v>
      </c>
      <c r="C144" s="1" t="s">
        <v>283</v>
      </c>
      <c r="D144" s="1" t="s">
        <v>276</v>
      </c>
      <c r="E144" s="1">
        <v>-0.94060400886314399</v>
      </c>
      <c r="F144" s="1">
        <v>-2.9828353503690002</v>
      </c>
      <c r="G144" s="1">
        <v>-0.37595904591739898</v>
      </c>
      <c r="H144" s="1">
        <v>-1.3321388225320201</v>
      </c>
      <c r="I144" s="1">
        <v>-0.55759998822646994</v>
      </c>
      <c r="J144" s="1">
        <v>-1.6430902610792999</v>
      </c>
      <c r="K144">
        <v>-0.37598798098241198</v>
      </c>
      <c r="L144">
        <v>-1.33244175925076</v>
      </c>
      <c r="M144">
        <v>-0.55773610024796205</v>
      </c>
      <c r="N144">
        <v>-1.6444111277042599</v>
      </c>
    </row>
    <row r="145" spans="1:14" x14ac:dyDescent="0.2">
      <c r="A145" s="1">
        <v>4</v>
      </c>
      <c r="B145" s="1" t="s">
        <v>299</v>
      </c>
      <c r="C145" s="1" t="s">
        <v>273</v>
      </c>
      <c r="D145" s="1" t="s">
        <v>274</v>
      </c>
      <c r="E145" s="1">
        <v>-0.75710019082000501</v>
      </c>
      <c r="F145" s="1">
        <v>-2.3662911922762802</v>
      </c>
      <c r="G145" s="1">
        <v>-0.43262019574409899</v>
      </c>
      <c r="H145" s="1">
        <v>-1.4328823391721499</v>
      </c>
      <c r="I145" s="1">
        <v>-0.317827169245187</v>
      </c>
      <c r="J145" s="1">
        <v>-0.92548193542348001</v>
      </c>
      <c r="K145">
        <v>-0.432660224435996</v>
      </c>
      <c r="L145">
        <v>-1.43326650953182</v>
      </c>
      <c r="M145">
        <v>-0.31792006103119302</v>
      </c>
      <c r="N145">
        <v>-0.92652740400895495</v>
      </c>
    </row>
    <row r="146" spans="1:14" x14ac:dyDescent="0.2">
      <c r="A146" s="1">
        <v>4</v>
      </c>
      <c r="B146" s="1" t="s">
        <v>299</v>
      </c>
      <c r="C146" s="1" t="s">
        <v>273</v>
      </c>
      <c r="D146" s="1" t="s">
        <v>276</v>
      </c>
      <c r="E146" s="1">
        <v>-0.75681290918911603</v>
      </c>
      <c r="F146" s="1">
        <v>-2.36595900507213</v>
      </c>
      <c r="G146" s="1">
        <v>-0.43259069875558598</v>
      </c>
      <c r="H146" s="1">
        <v>-1.43280880287595</v>
      </c>
      <c r="I146" s="1">
        <v>-0.31782937512041898</v>
      </c>
      <c r="J146" s="1">
        <v>-0.92548890520955596</v>
      </c>
      <c r="K146">
        <v>-0.43263068921077702</v>
      </c>
      <c r="L146">
        <v>-1.4331885992773901</v>
      </c>
      <c r="M146">
        <v>-0.31791608597465398</v>
      </c>
      <c r="N146">
        <v>-0.92646461433660199</v>
      </c>
    </row>
    <row r="147" spans="1:14" x14ac:dyDescent="0.2">
      <c r="A147" s="1">
        <v>4</v>
      </c>
      <c r="B147" s="1" t="s">
        <v>299</v>
      </c>
      <c r="C147" s="1" t="s">
        <v>275</v>
      </c>
      <c r="D147" s="1" t="s">
        <v>274</v>
      </c>
      <c r="E147" s="1">
        <v>-0.53629185944843005</v>
      </c>
      <c r="F147" s="1">
        <v>-1.6703804958278401</v>
      </c>
      <c r="G147" s="1">
        <v>-0.43315814296884902</v>
      </c>
      <c r="H147" s="1">
        <v>-1.4359220596497499</v>
      </c>
      <c r="I147" s="1">
        <v>-9.2427995528905293E-2</v>
      </c>
      <c r="J147" s="1">
        <v>-0.22123832925380499</v>
      </c>
      <c r="K147">
        <v>-0.433175972840043</v>
      </c>
      <c r="L147">
        <v>-1.43608802662527</v>
      </c>
      <c r="M147">
        <v>-9.4025782021291193E-2</v>
      </c>
      <c r="N147">
        <v>-0.225115467700401</v>
      </c>
    </row>
    <row r="148" spans="1:14" x14ac:dyDescent="0.2">
      <c r="A148" s="1">
        <v>4</v>
      </c>
      <c r="B148" s="1" t="s">
        <v>299</v>
      </c>
      <c r="C148" s="1" t="s">
        <v>275</v>
      </c>
      <c r="D148" s="1" t="s">
        <v>276</v>
      </c>
      <c r="E148" s="1">
        <v>-0.53412201669909098</v>
      </c>
      <c r="F148" s="1">
        <v>-1.6678394667454799</v>
      </c>
      <c r="G148" s="1">
        <v>-0.43344955238965899</v>
      </c>
      <c r="H148" s="1">
        <v>-1.43656838887366</v>
      </c>
      <c r="I148" s="1">
        <v>-9.2427995528905293E-2</v>
      </c>
      <c r="J148" s="1">
        <v>-0.22123832925380499</v>
      </c>
      <c r="K148">
        <v>-0.43346111522050401</v>
      </c>
      <c r="L148">
        <v>-1.4366815295792801</v>
      </c>
      <c r="M148">
        <v>-9.3996998038109902E-2</v>
      </c>
      <c r="N148">
        <v>-0.225261233720573</v>
      </c>
    </row>
    <row r="149" spans="1:14" x14ac:dyDescent="0.2">
      <c r="A149" s="1">
        <v>4</v>
      </c>
      <c r="B149" s="1" t="s">
        <v>299</v>
      </c>
      <c r="C149" s="1" t="s">
        <v>275</v>
      </c>
      <c r="D149" s="1" t="s">
        <v>281</v>
      </c>
      <c r="E149" s="1">
        <v>-0.53501478625631005</v>
      </c>
      <c r="F149" s="1">
        <v>-1.6687941333558101</v>
      </c>
      <c r="G149" s="1">
        <v>-0.43329132528733399</v>
      </c>
      <c r="H149" s="1">
        <v>-1.43630322171031</v>
      </c>
      <c r="I149" s="1">
        <v>-9.2427995528905293E-2</v>
      </c>
      <c r="J149" s="1">
        <v>-0.22123832925380499</v>
      </c>
      <c r="K149">
        <v>-0.43330374653984899</v>
      </c>
      <c r="L149">
        <v>-1.4364268224035299</v>
      </c>
      <c r="M149">
        <v>-9.4088732049022197E-2</v>
      </c>
      <c r="N149">
        <v>-0.22540404608030401</v>
      </c>
    </row>
    <row r="150" spans="1:14" x14ac:dyDescent="0.2">
      <c r="A150" s="1">
        <v>4</v>
      </c>
      <c r="B150" s="1" t="s">
        <v>299</v>
      </c>
      <c r="C150" s="1" t="s">
        <v>275</v>
      </c>
      <c r="D150" s="1" t="s">
        <v>284</v>
      </c>
      <c r="E150" s="1">
        <v>-0.53644358608376097</v>
      </c>
      <c r="F150" s="1">
        <v>-1.6705583297095901</v>
      </c>
      <c r="G150" s="1">
        <v>-0.433240058750686</v>
      </c>
      <c r="H150" s="1">
        <v>-1.4361086988037799</v>
      </c>
      <c r="I150" s="1">
        <v>-9.2427995528905293E-2</v>
      </c>
      <c r="J150" s="1">
        <v>-0.22123832925380499</v>
      </c>
      <c r="K150">
        <v>-0.43325980521797203</v>
      </c>
      <c r="L150">
        <v>-1.4362896658003801</v>
      </c>
      <c r="M150">
        <v>-9.4016063175579506E-2</v>
      </c>
      <c r="N150">
        <v>-0.22508645314149101</v>
      </c>
    </row>
    <row r="151" spans="1:14" x14ac:dyDescent="0.2">
      <c r="A151" s="1">
        <v>4</v>
      </c>
      <c r="B151" s="1" t="s">
        <v>299</v>
      </c>
      <c r="C151" s="1" t="s">
        <v>277</v>
      </c>
      <c r="D151" s="1" t="s">
        <v>274</v>
      </c>
      <c r="E151" s="1">
        <v>-0.49438474852263697</v>
      </c>
      <c r="F151" s="1">
        <v>-1.6169589585945501</v>
      </c>
      <c r="G151" s="1">
        <v>-0.43310389352928402</v>
      </c>
      <c r="H151" s="1">
        <v>-1.4358164912293001</v>
      </c>
      <c r="I151" s="1">
        <v>-5.3566918255582498E-2</v>
      </c>
      <c r="J151" s="1">
        <v>-0.17242627662311899</v>
      </c>
      <c r="K151">
        <v>-0.43312105339333901</v>
      </c>
      <c r="L151">
        <v>-1.43597761191903</v>
      </c>
      <c r="M151">
        <v>-5.3640791982414997E-2</v>
      </c>
      <c r="N151">
        <v>-0.173578884244392</v>
      </c>
    </row>
    <row r="152" spans="1:14" x14ac:dyDescent="0.2">
      <c r="A152" s="1">
        <v>4</v>
      </c>
      <c r="B152" s="1" t="s">
        <v>299</v>
      </c>
      <c r="C152" s="1" t="s">
        <v>277</v>
      </c>
      <c r="D152" s="1" t="s">
        <v>276</v>
      </c>
      <c r="E152" s="1">
        <v>-0.493166773543876</v>
      </c>
      <c r="F152" s="1">
        <v>-1.61544414678149</v>
      </c>
      <c r="G152" s="1">
        <v>-0.43353435970529702</v>
      </c>
      <c r="H152" s="1">
        <v>-1.4367686770752099</v>
      </c>
      <c r="I152" s="1">
        <v>-5.3566918255580298E-2</v>
      </c>
      <c r="J152" s="1">
        <v>-0.17242627662312099</v>
      </c>
      <c r="K152">
        <v>-0.43354583144699699</v>
      </c>
      <c r="L152">
        <v>-1.43688312362517</v>
      </c>
      <c r="M152">
        <v>-5.3653466452771102E-2</v>
      </c>
      <c r="N152">
        <v>-0.17381072680072901</v>
      </c>
    </row>
    <row r="153" spans="1:14" x14ac:dyDescent="0.2">
      <c r="A153" s="1">
        <v>4</v>
      </c>
      <c r="B153" s="1" t="s">
        <v>299</v>
      </c>
      <c r="C153" s="1" t="s">
        <v>277</v>
      </c>
      <c r="D153" s="1" t="s">
        <v>281</v>
      </c>
      <c r="E153" s="1">
        <v>-0.49378605294278699</v>
      </c>
      <c r="F153" s="1">
        <v>-1.6160602614873201</v>
      </c>
      <c r="G153" s="1">
        <v>-0.43335578532008801</v>
      </c>
      <c r="H153" s="1">
        <v>-1.4364500355677801</v>
      </c>
      <c r="I153" s="1">
        <v>-5.3566918255584302E-2</v>
      </c>
      <c r="J153" s="1">
        <v>-0.17242627662312801</v>
      </c>
      <c r="K153">
        <v>-0.43336797697449497</v>
      </c>
      <c r="L153">
        <v>-1.43657294678511</v>
      </c>
      <c r="M153">
        <v>-5.36522611379995E-2</v>
      </c>
      <c r="N153">
        <v>-0.17378897803309701</v>
      </c>
    </row>
    <row r="154" spans="1:14" x14ac:dyDescent="0.2">
      <c r="A154" s="1">
        <v>4</v>
      </c>
      <c r="B154" s="1" t="s">
        <v>299</v>
      </c>
      <c r="C154" s="1" t="s">
        <v>277</v>
      </c>
      <c r="D154" s="1" t="s">
        <v>284</v>
      </c>
      <c r="E154" s="1">
        <v>-0.494354252195009</v>
      </c>
      <c r="F154" s="1">
        <v>-1.6169630931009</v>
      </c>
      <c r="G154" s="1">
        <v>-0.43316300248439699</v>
      </c>
      <c r="H154" s="1">
        <v>-1.4359747190721399</v>
      </c>
      <c r="I154" s="1">
        <v>-5.3566918255583899E-2</v>
      </c>
      <c r="J154" s="1">
        <v>-0.172426276623138</v>
      </c>
      <c r="K154">
        <v>-0.433182517221465</v>
      </c>
      <c r="L154">
        <v>-1.4361540441079499</v>
      </c>
      <c r="M154">
        <v>-5.3638119691366802E-2</v>
      </c>
      <c r="N154">
        <v>-0.17353707542810501</v>
      </c>
    </row>
    <row r="155" spans="1:14" x14ac:dyDescent="0.2">
      <c r="A155" s="1">
        <v>4</v>
      </c>
      <c r="B155" s="1" t="s">
        <v>299</v>
      </c>
      <c r="C155" s="1" t="s">
        <v>278</v>
      </c>
      <c r="D155" s="1" t="s">
        <v>274</v>
      </c>
      <c r="E155" s="1">
        <v>-0.69210134466004403</v>
      </c>
      <c r="F155" s="1">
        <v>-2.1567224967903398</v>
      </c>
      <c r="G155" s="1">
        <v>-0.43257835200814998</v>
      </c>
      <c r="H155" s="1">
        <v>-1.43293814216841</v>
      </c>
      <c r="I155" s="1">
        <v>-0.24759958168559701</v>
      </c>
      <c r="J155" s="1">
        <v>-0.70969236577626704</v>
      </c>
      <c r="K155">
        <v>-0.43261981249917802</v>
      </c>
      <c r="L155">
        <v>-1.43334154633926</v>
      </c>
      <c r="M155">
        <v>-0.24768786210692501</v>
      </c>
      <c r="N155">
        <v>-0.71071322259964798</v>
      </c>
    </row>
    <row r="156" spans="1:14" x14ac:dyDescent="0.2">
      <c r="A156" s="1">
        <v>4</v>
      </c>
      <c r="B156" s="1" t="s">
        <v>299</v>
      </c>
      <c r="C156" s="1" t="s">
        <v>278</v>
      </c>
      <c r="D156" s="1" t="s">
        <v>276</v>
      </c>
      <c r="E156" s="1">
        <v>-0.69292255369839795</v>
      </c>
      <c r="F156" s="1">
        <v>-2.15736606318</v>
      </c>
      <c r="G156" s="1">
        <v>-0.43264512073266598</v>
      </c>
      <c r="H156" s="1">
        <v>-1.43304068206853</v>
      </c>
      <c r="I156" s="1">
        <v>-0.24761848898805999</v>
      </c>
      <c r="J156" s="1">
        <v>-0.70958133221340303</v>
      </c>
      <c r="K156">
        <v>-0.43268799712339101</v>
      </c>
      <c r="L156">
        <v>-1.43346016450806</v>
      </c>
      <c r="M156">
        <v>-0.24770954905034101</v>
      </c>
      <c r="N156">
        <v>-0.71064717418628598</v>
      </c>
    </row>
    <row r="157" spans="1:14" x14ac:dyDescent="0.2">
      <c r="A157" s="1">
        <v>4</v>
      </c>
      <c r="B157" s="1" t="s">
        <v>299</v>
      </c>
      <c r="C157" s="1" t="s">
        <v>278</v>
      </c>
      <c r="D157" s="1" t="s">
        <v>281</v>
      </c>
      <c r="E157" s="1">
        <v>-0.691571650928552</v>
      </c>
      <c r="F157" s="1">
        <v>-2.1561644933849502</v>
      </c>
      <c r="G157" s="1">
        <v>-0.43238587090272101</v>
      </c>
      <c r="H157" s="1">
        <v>-1.4326877903550701</v>
      </c>
      <c r="I157" s="1">
        <v>-0.24757014558736301</v>
      </c>
      <c r="J157" s="1">
        <v>-0.70958194980695399</v>
      </c>
      <c r="K157">
        <v>-0.43242817137985101</v>
      </c>
      <c r="L157">
        <v>-1.4330958842525101</v>
      </c>
      <c r="M157">
        <v>-0.24764912549623899</v>
      </c>
      <c r="N157">
        <v>-0.71050380207456998</v>
      </c>
    </row>
    <row r="158" spans="1:14" x14ac:dyDescent="0.2">
      <c r="A158" s="1">
        <v>4</v>
      </c>
      <c r="B158" s="1" t="s">
        <v>299</v>
      </c>
      <c r="C158" s="1" t="s">
        <v>279</v>
      </c>
      <c r="D158" s="1" t="s">
        <v>274</v>
      </c>
      <c r="E158" s="1">
        <v>-0.74528032763463603</v>
      </c>
      <c r="F158" s="1">
        <v>-2.3381111366004501</v>
      </c>
      <c r="G158" s="1">
        <v>-0.43294565949856401</v>
      </c>
      <c r="H158" s="1">
        <v>-1.4334273626503899</v>
      </c>
      <c r="I158" s="1">
        <v>-0.30216226665702101</v>
      </c>
      <c r="J158" s="1">
        <v>-0.89354064878044803</v>
      </c>
      <c r="K158">
        <v>-0.43299200146751399</v>
      </c>
      <c r="L158">
        <v>-1.43387523520855</v>
      </c>
      <c r="M158">
        <v>-0.30229933016041</v>
      </c>
      <c r="N158">
        <v>-0.89490645821700898</v>
      </c>
    </row>
    <row r="159" spans="1:14" x14ac:dyDescent="0.2">
      <c r="A159" s="1">
        <v>4</v>
      </c>
      <c r="B159" s="1" t="s">
        <v>299</v>
      </c>
      <c r="C159" s="1" t="s">
        <v>279</v>
      </c>
      <c r="D159" s="1" t="s">
        <v>276</v>
      </c>
      <c r="E159" s="1">
        <v>-0.74320151247350097</v>
      </c>
      <c r="F159" s="1">
        <v>-2.3357827502429598</v>
      </c>
      <c r="G159" s="1">
        <v>-0.432449291884619</v>
      </c>
      <c r="H159" s="1">
        <v>-1.43265322332911</v>
      </c>
      <c r="I159" s="1">
        <v>-0.30217080723893702</v>
      </c>
      <c r="J159" s="1">
        <v>-0.89358058108481397</v>
      </c>
      <c r="K159">
        <v>-0.43249316770348101</v>
      </c>
      <c r="L159">
        <v>-1.4330749334195101</v>
      </c>
      <c r="M159">
        <v>-0.30228781520085801</v>
      </c>
      <c r="N159">
        <v>-0.89473910296763104</v>
      </c>
    </row>
    <row r="160" spans="1:14" x14ac:dyDescent="0.2">
      <c r="A160" s="1">
        <v>4</v>
      </c>
      <c r="B160" s="1" t="s">
        <v>299</v>
      </c>
      <c r="C160" s="1" t="s">
        <v>282</v>
      </c>
      <c r="D160" s="1" t="s">
        <v>274</v>
      </c>
      <c r="E160" s="1">
        <v>-0.92642657572995502</v>
      </c>
      <c r="F160" s="1">
        <v>-2.8437598929527499</v>
      </c>
      <c r="G160" s="1">
        <v>-0.43258731405206702</v>
      </c>
      <c r="H160" s="1">
        <v>-1.4328864346319501</v>
      </c>
      <c r="I160" s="1">
        <v>-0.48614264865108497</v>
      </c>
      <c r="J160" s="1">
        <v>-1.4014639928115</v>
      </c>
      <c r="K160">
        <v>-0.43262944600241898</v>
      </c>
      <c r="L160">
        <v>-1.43329209676664</v>
      </c>
      <c r="M160">
        <v>-0.486286067456069</v>
      </c>
      <c r="N160">
        <v>-1.40288389576311</v>
      </c>
    </row>
    <row r="161" spans="1:14" x14ac:dyDescent="0.2">
      <c r="A161" s="1">
        <v>4</v>
      </c>
      <c r="B161" s="1" t="s">
        <v>299</v>
      </c>
      <c r="C161" s="1" t="s">
        <v>282</v>
      </c>
      <c r="D161" s="1" t="s">
        <v>276</v>
      </c>
      <c r="E161" s="1">
        <v>-0.92489737797613503</v>
      </c>
      <c r="F161" s="1">
        <v>-2.8419616511112098</v>
      </c>
      <c r="G161" s="1">
        <v>-0.43230590620724701</v>
      </c>
      <c r="H161" s="1">
        <v>-1.4324187866587099</v>
      </c>
      <c r="I161" s="1">
        <v>-0.486145125688278</v>
      </c>
      <c r="J161" s="1">
        <v>-1.40147525347485</v>
      </c>
      <c r="K161">
        <v>-0.43234478165569201</v>
      </c>
      <c r="L161">
        <v>-1.4327886643790899</v>
      </c>
      <c r="M161">
        <v>-0.48625595309645903</v>
      </c>
      <c r="N161">
        <v>-1.40260454213493</v>
      </c>
    </row>
    <row r="162" spans="1:14" x14ac:dyDescent="0.2">
      <c r="A162" s="1">
        <v>4</v>
      </c>
      <c r="B162" s="1" t="s">
        <v>299</v>
      </c>
      <c r="C162" s="1" t="s">
        <v>283</v>
      </c>
      <c r="D162" s="1" t="s">
        <v>274</v>
      </c>
      <c r="E162" s="1">
        <v>-1.0010829348782</v>
      </c>
      <c r="F162" s="1">
        <v>-3.0875995153470601</v>
      </c>
      <c r="G162" s="1">
        <v>-0.43288727898733798</v>
      </c>
      <c r="H162" s="1">
        <v>-1.43335090930588</v>
      </c>
      <c r="I162" s="1">
        <v>-0.55776966312269505</v>
      </c>
      <c r="J162" s="1">
        <v>-1.6427606029934601</v>
      </c>
      <c r="K162">
        <v>-0.43293956868490302</v>
      </c>
      <c r="L162">
        <v>-1.43385762214677</v>
      </c>
      <c r="M162">
        <v>-0.55791682786158803</v>
      </c>
      <c r="N162">
        <v>-1.6441849549851399</v>
      </c>
    </row>
    <row r="163" spans="1:14" x14ac:dyDescent="0.2">
      <c r="A163" s="1">
        <v>4</v>
      </c>
      <c r="B163" s="1" t="s">
        <v>299</v>
      </c>
      <c r="C163" s="1" t="s">
        <v>283</v>
      </c>
      <c r="D163" s="1" t="s">
        <v>276</v>
      </c>
      <c r="E163" s="1">
        <v>-1.0003362026059399</v>
      </c>
      <c r="F163" s="1">
        <v>-3.0866489965810602</v>
      </c>
      <c r="G163" s="1">
        <v>-0.432874312985017</v>
      </c>
      <c r="H163" s="1">
        <v>-1.43327746461656</v>
      </c>
      <c r="I163" s="1">
        <v>-0.55777567558593</v>
      </c>
      <c r="J163" s="1">
        <v>-1.64277285164103</v>
      </c>
      <c r="K163">
        <v>-0.432925459231365</v>
      </c>
      <c r="L163">
        <v>-1.43376190873688</v>
      </c>
      <c r="M163">
        <v>-0.55790937615790204</v>
      </c>
      <c r="N163">
        <v>-1.64407305913156</v>
      </c>
    </row>
    <row r="164" spans="1:14" x14ac:dyDescent="0.2">
      <c r="A164" s="1">
        <v>4</v>
      </c>
      <c r="B164" s="1" t="s">
        <v>300</v>
      </c>
      <c r="C164" s="1" t="s">
        <v>273</v>
      </c>
      <c r="D164" s="1" t="s">
        <v>274</v>
      </c>
      <c r="E164" s="1">
        <v>-0.74038927179872205</v>
      </c>
      <c r="F164" s="1">
        <v>-2.4094977814321199</v>
      </c>
      <c r="G164" s="1">
        <v>-0.41656354274225998</v>
      </c>
      <c r="H164" s="1">
        <v>-1.4772904684947701</v>
      </c>
      <c r="I164" s="1">
        <v>-0.31767783724626802</v>
      </c>
      <c r="J164" s="1">
        <v>-0.92491154371026196</v>
      </c>
      <c r="K164">
        <v>-0.41658818839561501</v>
      </c>
      <c r="L164">
        <v>-1.4775575787126201</v>
      </c>
      <c r="M164">
        <v>-0.31778143447882701</v>
      </c>
      <c r="N164">
        <v>-0.92605218666051403</v>
      </c>
    </row>
    <row r="165" spans="1:14" x14ac:dyDescent="0.2">
      <c r="A165" s="1">
        <v>4</v>
      </c>
      <c r="B165" s="1" t="s">
        <v>300</v>
      </c>
      <c r="C165" s="1" t="s">
        <v>273</v>
      </c>
      <c r="D165" s="1" t="s">
        <v>276</v>
      </c>
      <c r="E165" s="1">
        <v>-0.74010891754909502</v>
      </c>
      <c r="F165" s="1">
        <v>-2.4091492321127901</v>
      </c>
      <c r="G165" s="1">
        <v>-0.41669176373414402</v>
      </c>
      <c r="H165" s="1">
        <v>-1.4774035801882699</v>
      </c>
      <c r="I165" s="1">
        <v>-0.317679886124765</v>
      </c>
      <c r="J165" s="1">
        <v>-0.92492679403052702</v>
      </c>
      <c r="K165">
        <v>-0.41671576315498399</v>
      </c>
      <c r="L165">
        <v>-1.47765495232303</v>
      </c>
      <c r="M165">
        <v>-0.31777838825261601</v>
      </c>
      <c r="N165">
        <v>-0.92601046898115702</v>
      </c>
    </row>
    <row r="166" spans="1:14" x14ac:dyDescent="0.2">
      <c r="A166" s="1">
        <v>4</v>
      </c>
      <c r="B166" s="1" t="s">
        <v>300</v>
      </c>
      <c r="C166" s="1" t="s">
        <v>273</v>
      </c>
      <c r="D166" s="1" t="s">
        <v>281</v>
      </c>
      <c r="E166" s="1">
        <v>-0.73997566904603296</v>
      </c>
      <c r="F166" s="1">
        <v>-2.4091135137264899</v>
      </c>
      <c r="G166" s="1">
        <v>-0.41659820759433902</v>
      </c>
      <c r="H166" s="1">
        <v>-1.47736815931286</v>
      </c>
      <c r="I166" s="1">
        <v>-0.317681852181323</v>
      </c>
      <c r="J166" s="1">
        <v>-0.92492661534081499</v>
      </c>
      <c r="K166">
        <v>-0.41662115871897099</v>
      </c>
      <c r="L166">
        <v>-1.4776153404880401</v>
      </c>
      <c r="M166">
        <v>-0.31778035964462897</v>
      </c>
      <c r="N166">
        <v>-0.926014392918031</v>
      </c>
    </row>
    <row r="167" spans="1:14" x14ac:dyDescent="0.2">
      <c r="A167" s="1">
        <v>4</v>
      </c>
      <c r="B167" s="1" t="s">
        <v>300</v>
      </c>
      <c r="C167" s="1" t="s">
        <v>275</v>
      </c>
      <c r="D167" s="1" t="s">
        <v>274</v>
      </c>
      <c r="E167" s="1">
        <v>-0.519711888191979</v>
      </c>
      <c r="F167" s="1">
        <v>-1.7122481594013399</v>
      </c>
      <c r="G167" s="1">
        <v>-0.41683188294201201</v>
      </c>
      <c r="H167" s="1">
        <v>-1.47766824336266</v>
      </c>
      <c r="I167" s="1">
        <v>-9.2427995528838597E-2</v>
      </c>
      <c r="J167" s="1">
        <v>-0.22123832925371101</v>
      </c>
      <c r="K167">
        <v>-0.41684309687717302</v>
      </c>
      <c r="L167">
        <v>-1.4777853201978</v>
      </c>
      <c r="M167">
        <v>-9.4091132987994999E-2</v>
      </c>
      <c r="N167">
        <v>-0.225410892559017</v>
      </c>
    </row>
    <row r="168" spans="1:14" x14ac:dyDescent="0.2">
      <c r="A168" s="1">
        <v>4</v>
      </c>
      <c r="B168" s="1" t="s">
        <v>300</v>
      </c>
      <c r="C168" s="1" t="s">
        <v>275</v>
      </c>
      <c r="D168" s="1" t="s">
        <v>276</v>
      </c>
      <c r="E168" s="1">
        <v>-0.51907000279434501</v>
      </c>
      <c r="F168" s="1">
        <v>-1.7116571074836899</v>
      </c>
      <c r="G168" s="1">
        <v>-0.416762524836367</v>
      </c>
      <c r="H168" s="1">
        <v>-1.47768506154077</v>
      </c>
      <c r="I168" s="1">
        <v>-9.2427995528919601E-2</v>
      </c>
      <c r="J168" s="1">
        <v>-0.22123832925387299</v>
      </c>
      <c r="K168">
        <v>-0.41677303220020401</v>
      </c>
      <c r="L168">
        <v>-1.4777928164422001</v>
      </c>
      <c r="M168">
        <v>-9.40385170069723E-2</v>
      </c>
      <c r="N168">
        <v>-0.22530479871888401</v>
      </c>
    </row>
    <row r="169" spans="1:14" x14ac:dyDescent="0.2">
      <c r="A169" s="1">
        <v>4</v>
      </c>
      <c r="B169" s="1" t="s">
        <v>300</v>
      </c>
      <c r="C169" s="1" t="s">
        <v>275</v>
      </c>
      <c r="D169" s="1" t="s">
        <v>281</v>
      </c>
      <c r="E169" s="1">
        <v>-0.51912153159089103</v>
      </c>
      <c r="F169" s="1">
        <v>-1.7116218507445999</v>
      </c>
      <c r="G169" s="1">
        <v>-0.41679924628152099</v>
      </c>
      <c r="H169" s="1">
        <v>-1.47770753019389</v>
      </c>
      <c r="I169" s="1">
        <v>-9.2427995528844606E-2</v>
      </c>
      <c r="J169" s="1">
        <v>-0.22123832925372</v>
      </c>
      <c r="K169">
        <v>-0.41680963515117803</v>
      </c>
      <c r="L169">
        <v>-1.47781508942241</v>
      </c>
      <c r="M169">
        <v>-9.3982153980488106E-2</v>
      </c>
      <c r="N169">
        <v>-0.22516063509803799</v>
      </c>
    </row>
    <row r="170" spans="1:14" x14ac:dyDescent="0.2">
      <c r="A170" s="1">
        <v>4</v>
      </c>
      <c r="B170" s="1" t="s">
        <v>300</v>
      </c>
      <c r="C170" s="1" t="s">
        <v>277</v>
      </c>
      <c r="D170" s="1" t="s">
        <v>274</v>
      </c>
      <c r="E170" s="1">
        <v>-0.47804503940779502</v>
      </c>
      <c r="F170" s="1">
        <v>-1.65908366862072</v>
      </c>
      <c r="G170" s="1">
        <v>-0.41683228047384402</v>
      </c>
      <c r="H170" s="1">
        <v>-1.4776796265738801</v>
      </c>
      <c r="I170" s="1">
        <v>-5.3566918255582102E-2</v>
      </c>
      <c r="J170" s="1">
        <v>-0.17242627662312801</v>
      </c>
      <c r="K170">
        <v>-0.41684271943572698</v>
      </c>
      <c r="L170">
        <v>-1.4777903677412501</v>
      </c>
      <c r="M170">
        <v>-5.3650242799770299E-2</v>
      </c>
      <c r="N170">
        <v>-0.17373802735938801</v>
      </c>
    </row>
    <row r="171" spans="1:14" x14ac:dyDescent="0.2">
      <c r="A171" s="1">
        <v>4</v>
      </c>
      <c r="B171" s="1" t="s">
        <v>300</v>
      </c>
      <c r="C171" s="1" t="s">
        <v>277</v>
      </c>
      <c r="D171" s="1" t="s">
        <v>276</v>
      </c>
      <c r="E171" s="1">
        <v>-0.47782762198686701</v>
      </c>
      <c r="F171" s="1">
        <v>-1.6590105652118701</v>
      </c>
      <c r="G171" s="1">
        <v>-0.41674901628789701</v>
      </c>
      <c r="H171" s="1">
        <v>-1.4777761720268701</v>
      </c>
      <c r="I171" s="1">
        <v>-5.35669182555817E-2</v>
      </c>
      <c r="J171" s="1">
        <v>-0.17242627662312199</v>
      </c>
      <c r="K171">
        <v>-0.41675871712023399</v>
      </c>
      <c r="L171">
        <v>-1.4778780031396901</v>
      </c>
      <c r="M171">
        <v>-5.36505301345492E-2</v>
      </c>
      <c r="N171">
        <v>-0.173743605597065</v>
      </c>
    </row>
    <row r="172" spans="1:14" x14ac:dyDescent="0.2">
      <c r="A172" s="1">
        <v>4</v>
      </c>
      <c r="B172" s="1" t="s">
        <v>300</v>
      </c>
      <c r="C172" s="1" t="s">
        <v>277</v>
      </c>
      <c r="D172" s="1" t="s">
        <v>281</v>
      </c>
      <c r="E172" s="1">
        <v>-0.477727584835973</v>
      </c>
      <c r="F172" s="1">
        <v>-1.6588200752011599</v>
      </c>
      <c r="G172" s="1">
        <v>-0.41681864109035299</v>
      </c>
      <c r="H172" s="1">
        <v>-1.4777337647975399</v>
      </c>
      <c r="I172" s="1">
        <v>-5.3566918255583303E-2</v>
      </c>
      <c r="J172" s="1">
        <v>-0.17242627662312501</v>
      </c>
      <c r="K172">
        <v>-0.41682806230679098</v>
      </c>
      <c r="L172">
        <v>-1.47783352032738</v>
      </c>
      <c r="M172">
        <v>-5.36478402324898E-2</v>
      </c>
      <c r="N172">
        <v>-0.173695090747022</v>
      </c>
    </row>
    <row r="173" spans="1:14" x14ac:dyDescent="0.2">
      <c r="A173" s="1">
        <v>4</v>
      </c>
      <c r="B173" s="1" t="s">
        <v>300</v>
      </c>
      <c r="C173" s="1" t="s">
        <v>278</v>
      </c>
      <c r="D173" s="1" t="s">
        <v>274</v>
      </c>
      <c r="E173" s="1">
        <v>-0.670076971936029</v>
      </c>
      <c r="F173" s="1">
        <v>-2.19112589223674</v>
      </c>
      <c r="G173" s="1">
        <v>-0.41663425105083801</v>
      </c>
      <c r="H173" s="1">
        <v>-1.47731699829423</v>
      </c>
      <c r="I173" s="1">
        <v>-0.245370966396072</v>
      </c>
      <c r="J173" s="1">
        <v>-0.70426158418185603</v>
      </c>
      <c r="K173">
        <v>-0.41665830016275801</v>
      </c>
      <c r="L173">
        <v>-1.47757432977384</v>
      </c>
      <c r="M173">
        <v>-0.24544655359046899</v>
      </c>
      <c r="N173">
        <v>-0.70515237132888497</v>
      </c>
    </row>
    <row r="174" spans="1:14" x14ac:dyDescent="0.2">
      <c r="A174" s="1">
        <v>4</v>
      </c>
      <c r="B174" s="1" t="s">
        <v>300</v>
      </c>
      <c r="C174" s="1" t="s">
        <v>278</v>
      </c>
      <c r="D174" s="1" t="s">
        <v>276</v>
      </c>
      <c r="E174" s="1">
        <v>-0.67070871616473005</v>
      </c>
      <c r="F174" s="1">
        <v>-2.1914352097478602</v>
      </c>
      <c r="G174" s="1">
        <v>-0.41662561770259698</v>
      </c>
      <c r="H174" s="1">
        <v>-1.47743251658549</v>
      </c>
      <c r="I174" s="1">
        <v>-0.245399849845854</v>
      </c>
      <c r="J174" s="1">
        <v>-0.70423335153673505</v>
      </c>
      <c r="K174">
        <v>-0.416648498175961</v>
      </c>
      <c r="L174">
        <v>-1.4776750769217899</v>
      </c>
      <c r="M174">
        <v>-0.245475462113069</v>
      </c>
      <c r="N174">
        <v>-0.70513544722326704</v>
      </c>
    </row>
    <row r="175" spans="1:14" x14ac:dyDescent="0.2">
      <c r="A175" s="1">
        <v>4</v>
      </c>
      <c r="B175" s="1" t="s">
        <v>300</v>
      </c>
      <c r="C175" s="1" t="s">
        <v>278</v>
      </c>
      <c r="D175" s="1" t="s">
        <v>281</v>
      </c>
      <c r="E175" s="1">
        <v>-0.67052547029439102</v>
      </c>
      <c r="F175" s="1">
        <v>-2.19095895161239</v>
      </c>
      <c r="G175" s="1">
        <v>-0.41664406940120902</v>
      </c>
      <c r="H175" s="1">
        <v>-1.47740721652093</v>
      </c>
      <c r="I175" s="1">
        <v>-0.24540013939789301</v>
      </c>
      <c r="J175" s="1">
        <v>-0.70418031198920705</v>
      </c>
      <c r="K175">
        <v>-0.41666620452161202</v>
      </c>
      <c r="L175">
        <v>-1.47764690798283</v>
      </c>
      <c r="M175">
        <v>-0.245472531566619</v>
      </c>
      <c r="N175">
        <v>-0.70505504684109399</v>
      </c>
    </row>
    <row r="176" spans="1:14" x14ac:dyDescent="0.2">
      <c r="A176" s="1">
        <v>4</v>
      </c>
      <c r="B176" s="1" t="s">
        <v>300</v>
      </c>
      <c r="C176" s="1" t="s">
        <v>278</v>
      </c>
      <c r="D176" s="1" t="s">
        <v>284</v>
      </c>
      <c r="E176" s="1">
        <v>-0.67071415790520705</v>
      </c>
      <c r="F176" s="1">
        <v>-2.19144203213901</v>
      </c>
      <c r="G176" s="1">
        <v>-0.416626680828389</v>
      </c>
      <c r="H176" s="1">
        <v>-1.47743282167265</v>
      </c>
      <c r="I176" s="1">
        <v>-0.24540163366118201</v>
      </c>
      <c r="J176" s="1">
        <v>-0.704237076340404</v>
      </c>
      <c r="K176">
        <v>-0.41664956067391001</v>
      </c>
      <c r="L176">
        <v>-1.4776753992174501</v>
      </c>
      <c r="M176">
        <v>-0.24547725500356599</v>
      </c>
      <c r="N176">
        <v>-0.70513939232519895</v>
      </c>
    </row>
    <row r="177" spans="1:14" x14ac:dyDescent="0.2">
      <c r="A177" s="1">
        <v>4</v>
      </c>
      <c r="B177" s="1" t="s">
        <v>300</v>
      </c>
      <c r="C177" s="1" t="s">
        <v>278</v>
      </c>
      <c r="D177" s="1" t="s">
        <v>285</v>
      </c>
      <c r="E177" s="1">
        <v>-0.67044159280894799</v>
      </c>
      <c r="F177" s="1">
        <v>-2.1914236840274999</v>
      </c>
      <c r="G177" s="1">
        <v>-0.41662067472998598</v>
      </c>
      <c r="H177" s="1">
        <v>-1.4774108438975599</v>
      </c>
      <c r="I177" s="1">
        <v>-0.245384813712623</v>
      </c>
      <c r="J177" s="1">
        <v>-0.70422863761033305</v>
      </c>
      <c r="K177">
        <v>-0.41664376019424099</v>
      </c>
      <c r="L177">
        <v>-1.4776576550248901</v>
      </c>
      <c r="M177">
        <v>-0.245460984054615</v>
      </c>
      <c r="N177">
        <v>-0.70513161423419701</v>
      </c>
    </row>
    <row r="178" spans="1:14" x14ac:dyDescent="0.2">
      <c r="A178" s="1">
        <v>4</v>
      </c>
      <c r="B178" s="1" t="s">
        <v>300</v>
      </c>
      <c r="C178" s="1" t="s">
        <v>278</v>
      </c>
      <c r="D178" s="1" t="s">
        <v>286</v>
      </c>
      <c r="E178" s="1">
        <v>-0.670752113308833</v>
      </c>
      <c r="F178" s="1">
        <v>-2.1916346181227402</v>
      </c>
      <c r="G178" s="1">
        <v>-0.41663025397651299</v>
      </c>
      <c r="H178" s="1">
        <v>-1.4773978080224699</v>
      </c>
      <c r="I178" s="1">
        <v>-0.24537689393808801</v>
      </c>
      <c r="J178" s="1">
        <v>-0.704226611930863</v>
      </c>
      <c r="K178">
        <v>-0.41665340633936998</v>
      </c>
      <c r="L178">
        <v>-1.4776441351574401</v>
      </c>
      <c r="M178">
        <v>-0.24545059060920399</v>
      </c>
      <c r="N178">
        <v>-0.70511257779036995</v>
      </c>
    </row>
    <row r="179" spans="1:14" x14ac:dyDescent="0.2">
      <c r="A179" s="1">
        <v>4</v>
      </c>
      <c r="B179" s="1" t="s">
        <v>300</v>
      </c>
      <c r="C179" s="1" t="s">
        <v>279</v>
      </c>
      <c r="D179" s="1" t="s">
        <v>274</v>
      </c>
      <c r="E179" s="1">
        <v>-0.72675518279078699</v>
      </c>
      <c r="F179" s="1">
        <v>-2.3801427866882698</v>
      </c>
      <c r="G179" s="1">
        <v>-0.41657083406143303</v>
      </c>
      <c r="H179" s="1">
        <v>-1.4773953989098401</v>
      </c>
      <c r="I179" s="1">
        <v>-0.30215820488274397</v>
      </c>
      <c r="J179" s="1">
        <v>-0.89396975875547602</v>
      </c>
      <c r="K179">
        <v>-0.41659873546697201</v>
      </c>
      <c r="L179">
        <v>-1.4776941279289599</v>
      </c>
      <c r="M179">
        <v>-0.30229992959916502</v>
      </c>
      <c r="N179">
        <v>-0.89536364167923499</v>
      </c>
    </row>
    <row r="180" spans="1:14" x14ac:dyDescent="0.2">
      <c r="A180" s="1">
        <v>4</v>
      </c>
      <c r="B180" s="1" t="s">
        <v>300</v>
      </c>
      <c r="C180" s="1" t="s">
        <v>279</v>
      </c>
      <c r="D180" s="1" t="s">
        <v>276</v>
      </c>
      <c r="E180" s="1">
        <v>-0.72634436166605498</v>
      </c>
      <c r="F180" s="1">
        <v>-2.3797063523008699</v>
      </c>
      <c r="G180" s="1">
        <v>-0.41681678260717903</v>
      </c>
      <c r="H180" s="1">
        <v>-1.4775963467702899</v>
      </c>
      <c r="I180" s="1">
        <v>-0.30216769190196902</v>
      </c>
      <c r="J180" s="1">
        <v>-0.89400417956443201</v>
      </c>
      <c r="K180">
        <v>-0.41684367727148403</v>
      </c>
      <c r="L180">
        <v>-1.4778776132903999</v>
      </c>
      <c r="M180">
        <v>-0.30230340475210599</v>
      </c>
      <c r="N180">
        <v>-0.89533909229006203</v>
      </c>
    </row>
    <row r="181" spans="1:14" x14ac:dyDescent="0.2">
      <c r="A181" s="1">
        <v>4</v>
      </c>
      <c r="B181" s="1" t="s">
        <v>300</v>
      </c>
      <c r="C181" s="1" t="s">
        <v>279</v>
      </c>
      <c r="D181" s="1" t="s">
        <v>281</v>
      </c>
      <c r="E181" s="1">
        <v>-0.72603760207000101</v>
      </c>
      <c r="F181" s="1">
        <v>-2.3793930802366399</v>
      </c>
      <c r="G181" s="1">
        <v>-0.41664062190381701</v>
      </c>
      <c r="H181" s="1">
        <v>-1.47754323581392</v>
      </c>
      <c r="I181" s="1">
        <v>-0.30216031131808802</v>
      </c>
      <c r="J181" s="1">
        <v>-0.89397195906715599</v>
      </c>
      <c r="K181">
        <v>-0.41666667702471</v>
      </c>
      <c r="L181">
        <v>-1.4778214303323201</v>
      </c>
      <c r="M181">
        <v>-0.30229334671068803</v>
      </c>
      <c r="N181">
        <v>-0.89529631787775599</v>
      </c>
    </row>
    <row r="182" spans="1:14" x14ac:dyDescent="0.2">
      <c r="A182" s="1">
        <v>4</v>
      </c>
      <c r="B182" s="1" t="s">
        <v>300</v>
      </c>
      <c r="C182" s="1" t="s">
        <v>280</v>
      </c>
      <c r="D182" s="1" t="s">
        <v>274</v>
      </c>
      <c r="E182" s="1">
        <v>-1.3868367203222001</v>
      </c>
      <c r="F182" s="1">
        <v>-4.2090292891759802</v>
      </c>
      <c r="G182" s="1">
        <v>-0.416690147705637</v>
      </c>
      <c r="H182" s="1">
        <v>-1.4773393363273299</v>
      </c>
      <c r="I182" s="1">
        <v>-0.96088078804605004</v>
      </c>
      <c r="J182" s="1">
        <v>-2.7200581211574399</v>
      </c>
      <c r="K182">
        <v>-0.41672618674135697</v>
      </c>
      <c r="L182">
        <v>-1.47772083000281</v>
      </c>
      <c r="M182">
        <v>-0.96108140777167705</v>
      </c>
      <c r="N182">
        <v>-2.7219063087841602</v>
      </c>
    </row>
    <row r="183" spans="1:14" x14ac:dyDescent="0.2">
      <c r="A183" s="1">
        <v>4</v>
      </c>
      <c r="B183" s="1" t="s">
        <v>300</v>
      </c>
      <c r="C183" s="1" t="s">
        <v>280</v>
      </c>
      <c r="D183" s="1" t="s">
        <v>276</v>
      </c>
      <c r="E183" s="1">
        <v>-1.3855667142055399</v>
      </c>
      <c r="F183" s="1">
        <v>-4.2065464192950603</v>
      </c>
      <c r="G183" s="1">
        <v>-0.41656753368399002</v>
      </c>
      <c r="H183" s="1">
        <v>-1.47722723686576</v>
      </c>
      <c r="I183" s="1">
        <v>-0.960763920805352</v>
      </c>
      <c r="J183" s="1">
        <v>-2.7195666944764798</v>
      </c>
      <c r="K183">
        <v>-0.41660271107053498</v>
      </c>
      <c r="L183">
        <v>-1.4776037054575899</v>
      </c>
      <c r="M183">
        <v>-0.96094988851404395</v>
      </c>
      <c r="N183">
        <v>-2.72130694737579</v>
      </c>
    </row>
    <row r="184" spans="1:14" x14ac:dyDescent="0.2">
      <c r="A184" s="1">
        <v>4</v>
      </c>
      <c r="B184" s="1" t="s">
        <v>300</v>
      </c>
      <c r="C184" s="1" t="s">
        <v>280</v>
      </c>
      <c r="D184" s="1" t="s">
        <v>281</v>
      </c>
      <c r="E184" s="1">
        <v>-1.3864599374723601</v>
      </c>
      <c r="F184" s="1">
        <v>-4.2085571878709196</v>
      </c>
      <c r="G184" s="1">
        <v>-0.41658184667057502</v>
      </c>
      <c r="H184" s="1">
        <v>-1.47732277434239</v>
      </c>
      <c r="I184" s="1">
        <v>-0.96088303825389898</v>
      </c>
      <c r="J184" s="1">
        <v>-2.72006880643398</v>
      </c>
      <c r="K184">
        <v>-0.41661490264545098</v>
      </c>
      <c r="L184">
        <v>-1.47767292424324</v>
      </c>
      <c r="M184">
        <v>-0.96107987528387695</v>
      </c>
      <c r="N184">
        <v>-2.7218801571494802</v>
      </c>
    </row>
    <row r="185" spans="1:14" x14ac:dyDescent="0.2">
      <c r="A185" s="1">
        <v>4</v>
      </c>
      <c r="B185" s="1" t="s">
        <v>300</v>
      </c>
      <c r="C185" s="1" t="s">
        <v>280</v>
      </c>
      <c r="D185" s="1" t="s">
        <v>284</v>
      </c>
      <c r="E185" s="1">
        <v>-1.38656137413699</v>
      </c>
      <c r="F185" s="1">
        <v>-4.2087406611772797</v>
      </c>
      <c r="G185" s="1">
        <v>-0.41661631385521503</v>
      </c>
      <c r="H185" s="1">
        <v>-1.4773267147086799</v>
      </c>
      <c r="I185" s="1">
        <v>-0.96087322773845796</v>
      </c>
      <c r="J185" s="1">
        <v>-2.72005179918331</v>
      </c>
      <c r="K185">
        <v>-0.416651559744871</v>
      </c>
      <c r="L185">
        <v>-1.4776994008086599</v>
      </c>
      <c r="M185">
        <v>-0.96107210601404303</v>
      </c>
      <c r="N185">
        <v>-2.7218860156689901</v>
      </c>
    </row>
    <row r="186" spans="1:14" x14ac:dyDescent="0.2">
      <c r="A186" s="1">
        <v>4</v>
      </c>
      <c r="B186" s="1" t="s">
        <v>300</v>
      </c>
      <c r="C186" s="1" t="s">
        <v>280</v>
      </c>
      <c r="D186" s="1" t="s">
        <v>285</v>
      </c>
      <c r="E186" s="1">
        <v>-1.3850163720573601</v>
      </c>
      <c r="F186" s="1">
        <v>-4.2060794291337702</v>
      </c>
      <c r="G186" s="1">
        <v>-0.41648291381170299</v>
      </c>
      <c r="H186" s="1">
        <v>-1.4772062533061701</v>
      </c>
      <c r="I186" s="1">
        <v>-0.96076317021833901</v>
      </c>
      <c r="J186" s="1">
        <v>-2.7196410277965701</v>
      </c>
      <c r="K186">
        <v>-0.41651625811154402</v>
      </c>
      <c r="L186">
        <v>-1.47755604202115</v>
      </c>
      <c r="M186">
        <v>-0.96093666396199096</v>
      </c>
      <c r="N186">
        <v>-2.7212751728428399</v>
      </c>
    </row>
    <row r="187" spans="1:14" x14ac:dyDescent="0.2">
      <c r="A187" s="1">
        <v>4</v>
      </c>
      <c r="B187" s="1" t="s">
        <v>300</v>
      </c>
      <c r="C187" s="1" t="s">
        <v>280</v>
      </c>
      <c r="D187" s="1" t="s">
        <v>286</v>
      </c>
      <c r="E187" s="1">
        <v>-1.38526705976814</v>
      </c>
      <c r="F187" s="1">
        <v>-4.2062922857780203</v>
      </c>
      <c r="G187" s="1">
        <v>-0.41664485116236799</v>
      </c>
      <c r="H187" s="1">
        <v>-1.4773329187804201</v>
      </c>
      <c r="I187" s="1">
        <v>-0.96079759566548995</v>
      </c>
      <c r="J187" s="1">
        <v>-2.7196595479716899</v>
      </c>
      <c r="K187">
        <v>-0.41667805423437199</v>
      </c>
      <c r="L187">
        <v>-1.4776845999735999</v>
      </c>
      <c r="M187">
        <v>-0.960975602258335</v>
      </c>
      <c r="N187">
        <v>-2.72133677290662</v>
      </c>
    </row>
    <row r="188" spans="1:14" x14ac:dyDescent="0.2">
      <c r="A188" s="1">
        <v>4</v>
      </c>
      <c r="B188" s="1" t="s">
        <v>300</v>
      </c>
      <c r="C188" s="1" t="s">
        <v>282</v>
      </c>
      <c r="D188" s="1" t="s">
        <v>274</v>
      </c>
      <c r="E188" s="1">
        <v>-0.90898665490762798</v>
      </c>
      <c r="F188" s="1">
        <v>-2.8865735711373901</v>
      </c>
      <c r="G188" s="1">
        <v>-0.41653905840156502</v>
      </c>
      <c r="H188" s="1">
        <v>-1.47724495658572</v>
      </c>
      <c r="I188" s="1">
        <v>-0.48619363932286402</v>
      </c>
      <c r="J188" s="1">
        <v>-1.40162806598806</v>
      </c>
      <c r="K188">
        <v>-0.41656362521019602</v>
      </c>
      <c r="L188">
        <v>-1.4775109217290601</v>
      </c>
      <c r="M188">
        <v>-0.48633610886388501</v>
      </c>
      <c r="N188">
        <v>-1.40302690740686</v>
      </c>
    </row>
    <row r="189" spans="1:14" x14ac:dyDescent="0.2">
      <c r="A189" s="1">
        <v>4</v>
      </c>
      <c r="B189" s="1" t="s">
        <v>300</v>
      </c>
      <c r="C189" s="1" t="s">
        <v>282</v>
      </c>
      <c r="D189" s="1" t="s">
        <v>276</v>
      </c>
      <c r="E189" s="1">
        <v>-0.90860504247125395</v>
      </c>
      <c r="F189" s="1">
        <v>-2.88608641408669</v>
      </c>
      <c r="G189" s="1">
        <v>-0.41664556305295603</v>
      </c>
      <c r="H189" s="1">
        <v>-1.47733393136952</v>
      </c>
      <c r="I189" s="1">
        <v>-0.48619390571836801</v>
      </c>
      <c r="J189" s="1">
        <v>-1.40163555833528</v>
      </c>
      <c r="K189">
        <v>-0.416669079717987</v>
      </c>
      <c r="L189">
        <v>-1.47757966300142</v>
      </c>
      <c r="M189">
        <v>-0.486325885659396</v>
      </c>
      <c r="N189">
        <v>-1.40294624908276</v>
      </c>
    </row>
    <row r="190" spans="1:14" x14ac:dyDescent="0.2">
      <c r="A190" s="1">
        <v>4</v>
      </c>
      <c r="B190" s="1" t="s">
        <v>300</v>
      </c>
      <c r="C190" s="1" t="s">
        <v>282</v>
      </c>
      <c r="D190" s="1" t="s">
        <v>281</v>
      </c>
      <c r="E190" s="1">
        <v>-0.90849630247631497</v>
      </c>
      <c r="F190" s="1">
        <v>-2.88610253656628</v>
      </c>
      <c r="G190" s="1">
        <v>-0.41657878279510402</v>
      </c>
      <c r="H190" s="1">
        <v>-1.47730548343823</v>
      </c>
      <c r="I190" s="1">
        <v>-0.48619906417809799</v>
      </c>
      <c r="J190" s="1">
        <v>-1.4016458601784501</v>
      </c>
      <c r="K190">
        <v>-0.41660131662365102</v>
      </c>
      <c r="L190">
        <v>-1.47754719921494</v>
      </c>
      <c r="M190">
        <v>-0.486332739939832</v>
      </c>
      <c r="N190">
        <v>-1.4029740909678801</v>
      </c>
    </row>
    <row r="191" spans="1:14" x14ac:dyDescent="0.2">
      <c r="A191" s="1">
        <v>4</v>
      </c>
      <c r="B191" s="1" t="s">
        <v>300</v>
      </c>
      <c r="C191" s="1" t="s">
        <v>283</v>
      </c>
      <c r="D191" s="1" t="s">
        <v>274</v>
      </c>
      <c r="E191" s="1">
        <v>-0.98202160599598998</v>
      </c>
      <c r="F191" s="1">
        <v>-3.1289488341566898</v>
      </c>
      <c r="G191" s="1">
        <v>-0.416589544350842</v>
      </c>
      <c r="H191" s="1">
        <v>-1.47742391645642</v>
      </c>
      <c r="I191" s="1">
        <v>-0.55760081854134202</v>
      </c>
      <c r="J191" s="1">
        <v>-1.64307875161259</v>
      </c>
      <c r="K191">
        <v>-0.416620472856914</v>
      </c>
      <c r="L191">
        <v>-1.4777534933663401</v>
      </c>
      <c r="M191">
        <v>-0.55774783864322697</v>
      </c>
      <c r="N191">
        <v>-1.6445011205056099</v>
      </c>
    </row>
    <row r="192" spans="1:14" x14ac:dyDescent="0.2">
      <c r="A192">
        <v>4</v>
      </c>
      <c r="B192" t="s">
        <v>300</v>
      </c>
      <c r="C192" t="s">
        <v>283</v>
      </c>
      <c r="D192" t="s">
        <v>276</v>
      </c>
      <c r="E192">
        <v>-0.98156204090389498</v>
      </c>
      <c r="F192">
        <v>-3.1284493895765801</v>
      </c>
      <c r="G192">
        <v>-0.41681241091647098</v>
      </c>
      <c r="H192">
        <v>-1.47758618932715</v>
      </c>
      <c r="I192">
        <v>-0.55761180840812996</v>
      </c>
      <c r="J192">
        <v>-1.64308625606549</v>
      </c>
      <c r="K192">
        <v>-0.41684255318430402</v>
      </c>
      <c r="L192">
        <v>-1.4778993517555199</v>
      </c>
      <c r="M192">
        <v>-0.55775193260297795</v>
      </c>
      <c r="N192">
        <v>-1.64443620423333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abSelected="1" workbookViewId="0">
      <selection activeCell="P40" sqref="P40"/>
    </sheetView>
  </sheetViews>
  <sheetFormatPr baseColWidth="10" defaultRowHeight="16" x14ac:dyDescent="0.2"/>
  <cols>
    <col min="1" max="1" width="20.83203125" bestFit="1" customWidth="1"/>
    <col min="2" max="2" width="12.83203125" bestFit="1" customWidth="1"/>
    <col min="3" max="4" width="12.83203125" customWidth="1"/>
    <col min="5" max="5" width="12.83203125" bestFit="1" customWidth="1"/>
  </cols>
  <sheetData>
    <row r="1" spans="1:14" x14ac:dyDescent="0.2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</row>
    <row r="2" spans="1:14" x14ac:dyDescent="0.2">
      <c r="A2" s="1" t="s">
        <v>177</v>
      </c>
      <c r="B2">
        <f>(E2+F2)-(G2+H2)-(I2+J2)</f>
        <v>-1.2488179665704369E-2</v>
      </c>
      <c r="C2">
        <f>(E2+F2)-(K2+L2)-(M2+N2)</f>
        <v>-1.2166926304934211E-2</v>
      </c>
      <c r="D2">
        <f>C2-B2</f>
        <v>3.2125336077015731E-4</v>
      </c>
      <c r="E2">
        <f>( ((3^5)*aVTZ!E2) - ((4^5)*aVQZ!E2) ) / ((3^5) - (4^5))</f>
        <v>-0.63920244257869774</v>
      </c>
      <c r="F2">
        <f>( ((3^3)*aVTZ!F2) - ((4^3)*aVQZ!F2) ) / ((3^3) - (4^3))</f>
        <v>-2.0283419176884561</v>
      </c>
      <c r="G2">
        <f>( ((3^5)*aVTZ!G2) - ((4^5)*aVQZ!G2) ) / ((3^5) - (4^5))</f>
        <v>-0.31176109883216468</v>
      </c>
      <c r="H2">
        <f>( ((3^3)*aVTZ!H2) - ((4^3)*aVQZ!H2) ) / ((3^3) - (4^3))</f>
        <v>-1.0397842282089598</v>
      </c>
      <c r="I2">
        <f>( ((3^5)*aVTZ!I2) - ((4^5)*aVQZ!I2) ) / ((3^5) - (4^5))</f>
        <v>-0.3214648065617205</v>
      </c>
      <c r="J2">
        <f>( ((3^3)*aVTZ!J2) - ((4^3)*aVQZ!J2) ) / ((3^3) - (4^3))</f>
        <v>-0.98204604699860454</v>
      </c>
      <c r="K2">
        <f>( ((3^5)*aVTZ!K2) - ((4^5)*aVQZ!K2) ) / ((3^5) - (4^5))</f>
        <v>-0.31177052399876864</v>
      </c>
      <c r="L2">
        <f>( ((3^3)*aVTZ!L2) - ((4^3)*aVQZ!L2) ) / ((3^3) - (4^3))</f>
        <v>-1.0397815505620023</v>
      </c>
      <c r="M2">
        <f>( ((3^5)*aVTZ!M2) - ((4^5)*aVQZ!M2) ) / ((3^5) - (4^5))</f>
        <v>-0.32150262720200073</v>
      </c>
      <c r="N2">
        <f>( ((3^3)*aVTZ!N2) - ((4^3)*aVQZ!N2) ) / ((3^3) - (4^3))</f>
        <v>-0.98232273219944788</v>
      </c>
    </row>
    <row r="3" spans="1:14" x14ac:dyDescent="0.2">
      <c r="A3" s="1" t="s">
        <v>23</v>
      </c>
      <c r="B3">
        <f t="shared" ref="B3:B66" si="0">(E3+F3)-(G3+H3)-(I3+J3)</f>
        <v>-2.1578486071868408E-2</v>
      </c>
      <c r="C3">
        <f t="shared" ref="C3:C66" si="1">(E3+F3)-(K3+L3)-(M3+N3)</f>
        <v>-1.7766595899725957E-2</v>
      </c>
      <c r="D3">
        <f t="shared" ref="D3:D66" si="2">C3-B3</f>
        <v>3.8118901721424514E-3</v>
      </c>
      <c r="E3">
        <f>( ((3^5)*aVTZ!E3) - ((4^5)*aVQZ!E3) ) / ((3^5) - (4^5))</f>
        <v>-0.42161245432664052</v>
      </c>
      <c r="F3">
        <f>( ((3^3)*aVTZ!F3) - ((4^3)*aVQZ!F3) ) / ((3^3) - (4^3))</f>
        <v>-1.3125359364525129</v>
      </c>
      <c r="G3">
        <f>( ((3^5)*aVTZ!G3) - ((4^5)*aVQZ!G3) ) / ((3^5) - (4^5))</f>
        <v>-0.31249652500106423</v>
      </c>
      <c r="H3">
        <f>( ((3^3)*aVTZ!H3) - ((4^3)*aVQZ!H3) ) / ((3^3) - (4^3))</f>
        <v>-1.0425015536046185</v>
      </c>
      <c r="I3">
        <f>( ((3^5)*aVTZ!I3) - ((4^5)*aVQZ!I3) ) / ((3^5) - (4^5))</f>
        <v>-9.9140923621117746E-2</v>
      </c>
      <c r="J3">
        <f>( ((3^3)*aVTZ!J3) - ((4^3)*aVQZ!J3) ) / ((3^3) - (4^3))</f>
        <v>-0.25843090248048434</v>
      </c>
      <c r="K3">
        <f>( ((3^5)*aVTZ!K3) - ((4^5)*aVQZ!K3) ) / ((3^5) - (4^5))</f>
        <v>-0.31250387934625495</v>
      </c>
      <c r="L3">
        <f>( ((3^3)*aVTZ!L3) - ((4^3)*aVQZ!L3) ) / ((3^3) - (4^3))</f>
        <v>-1.0425348414197884</v>
      </c>
      <c r="M3">
        <f>( ((3^5)*aVTZ!M3) - ((4^5)*aVQZ!M3) ) / ((3^5) - (4^5))</f>
        <v>-0.10040000597479683</v>
      </c>
      <c r="N3">
        <f>( ((3^3)*aVTZ!N3) - ((4^3)*aVQZ!N3) ) / ((3^3) - (4^3))</f>
        <v>-0.26094306813858725</v>
      </c>
    </row>
    <row r="4" spans="1:14" x14ac:dyDescent="0.2">
      <c r="A4" s="1" t="s">
        <v>24</v>
      </c>
      <c r="B4">
        <f t="shared" si="0"/>
        <v>-1.5172958868901909E-2</v>
      </c>
      <c r="C4">
        <f t="shared" si="1"/>
        <v>-1.1230618868724396E-2</v>
      </c>
      <c r="D4">
        <f t="shared" si="2"/>
        <v>3.9423400001775133E-3</v>
      </c>
      <c r="E4">
        <f>( ((3^5)*aVTZ!E4) - ((4^5)*aVQZ!E4) ) / ((3^5) - (4^5))</f>
        <v>-0.41857422864079763</v>
      </c>
      <c r="F4">
        <f>( ((3^3)*aVTZ!F4) - ((4^3)*aVQZ!F4) ) / ((3^3) - (4^3))</f>
        <v>-1.3090109011975628</v>
      </c>
      <c r="G4">
        <f>( ((3^5)*aVTZ!G4) - ((4^5)*aVQZ!G4) ) / ((3^5) - (4^5))</f>
        <v>-0.31239083175674509</v>
      </c>
      <c r="H4">
        <f>( ((3^3)*aVTZ!H4) - ((4^3)*aVQZ!H4) ) / ((3^3) - (4^3))</f>
        <v>-1.0424495131110956</v>
      </c>
      <c r="I4">
        <f>( ((3^5)*aVTZ!I4) - ((4^5)*aVQZ!I4) ) / ((3^5) - (4^5))</f>
        <v>-9.9140923621122604E-2</v>
      </c>
      <c r="J4">
        <f>( ((3^3)*aVTZ!J4) - ((4^3)*aVQZ!J4) ) / ((3^3) - (4^3))</f>
        <v>-0.25843090248049516</v>
      </c>
      <c r="K4">
        <f>( ((3^5)*aVTZ!K4) - ((4^5)*aVQZ!K4) ) / ((3^5) - (4^5))</f>
        <v>-0.31239259652113915</v>
      </c>
      <c r="L4">
        <f>( ((3^3)*aVTZ!L4) - ((4^3)*aVQZ!L4) ) / ((3^3) - (4^3))</f>
        <v>-1.0424361718751005</v>
      </c>
      <c r="M4">
        <f>( ((3^5)*aVTZ!M4) - ((4^5)*aVQZ!M4) ) / ((3^5) - (4^5))</f>
        <v>-0.10038250830122634</v>
      </c>
      <c r="N4">
        <f>( ((3^3)*aVTZ!N4) - ((4^3)*aVQZ!N4) ) / ((3^3) - (4^3))</f>
        <v>-0.26114323427217001</v>
      </c>
    </row>
    <row r="5" spans="1:14" x14ac:dyDescent="0.2">
      <c r="A5" s="1" t="s">
        <v>178</v>
      </c>
      <c r="B5">
        <f t="shared" si="0"/>
        <v>-1.4875582233086604E-2</v>
      </c>
      <c r="C5">
        <f t="shared" si="1"/>
        <v>-1.4457346387353881E-2</v>
      </c>
      <c r="D5">
        <f t="shared" si="2"/>
        <v>4.1823584573272288E-4</v>
      </c>
      <c r="E5">
        <f>( ((3^5)*aVTZ!E5) - ((4^5)*aVQZ!E5) ) / ((3^5) - (4^5))</f>
        <v>-0.37378538472823558</v>
      </c>
      <c r="F5">
        <f>( ((3^3)*aVTZ!F5) - ((4^3)*aVQZ!F5) ) / ((3^3) - (4^3))</f>
        <v>-1.2348587870112919</v>
      </c>
      <c r="G5">
        <f>( ((3^5)*aVTZ!G5) - ((4^5)*aVQZ!G5) ) / ((3^5) - (4^5))</f>
        <v>-0.31242968611696209</v>
      </c>
      <c r="H5">
        <f>( ((3^3)*aVTZ!H5) - ((4^3)*aVQZ!H5) ) / ((3^3) - (4^3))</f>
        <v>-1.0423897901533012</v>
      </c>
      <c r="I5">
        <f>( ((3^5)*aVTZ!I5) - ((4^5)*aVQZ!I5) ) / ((3^5) - (4^5))</f>
        <v>-5.4092224965988318E-2</v>
      </c>
      <c r="J5">
        <f>( ((3^3)*aVTZ!J5) - ((4^3)*aVQZ!J5) ) / ((3^3) - (4^3))</f>
        <v>-0.18485688827018931</v>
      </c>
      <c r="K5">
        <f>( ((3^5)*aVTZ!K5) - ((4^5)*aVQZ!K5) ) / ((3^5) - (4^5))</f>
        <v>-0.31243609139685352</v>
      </c>
      <c r="L5">
        <f>( ((3^3)*aVTZ!L5) - ((4^3)*aVQZ!L5) ) / ((3^3) - (4^3))</f>
        <v>-1.0424135147000491</v>
      </c>
      <c r="M5">
        <f>( ((3^5)*aVTZ!M5) - ((4^5)*aVQZ!M5) ) / ((3^5) - (4^5))</f>
        <v>-5.4117741246166008E-2</v>
      </c>
      <c r="N5">
        <f>( ((3^3)*aVTZ!N5) - ((4^3)*aVQZ!N5) ) / ((3^3) - (4^3))</f>
        <v>-0.18521947800910493</v>
      </c>
    </row>
    <row r="6" spans="1:14" x14ac:dyDescent="0.2">
      <c r="A6" s="1" t="s">
        <v>179</v>
      </c>
      <c r="B6">
        <f t="shared" si="0"/>
        <v>-1.0738911362804693E-2</v>
      </c>
      <c r="C6">
        <f t="shared" si="1"/>
        <v>-1.0055729815783204E-2</v>
      </c>
      <c r="D6">
        <f t="shared" si="2"/>
        <v>6.8318154702148859E-4</v>
      </c>
      <c r="E6">
        <f>( ((3^5)*aVTZ!E6) - ((4^5)*aVQZ!E6) ) / ((3^5) - (4^5))</f>
        <v>-0.37205265208019145</v>
      </c>
      <c r="F6">
        <f>( ((3^3)*aVTZ!F6) - ((4^3)*aVQZ!F6) ) / ((3^3) - (4^3))</f>
        <v>-1.2327754312514825</v>
      </c>
      <c r="G6">
        <f>( ((3^5)*aVTZ!G6) - ((4^5)*aVQZ!G6) ) / ((3^5) - (4^5))</f>
        <v>-0.312483493856545</v>
      </c>
      <c r="H6">
        <f>( ((3^3)*aVTZ!H6) - ((4^3)*aVQZ!H6) ) / ((3^3) - (4^3))</f>
        <v>-1.0426565648761827</v>
      </c>
      <c r="I6">
        <f>( ((3^5)*aVTZ!I6) - ((4^5)*aVQZ!I6) ) / ((3^5) - (4^5))</f>
        <v>-5.4092224965976279E-2</v>
      </c>
      <c r="J6">
        <f>( ((3^3)*aVTZ!J6) - ((4^3)*aVQZ!J6) ) / ((3^3) - (4^3))</f>
        <v>-0.18485688827016517</v>
      </c>
      <c r="K6">
        <f>( ((3^5)*aVTZ!K6) - ((4^5)*aVQZ!K6) ) / ((3^5) - (4^5))</f>
        <v>-0.31248455942274006</v>
      </c>
      <c r="L6">
        <f>( ((3^3)*aVTZ!L6) - ((4^3)*aVQZ!L6) ) / ((3^3) - (4^3))</f>
        <v>-1.0426386763049373</v>
      </c>
      <c r="M6">
        <f>( ((3^5)*aVTZ!M6) - ((4^5)*aVQZ!M6) ) / ((3^5) - (4^5))</f>
        <v>-5.4133556550723681E-2</v>
      </c>
      <c r="N6">
        <f>( ((3^3)*aVTZ!N6) - ((4^3)*aVQZ!N6) ) / ((3^3) - (4^3))</f>
        <v>-0.18551556123748958</v>
      </c>
    </row>
    <row r="7" spans="1:14" x14ac:dyDescent="0.2">
      <c r="A7" s="1" t="s">
        <v>180</v>
      </c>
      <c r="B7">
        <f t="shared" si="0"/>
        <v>-2.4143366195169103E-2</v>
      </c>
      <c r="C7">
        <f t="shared" si="1"/>
        <v>-2.3783649106799198E-2</v>
      </c>
      <c r="D7">
        <f t="shared" si="2"/>
        <v>3.5971708836990413E-4</v>
      </c>
      <c r="E7">
        <f>( ((3^5)*aVTZ!E7) - ((4^5)*aVQZ!E7) ) / ((3^5) - (4^5))</f>
        <v>-0.57299010153666197</v>
      </c>
      <c r="F7">
        <f>( ((3^3)*aVTZ!F7) - ((4^3)*aVQZ!F7) ) / ((3^3) - (4^3))</f>
        <v>-1.7948834750344005</v>
      </c>
      <c r="G7">
        <f>( ((3^5)*aVTZ!G7) - ((4^5)*aVQZ!G7) ) / ((3^5) - (4^5))</f>
        <v>-0.31193485594908743</v>
      </c>
      <c r="H7">
        <f>( ((3^3)*aVTZ!H7) - ((4^3)*aVQZ!H7) ) / ((3^3) - (4^3))</f>
        <v>-1.0402191355018762</v>
      </c>
      <c r="I7">
        <f>( ((3^5)*aVTZ!I7) - ((4^5)*aVQZ!I7) ) / ((3^5) - (4^5))</f>
        <v>-0.24962384899690854</v>
      </c>
      <c r="J7">
        <f>( ((3^3)*aVTZ!J7) - ((4^3)*aVQZ!J7) ) / ((3^3) - (4^3))</f>
        <v>-0.74195236992802116</v>
      </c>
      <c r="K7">
        <f>( ((3^5)*aVTZ!K7) - ((4^5)*aVQZ!K7) ) / ((3^5) - (4^5))</f>
        <v>-0.3119432232619348</v>
      </c>
      <c r="L7">
        <f>( ((3^3)*aVTZ!L7) - ((4^3)*aVQZ!L7) ) / ((3^3) - (4^3))</f>
        <v>-1.0402031014527513</v>
      </c>
      <c r="M7">
        <f>( ((3^5)*aVTZ!M7) - ((4^5)*aVQZ!M7) ) / ((3^5) - (4^5))</f>
        <v>-0.24965873023702576</v>
      </c>
      <c r="N7">
        <f>( ((3^3)*aVTZ!N7) - ((4^3)*aVQZ!N7) ) / ((3^3) - (4^3))</f>
        <v>-0.74228487251255126</v>
      </c>
    </row>
    <row r="8" spans="1:14" x14ac:dyDescent="0.2">
      <c r="A8" s="1" t="s">
        <v>181</v>
      </c>
      <c r="B8">
        <f t="shared" si="0"/>
        <v>-1.7702017871043085E-2</v>
      </c>
      <c r="C8">
        <f t="shared" si="1"/>
        <v>-1.7341346146558911E-2</v>
      </c>
      <c r="D8">
        <f t="shared" si="2"/>
        <v>3.6067172448417395E-4</v>
      </c>
      <c r="E8">
        <f>( ((3^5)*aVTZ!E8) - ((4^5)*aVQZ!E8) ) / ((3^5) - (4^5))</f>
        <v>-0.56998237955264397</v>
      </c>
      <c r="F8">
        <f>( ((3^3)*aVTZ!F8) - ((4^3)*aVQZ!F8) ) / ((3^3) - (4^3))</f>
        <v>-1.7916969887261844</v>
      </c>
      <c r="G8">
        <f>( ((3^5)*aVTZ!G8) - ((4^5)*aVQZ!G8) ) / ((3^5) - (4^5))</f>
        <v>-0.31196278737406979</v>
      </c>
      <c r="H8">
        <f>( ((3^3)*aVTZ!H8) - ((4^3)*aVQZ!H8) ) / ((3^3) - (4^3))</f>
        <v>-1.0405759901416489</v>
      </c>
      <c r="I8">
        <f>( ((3^5)*aVTZ!I8) - ((4^5)*aVQZ!I8) ) / ((3^5) - (4^5))</f>
        <v>-0.24949143217313427</v>
      </c>
      <c r="J8">
        <f>( ((3^3)*aVTZ!J8) - ((4^3)*aVQZ!J8) ) / ((3^3) - (4^3))</f>
        <v>-0.74194714071893231</v>
      </c>
      <c r="K8">
        <f>( ((3^5)*aVTZ!K8) - ((4^5)*aVQZ!K8) ) / ((3^5) - (4^5))</f>
        <v>-0.31196496452034034</v>
      </c>
      <c r="L8">
        <f>( ((3^3)*aVTZ!L8) - ((4^3)*aVQZ!L8) ) / ((3^3) - (4^3))</f>
        <v>-1.0405145741283597</v>
      </c>
      <c r="M8">
        <f>( ((3^5)*aVTZ!M8) - ((4^5)*aVQZ!M8) ) / ((3^5) - (4^5))</f>
        <v>-0.24952832045338924</v>
      </c>
      <c r="N8">
        <f>( ((3^3)*aVTZ!N8) - ((4^3)*aVQZ!N8) ) / ((3^3) - (4^3))</f>
        <v>-0.74233016303018018</v>
      </c>
    </row>
    <row r="9" spans="1:14" x14ac:dyDescent="0.2">
      <c r="A9" s="1" t="s">
        <v>182</v>
      </c>
      <c r="B9">
        <f t="shared" si="0"/>
        <v>-1.6910525098555729E-2</v>
      </c>
      <c r="C9">
        <f t="shared" si="1"/>
        <v>-1.6473686449198333E-2</v>
      </c>
      <c r="D9">
        <f t="shared" si="2"/>
        <v>4.3683864935739614E-4</v>
      </c>
      <c r="E9">
        <f>( ((3^5)*aVTZ!E9) - ((4^5)*aVQZ!E9) ) / ((3^5) - (4^5))</f>
        <v>-0.62560764116195067</v>
      </c>
      <c r="F9">
        <f>( ((3^3)*aVTZ!F9) - ((4^3)*aVQZ!F9) ) / ((3^3) - (4^3))</f>
        <v>-1.9897508193777715</v>
      </c>
      <c r="G9">
        <f>( ((3^5)*aVTZ!G9) - ((4^5)*aVQZ!G9) ) / ((3^5) - (4^5))</f>
        <v>-0.31195171449441816</v>
      </c>
      <c r="H9">
        <f>( ((3^3)*aVTZ!H9) - ((4^3)*aVQZ!H9) ) / ((3^3) - (4^3))</f>
        <v>-1.040107651319597</v>
      </c>
      <c r="I9">
        <f>( ((3^5)*aVTZ!I9) - ((4^5)*aVQZ!I9) ) / ((3^5) - (4^5))</f>
        <v>-0.30520574147280671</v>
      </c>
      <c r="J9">
        <f>( ((3^3)*aVTZ!J9) - ((4^3)*aVQZ!J9) ) / ((3^3) - (4^3))</f>
        <v>-0.94118282815434484</v>
      </c>
      <c r="K9">
        <f>( ((3^5)*aVTZ!K9) - ((4^5)*aVQZ!K9) ) / ((3^5) - (4^5))</f>
        <v>-0.31196132756994904</v>
      </c>
      <c r="L9">
        <f>( ((3^3)*aVTZ!L9) - ((4^3)*aVQZ!L9) ) / ((3^3) - (4^3))</f>
        <v>-1.0401028242859878</v>
      </c>
      <c r="M9">
        <f>( ((3^5)*aVTZ!M9) - ((4^5)*aVQZ!M9) ) / ((3^5) - (4^5))</f>
        <v>-0.30526724071300299</v>
      </c>
      <c r="N9">
        <f>( ((3^3)*aVTZ!N9) - ((4^3)*aVQZ!N9) ) / ((3^3) - (4^3))</f>
        <v>-0.9415533815215843</v>
      </c>
    </row>
    <row r="10" spans="1:14" x14ac:dyDescent="0.2">
      <c r="A10" s="1" t="s">
        <v>183</v>
      </c>
      <c r="B10">
        <f t="shared" si="0"/>
        <v>-2.7012308486814796E-2</v>
      </c>
      <c r="C10">
        <f t="shared" si="1"/>
        <v>-2.6377928920918503E-2</v>
      </c>
      <c r="D10">
        <f t="shared" si="2"/>
        <v>6.3437956589629252E-4</v>
      </c>
      <c r="E10">
        <f>( ((3^5)*aVTZ!E10) - ((4^5)*aVQZ!E10) ) / ((3^5) - (4^5))</f>
        <v>-1.2963707447561816</v>
      </c>
      <c r="F10">
        <f>( ((3^3)*aVTZ!F10) - ((4^3)*aVQZ!F10) ) / ((3^3) - (4^3))</f>
        <v>-3.9301868279953589</v>
      </c>
      <c r="G10">
        <f>( ((3^5)*aVTZ!G10) - ((4^5)*aVQZ!G10) ) / ((3^5) - (4^5))</f>
        <v>-0.3117699355044557</v>
      </c>
      <c r="H10">
        <f>( ((3^3)*aVTZ!H10) - ((4^3)*aVQZ!H10) ) / ((3^3) - (4^3))</f>
        <v>-1.0398276655433312</v>
      </c>
      <c r="I10">
        <f>( ((3^5)*aVTZ!I10) - ((4^5)*aVQZ!I10) ) / ((3^5) - (4^5))</f>
        <v>-0.97182862586138774</v>
      </c>
      <c r="J10">
        <f>( ((3^3)*aVTZ!J10) - ((4^3)*aVQZ!J10) ) / ((3^3) - (4^3))</f>
        <v>-2.8761190373555507</v>
      </c>
      <c r="K10">
        <f>( ((3^5)*aVTZ!K10) - ((4^5)*aVQZ!K10) ) / ((3^5) - (4^5))</f>
        <v>-0.31178622131534495</v>
      </c>
      <c r="L10">
        <f>( ((3^3)*aVTZ!L10) - ((4^3)*aVQZ!L10) ) / ((3^3) - (4^3))</f>
        <v>-1.0398221745531888</v>
      </c>
      <c r="M10">
        <f>( ((3^5)*aVTZ!M10) - ((4^5)*aVQZ!M10) ) / ((3^5) - (4^5))</f>
        <v>-0.97192431038734184</v>
      </c>
      <c r="N10">
        <f>( ((3^3)*aVTZ!N10) - ((4^3)*aVQZ!N10) ) / ((3^3) - (4^3))</f>
        <v>-2.8766469375747463</v>
      </c>
    </row>
    <row r="11" spans="1:14" x14ac:dyDescent="0.2">
      <c r="A11" s="1" t="s">
        <v>184</v>
      </c>
      <c r="B11">
        <f t="shared" si="0"/>
        <v>-1.4437463189634681E-2</v>
      </c>
      <c r="C11">
        <f t="shared" si="1"/>
        <v>-1.3808110644282667E-2</v>
      </c>
      <c r="D11">
        <f t="shared" si="2"/>
        <v>6.2935254535201324E-4</v>
      </c>
      <c r="E11">
        <f>( ((3^5)*aVTZ!E11) - ((4^5)*aVQZ!E11) ) / ((3^5) - (4^5))</f>
        <v>-1.2905978096646264</v>
      </c>
      <c r="F11">
        <f>( ((3^3)*aVTZ!F11) - ((4^3)*aVQZ!F11) ) / ((3^3) - (4^3))</f>
        <v>-3.9231093881870365</v>
      </c>
      <c r="G11">
        <f>( ((3^5)*aVTZ!G11) - ((4^5)*aVQZ!G11) ) / ((3^5) - (4^5))</f>
        <v>-0.31187068844460142</v>
      </c>
      <c r="H11">
        <f>( ((3^3)*aVTZ!H11) - ((4^3)*aVQZ!H11) ) / ((3^3) - (4^3))</f>
        <v>-1.0403995068002228</v>
      </c>
      <c r="I11">
        <f>( ((3^5)*aVTZ!I11) - ((4^5)*aVQZ!I11) ) / ((3^5) - (4^5))</f>
        <v>-0.97151662720943466</v>
      </c>
      <c r="J11">
        <f>( ((3^3)*aVTZ!J11) - ((4^3)*aVQZ!J11) ) / ((3^3) - (4^3))</f>
        <v>-2.8754829122077696</v>
      </c>
      <c r="K11">
        <f>( ((3^5)*aVTZ!K11) - ((4^5)*aVQZ!K11) ) / ((3^5) - (4^5))</f>
        <v>-0.31187922282752933</v>
      </c>
      <c r="L11">
        <f>( ((3^3)*aVTZ!L11) - ((4^3)*aVQZ!L11) ) / ((3^3) - (4^3))</f>
        <v>-1.0403628863906165</v>
      </c>
      <c r="M11">
        <f>( ((3^5)*aVTZ!M11) - ((4^5)*aVQZ!M11) ) / ((3^5) - (4^5))</f>
        <v>-0.97160021751349135</v>
      </c>
      <c r="N11">
        <f>( ((3^3)*aVTZ!N11) - ((4^3)*aVQZ!N11) ) / ((3^3) - (4^3))</f>
        <v>-2.8760567604757434</v>
      </c>
    </row>
    <row r="12" spans="1:14" x14ac:dyDescent="0.2">
      <c r="A12" s="1" t="s">
        <v>185</v>
      </c>
      <c r="B12">
        <f t="shared" si="0"/>
        <v>-1.6211908542954845E-2</v>
      </c>
      <c r="C12">
        <f t="shared" si="1"/>
        <v>-1.5608971522531601E-2</v>
      </c>
      <c r="D12">
        <f t="shared" si="2"/>
        <v>6.0293702042324426E-4</v>
      </c>
      <c r="E12">
        <f>( ((3^5)*aVTZ!E12) - ((4^5)*aVQZ!E12) ) / ((3^5) - (4^5))</f>
        <v>-1.2918261150909847</v>
      </c>
      <c r="F12">
        <f>( ((3^3)*aVTZ!F12) - ((4^3)*aVQZ!F12) ) / ((3^3) - (4^3))</f>
        <v>-3.9238669424481083</v>
      </c>
      <c r="G12">
        <f>( ((3^5)*aVTZ!G12) - ((4^5)*aVQZ!G12) ) / ((3^5) - (4^5))</f>
        <v>-0.31177900470423614</v>
      </c>
      <c r="H12">
        <f>( ((3^3)*aVTZ!H12) - ((4^3)*aVQZ!H12) ) / ((3^3) - (4^3))</f>
        <v>-1.040075186534035</v>
      </c>
      <c r="I12">
        <f>( ((3^5)*aVTZ!I12) - ((4^5)*aVQZ!I12) ) / ((3^5) - (4^5))</f>
        <v>-0.97182344360332418</v>
      </c>
      <c r="J12">
        <f>( ((3^3)*aVTZ!J12) - ((4^3)*aVQZ!J12) ) / ((3^3) - (4^3))</f>
        <v>-2.8758035141545437</v>
      </c>
      <c r="K12">
        <f>( ((3^5)*aVTZ!K12) - ((4^5)*aVQZ!K12) ) / ((3^5) - (4^5))</f>
        <v>-0.31179109626493345</v>
      </c>
      <c r="L12">
        <f>( ((3^3)*aVTZ!L12) - ((4^3)*aVQZ!L12) ) / ((3^3) - (4^3))</f>
        <v>-1.0400686794240013</v>
      </c>
      <c r="M12">
        <f>( ((3^5)*aVTZ!M12) - ((4^5)*aVQZ!M12) ) / ((3^5) - (4^5))</f>
        <v>-0.9719105420894647</v>
      </c>
      <c r="N12">
        <f>( ((3^3)*aVTZ!N12) - ((4^3)*aVQZ!N12) ) / ((3^3) - (4^3))</f>
        <v>-2.8763137682381625</v>
      </c>
    </row>
    <row r="13" spans="1:14" x14ac:dyDescent="0.2">
      <c r="A13" s="1" t="s">
        <v>186</v>
      </c>
      <c r="B13">
        <f t="shared" si="0"/>
        <v>-1.3572022372892567E-2</v>
      </c>
      <c r="C13">
        <f t="shared" si="1"/>
        <v>-1.3071972525421582E-2</v>
      </c>
      <c r="D13">
        <f t="shared" si="2"/>
        <v>5.0004984747098469E-4</v>
      </c>
      <c r="E13">
        <f>( ((3^5)*aVTZ!E13) - ((4^5)*aVQZ!E13) ) / ((3^5) - (4^5))</f>
        <v>-0.81001923081071137</v>
      </c>
      <c r="F13">
        <f>( ((3^3)*aVTZ!F13) - ((4^3)*aVQZ!F13) ) / ((3^3) - (4^3))</f>
        <v>-2.5344111554691122</v>
      </c>
      <c r="G13">
        <f>( ((3^5)*aVTZ!G13) - ((4^5)*aVQZ!G13) ) / ((3^5) - (4^5))</f>
        <v>-0.31175728112430839</v>
      </c>
      <c r="H13">
        <f>( ((3^3)*aVTZ!H13) - ((4^3)*aVQZ!H13) ) / ((3^3) - (4^3))</f>
        <v>-1.0398149253541347</v>
      </c>
      <c r="I13">
        <f>( ((3^5)*aVTZ!I13) - ((4^5)*aVQZ!I13) ) / ((3^5) - (4^5))</f>
        <v>-0.49182352195021695</v>
      </c>
      <c r="J13">
        <f>( ((3^3)*aVTZ!J13) - ((4^3)*aVQZ!J13) ) / ((3^3) - (4^3))</f>
        <v>-1.4874626354782712</v>
      </c>
      <c r="K13">
        <f>( ((3^5)*aVTZ!K13) - ((4^5)*aVQZ!K13) ) / ((3^5) - (4^5))</f>
        <v>-0.31176646362351446</v>
      </c>
      <c r="L13">
        <f>( ((3^3)*aVTZ!L13) - ((4^3)*aVQZ!L13) ) / ((3^3) - (4^3))</f>
        <v>-1.0398104443178118</v>
      </c>
      <c r="M13">
        <f>( ((3^5)*aVTZ!M13) - ((4^5)*aVQZ!M13) ) / ((3^5) - (4^5))</f>
        <v>-0.49188517269324461</v>
      </c>
      <c r="N13">
        <f>( ((3^3)*aVTZ!N13) - ((4^3)*aVQZ!N13) ) / ((3^3) - (4^3))</f>
        <v>-1.4878963331198314</v>
      </c>
    </row>
    <row r="14" spans="1:14" x14ac:dyDescent="0.2">
      <c r="A14" s="1" t="s">
        <v>187</v>
      </c>
      <c r="B14">
        <f t="shared" si="0"/>
        <v>-1.6060690555311119E-2</v>
      </c>
      <c r="C14">
        <f t="shared" si="1"/>
        <v>-1.568918017775367E-2</v>
      </c>
      <c r="D14">
        <f t="shared" si="2"/>
        <v>3.7151037755744909E-4</v>
      </c>
      <c r="E14">
        <f>( ((3^5)*aVTZ!E14) - ((4^5)*aVQZ!E14) ) / ((3^5) - (4^5))</f>
        <v>-0.88261159394097666</v>
      </c>
      <c r="F14">
        <f>( ((3^3)*aVTZ!F14) - ((4^3)*aVQZ!F14) ) / ((3^3) - (4^3))</f>
        <v>-2.7706182605397012</v>
      </c>
      <c r="G14">
        <f>( ((3^5)*aVTZ!G14) - ((4^5)*aVQZ!G14) ) / ((3^5) - (4^5))</f>
        <v>-0.31182891833097853</v>
      </c>
      <c r="H14">
        <f>( ((3^3)*aVTZ!H14) - ((4^3)*aVQZ!H14) ) / ((3^3) - (4^3))</f>
        <v>-1.0400120328887317</v>
      </c>
      <c r="I14">
        <f>( ((3^5)*aVTZ!I14) - ((4^5)*aVQZ!I14) ) / ((3^5) - (4^5))</f>
        <v>-0.56270200329567555</v>
      </c>
      <c r="J14">
        <f>( ((3^3)*aVTZ!J14) - ((4^3)*aVQZ!J14) ) / ((3^3) - (4^3))</f>
        <v>-1.7226262094099809</v>
      </c>
      <c r="K14">
        <f>( ((3^5)*aVTZ!K14) - ((4^5)*aVQZ!K14) ) / ((3^5) - (4^5))</f>
        <v>-0.31184024134723737</v>
      </c>
      <c r="L14">
        <f>( ((3^3)*aVTZ!L14) - ((4^3)*aVQZ!L14) ) / ((3^3) - (4^3))</f>
        <v>-1.0400061673653045</v>
      </c>
      <c r="M14">
        <f>( ((3^5)*aVTZ!M14) - ((4^5)*aVQZ!M14) ) / ((3^5) - (4^5))</f>
        <v>-0.56275784340751478</v>
      </c>
      <c r="N14">
        <f>( ((3^3)*aVTZ!N14) - ((4^3)*aVQZ!N14) ) / ((3^3) - (4^3))</f>
        <v>-1.7229364221828674</v>
      </c>
    </row>
    <row r="15" spans="1:14" x14ac:dyDescent="0.2">
      <c r="A15" s="1" t="s">
        <v>188</v>
      </c>
      <c r="B15">
        <f t="shared" si="0"/>
        <v>-1.2268271386600249E-2</v>
      </c>
      <c r="C15">
        <f t="shared" si="1"/>
        <v>-1.1844509318474028E-2</v>
      </c>
      <c r="D15">
        <f t="shared" si="2"/>
        <v>4.2376206812622108E-4</v>
      </c>
      <c r="E15">
        <f>( ((3^5)*aVTZ!E15) - ((4^5)*aVQZ!E15) ) / ((3^5) - (4^5))</f>
        <v>-0.62219191197886725</v>
      </c>
      <c r="F15">
        <f>( ((3^3)*aVTZ!F15) - ((4^3)*aVQZ!F15) ) / ((3^3) - (4^3))</f>
        <v>-2.0698480921738467</v>
      </c>
      <c r="G15">
        <f>( ((3^5)*aVTZ!G15) - ((4^5)*aVQZ!G15) ) / ((3^5) - (4^5))</f>
        <v>-0.29489431695931717</v>
      </c>
      <c r="H15">
        <f>( ((3^3)*aVTZ!H15) - ((4^3)*aVQZ!H15) ) / ((3^3) - (4^3))</f>
        <v>-1.0820409204080865</v>
      </c>
      <c r="I15">
        <f>( ((3^5)*aVTZ!I15) - ((4^5)*aVQZ!I15) ) / ((3^5) - (4^5))</f>
        <v>-0.32132170282647976</v>
      </c>
      <c r="J15">
        <f>( ((3^3)*aVTZ!J15) - ((4^3)*aVQZ!J15) ) / ((3^3) - (4^3))</f>
        <v>-0.98151479257223029</v>
      </c>
      <c r="K15">
        <f>( ((3^5)*aVTZ!K15) - ((4^5)*aVQZ!K15) ) / ((3^5) - (4^5))</f>
        <v>-0.29489831483684814</v>
      </c>
      <c r="L15">
        <f>( ((3^3)*aVTZ!L15) - ((4^3)*aVQZ!L15) ) / ((3^3) - (4^3))</f>
        <v>-1.0820274709615652</v>
      </c>
      <c r="M15">
        <f>( ((3^5)*aVTZ!M15) - ((4^5)*aVQZ!M15) ) / ((3^5) - (4^5))</f>
        <v>-0.32137411705603114</v>
      </c>
      <c r="N15">
        <f>( ((3^3)*aVTZ!N15) - ((4^3)*aVQZ!N15) ) / ((3^3) - (4^3))</f>
        <v>-0.98189559197979559</v>
      </c>
    </row>
    <row r="16" spans="1:14" x14ac:dyDescent="0.2">
      <c r="A16" s="1" t="s">
        <v>189</v>
      </c>
      <c r="B16">
        <f t="shared" si="0"/>
        <v>-1.1348623835389926E-2</v>
      </c>
      <c r="C16">
        <f t="shared" si="1"/>
        <v>-1.0916137770885737E-2</v>
      </c>
      <c r="D16">
        <f t="shared" si="2"/>
        <v>4.3248606450418947E-4</v>
      </c>
      <c r="E16">
        <f>( ((3^5)*aVTZ!E16) - ((4^5)*aVQZ!E16) ) / ((3^5) - (4^5))</f>
        <v>-0.62173377398582941</v>
      </c>
      <c r="F16">
        <f>( ((3^3)*aVTZ!F16) - ((4^3)*aVQZ!F16) ) / ((3^3) - (4^3))</f>
        <v>-2.0695038743386118</v>
      </c>
      <c r="G16">
        <f>( ((3^5)*aVTZ!G16) - ((4^5)*aVQZ!G16) ) / ((3^5) - (4^5))</f>
        <v>-0.29494916952922368</v>
      </c>
      <c r="H16">
        <f>( ((3^3)*aVTZ!H16) - ((4^3)*aVQZ!H16) ) / ((3^3) - (4^3))</f>
        <v>-1.0820974832114261</v>
      </c>
      <c r="I16">
        <f>( ((3^5)*aVTZ!I16) - ((4^5)*aVQZ!I16) ) / ((3^5) - (4^5))</f>
        <v>-0.3213231420471645</v>
      </c>
      <c r="J16">
        <f>( ((3^3)*aVTZ!J16) - ((4^3)*aVQZ!J16) ) / ((3^3) - (4^3))</f>
        <v>-0.98151922970123717</v>
      </c>
      <c r="K16">
        <f>( ((3^5)*aVTZ!K16) - ((4^5)*aVQZ!K16) ) / ((3^5) - (4^5))</f>
        <v>-0.29495443290378298</v>
      </c>
      <c r="L16">
        <f>( ((3^3)*aVTZ!L16) - ((4^3)*aVQZ!L16) ) / ((3^3) - (4^3))</f>
        <v>-1.0820979261673378</v>
      </c>
      <c r="M16">
        <f>( ((3^5)*aVTZ!M16) - ((4^5)*aVQZ!M16) ) / ((3^5) - (4^5))</f>
        <v>-0.32137323734236917</v>
      </c>
      <c r="N16">
        <f>( ((3^3)*aVTZ!N16) - ((4^3)*aVQZ!N16) ) / ((3^3) - (4^3))</f>
        <v>-0.98189591414006561</v>
      </c>
    </row>
    <row r="17" spans="1:14" x14ac:dyDescent="0.2">
      <c r="A17" s="1" t="s">
        <v>25</v>
      </c>
      <c r="B17">
        <f t="shared" si="0"/>
        <v>-2.1868782614586246E-2</v>
      </c>
      <c r="C17">
        <f t="shared" si="1"/>
        <v>-1.7640615319659991E-2</v>
      </c>
      <c r="D17">
        <f t="shared" si="2"/>
        <v>4.228167294926255E-3</v>
      </c>
      <c r="E17">
        <f>( ((3^5)*aVTZ!E17) - ((4^5)*aVQZ!E17) ) / ((3^5) - (4^5))</f>
        <v>-0.40421225069595618</v>
      </c>
      <c r="F17">
        <f>( ((3^3)*aVTZ!F17) - ((4^3)*aVQZ!F17) ) / ((3^3) - (4^3))</f>
        <v>-1.3528064965765665</v>
      </c>
      <c r="G17">
        <f>( ((3^5)*aVTZ!G17) - ((4^5)*aVQZ!G17) ) / ((3^5) - (4^5))</f>
        <v>-0.29515830145385719</v>
      </c>
      <c r="H17">
        <f>( ((3^3)*aVTZ!H17) - ((4^3)*aVQZ!H17) ) / ((3^3) - (4^3))</f>
        <v>-1.082419837102417</v>
      </c>
      <c r="I17">
        <f>( ((3^5)*aVTZ!I17) - ((4^5)*aVQZ!I17) ) / ((3^5) - (4^5))</f>
        <v>-9.9140923621132138E-2</v>
      </c>
      <c r="J17">
        <f>( ((3^3)*aVTZ!J17) - ((4^3)*aVQZ!J17) ) / ((3^3) - (4^3))</f>
        <v>-0.25843090248053013</v>
      </c>
      <c r="K17">
        <f>( ((3^5)*aVTZ!K17) - ((4^5)*aVQZ!K17) ) / ((3^5) - (4^5))</f>
        <v>-0.29516146271517657</v>
      </c>
      <c r="L17">
        <f>( ((3^3)*aVTZ!L17) - ((4^3)*aVQZ!L17) ) / ((3^3) - (4^3))</f>
        <v>-1.0824312291893086</v>
      </c>
      <c r="M17">
        <f>( ((3^5)*aVTZ!M17) - ((4^5)*aVQZ!M17) ) / ((3^5) - (4^5))</f>
        <v>-0.10053412273426707</v>
      </c>
      <c r="N17">
        <f>( ((3^3)*aVTZ!N17) - ((4^3)*aVQZ!N17) ) / ((3^3) - (4^3))</f>
        <v>-0.26125131731411044</v>
      </c>
    </row>
    <row r="18" spans="1:14" x14ac:dyDescent="0.2">
      <c r="A18" s="1" t="s">
        <v>26</v>
      </c>
      <c r="B18">
        <f t="shared" si="0"/>
        <v>-2.0739720742027012E-2</v>
      </c>
      <c r="C18">
        <f t="shared" si="1"/>
        <v>-1.6828364678210472E-2</v>
      </c>
      <c r="D18">
        <f t="shared" si="2"/>
        <v>3.9113560638165401E-3</v>
      </c>
      <c r="E18">
        <f>( ((3^5)*aVTZ!E18) - ((4^5)*aVQZ!E18) ) / ((3^5) - (4^5))</f>
        <v>-0.40367406920424337</v>
      </c>
      <c r="F18">
        <f>( ((3^3)*aVTZ!F18) - ((4^3)*aVQZ!F18) ) / ((3^3) - (4^3))</f>
        <v>-1.3522863135772694</v>
      </c>
      <c r="G18">
        <f>( ((3^5)*aVTZ!G18) - ((4^5)*aVQZ!G18) ) / ((3^5) - (4^5))</f>
        <v>-0.29515631366292966</v>
      </c>
      <c r="H18">
        <f>( ((3^3)*aVTZ!H18) - ((4^3)*aVQZ!H18) ) / ((3^3) - (4^3))</f>
        <v>-1.0824925222748907</v>
      </c>
      <c r="I18">
        <f>( ((3^5)*aVTZ!I18) - ((4^5)*aVQZ!I18) ) / ((3^5) - (4^5))</f>
        <v>-9.9140923621130056E-2</v>
      </c>
      <c r="J18">
        <f>( ((3^3)*aVTZ!J18) - ((4^3)*aVQZ!J18) ) / ((3^3) - (4^3))</f>
        <v>-0.2584309024805353</v>
      </c>
      <c r="K18">
        <f>( ((3^5)*aVTZ!K18) - ((4^5)*aVQZ!K18) ) / ((3^5) - (4^5))</f>
        <v>-0.2951598789858258</v>
      </c>
      <c r="L18">
        <f>( ((3^3)*aVTZ!L18) - ((4^3)*aVQZ!L18) ) / ((3^3) - (4^3))</f>
        <v>-1.0825082133690032</v>
      </c>
      <c r="M18">
        <f>( ((3^5)*aVTZ!M18) - ((4^5)*aVQZ!M18) ) / ((3^5) - (4^5))</f>
        <v>-0.10043027313763374</v>
      </c>
      <c r="N18">
        <f>( ((3^3)*aVTZ!N18) - ((4^3)*aVQZ!N18) ) / ((3^3) - (4^3))</f>
        <v>-0.26103365261083944</v>
      </c>
    </row>
    <row r="19" spans="1:14" x14ac:dyDescent="0.2">
      <c r="A19" s="1" t="s">
        <v>190</v>
      </c>
      <c r="B19">
        <f t="shared" si="0"/>
        <v>-1.580368737648602E-2</v>
      </c>
      <c r="C19">
        <f t="shared" si="1"/>
        <v>-1.5188726608179937E-2</v>
      </c>
      <c r="D19">
        <f t="shared" si="2"/>
        <v>6.1496076830608315E-4</v>
      </c>
      <c r="E19">
        <f>( ((3^5)*aVTZ!E19) - ((4^5)*aVQZ!E19) ) / ((3^5) - (4^5))</f>
        <v>-0.35677766738941635</v>
      </c>
      <c r="F19">
        <f>( ((3^3)*aVTZ!F19) - ((4^3)*aVQZ!F19) ) / ((3^3) - (4^3))</f>
        <v>-1.275611208549841</v>
      </c>
      <c r="G19">
        <f>( ((3^5)*aVTZ!G19) - ((4^5)*aVQZ!G19) ) / ((3^5) - (4^5))</f>
        <v>-0.29518340430078222</v>
      </c>
      <c r="H19">
        <f>( ((3^3)*aVTZ!H19) - ((4^3)*aVQZ!H19) ) / ((3^3) - (4^3))</f>
        <v>-1.0824526710258187</v>
      </c>
      <c r="I19">
        <f>( ((3^5)*aVTZ!I19) - ((4^5)*aVQZ!I19) ) / ((3^5) - (4^5))</f>
        <v>-5.4092224965984079E-2</v>
      </c>
      <c r="J19">
        <f>( ((3^3)*aVTZ!J19) - ((4^3)*aVQZ!J19) ) / ((3^3) - (4^3))</f>
        <v>-0.1848568882701864</v>
      </c>
      <c r="K19">
        <f>( ((3^5)*aVTZ!K19) - ((4^5)*aVQZ!K19) ) / ((3^5) - (4^5))</f>
        <v>-0.29518590289712038</v>
      </c>
      <c r="L19">
        <f>( ((3^3)*aVTZ!L19) - ((4^3)*aVQZ!L19) ) / ((3^3) - (4^3))</f>
        <v>-1.0824568594500246</v>
      </c>
      <c r="M19">
        <f>( ((3^5)*aVTZ!M19) - ((4^5)*aVQZ!M19) ) / ((3^5) - (4^5))</f>
        <v>-5.4130900121771026E-2</v>
      </c>
      <c r="N19">
        <f>( ((3^3)*aVTZ!N19) - ((4^3)*aVQZ!N19) ) / ((3^3) - (4^3))</f>
        <v>-0.18542648686216134</v>
      </c>
    </row>
    <row r="20" spans="1:14" x14ac:dyDescent="0.2">
      <c r="A20" s="1" t="s">
        <v>191</v>
      </c>
      <c r="B20">
        <f t="shared" si="0"/>
        <v>-1.5380852129985412E-2</v>
      </c>
      <c r="C20">
        <f t="shared" si="1"/>
        <v>-1.4773095647683421E-2</v>
      </c>
      <c r="D20">
        <f t="shared" si="2"/>
        <v>6.0775648230199097E-4</v>
      </c>
      <c r="E20">
        <f>( ((3^5)*aVTZ!E20) - ((4^5)*aVQZ!E20) ) / ((3^5) - (4^5))</f>
        <v>-0.35653660264316384</v>
      </c>
      <c r="F20">
        <f>( ((3^3)*aVTZ!F20) - ((4^3)*aVQZ!F20) ) / ((3^3) - (4^3))</f>
        <v>-1.2754782450157278</v>
      </c>
      <c r="G20">
        <f>( ((3^5)*aVTZ!G20) - ((4^5)*aVQZ!G20) ) / ((3^5) - (4^5))</f>
        <v>-0.29517758387601162</v>
      </c>
      <c r="H20">
        <f>( ((3^3)*aVTZ!H20) - ((4^3)*aVQZ!H20) ) / ((3^3) - (4^3))</f>
        <v>-1.0825072984167297</v>
      </c>
      <c r="I20">
        <f>( ((3^5)*aVTZ!I20) - ((4^5)*aVQZ!I20) ) / ((3^5) - (4^5))</f>
        <v>-5.4092224965979409E-2</v>
      </c>
      <c r="J20">
        <f>( ((3^3)*aVTZ!J20) - ((4^3)*aVQZ!J20) ) / ((3^3) - (4^3))</f>
        <v>-0.18485688827018557</v>
      </c>
      <c r="K20">
        <f>( ((3^5)*aVTZ!K20) - ((4^5)*aVQZ!K20) ) / ((3^5) - (4^5))</f>
        <v>-0.29518030568148118</v>
      </c>
      <c r="L20">
        <f>( ((3^3)*aVTZ!L20) - ((4^3)*aVQZ!L20) ) / ((3^3) - (4^3))</f>
        <v>-1.0825147497203744</v>
      </c>
      <c r="M20">
        <f>( ((3^5)*aVTZ!M20) - ((4^5)*aVQZ!M20) ) / ((3^5) - (4^5))</f>
        <v>-5.413040257895866E-2</v>
      </c>
      <c r="N20">
        <f>( ((3^3)*aVTZ!N20) - ((4^3)*aVQZ!N20) ) / ((3^3) - (4^3))</f>
        <v>-0.18541629403039386</v>
      </c>
    </row>
    <row r="21" spans="1:14" x14ac:dyDescent="0.2">
      <c r="A21" s="1" t="s">
        <v>192</v>
      </c>
      <c r="B21">
        <f t="shared" si="0"/>
        <v>-1.6465033727718792E-2</v>
      </c>
      <c r="C21">
        <f t="shared" si="1"/>
        <v>-1.6179387577464066E-2</v>
      </c>
      <c r="D21">
        <f t="shared" si="2"/>
        <v>2.8564615025472584E-4</v>
      </c>
      <c r="E21">
        <f>( ((3^5)*aVTZ!E21) - ((4^5)*aVQZ!E21) ) / ((3^5) - (4^5))</f>
        <v>-0.55062376304181471</v>
      </c>
      <c r="F21">
        <f>( ((3^3)*aVTZ!F21) - ((4^3)*aVQZ!F21) ) / ((3^3) - (4^3))</f>
        <v>-1.8273774911933758</v>
      </c>
      <c r="G21">
        <f>( ((3^5)*aVTZ!G21) - ((4^5)*aVQZ!G21) ) / ((3^5) - (4^5))</f>
        <v>-0.29510837654425537</v>
      </c>
      <c r="H21">
        <f>( ((3^3)*aVTZ!H21) - ((4^3)*aVQZ!H21) ) / ((3^3) - (4^3))</f>
        <v>-1.0823153234289189</v>
      </c>
      <c r="I21">
        <f>( ((3^5)*aVTZ!I21) - ((4^5)*aVQZ!I21) ) / ((3^5) - (4^5))</f>
        <v>-0.24739400620833615</v>
      </c>
      <c r="J21">
        <f>( ((3^3)*aVTZ!J21) - ((4^3)*aVQZ!J21) ) / ((3^3) - (4^3))</f>
        <v>-0.73671851432596114</v>
      </c>
      <c r="K21">
        <f>( ((3^5)*aVTZ!K21) - ((4^5)*aVQZ!K21) ) / ((3^5) - (4^5))</f>
        <v>-0.29511054639912471</v>
      </c>
      <c r="L21">
        <f>( ((3^3)*aVTZ!L21) - ((4^3)*aVQZ!L21) ) / ((3^3) - (4^3))</f>
        <v>-1.0822737037966015</v>
      </c>
      <c r="M21">
        <f>( ((3^5)*aVTZ!M21) - ((4^5)*aVQZ!M21) ) / ((3^5) - (4^5))</f>
        <v>-0.24742444540965405</v>
      </c>
      <c r="N21">
        <f>( ((3^3)*aVTZ!N21) - ((4^3)*aVQZ!N21) ) / ((3^3) - (4^3))</f>
        <v>-0.73701317105234632</v>
      </c>
    </row>
    <row r="22" spans="1:14" x14ac:dyDescent="0.2">
      <c r="A22" s="1" t="s">
        <v>193</v>
      </c>
      <c r="B22">
        <f t="shared" si="0"/>
        <v>-1.8023474835911046E-2</v>
      </c>
      <c r="C22">
        <f t="shared" si="1"/>
        <v>-1.7691527440480859E-2</v>
      </c>
      <c r="D22">
        <f t="shared" si="2"/>
        <v>3.319473954301877E-4</v>
      </c>
      <c r="E22">
        <f>( ((3^5)*aVTZ!E22) - ((4^5)*aVQZ!E22) ) / ((3^5) - (4^5))</f>
        <v>-0.55108207314444091</v>
      </c>
      <c r="F22">
        <f>( ((3^3)*aVTZ!F22) - ((4^3)*aVQZ!F22) ) / ((3^3) - (4^3))</f>
        <v>-1.8283820233704622</v>
      </c>
      <c r="G22">
        <f>( ((3^5)*aVTZ!G22) - ((4^5)*aVQZ!G22) ) / ((3^5) - (4^5))</f>
        <v>-0.29503212872943391</v>
      </c>
      <c r="H22">
        <f>( ((3^3)*aVTZ!H22) - ((4^3)*aVQZ!H22) ) / ((3^3) - (4^3))</f>
        <v>-1.0821970835436763</v>
      </c>
      <c r="I22">
        <f>( ((3^5)*aVTZ!I22) - ((4^5)*aVQZ!I22) ) / ((3^5) - (4^5))</f>
        <v>-0.24737695314086292</v>
      </c>
      <c r="J22">
        <f>( ((3^3)*aVTZ!J22) - ((4^3)*aVQZ!J22) ) / ((3^3) - (4^3))</f>
        <v>-0.73683445626501898</v>
      </c>
      <c r="K22">
        <f>( ((3^5)*aVTZ!K22) - ((4^5)*aVQZ!K22) ) / ((3^5) - (4^5))</f>
        <v>-0.29503545617248478</v>
      </c>
      <c r="L22">
        <f>( ((3^3)*aVTZ!L22) - ((4^3)*aVQZ!L22) ) / ((3^3) - (4^3))</f>
        <v>-1.082166851638541</v>
      </c>
      <c r="M22">
        <f>( ((3^5)*aVTZ!M22) - ((4^5)*aVQZ!M22) ) / ((3^5) - (4^5))</f>
        <v>-0.24741070261049894</v>
      </c>
      <c r="N22">
        <f>( ((3^3)*aVTZ!N22) - ((4^3)*aVQZ!N22) ) / ((3^3) - (4^3))</f>
        <v>-0.73715955865289762</v>
      </c>
    </row>
    <row r="23" spans="1:14" x14ac:dyDescent="0.2">
      <c r="A23" s="1" t="s">
        <v>194</v>
      </c>
      <c r="B23">
        <f t="shared" si="0"/>
        <v>-1.6560615577336901E-2</v>
      </c>
      <c r="C23">
        <f t="shared" si="1"/>
        <v>-1.624651256200127E-2</v>
      </c>
      <c r="D23">
        <f t="shared" si="2"/>
        <v>3.1410301533563167E-4</v>
      </c>
      <c r="E23">
        <f>( ((3^5)*aVTZ!E23) - ((4^5)*aVQZ!E23) ) / ((3^5) - (4^5))</f>
        <v>-0.54985835110510461</v>
      </c>
      <c r="F23">
        <f>( ((3^3)*aVTZ!F23) - ((4^3)*aVQZ!F23) ) / ((3^3) - (4^3))</f>
        <v>-1.8280549808059758</v>
      </c>
      <c r="G23">
        <f>( ((3^5)*aVTZ!G23) - ((4^5)*aVQZ!G23) ) / ((3^5) - (4^5))</f>
        <v>-0.29492763205270328</v>
      </c>
      <c r="H23">
        <f>( ((3^3)*aVTZ!H23) - ((4^3)*aVQZ!H23) ) / ((3^3) - (4^3))</f>
        <v>-1.0821212901633723</v>
      </c>
      <c r="I23">
        <f>( ((3^5)*aVTZ!I23) - ((4^5)*aVQZ!I23) ) / ((3^5) - (4^5))</f>
        <v>-0.24733120105887771</v>
      </c>
      <c r="J23">
        <f>( ((3^3)*aVTZ!J23) - ((4^3)*aVQZ!J23) ) / ((3^3) - (4^3))</f>
        <v>-0.73697259305879015</v>
      </c>
      <c r="K23">
        <f>( ((3^5)*aVTZ!K23) - ((4^5)*aVQZ!K23) ) / ((3^5) - (4^5))</f>
        <v>-0.294931276486608</v>
      </c>
      <c r="L23">
        <f>( ((3^3)*aVTZ!L23) - ((4^3)*aVQZ!L23) ) / ((3^3) - (4^3))</f>
        <v>-1.0821030199257755</v>
      </c>
      <c r="M23">
        <f>( ((3^5)*aVTZ!M23) - ((4^5)*aVQZ!M23) ) / ((3^5) - (4^5))</f>
        <v>-0.2473633961951382</v>
      </c>
      <c r="N23">
        <f>( ((3^3)*aVTZ!N23) - ((4^3)*aVQZ!N23) ) / ((3^3) - (4^3))</f>
        <v>-0.7372691267415572</v>
      </c>
    </row>
    <row r="24" spans="1:14" x14ac:dyDescent="0.2">
      <c r="A24" s="1" t="s">
        <v>195</v>
      </c>
      <c r="B24">
        <f t="shared" si="0"/>
        <v>-1.73915827410831E-2</v>
      </c>
      <c r="C24">
        <f t="shared" si="1"/>
        <v>-1.7083282221941554E-2</v>
      </c>
      <c r="D24">
        <f t="shared" si="2"/>
        <v>3.0830051914154666E-4</v>
      </c>
      <c r="E24">
        <f>( ((3^5)*aVTZ!E24) - ((4^5)*aVQZ!E24) ) / ((3^5) - (4^5))</f>
        <v>-0.55067567747066826</v>
      </c>
      <c r="F24">
        <f>( ((3^3)*aVTZ!F24) - ((4^3)*aVQZ!F24) ) / ((3^3) - (4^3))</f>
        <v>-1.8279937767715815</v>
      </c>
      <c r="G24">
        <f>( ((3^5)*aVTZ!G24) - ((4^5)*aVQZ!G24) ) / ((3^5) - (4^5))</f>
        <v>-0.29492841311960422</v>
      </c>
      <c r="H24">
        <f>( ((3^3)*aVTZ!H24) - ((4^3)*aVQZ!H24) ) / ((3^3) - (4^3))</f>
        <v>-1.0821157798023389</v>
      </c>
      <c r="I24">
        <f>( ((3^5)*aVTZ!I24) - ((4^5)*aVQZ!I24) ) / ((3^5) - (4^5))</f>
        <v>-0.24739196150438408</v>
      </c>
      <c r="J24">
        <f>( ((3^3)*aVTZ!J24) - ((4^3)*aVQZ!J24) ) / ((3^3) - (4^3))</f>
        <v>-0.73684171707483936</v>
      </c>
      <c r="K24">
        <f>( ((3^5)*aVTZ!K24) - ((4^5)*aVQZ!K24) ) / ((3^5) - (4^5))</f>
        <v>-0.29493182264101936</v>
      </c>
      <c r="L24">
        <f>( ((3^3)*aVTZ!L24) - ((4^3)*aVQZ!L24) ) / ((3^3) - (4^3))</f>
        <v>-1.0820841787172155</v>
      </c>
      <c r="M24">
        <f>( ((3^5)*aVTZ!M24) - ((4^5)*aVQZ!M24) ) / ((3^5) - (4^5))</f>
        <v>-0.24742501091420346</v>
      </c>
      <c r="N24">
        <f>( ((3^3)*aVTZ!N24) - ((4^3)*aVQZ!N24) ) / ((3^3) - (4^3))</f>
        <v>-0.73714515974786965</v>
      </c>
    </row>
    <row r="25" spans="1:14" x14ac:dyDescent="0.2">
      <c r="A25" s="1" t="s">
        <v>196</v>
      </c>
      <c r="B25">
        <f t="shared" si="0"/>
        <v>-1.513052883135102E-2</v>
      </c>
      <c r="C25">
        <f t="shared" si="1"/>
        <v>-1.4610152272434007E-2</v>
      </c>
      <c r="D25">
        <f t="shared" si="2"/>
        <v>5.2037655891701284E-4</v>
      </c>
      <c r="E25">
        <f>( ((3^5)*aVTZ!E25) - ((4^5)*aVQZ!E25) ) / ((3^5) - (4^5))</f>
        <v>-0.60778642342411404</v>
      </c>
      <c r="F25">
        <f>( ((3^3)*aVTZ!F25) - ((4^3)*aVQZ!F25) ) / ((3^3) - (4^3))</f>
        <v>-2.031143201546425</v>
      </c>
      <c r="G25">
        <f>( ((3^5)*aVTZ!G25) - ((4^5)*aVQZ!G25) ) / ((3^5) - (4^5))</f>
        <v>-0.29489364349358893</v>
      </c>
      <c r="H25">
        <f>( ((3^3)*aVTZ!H25) - ((4^3)*aVQZ!H25) ) / ((3^3) - (4^3))</f>
        <v>-1.0821511054508697</v>
      </c>
      <c r="I25">
        <f>( ((3^5)*aVTZ!I25) - ((4^5)*aVQZ!I25) ) / ((3^5) - (4^5))</f>
        <v>-0.30519738718728462</v>
      </c>
      <c r="J25">
        <f>( ((3^3)*aVTZ!J25) - ((4^3)*aVQZ!J25) ) / ((3^3) - (4^3))</f>
        <v>-0.94155696000744471</v>
      </c>
      <c r="K25">
        <f>( ((3^5)*aVTZ!K25) - ((4^5)*aVQZ!K25) ) / ((3^5) - (4^5))</f>
        <v>-0.29489663712376885</v>
      </c>
      <c r="L25">
        <f>( ((3^3)*aVTZ!L25) - ((4^3)*aVQZ!L25) ) / ((3^3) - (4^3))</f>
        <v>-1.082112493713197</v>
      </c>
      <c r="M25">
        <f>( ((3^5)*aVTZ!M25) - ((4^5)*aVQZ!M25) ) / ((3^5) - (4^5))</f>
        <v>-0.30527414248136725</v>
      </c>
      <c r="N25">
        <f>( ((3^3)*aVTZ!N25) - ((4^3)*aVQZ!N25) ) / ((3^3) - (4^3))</f>
        <v>-0.94203619937977179</v>
      </c>
    </row>
    <row r="26" spans="1:14" x14ac:dyDescent="0.2">
      <c r="A26" s="1" t="s">
        <v>197</v>
      </c>
      <c r="B26">
        <f t="shared" si="0"/>
        <v>-1.3399008463428785E-2</v>
      </c>
      <c r="C26">
        <f t="shared" si="1"/>
        <v>-1.2848139898997246E-2</v>
      </c>
      <c r="D26">
        <f t="shared" si="2"/>
        <v>5.508685644315392E-4</v>
      </c>
      <c r="E26">
        <f>( ((3^5)*aVTZ!E26) - ((4^5)*aVQZ!E26) ) / ((3^5) - (4^5))</f>
        <v>-0.60696800050034883</v>
      </c>
      <c r="F26">
        <f>( ((3^3)*aVTZ!F26) - ((4^3)*aVQZ!F26) ) / ((3^3) - (4^3))</f>
        <v>-2.0304056316043089</v>
      </c>
      <c r="G26">
        <f>( ((3^5)*aVTZ!G26) - ((4^5)*aVQZ!G26) ) / ((3^5) - (4^5))</f>
        <v>-0.29497251290382448</v>
      </c>
      <c r="H26">
        <f>( ((3^3)*aVTZ!H26) - ((4^3)*aVQZ!H26) ) / ((3^3) - (4^3))</f>
        <v>-1.0822573470460954</v>
      </c>
      <c r="I26">
        <f>( ((3^5)*aVTZ!I26) - ((4^5)*aVQZ!I26) ) / ((3^5) - (4^5))</f>
        <v>-0.30519576581660379</v>
      </c>
      <c r="J26">
        <f>( ((3^3)*aVTZ!J26) - ((4^3)*aVQZ!J26) ) / ((3^3) - (4^3))</f>
        <v>-0.94154899787470503</v>
      </c>
      <c r="K26">
        <f>( ((3^5)*aVTZ!K26) - ((4^5)*aVQZ!K26) ) / ((3^5) - (4^5))</f>
        <v>-0.29497772565330577</v>
      </c>
      <c r="L26">
        <f>( ((3^3)*aVTZ!L26) - ((4^3)*aVQZ!L26) ) / ((3^3) - (4^3))</f>
        <v>-1.0822433837432346</v>
      </c>
      <c r="M26">
        <f>( ((3^5)*aVTZ!M26) - ((4^5)*aVQZ!M26) ) / ((3^5) - (4^5))</f>
        <v>-0.30526811458458009</v>
      </c>
      <c r="N26">
        <f>( ((3^3)*aVTZ!N26) - ((4^3)*aVQZ!N26) ) / ((3^3) - (4^3))</f>
        <v>-0.94203626822454001</v>
      </c>
    </row>
    <row r="27" spans="1:14" x14ac:dyDescent="0.2">
      <c r="A27" s="1" t="s">
        <v>198</v>
      </c>
      <c r="B27">
        <f t="shared" si="0"/>
        <v>-1.8014684665155212E-2</v>
      </c>
      <c r="C27">
        <f t="shared" si="1"/>
        <v>-1.7402737729911077E-2</v>
      </c>
      <c r="D27">
        <f t="shared" si="2"/>
        <v>6.1194693524413424E-4</v>
      </c>
      <c r="E27">
        <f>( ((3^5)*aVTZ!E27) - ((4^5)*aVQZ!E27) ) / ((3^5) - (4^5))</f>
        <v>-1.2747615374353949</v>
      </c>
      <c r="F27">
        <f>( ((3^3)*aVTZ!F27) - ((4^3)*aVQZ!F27) ) / ((3^3) - (4^3))</f>
        <v>-3.96723271342068</v>
      </c>
      <c r="G27">
        <f>( ((3^5)*aVTZ!G27) - ((4^5)*aVQZ!G27) ) / ((3^5) - (4^5))</f>
        <v>-0.2950282088683524</v>
      </c>
      <c r="H27">
        <f>( ((3^3)*aVTZ!H27) - ((4^3)*aVQZ!H27) ) / ((3^3) - (4^3))</f>
        <v>-1.0820782003383678</v>
      </c>
      <c r="I27">
        <f>( ((3^5)*aVTZ!I27) - ((4^5)*aVQZ!I27) ) / ((3^5) - (4^5))</f>
        <v>-0.97120121749656063</v>
      </c>
      <c r="J27">
        <f>( ((3^3)*aVTZ!J27) - ((4^3)*aVQZ!J27) ) / ((3^3) - (4^3))</f>
        <v>-2.8756719394876384</v>
      </c>
      <c r="K27">
        <f>( ((3^5)*aVTZ!K27) - ((4^5)*aVQZ!K27) ) / ((3^5) - (4^5))</f>
        <v>-0.29503410190686641</v>
      </c>
      <c r="L27">
        <f>( ((3^3)*aVTZ!L27) - ((4^3)*aVQZ!L27) ) / ((3^3) - (4^3))</f>
        <v>-1.0820574835373584</v>
      </c>
      <c r="M27">
        <f>( ((3^5)*aVTZ!M27) - ((4^5)*aVQZ!M27) ) / ((3^5) - (4^5))</f>
        <v>-0.97129485741235166</v>
      </c>
      <c r="N27">
        <f>( ((3^3)*aVTZ!N27) - ((4^3)*aVQZ!N27) ) / ((3^3) - (4^3))</f>
        <v>-2.8762050702695872</v>
      </c>
    </row>
    <row r="28" spans="1:14" x14ac:dyDescent="0.2">
      <c r="A28" s="1" t="s">
        <v>199</v>
      </c>
      <c r="B28">
        <f t="shared" si="0"/>
        <v>-1.4046923340671036E-2</v>
      </c>
      <c r="C28">
        <f t="shared" si="1"/>
        <v>-1.3408273374595492E-2</v>
      </c>
      <c r="D28">
        <f t="shared" si="2"/>
        <v>6.3864996607554403E-4</v>
      </c>
      <c r="E28">
        <f>( ((3^5)*aVTZ!E28) - ((4^5)*aVQZ!E28) ) / ((3^5) - (4^5))</f>
        <v>-1.2730133831977013</v>
      </c>
      <c r="F28">
        <f>( ((3^3)*aVTZ!F28) - ((4^3)*aVQZ!F28) ) / ((3^3) - (4^3))</f>
        <v>-3.9644764637504641</v>
      </c>
      <c r="G28">
        <f>( ((3^5)*aVTZ!G28) - ((4^5)*aVQZ!G28) ) / ((3^5) - (4^5))</f>
        <v>-0.29491603860329146</v>
      </c>
      <c r="H28">
        <f>( ((3^3)*aVTZ!H28) - ((4^3)*aVQZ!H28) ) / ((3^3) - (4^3))</f>
        <v>-1.0819816594396701</v>
      </c>
      <c r="I28">
        <f>( ((3^5)*aVTZ!I28) - ((4^5)*aVQZ!I28) ) / ((3^5) - (4^5))</f>
        <v>-0.97118361472293002</v>
      </c>
      <c r="J28">
        <f>( ((3^3)*aVTZ!J28) - ((4^3)*aVQZ!J28) ) / ((3^3) - (4^3))</f>
        <v>-2.8753616108416025</v>
      </c>
      <c r="K28">
        <f>( ((3^5)*aVTZ!K28) - ((4^5)*aVQZ!K28) ) / ((3^5) - (4^5))</f>
        <v>-0.29492230422161209</v>
      </c>
      <c r="L28">
        <f>( ((3^3)*aVTZ!L28) - ((4^3)*aVQZ!L28) ) / ((3^3) - (4^3))</f>
        <v>-1.0819749782209851</v>
      </c>
      <c r="M28">
        <f>( ((3^5)*aVTZ!M28) - ((4^5)*aVQZ!M28) ) / ((3^5) - (4^5))</f>
        <v>-0.97127429235668972</v>
      </c>
      <c r="N28">
        <f>( ((3^3)*aVTZ!N28) - ((4^3)*aVQZ!N28) ) / ((3^3) - (4^3))</f>
        <v>-2.8759099987742829</v>
      </c>
    </row>
    <row r="29" spans="1:14" x14ac:dyDescent="0.2">
      <c r="A29" s="1" t="s">
        <v>200</v>
      </c>
      <c r="B29">
        <f t="shared" si="0"/>
        <v>-1.7509754315206294E-2</v>
      </c>
      <c r="C29">
        <f t="shared" si="1"/>
        <v>-1.6878497598720177E-2</v>
      </c>
      <c r="D29">
        <f t="shared" si="2"/>
        <v>6.3125671648611714E-4</v>
      </c>
      <c r="E29">
        <f>( ((3^5)*aVTZ!E29) - ((4^5)*aVQZ!E29) ) / ((3^5) - (4^5))</f>
        <v>-1.2744925403078713</v>
      </c>
      <c r="F29">
        <f>( ((3^3)*aVTZ!F29) - ((4^3)*aVQZ!F29) ) / ((3^3) - (4^3))</f>
        <v>-3.9669075475474167</v>
      </c>
      <c r="G29">
        <f>( ((3^5)*aVTZ!G29) - ((4^5)*aVQZ!G29) ) / ((3^5) - (4^5))</f>
        <v>-0.29501627678181852</v>
      </c>
      <c r="H29">
        <f>( ((3^3)*aVTZ!H29) - ((4^3)*aVQZ!H29) ) / ((3^3) - (4^3))</f>
        <v>-1.082122334721499</v>
      </c>
      <c r="I29">
        <f>( ((3^5)*aVTZ!I29) - ((4^5)*aVQZ!I29) ) / ((3^5) - (4^5))</f>
        <v>-0.97116591336326585</v>
      </c>
      <c r="J29">
        <f>( ((3^3)*aVTZ!J29) - ((4^3)*aVQZ!J29) ) / ((3^3) - (4^3))</f>
        <v>-2.875585808673498</v>
      </c>
      <c r="K29">
        <f>( ((3^5)*aVTZ!K29) - ((4^5)*aVQZ!K29) ) / ((3^5) - (4^5))</f>
        <v>-0.29502233687944213</v>
      </c>
      <c r="L29">
        <f>( ((3^3)*aVTZ!L29) - ((4^3)*aVQZ!L29) ) / ((3^3) - (4^3))</f>
        <v>-1.0820982186561645</v>
      </c>
      <c r="M29">
        <f>( ((3^5)*aVTZ!M29) - ((4^5)*aVQZ!M29) ) / ((3^5) - (4^5))</f>
        <v>-0.97126016184640607</v>
      </c>
      <c r="N29">
        <f>( ((3^3)*aVTZ!N29) - ((4^3)*aVQZ!N29) ) / ((3^3) - (4^3))</f>
        <v>-2.8761408728745552</v>
      </c>
    </row>
    <row r="30" spans="1:14" x14ac:dyDescent="0.2">
      <c r="A30" s="1" t="s">
        <v>201</v>
      </c>
      <c r="B30">
        <f t="shared" si="0"/>
        <v>-1.4593448879809845E-2</v>
      </c>
      <c r="C30">
        <f t="shared" si="1"/>
        <v>-1.3913673543319405E-2</v>
      </c>
      <c r="D30">
        <f t="shared" si="2"/>
        <v>6.797753364904402E-4</v>
      </c>
      <c r="E30">
        <f>( ((3^5)*aVTZ!E30) - ((4^5)*aVQZ!E30) ) / ((3^5) - (4^5))</f>
        <v>-1.2732978342953665</v>
      </c>
      <c r="F30">
        <f>( ((3^3)*aVTZ!F30) - ((4^3)*aVQZ!F30) ) / ((3^3) - (4^3))</f>
        <v>-3.9647584291587705</v>
      </c>
      <c r="G30">
        <f>( ((3^5)*aVTZ!G30) - ((4^5)*aVQZ!G30) ) / ((3^5) - (4^5))</f>
        <v>-0.29499604833020282</v>
      </c>
      <c r="H30">
        <f>( ((3^3)*aVTZ!H30) - ((4^3)*aVQZ!H30) ) / ((3^3) - (4^3))</f>
        <v>-1.082073194164481</v>
      </c>
      <c r="I30">
        <f>( ((3^5)*aVTZ!I30) - ((4^5)*aVQZ!I30) ) / ((3^5) - (4^5))</f>
        <v>-0.97112810835046093</v>
      </c>
      <c r="J30">
        <f>( ((3^3)*aVTZ!J30) - ((4^3)*aVQZ!J30) ) / ((3^3) - (4^3))</f>
        <v>-2.8752654637291828</v>
      </c>
      <c r="K30">
        <f>( ((3^5)*aVTZ!K30) - ((4^5)*aVQZ!K30) ) / ((3^5) - (4^5))</f>
        <v>-0.29500319166879885</v>
      </c>
      <c r="L30">
        <f>( ((3^3)*aVTZ!L30) - ((4^3)*aVQZ!L30) ) / ((3^3) - (4^3))</f>
        <v>-1.0820722122363613</v>
      </c>
      <c r="M30">
        <f>( ((3^5)*aVTZ!M30) - ((4^5)*aVQZ!M30) ) / ((3^5) - (4^5))</f>
        <v>-0.97122076863509132</v>
      </c>
      <c r="N30">
        <f>( ((3^3)*aVTZ!N30) - ((4^3)*aVQZ!N30) ) / ((3^3) - (4^3))</f>
        <v>-2.8758464173705662</v>
      </c>
    </row>
    <row r="31" spans="1:14" x14ac:dyDescent="0.2">
      <c r="A31" s="1" t="s">
        <v>202</v>
      </c>
      <c r="B31">
        <f t="shared" si="0"/>
        <v>-1.2420532105282822E-2</v>
      </c>
      <c r="C31">
        <f t="shared" si="1"/>
        <v>-1.1844501282664011E-2</v>
      </c>
      <c r="D31">
        <f t="shared" si="2"/>
        <v>5.7603082261881156E-4</v>
      </c>
      <c r="E31">
        <f>( ((3^5)*aVTZ!E31) - ((4^5)*aVQZ!E31) ) / ((3^5) - (4^5))</f>
        <v>-0.79273199768159075</v>
      </c>
      <c r="F31">
        <f>( ((3^3)*aVTZ!F31) - ((4^3)*aVQZ!F31) ) / ((3^3) - (4^3))</f>
        <v>-2.5760696291553109</v>
      </c>
      <c r="G31">
        <f>( ((3^5)*aVTZ!G31) - ((4^5)*aVQZ!G31) ) / ((3^5) - (4^5))</f>
        <v>-0.29489557745018025</v>
      </c>
      <c r="H31">
        <f>( ((3^3)*aVTZ!H31) - ((4^3)*aVQZ!H31) ) / ((3^3) - (4^3))</f>
        <v>-1.0820170964150828</v>
      </c>
      <c r="I31">
        <f>( ((3^5)*aVTZ!I31) - ((4^5)*aVQZ!I31) ) / ((3^5) - (4^5))</f>
        <v>-0.49186894410429355</v>
      </c>
      <c r="J31">
        <f>( ((3^3)*aVTZ!J31) - ((4^3)*aVQZ!J31) ) / ((3^3) - (4^3))</f>
        <v>-1.4875994767620624</v>
      </c>
      <c r="K31">
        <f>( ((3^5)*aVTZ!K31) - ((4^5)*aVQZ!K31) ) / ((3^5) - (4^5))</f>
        <v>-0.29489919026862155</v>
      </c>
      <c r="L31">
        <f>( ((3^3)*aVTZ!L31) - ((4^3)*aVQZ!L31) ) / ((3^3) - (4^3))</f>
        <v>-1.0819987993165636</v>
      </c>
      <c r="M31">
        <f>( ((3^5)*aVTZ!M31) - ((4^5)*aVQZ!M31) ) / ((3^5) - (4^5))</f>
        <v>-0.49194702224860454</v>
      </c>
      <c r="N31">
        <f>( ((3^3)*aVTZ!N31) - ((4^3)*aVQZ!N31) ) / ((3^3) - (4^3))</f>
        <v>-1.488112113720448</v>
      </c>
    </row>
    <row r="32" spans="1:14" x14ac:dyDescent="0.2">
      <c r="A32" s="1" t="s">
        <v>203</v>
      </c>
      <c r="B32">
        <f t="shared" si="0"/>
        <v>-1.1536795144295064E-2</v>
      </c>
      <c r="C32">
        <f t="shared" si="1"/>
        <v>-1.0957038641391303E-2</v>
      </c>
      <c r="D32">
        <f t="shared" si="2"/>
        <v>5.7975650290376102E-4</v>
      </c>
      <c r="E32">
        <f>( ((3^5)*aVTZ!E32) - ((4^5)*aVQZ!E32) ) / ((3^5) - (4^5))</f>
        <v>-0.79229117502659507</v>
      </c>
      <c r="F32">
        <f>( ((3^3)*aVTZ!F32) - ((4^3)*aVQZ!F32) ) / ((3^3) - (4^3))</f>
        <v>-2.5757618061283467</v>
      </c>
      <c r="G32">
        <f>( ((3^5)*aVTZ!G32) - ((4^5)*aVQZ!G32) ) / ((3^5) - (4^5))</f>
        <v>-0.29493850035621477</v>
      </c>
      <c r="H32">
        <f>( ((3^3)*aVTZ!H32) - ((4^3)*aVQZ!H32) ) / ((3^3) - (4^3))</f>
        <v>-1.0820580070369608</v>
      </c>
      <c r="I32">
        <f>( ((3^5)*aVTZ!I32) - ((4^5)*aVQZ!I32) ) / ((3^5) - (4^5))</f>
        <v>-0.4918810598625416</v>
      </c>
      <c r="J32">
        <f>( ((3^3)*aVTZ!J32) - ((4^3)*aVQZ!J32) ) / ((3^3) - (4^3))</f>
        <v>-1.4876386187549295</v>
      </c>
      <c r="K32">
        <f>( ((3^5)*aVTZ!K32) - ((4^5)*aVQZ!K32) ) / ((3^5) - (4^5))</f>
        <v>-0.29494323831745095</v>
      </c>
      <c r="L32">
        <f>( ((3^3)*aVTZ!L32) - ((4^3)*aVQZ!L32) ) / ((3^3) - (4^3))</f>
        <v>-1.0820525028781187</v>
      </c>
      <c r="M32">
        <f>( ((3^5)*aVTZ!M32) - ((4^5)*aVQZ!M32) ) / ((3^5) - (4^5))</f>
        <v>-0.49195444172448616</v>
      </c>
      <c r="N32">
        <f>( ((3^3)*aVTZ!N32) - ((4^3)*aVQZ!N32) ) / ((3^3) - (4^3))</f>
        <v>-1.4881457595934946</v>
      </c>
    </row>
    <row r="33" spans="1:14" x14ac:dyDescent="0.2">
      <c r="A33" s="1" t="s">
        <v>204</v>
      </c>
      <c r="B33">
        <f t="shared" si="0"/>
        <v>-1.425147049585096E-2</v>
      </c>
      <c r="C33">
        <f t="shared" si="1"/>
        <v>-1.3787704285142866E-2</v>
      </c>
      <c r="D33">
        <f t="shared" si="2"/>
        <v>4.6376621070809421E-4</v>
      </c>
      <c r="E33">
        <f>( ((3^5)*aVTZ!E33) - ((4^5)*aVQZ!E33) ) / ((3^5) - (4^5))</f>
        <v>-0.86480895031432481</v>
      </c>
      <c r="F33">
        <f>( ((3^3)*aVTZ!F33) - ((4^3)*aVQZ!F33) ) / ((3^3) - (4^3))</f>
        <v>-2.8118995154882147</v>
      </c>
      <c r="G33">
        <f>( ((3^5)*aVTZ!G33) - ((4^5)*aVQZ!G33) ) / ((3^5) - (4^5))</f>
        <v>-0.29490316004274852</v>
      </c>
      <c r="H33">
        <f>( ((3^3)*aVTZ!H33) - ((4^3)*aVQZ!H33) ) / ((3^3) - (4^3))</f>
        <v>-1.0821538606149479</v>
      </c>
      <c r="I33">
        <f>( ((3^5)*aVTZ!I33) - ((4^5)*aVQZ!I33) ) / ((3^5) - (4^5))</f>
        <v>-0.56252372270211959</v>
      </c>
      <c r="J33">
        <f>( ((3^3)*aVTZ!J33) - ((4^3)*aVQZ!J33) ) / ((3^3) - (4^3))</f>
        <v>-1.7228762519468723</v>
      </c>
      <c r="K33">
        <f>( ((3^5)*aVTZ!K33) - ((4^5)*aVQZ!K33) ) / ((3^5) - (4^5))</f>
        <v>-0.29490659468762437</v>
      </c>
      <c r="L33">
        <f>( ((3^3)*aVTZ!L33) - ((4^3)*aVQZ!L33) ) / ((3^3) - (4^3))</f>
        <v>-1.0821119696244612</v>
      </c>
      <c r="M33">
        <f>( ((3^5)*aVTZ!M33) - ((4^5)*aVQZ!M33) ) / ((3^5) - (4^5))</f>
        <v>-0.56259550468646502</v>
      </c>
      <c r="N33">
        <f>( ((3^3)*aVTZ!N33) - ((4^3)*aVQZ!N33) ) / ((3^3) - (4^3))</f>
        <v>-1.7233066925188461</v>
      </c>
    </row>
    <row r="34" spans="1:14" x14ac:dyDescent="0.2">
      <c r="A34" s="1" t="s">
        <v>205</v>
      </c>
      <c r="B34">
        <f t="shared" si="0"/>
        <v>-1.2423320820342809E-2</v>
      </c>
      <c r="C34">
        <f t="shared" si="1"/>
        <v>-1.1992528157645843E-2</v>
      </c>
      <c r="D34">
        <f t="shared" si="2"/>
        <v>4.3079266269696603E-4</v>
      </c>
      <c r="E34">
        <f>( ((3^5)*aVTZ!E34) - ((4^5)*aVQZ!E34) ) / ((3^5) - (4^5))</f>
        <v>-0.86380204928024051</v>
      </c>
      <c r="F34">
        <f>( ((3^3)*aVTZ!F34) - ((4^3)*aVQZ!F34) ) / ((3^3) - (4^3))</f>
        <v>-2.8111161036045167</v>
      </c>
      <c r="G34">
        <f>( ((3^5)*aVTZ!G34) - ((4^5)*aVQZ!G34) ) / ((3^5) - (4^5))</f>
        <v>-0.29494711509072036</v>
      </c>
      <c r="H34">
        <f>( ((3^3)*aVTZ!H34) - ((4^3)*aVQZ!H34) ) / ((3^3) - (4^3))</f>
        <v>-1.0821858413747014</v>
      </c>
      <c r="I34">
        <f>( ((3^5)*aVTZ!I34) - ((4^5)*aVQZ!I34) ) / ((3^5) - (4^5))</f>
        <v>-0.56250438572354766</v>
      </c>
      <c r="J34">
        <f>( ((3^3)*aVTZ!J34) - ((4^3)*aVQZ!J34) ) / ((3^3) - (4^3))</f>
        <v>-1.7228574898754447</v>
      </c>
      <c r="K34">
        <f>( ((3^5)*aVTZ!K34) - ((4^5)*aVQZ!K34) ) / ((3^5) - (4^5))</f>
        <v>-0.29495242354986706</v>
      </c>
      <c r="L34">
        <f>( ((3^3)*aVTZ!L34) - ((4^3)*aVQZ!L34) ) / ((3^3) - (4^3))</f>
        <v>-1.0821672199617407</v>
      </c>
      <c r="M34">
        <f>( ((3^5)*aVTZ!M34) - ((4^5)*aVQZ!M34) ) / ((3^5) - (4^5))</f>
        <v>-0.5625696547425052</v>
      </c>
      <c r="N34">
        <f>( ((3^3)*aVTZ!N34) - ((4^3)*aVQZ!N34) ) / ((3^3) - (4^3))</f>
        <v>-1.7232363264729984</v>
      </c>
    </row>
    <row r="35" spans="1:14" x14ac:dyDescent="0.2">
      <c r="A35" s="1" t="s">
        <v>206</v>
      </c>
      <c r="B35">
        <f t="shared" si="0"/>
        <v>-1.3273564669222804E-2</v>
      </c>
      <c r="C35">
        <f t="shared" si="1"/>
        <v>-1.2879988264149267E-2</v>
      </c>
      <c r="D35">
        <f t="shared" si="2"/>
        <v>3.9357640507353686E-4</v>
      </c>
      <c r="E35">
        <f>( ((3^5)*aVTZ!E35) - ((4^5)*aVQZ!E35) ) / ((3^5) - (4^5))</f>
        <v>-0.68141743406619515</v>
      </c>
      <c r="F35">
        <f>( ((3^3)*aVTZ!F35) - ((4^3)*aVQZ!F35) ) / ((3^3) - (4^3))</f>
        <v>-2.1803485856831415</v>
      </c>
      <c r="G35">
        <f>( ((3^5)*aVTZ!G35) - ((4^5)*aVQZ!G35) ) / ((3^5) - (4^5))</f>
        <v>-0.35355444274158732</v>
      </c>
      <c r="H35">
        <f>( ((3^3)*aVTZ!H35) - ((4^3)*aVQZ!H35) ) / ((3^3) - (4^3))</f>
        <v>-1.1914345885888336</v>
      </c>
      <c r="I35">
        <f>( ((3^5)*aVTZ!I35) - ((4^5)*aVQZ!I35) ) / ((3^5) - (4^5))</f>
        <v>-0.32146313528461579</v>
      </c>
      <c r="J35">
        <f>( ((3^3)*aVTZ!J35) - ((4^3)*aVQZ!J35) ) / ((3^3) - (4^3))</f>
        <v>-0.98204028846507718</v>
      </c>
      <c r="K35">
        <f>( ((3^5)*aVTZ!K35) - ((4^5)*aVQZ!K35) ) / ((3^5) - (4^5))</f>
        <v>-0.3535654444963201</v>
      </c>
      <c r="L35">
        <f>( ((3^3)*aVTZ!L35) - ((4^3)*aVQZ!L35) ) / ((3^3) - (4^3))</f>
        <v>-1.1914572826089183</v>
      </c>
      <c r="M35">
        <f>( ((3^5)*aVTZ!M35) - ((4^5)*aVQZ!M35) ) / ((3^5) - (4^5))</f>
        <v>-0.32150694954639719</v>
      </c>
      <c r="N35">
        <f>( ((3^3)*aVTZ!N35) - ((4^3)*aVQZ!N35) ) / ((3^3) - (4^3))</f>
        <v>-0.98235635483355177</v>
      </c>
    </row>
    <row r="36" spans="1:14" x14ac:dyDescent="0.2">
      <c r="A36" s="1" t="s">
        <v>207</v>
      </c>
      <c r="B36">
        <f t="shared" si="0"/>
        <v>-1.2329105354004444E-2</v>
      </c>
      <c r="C36">
        <f t="shared" si="1"/>
        <v>-1.1960525007775225E-2</v>
      </c>
      <c r="D36">
        <f t="shared" si="2"/>
        <v>3.685803462292192E-4</v>
      </c>
      <c r="E36">
        <f>( ((3^5)*aVTZ!E36) - ((4^5)*aVQZ!E36) ) / ((3^5) - (4^5))</f>
        <v>-0.68073922091008099</v>
      </c>
      <c r="F36">
        <f>( ((3^3)*aVTZ!F36) - ((4^3)*aVQZ!F36) ) / ((3^3) - (4^3))</f>
        <v>-2.1796645844740135</v>
      </c>
      <c r="G36">
        <f>( ((3^5)*aVTZ!G36) - ((4^5)*aVQZ!G36) ) / ((3^5) - (4^5))</f>
        <v>-0.3533760672717452</v>
      </c>
      <c r="H36">
        <f>( ((3^3)*aVTZ!H36) - ((4^3)*aVQZ!H36) ) / ((3^3) - (4^3))</f>
        <v>-1.1911806444049444</v>
      </c>
      <c r="I36">
        <f>( ((3^5)*aVTZ!I36) - ((4^5)*aVQZ!I36) ) / ((3^5) - (4^5))</f>
        <v>-0.3214660519485516</v>
      </c>
      <c r="J36">
        <f>( ((3^3)*aVTZ!J36) - ((4^3)*aVQZ!J36) ) / ((3^3) - (4^3))</f>
        <v>-0.98205193640484867</v>
      </c>
      <c r="K36">
        <f>( ((3^5)*aVTZ!K36) - ((4^5)*aVQZ!K36) ) / ((3^5) - (4^5))</f>
        <v>-0.3533868989613792</v>
      </c>
      <c r="L36">
        <f>( ((3^3)*aVTZ!L36) - ((4^3)*aVQZ!L36) ) / ((3^3) - (4^3))</f>
        <v>-1.1912050620474255</v>
      </c>
      <c r="M36">
        <f>( ((3^5)*aVTZ!M36) - ((4^5)*aVQZ!M36) ) / ((3^5) - (4^5))</f>
        <v>-0.32150578998786783</v>
      </c>
      <c r="N36">
        <f>( ((3^3)*aVTZ!N36) - ((4^3)*aVQZ!N36) ) / ((3^3) - (4^3))</f>
        <v>-0.9823455293796467</v>
      </c>
    </row>
    <row r="37" spans="1:14" x14ac:dyDescent="0.2">
      <c r="A37" s="1" t="s">
        <v>27</v>
      </c>
      <c r="B37">
        <f t="shared" si="0"/>
        <v>-2.2592643352435715E-2</v>
      </c>
      <c r="C37">
        <f t="shared" si="1"/>
        <v>-1.8315654434650608E-2</v>
      </c>
      <c r="D37">
        <f t="shared" si="2"/>
        <v>4.2769889177851073E-3</v>
      </c>
      <c r="E37">
        <f>( ((3^5)*aVTZ!E37) - ((4^5)*aVQZ!E37) ) / ((3^5) - (4^5))</f>
        <v>-0.46354330443702441</v>
      </c>
      <c r="F37">
        <f>( ((3^3)*aVTZ!F37) - ((4^3)*aVQZ!F37) ) / ((3^3) - (4^3))</f>
        <v>-1.4645987440548469</v>
      </c>
      <c r="G37">
        <f>( ((3^5)*aVTZ!G37) - ((4^5)*aVQZ!G37) ) / ((3^5) - (4^5))</f>
        <v>-0.35408344275023435</v>
      </c>
      <c r="H37">
        <f>( ((3^3)*aVTZ!H37) - ((4^3)*aVQZ!H37) ) / ((3^3) - (4^3))</f>
        <v>-1.1938941362875866</v>
      </c>
      <c r="I37">
        <f>( ((3^5)*aVTZ!I37) - ((4^5)*aVQZ!I37) ) / ((3^5) - (4^5))</f>
        <v>-9.9140923621108767E-2</v>
      </c>
      <c r="J37">
        <f>( ((3^3)*aVTZ!J37) - ((4^3)*aVQZ!J37) ) / ((3^3) - (4^3))</f>
        <v>-0.25843090248050576</v>
      </c>
      <c r="K37">
        <f>( ((3^5)*aVTZ!K37) - ((4^5)*aVQZ!K37) ) / ((3^5) - (4^5))</f>
        <v>-0.35409017785887703</v>
      </c>
      <c r="L37">
        <f>( ((3^3)*aVTZ!L37) - ((4^3)*aVQZ!L37) ) / ((3^3) - (4^3))</f>
        <v>-1.1939226294125438</v>
      </c>
      <c r="M37">
        <f>( ((3^5)*aVTZ!M37) - ((4^5)*aVQZ!M37) ) / ((3^5) - (4^5))</f>
        <v>-0.10055338369006055</v>
      </c>
      <c r="N37">
        <f>( ((3^3)*aVTZ!N37) - ((4^3)*aVQZ!N37) ) / ((3^3) - (4^3))</f>
        <v>-0.26126020309573927</v>
      </c>
    </row>
    <row r="38" spans="1:14" x14ac:dyDescent="0.2">
      <c r="A38" s="1" t="s">
        <v>28</v>
      </c>
      <c r="B38">
        <f t="shared" si="0"/>
        <v>-1.7183852703012759E-2</v>
      </c>
      <c r="C38">
        <f t="shared" si="1"/>
        <v>-1.263363604533263E-2</v>
      </c>
      <c r="D38">
        <f t="shared" si="2"/>
        <v>4.5502166576801284E-3</v>
      </c>
      <c r="E38">
        <f>( ((3^5)*aVTZ!E38) - ((4^5)*aVQZ!E38) ) / ((3^5) - (4^5))</f>
        <v>-0.4615124283989126</v>
      </c>
      <c r="F38">
        <f>( ((3^3)*aVTZ!F38) - ((4^3)*aVQZ!F38) ) / ((3^3) - (4^3))</f>
        <v>-1.4622699075708374</v>
      </c>
      <c r="G38">
        <f>( ((3^5)*aVTZ!G38) - ((4^5)*aVQZ!G38) ) / ((3^5) - (4^5))</f>
        <v>-0.35444895117712272</v>
      </c>
      <c r="H38">
        <f>( ((3^3)*aVTZ!H38) - ((4^3)*aVQZ!H38) ) / ((3^3) - (4^3))</f>
        <v>-1.194577705987721</v>
      </c>
      <c r="I38">
        <f>( ((3^5)*aVTZ!I38) - ((4^5)*aVQZ!I38) ) / ((3^5) - (4^5))</f>
        <v>-9.9140923621211199E-2</v>
      </c>
      <c r="J38">
        <f>( ((3^3)*aVTZ!J38) - ((4^3)*aVQZ!J38) ) / ((3^3) - (4^3))</f>
        <v>-0.25843090248068229</v>
      </c>
      <c r="K38">
        <f>( ((3^5)*aVTZ!K38) - ((4^5)*aVQZ!K38) ) / ((3^5) - (4^5))</f>
        <v>-0.35445105657948561</v>
      </c>
      <c r="L38">
        <f>( ((3^3)*aVTZ!L38) - ((4^3)*aVQZ!L38) ) / ((3^3) - (4^3))</f>
        <v>-1.1945656660017649</v>
      </c>
      <c r="M38">
        <f>( ((3^5)*aVTZ!M38) - ((4^5)*aVQZ!M38) ) / ((3^5) - (4^5))</f>
        <v>-0.10057009898691313</v>
      </c>
      <c r="N38">
        <f>( ((3^3)*aVTZ!N38) - ((4^3)*aVQZ!N38) ) / ((3^3) - (4^3))</f>
        <v>-0.26156187835625355</v>
      </c>
    </row>
    <row r="39" spans="1:14" x14ac:dyDescent="0.2">
      <c r="A39" s="1" t="s">
        <v>29</v>
      </c>
      <c r="B39">
        <f t="shared" si="0"/>
        <v>-1.7282622704439365E-2</v>
      </c>
      <c r="C39">
        <f t="shared" si="1"/>
        <v>-1.2870069546283558E-2</v>
      </c>
      <c r="D39">
        <f t="shared" si="2"/>
        <v>4.4125531581558075E-3</v>
      </c>
      <c r="E39">
        <f>( ((3^5)*aVTZ!E39) - ((4^5)*aVQZ!E39) ) / ((3^5) - (4^5))</f>
        <v>-0.46125348323102389</v>
      </c>
      <c r="F39">
        <f>( ((3^3)*aVTZ!F39) - ((4^3)*aVQZ!F39) ) / ((3^3) - (4^3))</f>
        <v>-1.4619629057361201</v>
      </c>
      <c r="G39">
        <f>( ((3^5)*aVTZ!G39) - ((4^5)*aVQZ!G39) ) / ((3^5) - (4^5))</f>
        <v>-0.35415205245423637</v>
      </c>
      <c r="H39">
        <f>( ((3^3)*aVTZ!H39) - ((4^3)*aVQZ!H39) ) / ((3^3) - (4^3))</f>
        <v>-1.1942098877068352</v>
      </c>
      <c r="I39">
        <f>( ((3^5)*aVTZ!I39) - ((4^5)*aVQZ!I39) ) / ((3^5) - (4^5))</f>
        <v>-9.9140923621125338E-2</v>
      </c>
      <c r="J39">
        <f>( ((3^3)*aVTZ!J39) - ((4^3)*aVQZ!J39) ) / ((3^3) - (4^3))</f>
        <v>-0.25843090248050765</v>
      </c>
      <c r="K39">
        <f>( ((3^5)*aVTZ!K39) - ((4^5)*aVQZ!K39) ) / ((3^5) - (4^5))</f>
        <v>-0.35415432413252262</v>
      </c>
      <c r="L39">
        <f>( ((3^3)*aVTZ!L39) - ((4^3)*aVQZ!L39) ) / ((3^3) - (4^3))</f>
        <v>-1.1942043714476476</v>
      </c>
      <c r="M39">
        <f>( ((3^5)*aVTZ!M39) - ((4^5)*aVQZ!M39) ) / ((3^5) - (4^5))</f>
        <v>-0.10052919290941449</v>
      </c>
      <c r="N39">
        <f>( ((3^3)*aVTZ!N39) - ((4^3)*aVQZ!N39) ) / ((3^3) - (4^3))</f>
        <v>-0.26145843093127558</v>
      </c>
    </row>
    <row r="40" spans="1:14" x14ac:dyDescent="0.2">
      <c r="A40" s="1" t="s">
        <v>30</v>
      </c>
      <c r="B40">
        <f t="shared" si="0"/>
        <v>-2.229859214980201E-2</v>
      </c>
      <c r="C40">
        <f t="shared" si="1"/>
        <v>-1.8252808754999572E-2</v>
      </c>
      <c r="D40">
        <f t="shared" si="2"/>
        <v>4.045783394802438E-3</v>
      </c>
      <c r="E40">
        <f>( ((3^5)*aVTZ!E40) - ((4^5)*aVQZ!E40) ) / ((3^5) - (4^5))</f>
        <v>-0.46375630120685574</v>
      </c>
      <c r="F40">
        <f>( ((3^3)*aVTZ!F40) - ((4^3)*aVQZ!F40) ) / ((3^3) - (4^3))</f>
        <v>-1.4648177264102125</v>
      </c>
      <c r="G40">
        <f>( ((3^5)*aVTZ!G40) - ((4^5)*aVQZ!G40) ) / ((3^5) - (4^5))</f>
        <v>-0.35434738947627337</v>
      </c>
      <c r="H40">
        <f>( ((3^3)*aVTZ!H40) - ((4^3)*aVQZ!H40) ) / ((3^3) - (4^3))</f>
        <v>-1.1943562198891196</v>
      </c>
      <c r="I40">
        <f>( ((3^5)*aVTZ!I40) - ((4^5)*aVQZ!I40) ) / ((3^5) - (4^5))</f>
        <v>-9.9140923621190896E-2</v>
      </c>
      <c r="J40">
        <f>( ((3^3)*aVTZ!J40) - ((4^3)*aVQZ!J40) ) / ((3^3) - (4^3))</f>
        <v>-0.25843090248068229</v>
      </c>
      <c r="K40">
        <f>( ((3^5)*aVTZ!K40) - ((4^5)*aVQZ!K40) ) / ((3^5) - (4^5))</f>
        <v>-0.35435524108583705</v>
      </c>
      <c r="L40">
        <f>( ((3^3)*aVTZ!L40) - ((4^3)*aVQZ!L40) ) / ((3^3) - (4^3))</f>
        <v>-1.1943967257501242</v>
      </c>
      <c r="M40">
        <f>( ((3^5)*aVTZ!M40) - ((4^5)*aVQZ!M40) ) / ((3^5) - (4^5))</f>
        <v>-0.10047520033632601</v>
      </c>
      <c r="N40">
        <f>( ((3^3)*aVTZ!N40) - ((4^3)*aVQZ!N40) ) / ((3^3) - (4^3))</f>
        <v>-0.26109405168978134</v>
      </c>
    </row>
    <row r="41" spans="1:14" x14ac:dyDescent="0.2">
      <c r="A41" s="1" t="s">
        <v>208</v>
      </c>
      <c r="B41">
        <f t="shared" si="0"/>
        <v>-1.5624769982690939E-2</v>
      </c>
      <c r="C41">
        <f t="shared" si="1"/>
        <v>-1.5147476351180633E-2</v>
      </c>
      <c r="D41">
        <f t="shared" si="2"/>
        <v>4.7729363151030602E-4</v>
      </c>
      <c r="E41">
        <f>( ((3^5)*aVTZ!E41) - ((4^5)*aVQZ!E41) ) / ((3^5) - (4^5))</f>
        <v>-0.41569780376207677</v>
      </c>
      <c r="F41">
        <f>( ((3^3)*aVTZ!F41) - ((4^3)*aVQZ!F41) ) / ((3^3) - (4^3))</f>
        <v>-1.3867884389623324</v>
      </c>
      <c r="G41">
        <f>( ((3^5)*aVTZ!G41) - ((4^5)*aVQZ!G41) ) / ((3^5) - (4^5))</f>
        <v>-0.35405761438235167</v>
      </c>
      <c r="H41">
        <f>( ((3^3)*aVTZ!H41) - ((4^3)*aVQZ!H41) ) / ((3^3) - (4^3))</f>
        <v>-1.1938547451231492</v>
      </c>
      <c r="I41">
        <f>( ((3^5)*aVTZ!I41) - ((4^5)*aVQZ!I41) ) / ((3^5) - (4^5))</f>
        <v>-5.4092224965996277E-2</v>
      </c>
      <c r="J41">
        <f>( ((3^3)*aVTZ!J41) - ((4^3)*aVQZ!J41) ) / ((3^3) - (4^3))</f>
        <v>-0.18485688827022095</v>
      </c>
      <c r="K41">
        <f>( ((3^5)*aVTZ!K41) - ((4^5)*aVQZ!K41) ) / ((3^5) - (4^5))</f>
        <v>-0.35406334722334798</v>
      </c>
      <c r="L41">
        <f>( ((3^3)*aVTZ!L41) - ((4^3)*aVQZ!L41) ) / ((3^3) - (4^3))</f>
        <v>-1.1938739976397592</v>
      </c>
      <c r="M41">
        <f>( ((3^5)*aVTZ!M41) - ((4^5)*aVQZ!M41) ) / ((3^5) - (4^5))</f>
        <v>-5.4121856341676738E-2</v>
      </c>
      <c r="N41">
        <f>( ((3^3)*aVTZ!N41) - ((4^3)*aVQZ!N41) ) / ((3^3) - (4^3))</f>
        <v>-0.1852795651684446</v>
      </c>
    </row>
    <row r="42" spans="1:14" x14ac:dyDescent="0.2">
      <c r="A42" s="1" t="s">
        <v>209</v>
      </c>
      <c r="B42">
        <f t="shared" si="0"/>
        <v>-1.1672817860877094E-2</v>
      </c>
      <c r="C42">
        <f t="shared" si="1"/>
        <v>-1.0974907996446237E-2</v>
      </c>
      <c r="D42">
        <f t="shared" si="2"/>
        <v>6.9790986443085679E-4</v>
      </c>
      <c r="E42">
        <f>( ((3^5)*aVTZ!E42) - ((4^5)*aVQZ!E42) ) / ((3^5) - (4^5))</f>
        <v>-0.41457949427011159</v>
      </c>
      <c r="F42">
        <f>( ((3^3)*aVTZ!F42) - ((4^3)*aVQZ!F42) ) / ((3^3) - (4^3))</f>
        <v>-1.3853751575291071</v>
      </c>
      <c r="G42">
        <f>( ((3^5)*aVTZ!G42) - ((4^5)*aVQZ!G42) ) / ((3^5) - (4^5))</f>
        <v>-0.35454621909271494</v>
      </c>
      <c r="H42">
        <f>( ((3^3)*aVTZ!H42) - ((4^3)*aVQZ!H42) ) / ((3^3) - (4^3))</f>
        <v>-1.1947865016094519</v>
      </c>
      <c r="I42">
        <f>( ((3^5)*aVTZ!I42) - ((4^5)*aVQZ!I42) ) / ((3^5) - (4^5))</f>
        <v>-5.4092224965984578E-2</v>
      </c>
      <c r="J42">
        <f>( ((3^3)*aVTZ!J42) - ((4^3)*aVQZ!J42) ) / ((3^3) - (4^3))</f>
        <v>-0.1848568882701902</v>
      </c>
      <c r="K42">
        <f>( ((3^5)*aVTZ!K42) - ((4^5)*aVQZ!K42) ) / ((3^5) - (4^5))</f>
        <v>-0.35454736765295292</v>
      </c>
      <c r="L42">
        <f>( ((3^3)*aVTZ!L42) - ((4^3)*aVQZ!L42) ) / ((3^3) - (4^3))</f>
        <v>-1.194766949915864</v>
      </c>
      <c r="M42">
        <f>( ((3^5)*aVTZ!M42) - ((4^5)*aVQZ!M42) ) / ((3^5) - (4^5))</f>
        <v>-5.4135275102568339E-2</v>
      </c>
      <c r="N42">
        <f>( ((3^3)*aVTZ!N42) - ((4^3)*aVQZ!N42) ) / ((3^3) - (4^3))</f>
        <v>-0.18553015113138718</v>
      </c>
    </row>
    <row r="43" spans="1:14" x14ac:dyDescent="0.2">
      <c r="A43" s="1" t="s">
        <v>210</v>
      </c>
      <c r="B43">
        <f t="shared" si="0"/>
        <v>-1.1991805043287368E-2</v>
      </c>
      <c r="C43">
        <f t="shared" si="1"/>
        <v>-1.1292778821705624E-2</v>
      </c>
      <c r="D43">
        <f t="shared" si="2"/>
        <v>6.9902622158174443E-4</v>
      </c>
      <c r="E43">
        <f>( ((3^5)*aVTZ!E43) - ((4^5)*aVQZ!E43) ) / ((3^5) - (4^5))</f>
        <v>-0.41438097406591884</v>
      </c>
      <c r="F43">
        <f>( ((3^3)*aVTZ!F43) - ((4^3)*aVQZ!F43) ) / ((3^3) - (4^3))</f>
        <v>-1.3852004518878125</v>
      </c>
      <c r="G43">
        <f>( ((3^5)*aVTZ!G43) - ((4^5)*aVQZ!G43) ) / ((3^5) - (4^5))</f>
        <v>-0.35424134009309566</v>
      </c>
      <c r="H43">
        <f>( ((3^3)*aVTZ!H43) - ((4^3)*aVQZ!H43) ) / ((3^3) - (4^3))</f>
        <v>-1.1943991675811663</v>
      </c>
      <c r="I43">
        <f>( ((3^5)*aVTZ!I43) - ((4^5)*aVQZ!I43) ) / ((3^5) - (4^5))</f>
        <v>-5.4092224965984148E-2</v>
      </c>
      <c r="J43">
        <f>( ((3^3)*aVTZ!J43) - ((4^3)*aVQZ!J43) ) / ((3^3) - (4^3))</f>
        <v>-0.18485688827019778</v>
      </c>
      <c r="K43">
        <f>( ((3^5)*aVTZ!K43) - ((4^5)*aVQZ!K43) ) / ((3^5) - (4^5))</f>
        <v>-0.35424305974360409</v>
      </c>
      <c r="L43">
        <f>( ((3^3)*aVTZ!L43) - ((4^3)*aVQZ!L43) ) / ((3^3) - (4^3))</f>
        <v>-1.1943873091500807</v>
      </c>
      <c r="M43">
        <f>( ((3^5)*aVTZ!M43) - ((4^5)*aVQZ!M43) ) / ((3^5) - (4^5))</f>
        <v>-5.4134125188817356E-2</v>
      </c>
      <c r="N43">
        <f>( ((3^3)*aVTZ!N43) - ((4^3)*aVQZ!N43) ) / ((3^3) - (4^3))</f>
        <v>-0.18552415304952341</v>
      </c>
    </row>
    <row r="44" spans="1:14" x14ac:dyDescent="0.2">
      <c r="A44" s="1" t="s">
        <v>211</v>
      </c>
      <c r="B44">
        <f t="shared" si="0"/>
        <v>-1.5251254598428271E-2</v>
      </c>
      <c r="C44">
        <f t="shared" si="1"/>
        <v>-1.4811715067590214E-2</v>
      </c>
      <c r="D44">
        <f t="shared" si="2"/>
        <v>4.3953953083805675E-4</v>
      </c>
      <c r="E44">
        <f>( ((3^5)*aVTZ!E44) - ((4^5)*aVQZ!E44) ) / ((3^5) - (4^5))</f>
        <v>-0.41575538801381545</v>
      </c>
      <c r="F44">
        <f>( ((3^3)*aVTZ!F44) - ((4^3)*aVQZ!F44) ) / ((3^3) - (4^3))</f>
        <v>-1.3869001327877744</v>
      </c>
      <c r="G44">
        <f>( ((3^5)*aVTZ!G44) - ((4^5)*aVQZ!G44) ) / ((3^5) - (4^5))</f>
        <v>-0.35424973581766267</v>
      </c>
      <c r="H44">
        <f>( ((3^3)*aVTZ!H44) - ((4^3)*aVQZ!H44) ) / ((3^3) - (4^3))</f>
        <v>-1.1942054171493381</v>
      </c>
      <c r="I44">
        <f>( ((3^5)*aVTZ!I44) - ((4^5)*aVQZ!I44) ) / ((3^5) - (4^5))</f>
        <v>-5.4092224965983288E-2</v>
      </c>
      <c r="J44">
        <f>( ((3^3)*aVTZ!J44) - ((4^3)*aVQZ!J44) ) / ((3^3) - (4^3))</f>
        <v>-0.18485688827017743</v>
      </c>
      <c r="K44">
        <f>( ((3^5)*aVTZ!K44) - ((4^5)*aVQZ!K44) ) / ((3^5) - (4^5))</f>
        <v>-0.35425637958013401</v>
      </c>
      <c r="L44">
        <f>( ((3^3)*aVTZ!L44) - ((4^3)*aVQZ!L44) ) / ((3^3) - (4^3))</f>
        <v>-1.1942334042580474</v>
      </c>
      <c r="M44">
        <f>( ((3^5)*aVTZ!M44) - ((4^5)*aVQZ!M44) ) / ((3^5) - (4^5))</f>
        <v>-5.4118858529821776E-2</v>
      </c>
      <c r="N44">
        <f>( ((3^3)*aVTZ!N44) - ((4^3)*aVQZ!N44) ) / ((3^3) - (4^3))</f>
        <v>-0.18523516336599627</v>
      </c>
    </row>
    <row r="45" spans="1:14" x14ac:dyDescent="0.2">
      <c r="A45" s="1" t="s">
        <v>212</v>
      </c>
      <c r="B45">
        <f t="shared" si="0"/>
        <v>-2.4616654279561057E-2</v>
      </c>
      <c r="C45">
        <f t="shared" si="1"/>
        <v>-2.4261847440637307E-2</v>
      </c>
      <c r="D45">
        <f t="shared" si="2"/>
        <v>3.5480683892374909E-4</v>
      </c>
      <c r="E45">
        <f>( ((3^5)*aVTZ!E45) - ((4^5)*aVQZ!E45) ) / ((3^5) - (4^5))</f>
        <v>-0.61472357572210778</v>
      </c>
      <c r="F45">
        <f>( ((3^3)*aVTZ!F45) - ((4^3)*aVQZ!F45) ) / ((3^3) - (4^3))</f>
        <v>-1.9466299667893383</v>
      </c>
      <c r="G45">
        <f>( ((3^5)*aVTZ!G45) - ((4^5)*aVQZ!G45) ) / ((3^5) - (4^5))</f>
        <v>-0.35352206422777271</v>
      </c>
      <c r="H45">
        <f>( ((3^3)*aVTZ!H45) - ((4^3)*aVQZ!H45) ) / ((3^3) - (4^3))</f>
        <v>-1.1915453616030613</v>
      </c>
      <c r="I45">
        <f>( ((3^5)*aVTZ!I45) - ((4^5)*aVQZ!I45) ) / ((3^5) - (4^5))</f>
        <v>-0.24958142254488946</v>
      </c>
      <c r="J45">
        <f>( ((3^3)*aVTZ!J45) - ((4^3)*aVQZ!J45) ) / ((3^3) - (4^3))</f>
        <v>-0.74208803985616134</v>
      </c>
      <c r="K45">
        <f>( ((3^5)*aVTZ!K45) - ((4^5)*aVQZ!K45) ) / ((3^5) - (4^5))</f>
        <v>-0.35352913637484823</v>
      </c>
      <c r="L45">
        <f>( ((3^3)*aVTZ!L45) - ((4^3)*aVQZ!L45) ) / ((3^3) - (4^3))</f>
        <v>-1.1915053954762802</v>
      </c>
      <c r="M45">
        <f>( ((3^5)*aVTZ!M45) - ((4^5)*aVQZ!M45) ) / ((3^5) - (4^5))</f>
        <v>-0.24962027182500718</v>
      </c>
      <c r="N45">
        <f>( ((3^3)*aVTZ!N45) - ((4^3)*aVQZ!N45) ) / ((3^3) - (4^3))</f>
        <v>-0.74243689139467306</v>
      </c>
    </row>
    <row r="46" spans="1:14" x14ac:dyDescent="0.2">
      <c r="A46" s="1" t="s">
        <v>213</v>
      </c>
      <c r="B46">
        <f t="shared" si="0"/>
        <v>-2.3173148908615437E-2</v>
      </c>
      <c r="C46">
        <f t="shared" si="1"/>
        <v>-2.281292159515369E-2</v>
      </c>
      <c r="D46">
        <f t="shared" si="2"/>
        <v>3.602273134617473E-4</v>
      </c>
      <c r="E46">
        <f>( ((3^5)*aVTZ!E46) - ((4^5)*aVQZ!E46) ) / ((3^5) - (4^5))</f>
        <v>-0.61420740649452255</v>
      </c>
      <c r="F46">
        <f>( ((3^3)*aVTZ!F46) - ((4^3)*aVQZ!F46) ) / ((3^3) - (4^3))</f>
        <v>-1.945759504272764</v>
      </c>
      <c r="G46">
        <f>( ((3^5)*aVTZ!G46) - ((4^5)*aVQZ!G46) ) / ((3^5) - (4^5))</f>
        <v>-0.35358333308103868</v>
      </c>
      <c r="H46">
        <f>( ((3^3)*aVTZ!H46) - ((4^3)*aVQZ!H46) ) / ((3^3) - (4^3))</f>
        <v>-1.1915697474103686</v>
      </c>
      <c r="I46">
        <f>( ((3^5)*aVTZ!I46) - ((4^5)*aVQZ!I46) ) / ((3^5) - (4^5))</f>
        <v>-0.24960676164002638</v>
      </c>
      <c r="J46">
        <f>( ((3^3)*aVTZ!J46) - ((4^3)*aVQZ!J46) ) / ((3^3) - (4^3))</f>
        <v>-0.74203391972723753</v>
      </c>
      <c r="K46">
        <f>( ((3^5)*aVTZ!K46) - ((4^5)*aVQZ!K46) ) / ((3^5) - (4^5))</f>
        <v>-0.35359011151813802</v>
      </c>
      <c r="L46">
        <f>( ((3^3)*aVTZ!L46) - ((4^3)*aVQZ!L46) ) / ((3^3) - (4^3))</f>
        <v>-1.1915372276183578</v>
      </c>
      <c r="M46">
        <f>( ((3^5)*aVTZ!M46) - ((4^5)*aVQZ!M46) ) / ((3^5) - (4^5))</f>
        <v>-0.24964419410701236</v>
      </c>
      <c r="N46">
        <f>( ((3^3)*aVTZ!N46) - ((4^3)*aVQZ!N46) ) / ((3^3) - (4^3))</f>
        <v>-0.74238245592862495</v>
      </c>
    </row>
    <row r="47" spans="1:14" x14ac:dyDescent="0.2">
      <c r="A47" s="1" t="s">
        <v>214</v>
      </c>
      <c r="B47">
        <f t="shared" si="0"/>
        <v>-2.4774417104103885E-2</v>
      </c>
      <c r="C47">
        <f t="shared" si="1"/>
        <v>-2.4384633154717283E-2</v>
      </c>
      <c r="D47">
        <f t="shared" si="2"/>
        <v>3.8978394938660177E-4</v>
      </c>
      <c r="E47">
        <f>( ((3^5)*aVTZ!E47) - ((4^5)*aVQZ!E47) ) / ((3^5) - (4^5))</f>
        <v>-0.61518497296614238</v>
      </c>
      <c r="F47">
        <f>( ((3^3)*aVTZ!F47) - ((4^3)*aVQZ!F47) ) / ((3^3) - (4^3))</f>
        <v>-1.9468916359318946</v>
      </c>
      <c r="G47">
        <f>( ((3^5)*aVTZ!G47) - ((4^5)*aVQZ!G47) ) / ((3^5) - (4^5))</f>
        <v>-0.3537949044144309</v>
      </c>
      <c r="H47">
        <f>( ((3^3)*aVTZ!H47) - ((4^3)*aVQZ!H47) ) / ((3^3) - (4^3))</f>
        <v>-1.1918357002776636</v>
      </c>
      <c r="I47">
        <f>( ((3^5)*aVTZ!I47) - ((4^5)*aVQZ!I47) ) / ((3^5) - (4^5))</f>
        <v>-0.24965024764344448</v>
      </c>
      <c r="J47">
        <f>( ((3^3)*aVTZ!J47) - ((4^3)*aVQZ!J47) ) / ((3^3) - (4^3))</f>
        <v>-0.74202133945839432</v>
      </c>
      <c r="K47">
        <f>( ((3^5)*aVTZ!K47) - ((4^5)*aVQZ!K47) ) / ((3^5) - (4^5))</f>
        <v>-0.35380468269961973</v>
      </c>
      <c r="L47">
        <f>( ((3^3)*aVTZ!L47) - ((4^3)*aVQZ!L47) ) / ((3^3) - (4^3))</f>
        <v>-1.1918238967464461</v>
      </c>
      <c r="M47">
        <f>( ((3^5)*aVTZ!M47) - ((4^5)*aVQZ!M47) ) / ((3^5) - (4^5))</f>
        <v>-0.24968805554343948</v>
      </c>
      <c r="N47">
        <f>( ((3^3)*aVTZ!N47) - ((4^3)*aVQZ!N47) ) / ((3^3) - (4^3))</f>
        <v>-0.74237534075381451</v>
      </c>
    </row>
    <row r="48" spans="1:14" x14ac:dyDescent="0.2">
      <c r="A48" s="1" t="s">
        <v>215</v>
      </c>
      <c r="B48">
        <f t="shared" si="0"/>
        <v>-2.3597754989698405E-2</v>
      </c>
      <c r="C48">
        <f t="shared" si="1"/>
        <v>-2.3228078758376292E-2</v>
      </c>
      <c r="D48">
        <f t="shared" si="2"/>
        <v>3.6967623132211358E-4</v>
      </c>
      <c r="E48">
        <f>( ((3^5)*aVTZ!E48) - ((4^5)*aVQZ!E48) ) / ((3^5) - (4^5))</f>
        <v>-0.61430703504158479</v>
      </c>
      <c r="F48">
        <f>( ((3^3)*aVTZ!F48) - ((4^3)*aVQZ!F48) ) / ((3^3) - (4^3))</f>
        <v>-1.9459915495613538</v>
      </c>
      <c r="G48">
        <f>( ((3^5)*aVTZ!G48) - ((4^5)*aVQZ!G48) ) / ((3^5) - (4^5))</f>
        <v>-0.35353625471175459</v>
      </c>
      <c r="H48">
        <f>( ((3^3)*aVTZ!H48) - ((4^3)*aVQZ!H48) ) / ((3^3) - (4^3))</f>
        <v>-1.1915516753578441</v>
      </c>
      <c r="I48">
        <f>( ((3^5)*aVTZ!I48) - ((4^5)*aVQZ!I48) ) / ((3^5) - (4^5))</f>
        <v>-0.24960408189114511</v>
      </c>
      <c r="J48">
        <f>( ((3^3)*aVTZ!J48) - ((4^3)*aVQZ!J48) ) / ((3^3) - (4^3))</f>
        <v>-0.74200881765249616</v>
      </c>
      <c r="K48">
        <f>( ((3^5)*aVTZ!K48) - ((4^5)*aVQZ!K48) ) / ((3^5) - (4^5))</f>
        <v>-0.35354503892604949</v>
      </c>
      <c r="L48">
        <f>( ((3^3)*aVTZ!L48) - ((4^3)*aVQZ!L48) ) / ((3^3) - (4^3))</f>
        <v>-1.1915385140240617</v>
      </c>
      <c r="M48">
        <f>( ((3^5)*aVTZ!M48) - ((4^5)*aVQZ!M48) ) / ((3^5) - (4^5))</f>
        <v>-0.24964095719734272</v>
      </c>
      <c r="N48">
        <f>( ((3^3)*aVTZ!N48) - ((4^3)*aVQZ!N48) ) / ((3^3) - (4^3))</f>
        <v>-0.74234599569710824</v>
      </c>
    </row>
    <row r="49" spans="1:14" x14ac:dyDescent="0.2">
      <c r="A49" s="1" t="s">
        <v>216</v>
      </c>
      <c r="B49">
        <f t="shared" si="0"/>
        <v>-2.4157469253213271E-2</v>
      </c>
      <c r="C49">
        <f t="shared" si="1"/>
        <v>-2.3772642420435641E-2</v>
      </c>
      <c r="D49">
        <f t="shared" si="2"/>
        <v>3.8482683277762941E-4</v>
      </c>
      <c r="E49">
        <f>( ((3^5)*aVTZ!E49) - ((4^5)*aVQZ!E49) ) / ((3^5) - (4^5))</f>
        <v>-0.61460225695196857</v>
      </c>
      <c r="F49">
        <f>( ((3^3)*aVTZ!F49) - ((4^3)*aVQZ!F49) ) / ((3^3) - (4^3))</f>
        <v>-1.9462796719934259</v>
      </c>
      <c r="G49">
        <f>( ((3^5)*aVTZ!G49) - ((4^5)*aVQZ!G49) ) / ((3^5) - (4^5))</f>
        <v>-0.35353361893473351</v>
      </c>
      <c r="H49">
        <f>( ((3^3)*aVTZ!H49) - ((4^3)*aVQZ!H49) ) / ((3^3) - (4^3))</f>
        <v>-1.1915896259415482</v>
      </c>
      <c r="I49">
        <f>( ((3^5)*aVTZ!I49) - ((4^5)*aVQZ!I49) ) / ((3^5) - (4^5))</f>
        <v>-0.24963793524759917</v>
      </c>
      <c r="J49">
        <f>( ((3^3)*aVTZ!J49) - ((4^3)*aVQZ!J49) ) / ((3^3) - (4^3))</f>
        <v>-0.74196327956830044</v>
      </c>
      <c r="K49">
        <f>( ((3^5)*aVTZ!K49) - ((4^5)*aVQZ!K49) ) / ((3^5) - (4^5))</f>
        <v>-0.35354232014867087</v>
      </c>
      <c r="L49">
        <f>( ((3^3)*aVTZ!L49) - ((4^3)*aVQZ!L49) ) / ((3^3) - (4^3))</f>
        <v>-1.1915791771354158</v>
      </c>
      <c r="M49">
        <f>( ((3^5)*aVTZ!M49) - ((4^5)*aVQZ!M49) ) / ((3^5) - (4^5))</f>
        <v>-0.2496747858188938</v>
      </c>
      <c r="N49">
        <f>( ((3^3)*aVTZ!N49) - ((4^3)*aVQZ!N49) ) / ((3^3) - (4^3))</f>
        <v>-0.74231300342197837</v>
      </c>
    </row>
    <row r="50" spans="1:14" x14ac:dyDescent="0.2">
      <c r="A50" s="1" t="s">
        <v>217</v>
      </c>
      <c r="B50">
        <f t="shared" si="0"/>
        <v>-2.4255054473401927E-2</v>
      </c>
      <c r="C50">
        <f t="shared" si="1"/>
        <v>-2.3898864733356895E-2</v>
      </c>
      <c r="D50">
        <f t="shared" si="2"/>
        <v>3.5618974004503201E-4</v>
      </c>
      <c r="E50">
        <f>( ((3^5)*aVTZ!E50) - ((4^5)*aVQZ!E50) ) / ((3^5) - (4^5))</f>
        <v>-0.61450606301981703</v>
      </c>
      <c r="F50">
        <f>( ((3^3)*aVTZ!F50) - ((4^3)*aVQZ!F50) ) / ((3^3) - (4^3))</f>
        <v>-1.9463247209092573</v>
      </c>
      <c r="G50">
        <f>( ((3^5)*aVTZ!G50) - ((4^5)*aVQZ!G50) ) / ((3^5) - (4^5))</f>
        <v>-0.35349021550816689</v>
      </c>
      <c r="H50">
        <f>( ((3^3)*aVTZ!H50) - ((4^3)*aVQZ!H50) ) / ((3^3) - (4^3))</f>
        <v>-1.191452681589438</v>
      </c>
      <c r="I50">
        <f>( ((3^5)*aVTZ!I50) - ((4^5)*aVQZ!I50) ) / ((3^5) - (4^5))</f>
        <v>-0.24963286863101425</v>
      </c>
      <c r="J50">
        <f>( ((3^3)*aVTZ!J50) - ((4^3)*aVQZ!J50) ) / ((3^3) - (4^3))</f>
        <v>-0.74199996372705312</v>
      </c>
      <c r="K50">
        <f>( ((3^5)*aVTZ!K50) - ((4^5)*aVQZ!K50) ) / ((3^5) - (4^5))</f>
        <v>-0.35349753045466614</v>
      </c>
      <c r="L50">
        <f>( ((3^3)*aVTZ!L50) - ((4^3)*aVQZ!L50) ) / ((3^3) - (4^3))</f>
        <v>-1.1914304968162153</v>
      </c>
      <c r="M50">
        <f>( ((3^5)*aVTZ!M50) - ((4^5)*aVQZ!M50) ) / ((3^5) - (4^5))</f>
        <v>-0.24966857724391295</v>
      </c>
      <c r="N50">
        <f>( ((3^3)*aVTZ!N50) - ((4^3)*aVQZ!N50) ) / ((3^3) - (4^3))</f>
        <v>-0.74233531468092306</v>
      </c>
    </row>
    <row r="51" spans="1:14" x14ac:dyDescent="0.2">
      <c r="A51" s="1" t="s">
        <v>218</v>
      </c>
      <c r="B51">
        <f t="shared" si="0"/>
        <v>-1.8948746612345024E-2</v>
      </c>
      <c r="C51">
        <f t="shared" si="1"/>
        <v>-1.8461808571295313E-2</v>
      </c>
      <c r="D51">
        <f t="shared" si="2"/>
        <v>4.869380410497115E-4</v>
      </c>
      <c r="E51">
        <f>( ((3^5)*aVTZ!E51) - ((4^5)*aVQZ!E51) ) / ((3^5) - (4^5))</f>
        <v>-0.66847757936356644</v>
      </c>
      <c r="F51">
        <f>( ((3^3)*aVTZ!F51) - ((4^3)*aVQZ!F51) ) / ((3^3) - (4^3))</f>
        <v>-2.1425416336207079</v>
      </c>
      <c r="G51">
        <f>( ((3^5)*aVTZ!G51) - ((4^5)*aVQZ!G51) ) / ((3^5) - (4^5))</f>
        <v>-0.35384938733098814</v>
      </c>
      <c r="H51">
        <f>( ((3^3)*aVTZ!H51) - ((4^3)*aVQZ!H51) ) / ((3^3) - (4^3))</f>
        <v>-1.1918879118825056</v>
      </c>
      <c r="I51">
        <f>( ((3^5)*aVTZ!I51) - ((4^5)*aVQZ!I51) ) / ((3^5) - (4^5))</f>
        <v>-0.30519211091281695</v>
      </c>
      <c r="J51">
        <f>( ((3^3)*aVTZ!J51) - ((4^3)*aVQZ!J51) ) / ((3^3) - (4^3))</f>
        <v>-0.94114105624561872</v>
      </c>
      <c r="K51">
        <f>( ((3^5)*aVTZ!K51) - ((4^5)*aVQZ!K51) ) / ((3^5) - (4^5))</f>
        <v>-0.35386013076797562</v>
      </c>
      <c r="L51">
        <f>( ((3^3)*aVTZ!L51) - ((4^3)*aVQZ!L51) ) / ((3^3) - (4^3))</f>
        <v>-1.191888456963395</v>
      </c>
      <c r="M51">
        <f>( ((3^5)*aVTZ!M51) - ((4^5)*aVQZ!M51) ) / ((3^5) - (4^5))</f>
        <v>-0.30526037058229949</v>
      </c>
      <c r="N51">
        <f>( ((3^3)*aVTZ!N51) - ((4^3)*aVQZ!N51) ) / ((3^3) - (4^3))</f>
        <v>-0.94154844609930921</v>
      </c>
    </row>
    <row r="52" spans="1:14" x14ac:dyDescent="0.2">
      <c r="A52" s="1" t="s">
        <v>219</v>
      </c>
      <c r="B52">
        <f t="shared" si="0"/>
        <v>-1.7085443588100269E-2</v>
      </c>
      <c r="C52">
        <f t="shared" si="1"/>
        <v>-1.661978431779243E-2</v>
      </c>
      <c r="D52">
        <f t="shared" si="2"/>
        <v>4.6565927030783882E-4</v>
      </c>
      <c r="E52">
        <f>( ((3^5)*aVTZ!E52) - ((4^5)*aVQZ!E52) ) / ((3^5) - (4^5))</f>
        <v>-0.6672209588315916</v>
      </c>
      <c r="F52">
        <f>( ((3^3)*aVTZ!F52) - ((4^3)*aVQZ!F52) ) / ((3^3) - (4^3))</f>
        <v>-2.1412141963782179</v>
      </c>
      <c r="G52">
        <f>( ((3^5)*aVTZ!G52) - ((4^5)*aVQZ!G52) ) / ((3^5) - (4^5))</f>
        <v>-0.35351846972888357</v>
      </c>
      <c r="H52">
        <f>( ((3^3)*aVTZ!H52) - ((4^3)*aVQZ!H52) ) / ((3^3) - (4^3))</f>
        <v>-1.1914272796769028</v>
      </c>
      <c r="I52">
        <f>( ((3^5)*aVTZ!I52) - ((4^5)*aVQZ!I52) ) / ((3^5) - (4^5))</f>
        <v>-0.30520869010037904</v>
      </c>
      <c r="J52">
        <f>( ((3^3)*aVTZ!J52) - ((4^3)*aVQZ!J52) ) / ((3^3) - (4^3))</f>
        <v>-0.94119527211554399</v>
      </c>
      <c r="K52">
        <f>( ((3^5)*aVTZ!K52) - ((4^5)*aVQZ!K52) ) / ((3^5) - (4^5))</f>
        <v>-0.35352918275418055</v>
      </c>
      <c r="L52">
        <f>( ((3^3)*aVTZ!L52) - ((4^3)*aVQZ!L52) ) / ((3^3) - (4^3))</f>
        <v>-1.1914363153697765</v>
      </c>
      <c r="M52">
        <f>( ((3^5)*aVTZ!M52) - ((4^5)*aVQZ!M52) ) / ((3^5) - (4^5))</f>
        <v>-0.30527300651293982</v>
      </c>
      <c r="N52">
        <f>( ((3^3)*aVTZ!N52) - ((4^3)*aVQZ!N52) ) / ((3^3) - (4^3))</f>
        <v>-0.94157686625512027</v>
      </c>
    </row>
    <row r="53" spans="1:14" x14ac:dyDescent="0.2">
      <c r="A53" s="1" t="s">
        <v>220</v>
      </c>
      <c r="B53">
        <f t="shared" si="0"/>
        <v>-2.93728589226947E-2</v>
      </c>
      <c r="C53">
        <f t="shared" si="1"/>
        <v>-2.8622336493205225E-2</v>
      </c>
      <c r="D53">
        <f t="shared" si="2"/>
        <v>7.5052242948947523E-4</v>
      </c>
      <c r="E53">
        <f>( ((3^5)*aVTZ!E53) - ((4^5)*aVQZ!E53) ) / ((3^5) - (4^5))</f>
        <v>-1.3393122123775003</v>
      </c>
      <c r="F53">
        <f>( ((3^3)*aVTZ!F53) - ((4^3)*aVQZ!F53) ) / ((3^3) - (4^3))</f>
        <v>-4.0830643602901722</v>
      </c>
      <c r="G53">
        <f>( ((3^5)*aVTZ!G53) - ((4^5)*aVQZ!G53) ) / ((3^5) - (4^5))</f>
        <v>-0.35358162517104313</v>
      </c>
      <c r="H53">
        <f>( ((3^3)*aVTZ!H53) - ((4^3)*aVQZ!H53) ) / ((3^3) - (4^3))</f>
        <v>-1.1914857835194588</v>
      </c>
      <c r="I53">
        <f>( ((3^5)*aVTZ!I53) - ((4^5)*aVQZ!I53) ) / ((3^5) - (4^5))</f>
        <v>-0.97182899266389644</v>
      </c>
      <c r="J53">
        <f>( ((3^3)*aVTZ!J53) - ((4^3)*aVQZ!J53) ) / ((3^3) - (4^3))</f>
        <v>-2.8761073123905794</v>
      </c>
      <c r="K53">
        <f>( ((3^5)*aVTZ!K53) - ((4^5)*aVQZ!K53) ) / ((3^5) - (4^5))</f>
        <v>-0.35359893305798418</v>
      </c>
      <c r="L53">
        <f>( ((3^3)*aVTZ!L53) - ((4^3)*aVQZ!L53) ) / ((3^3) - (4^3))</f>
        <v>-1.1914923130854123</v>
      </c>
      <c r="M53">
        <f>( ((3^5)*aVTZ!M53) - ((4^5)*aVQZ!M53) ) / ((3^5) - (4^5))</f>
        <v>-0.97194293310730739</v>
      </c>
      <c r="N53">
        <f>( ((3^3)*aVTZ!N53) - ((4^3)*aVQZ!N53) ) / ((3^3) - (4^3))</f>
        <v>-2.8767200569237632</v>
      </c>
    </row>
    <row r="54" spans="1:14" x14ac:dyDescent="0.2">
      <c r="A54" s="1" t="s">
        <v>221</v>
      </c>
      <c r="B54">
        <f t="shared" si="0"/>
        <v>-1.837902760598098E-2</v>
      </c>
      <c r="C54">
        <f t="shared" si="1"/>
        <v>-1.7686314217572274E-2</v>
      </c>
      <c r="D54">
        <f t="shared" si="2"/>
        <v>6.9271338840870555E-4</v>
      </c>
      <c r="E54">
        <f>( ((3^5)*aVTZ!E54) - ((4^5)*aVQZ!E54) ) / ((3^5) - (4^5))</f>
        <v>-1.3343302129433787</v>
      </c>
      <c r="F54">
        <f>( ((3^3)*aVTZ!F54) - ((4^3)*aVQZ!F54) ) / ((3^3) - (4^3))</f>
        <v>-4.0771773339616644</v>
      </c>
      <c r="G54">
        <f>( ((3^5)*aVTZ!G54) - ((4^5)*aVQZ!G54) ) / ((3^5) - (4^5))</f>
        <v>-0.35366348511332135</v>
      </c>
      <c r="H54">
        <f>( ((3^3)*aVTZ!H54) - ((4^3)*aVQZ!H54) ) / ((3^3) - (4^3))</f>
        <v>-1.19201141587993</v>
      </c>
      <c r="I54">
        <f>( ((3^5)*aVTZ!I54) - ((4^5)*aVQZ!I54) ) / ((3^5) - (4^5))</f>
        <v>-0.97164304003283808</v>
      </c>
      <c r="J54">
        <f>( ((3^3)*aVTZ!J54) - ((4^3)*aVQZ!J54) ) / ((3^3) - (4^3))</f>
        <v>-2.8758105782729726</v>
      </c>
      <c r="K54">
        <f>( ((3^5)*aVTZ!K54) - ((4^5)*aVQZ!K54) ) / ((3^5) - (4^5))</f>
        <v>-0.35367160882041571</v>
      </c>
      <c r="L54">
        <f>( ((3^3)*aVTZ!L54) - ((4^3)*aVQZ!L54) ) / ((3^3) - (4^3))</f>
        <v>-1.1919694528504705</v>
      </c>
      <c r="M54">
        <f>( ((3^5)*aVTZ!M54) - ((4^5)*aVQZ!M54) ) / ((3^5) - (4^5))</f>
        <v>-0.97174379079197082</v>
      </c>
      <c r="N54">
        <f>( ((3^3)*aVTZ!N54) - ((4^3)*aVQZ!N54) ) / ((3^3) - (4^3))</f>
        <v>-2.876436380224614</v>
      </c>
    </row>
    <row r="55" spans="1:14" x14ac:dyDescent="0.2">
      <c r="A55" s="1" t="s">
        <v>222</v>
      </c>
      <c r="B55">
        <f t="shared" si="0"/>
        <v>-1.7467564423183646E-2</v>
      </c>
      <c r="C55">
        <f t="shared" si="1"/>
        <v>-1.6757591472488897E-2</v>
      </c>
      <c r="D55">
        <f t="shared" si="2"/>
        <v>7.0997295069474831E-4</v>
      </c>
      <c r="E55">
        <f>( ((3^5)*aVTZ!E55) - ((4^5)*aVQZ!E55) ) / ((3^5) - (4^5))</f>
        <v>-1.3341714909439319</v>
      </c>
      <c r="F55">
        <f>( ((3^3)*aVTZ!F55) - ((4^3)*aVQZ!F55) ) / ((3^3) - (4^3))</f>
        <v>-4.0759986033452291</v>
      </c>
      <c r="G55">
        <f>( ((3^5)*aVTZ!G55) - ((4^5)*aVQZ!G55) ) / ((3^5) - (4^5))</f>
        <v>-0.35348372393668009</v>
      </c>
      <c r="H55">
        <f>( ((3^3)*aVTZ!H55) - ((4^3)*aVQZ!H55) ) / ((3^3) - (4^3))</f>
        <v>-1.1916071628887082</v>
      </c>
      <c r="I55">
        <f>( ((3^5)*aVTZ!I55) - ((4^5)*aVQZ!I55) ) / ((3^5) - (4^5))</f>
        <v>-0.97182761421630715</v>
      </c>
      <c r="J55">
        <f>( ((3^3)*aVTZ!J55) - ((4^3)*aVQZ!J55) ) / ((3^3) - (4^3))</f>
        <v>-2.8757840288242824</v>
      </c>
      <c r="K55">
        <f>( ((3^5)*aVTZ!K55) - ((4^5)*aVQZ!K55) ) / ((3^5) - (4^5))</f>
        <v>-0.35349529876603814</v>
      </c>
      <c r="L55">
        <f>( ((3^3)*aVTZ!L55) - ((4^3)*aVQZ!L55) ) / ((3^3) - (4^3))</f>
        <v>-1.1916025089349505</v>
      </c>
      <c r="M55">
        <f>( ((3^5)*aVTZ!M55) - ((4^5)*aVQZ!M55) ) / ((3^5) - (4^5))</f>
        <v>-0.97192865321574873</v>
      </c>
      <c r="N55">
        <f>( ((3^3)*aVTZ!N55) - ((4^3)*aVQZ!N55) ) / ((3^3) - (4^3))</f>
        <v>-2.8763860418999352</v>
      </c>
    </row>
    <row r="56" spans="1:14" x14ac:dyDescent="0.2">
      <c r="A56" s="1" t="s">
        <v>223</v>
      </c>
      <c r="B56">
        <f t="shared" si="0"/>
        <v>-2.5773623161521542E-2</v>
      </c>
      <c r="C56">
        <f t="shared" si="1"/>
        <v>-2.5082962340207349E-2</v>
      </c>
      <c r="D56">
        <f t="shared" si="2"/>
        <v>6.9066082131419293E-4</v>
      </c>
      <c r="E56">
        <f>( ((3^5)*aVTZ!E56) - ((4^5)*aVQZ!E56) ) / ((3^5) - (4^5))</f>
        <v>-1.337771475072719</v>
      </c>
      <c r="F56">
        <f>( ((3^3)*aVTZ!F56) - ((4^3)*aVQZ!F56) ) / ((3^3) - (4^3))</f>
        <v>-4.0811781613517306</v>
      </c>
      <c r="G56">
        <f>( ((3^5)*aVTZ!G56) - ((4^5)*aVQZ!G56) ) / ((3^5) - (4^5))</f>
        <v>-0.35353675711028298</v>
      </c>
      <c r="H56">
        <f>( ((3^3)*aVTZ!H56) - ((4^3)*aVQZ!H56) ) / ((3^3) - (4^3))</f>
        <v>-1.1914423267908638</v>
      </c>
      <c r="I56">
        <f>( ((3^5)*aVTZ!I56) - ((4^5)*aVQZ!I56) ) / ((3^5) - (4^5))</f>
        <v>-0.97196064569320439</v>
      </c>
      <c r="J56">
        <f>( ((3^3)*aVTZ!J56) - ((4^3)*aVQZ!J56) ) / ((3^3) - (4^3))</f>
        <v>-2.8762362836685766</v>
      </c>
      <c r="K56">
        <f>( ((3^5)*aVTZ!K56) - ((4^5)*aVQZ!K56) ) / ((3^5) - (4^5))</f>
        <v>-0.35355274791060382</v>
      </c>
      <c r="L56">
        <f>( ((3^3)*aVTZ!L56) - ((4^3)*aVQZ!L56) ) / ((3^3) - (4^3))</f>
        <v>-1.1914542945682141</v>
      </c>
      <c r="M56">
        <f>( ((3^5)*aVTZ!M56) - ((4^5)*aVQZ!M56) ) / ((3^5) - (4^5))</f>
        <v>-0.97206085960997413</v>
      </c>
      <c r="N56">
        <f>( ((3^3)*aVTZ!N56) - ((4^3)*aVQZ!N56) ) / ((3^3) - (4^3))</f>
        <v>-2.8767987719954502</v>
      </c>
    </row>
    <row r="57" spans="1:14" x14ac:dyDescent="0.2">
      <c r="A57" s="1" t="s">
        <v>224</v>
      </c>
      <c r="B57">
        <f t="shared" si="0"/>
        <v>-1.504816828537292E-2</v>
      </c>
      <c r="C57">
        <f t="shared" si="1"/>
        <v>-1.4435112335241751E-2</v>
      </c>
      <c r="D57">
        <f t="shared" si="2"/>
        <v>6.1305595013116942E-4</v>
      </c>
      <c r="E57">
        <f>( ((3^5)*aVTZ!E57) - ((4^5)*aVQZ!E57) ) / ((3^5) - (4^5))</f>
        <v>-0.85248838705437147</v>
      </c>
      <c r="F57">
        <f>( ((3^3)*aVTZ!F57) - ((4^3)*aVQZ!F57) ) / ((3^3) - (4^3))</f>
        <v>-2.6867393742211148</v>
      </c>
      <c r="G57">
        <f>( ((3^5)*aVTZ!G57) - ((4^5)*aVQZ!G57) ) / ((3^5) - (4^5))</f>
        <v>-0.35350599737153798</v>
      </c>
      <c r="H57">
        <f>( ((3^3)*aVTZ!H57) - ((4^3)*aVQZ!H57) ) / ((3^3) - (4^3))</f>
        <v>-1.1914004091354311</v>
      </c>
      <c r="I57">
        <f>( ((3^5)*aVTZ!I57) - ((4^5)*aVQZ!I57) ) / ((3^5) - (4^5))</f>
        <v>-0.4918205995886677</v>
      </c>
      <c r="J57">
        <f>( ((3^3)*aVTZ!J57) - ((4^3)*aVQZ!J57) ) / ((3^3) - (4^3))</f>
        <v>-1.4874525868944763</v>
      </c>
      <c r="K57">
        <f>( ((3^5)*aVTZ!K57) - ((4^5)*aVQZ!K57) ) / ((3^5) - (4^5))</f>
        <v>-0.35351627878425146</v>
      </c>
      <c r="L57">
        <f>( ((3^3)*aVTZ!L57) - ((4^3)*aVQZ!L57) ) / ((3^3) - (4^3))</f>
        <v>-1.1914096136851131</v>
      </c>
      <c r="M57">
        <f>( ((3^5)*aVTZ!M57) - ((4^5)*aVQZ!M57) ) / ((3^5) - (4^5))</f>
        <v>-0.49189740385712621</v>
      </c>
      <c r="N57">
        <f>( ((3^3)*aVTZ!N57) - ((4^3)*aVQZ!N57) ) / ((3^3) - (4^3))</f>
        <v>-1.4879693526137536</v>
      </c>
    </row>
    <row r="58" spans="1:14" x14ac:dyDescent="0.2">
      <c r="A58" s="1" t="s">
        <v>225</v>
      </c>
      <c r="B58">
        <f t="shared" si="0"/>
        <v>-1.3610814036878471E-2</v>
      </c>
      <c r="C58">
        <f t="shared" si="1"/>
        <v>-1.3098021915844971E-2</v>
      </c>
      <c r="D58">
        <f t="shared" si="2"/>
        <v>5.1279212103350069E-4</v>
      </c>
      <c r="E58">
        <f>( ((3^5)*aVTZ!E58) - ((4^5)*aVQZ!E58) ) / ((3^5) - (4^5))</f>
        <v>-0.85161043982936446</v>
      </c>
      <c r="F58">
        <f>( ((3^3)*aVTZ!F58) - ((4^3)*aVQZ!F58) ) / ((3^3) - (4^3))</f>
        <v>-2.6858097699533792</v>
      </c>
      <c r="G58">
        <f>( ((3^5)*aVTZ!G58) - ((4^5)*aVQZ!G58) ) / ((3^5) - (4^5))</f>
        <v>-0.35335902114366063</v>
      </c>
      <c r="H58">
        <f>( ((3^3)*aVTZ!H58) - ((4^3)*aVQZ!H58) ) / ((3^3) - (4^3))</f>
        <v>-1.1911593282201474</v>
      </c>
      <c r="I58">
        <f>( ((3^5)*aVTZ!I58) - ((4^5)*aVQZ!I58) ) / ((3^5) - (4^5))</f>
        <v>-0.4918242264668774</v>
      </c>
      <c r="J58">
        <f>( ((3^3)*aVTZ!J58) - ((4^3)*aVQZ!J58) ) / ((3^3) - (4^3))</f>
        <v>-1.4874668199151799</v>
      </c>
      <c r="K58">
        <f>( ((3^5)*aVTZ!K58) - ((4^5)*aVQZ!K58) ) / ((3^5) - (4^5))</f>
        <v>-0.35336873989746026</v>
      </c>
      <c r="L58">
        <f>( ((3^3)*aVTZ!L58) - ((4^3)*aVQZ!L58) ) / ((3^3) - (4^3))</f>
        <v>-1.1911651451415723</v>
      </c>
      <c r="M58">
        <f>( ((3^5)*aVTZ!M58) - ((4^5)*aVQZ!M58) ) / ((3^5) - (4^5))</f>
        <v>-0.49188753951589181</v>
      </c>
      <c r="N58">
        <f>( ((3^3)*aVTZ!N58) - ((4^3)*aVQZ!N58) ) / ((3^3) - (4^3))</f>
        <v>-1.4879007633119741</v>
      </c>
    </row>
    <row r="59" spans="1:14" x14ac:dyDescent="0.2">
      <c r="A59" s="1" t="s">
        <v>226</v>
      </c>
      <c r="B59">
        <f t="shared" si="0"/>
        <v>-1.8731229815764028E-2</v>
      </c>
      <c r="C59">
        <f t="shared" si="1"/>
        <v>-1.8320518284423049E-2</v>
      </c>
      <c r="D59">
        <f t="shared" si="2"/>
        <v>4.1071153134097926E-4</v>
      </c>
      <c r="E59">
        <f>( ((3^5)*aVTZ!E59) - ((4^5)*aVQZ!E59) ) / ((3^5) - (4^5))</f>
        <v>-0.9258717175653669</v>
      </c>
      <c r="F59">
        <f>( ((3^3)*aVTZ!F59) - ((4^3)*aVQZ!F59) ) / ((3^3) - (4^3))</f>
        <v>-2.9236876508985117</v>
      </c>
      <c r="G59">
        <f>( ((3^5)*aVTZ!G59) - ((4^5)*aVQZ!G59) ) / ((3^5) - (4^5))</f>
        <v>-0.35378587574877718</v>
      </c>
      <c r="H59">
        <f>( ((3^3)*aVTZ!H59) - ((4^3)*aVQZ!H59) ) / ((3^3) - (4^3))</f>
        <v>-1.1917965454692099</v>
      </c>
      <c r="I59">
        <f>( ((3^5)*aVTZ!I59) - ((4^5)*aVQZ!I59) ) / ((3^5) - (4^5))</f>
        <v>-0.56267632103646359</v>
      </c>
      <c r="J59">
        <f>( ((3^3)*aVTZ!J59) - ((4^3)*aVQZ!J59) ) / ((3^3) - (4^3))</f>
        <v>-1.7225693963936641</v>
      </c>
      <c r="K59">
        <f>( ((3^5)*aVTZ!K59) - ((4^5)*aVQZ!K59) ) / ((3^5) - (4^5))</f>
        <v>-0.35379688758924172</v>
      </c>
      <c r="L59">
        <f>( ((3^3)*aVTZ!L59) - ((4^3)*aVQZ!L59) ) / ((3^3) - (4^3))</f>
        <v>-1.1917837189367624</v>
      </c>
      <c r="M59">
        <f>( ((3^5)*aVTZ!M59) - ((4^5)*aVQZ!M59) ) / ((3^5) - (4^5))</f>
        <v>-0.56274118810308948</v>
      </c>
      <c r="N59">
        <f>( ((3^3)*aVTZ!N59) - ((4^3)*aVQZ!N59) ) / ((3^3) - (4^3))</f>
        <v>-1.7229170555503619</v>
      </c>
    </row>
    <row r="60" spans="1:14" x14ac:dyDescent="0.2">
      <c r="A60" s="1" t="s">
        <v>227</v>
      </c>
      <c r="B60">
        <f t="shared" si="0"/>
        <v>-1.6470061144350456E-2</v>
      </c>
      <c r="C60">
        <f t="shared" si="1"/>
        <v>-1.6067750899823707E-2</v>
      </c>
      <c r="D60">
        <f t="shared" si="2"/>
        <v>4.0231024452674902E-4</v>
      </c>
      <c r="E60">
        <f>( ((3^5)*aVTZ!E60) - ((4^5)*aVQZ!E60) ) / ((3^5) - (4^5))</f>
        <v>-0.92450382721078206</v>
      </c>
      <c r="F60">
        <f>( ((3^3)*aVTZ!F60) - ((4^3)*aVQZ!F60) ) / ((3^3) - (4^3))</f>
        <v>-2.9222323588123951</v>
      </c>
      <c r="G60">
        <f>( ((3^5)*aVTZ!G60) - ((4^5)*aVQZ!G60) ) / ((3^5) - (4^5))</f>
        <v>-0.35351453602938526</v>
      </c>
      <c r="H60">
        <f>( ((3^3)*aVTZ!H60) - ((4^3)*aVQZ!H60) ) / ((3^3) - (4^3))</f>
        <v>-1.1914404126074101</v>
      </c>
      <c r="I60">
        <f>( ((3^5)*aVTZ!I60) - ((4^5)*aVQZ!I60) ) / ((3^5) - (4^5))</f>
        <v>-0.56269228865310272</v>
      </c>
      <c r="J60">
        <f>( ((3^3)*aVTZ!J60) - ((4^3)*aVQZ!J60) ) / ((3^3) - (4^3))</f>
        <v>-1.7226188875889286</v>
      </c>
      <c r="K60">
        <f>( ((3^5)*aVTZ!K60) - ((4^5)*aVQZ!K60) ) / ((3^5) - (4^5))</f>
        <v>-0.35352609045389499</v>
      </c>
      <c r="L60">
        <f>( ((3^3)*aVTZ!L60) - ((4^3)*aVQZ!L60) ) / ((3^3) - (4^3))</f>
        <v>-1.191442913885576</v>
      </c>
      <c r="M60">
        <f>( ((3^5)*aVTZ!M60) - ((4^5)*aVQZ!M60) ) / ((3^5) - (4^5))</f>
        <v>-0.56275187623620559</v>
      </c>
      <c r="N60">
        <f>( ((3^3)*aVTZ!N60) - ((4^3)*aVQZ!N60) ) / ((3^3) - (4^3))</f>
        <v>-1.7229475545476767</v>
      </c>
    </row>
    <row r="61" spans="1:14" x14ac:dyDescent="0.2">
      <c r="A61" s="1" t="s">
        <v>228</v>
      </c>
      <c r="B61">
        <f t="shared" si="0"/>
        <v>-1.2424412616103053E-2</v>
      </c>
      <c r="C61">
        <f t="shared" si="1"/>
        <v>-1.2000018871799467E-2</v>
      </c>
      <c r="D61">
        <f t="shared" si="2"/>
        <v>4.2439374430358612E-4</v>
      </c>
      <c r="E61">
        <f>( ((3^5)*aVTZ!E61) - ((4^5)*aVQZ!E61) ) / ((3^5) - (4^5))</f>
        <v>-0.66468206328191493</v>
      </c>
      <c r="F61">
        <f>( ((3^3)*aVTZ!F61) - ((4^3)*aVQZ!F61) ) / ((3^3) - (4^3))</f>
        <v>-2.2225008659775094</v>
      </c>
      <c r="G61">
        <f>( ((3^5)*aVTZ!G61) - ((4^5)*aVQZ!G61) ) / ((3^5) - (4^5))</f>
        <v>-0.33731525253269512</v>
      </c>
      <c r="H61">
        <f>( ((3^3)*aVTZ!H61) - ((4^3)*aVQZ!H61) ) / ((3^3) - (4^3))</f>
        <v>-1.234618733054156</v>
      </c>
      <c r="I61">
        <f>( ((3^5)*aVTZ!I61) - ((4^5)*aVQZ!I61) ) / ((3^5) - (4^5))</f>
        <v>-0.32131828887145647</v>
      </c>
      <c r="J61">
        <f>( ((3^3)*aVTZ!J61) - ((4^3)*aVQZ!J61) ) / ((3^3) - (4^3))</f>
        <v>-0.98150624218501348</v>
      </c>
      <c r="K61">
        <f>( ((3^5)*aVTZ!K61) - ((4^5)*aVQZ!K61) ) / ((3^5) - (4^5))</f>
        <v>-0.33731863692104547</v>
      </c>
      <c r="L61">
        <f>( ((3^3)*aVTZ!L61) - ((4^3)*aVQZ!L61) ) / ((3^3) - (4^3))</f>
        <v>-1.234598697043489</v>
      </c>
      <c r="M61">
        <f>( ((3^5)*aVTZ!M61) - ((4^5)*aVQZ!M61) ) / ((3^5) - (4^5))</f>
        <v>-0.32137218136576728</v>
      </c>
      <c r="N61">
        <f>( ((3^3)*aVTZ!N61) - ((4^3)*aVQZ!N61) ) / ((3^3) - (4^3))</f>
        <v>-0.98189339505732287</v>
      </c>
    </row>
    <row r="62" spans="1:14" x14ac:dyDescent="0.2">
      <c r="A62" s="1" t="s">
        <v>229</v>
      </c>
      <c r="B62">
        <f t="shared" si="0"/>
        <v>-1.1705653040181563E-2</v>
      </c>
      <c r="C62">
        <f t="shared" si="1"/>
        <v>-1.1270367869394171E-2</v>
      </c>
      <c r="D62">
        <f t="shared" si="2"/>
        <v>4.3528517078739171E-4</v>
      </c>
      <c r="E62">
        <f>( ((3^5)*aVTZ!E62) - ((4^5)*aVQZ!E62) ) / ((3^5) - (4^5))</f>
        <v>-0.66452065565626539</v>
      </c>
      <c r="F62">
        <f>( ((3^3)*aVTZ!F62) - ((4^3)*aVQZ!F62) ) / ((3^3) - (4^3))</f>
        <v>-2.222336611438656</v>
      </c>
      <c r="G62">
        <f>( ((3^5)*aVTZ!G62) - ((4^5)*aVQZ!G62) ) / ((3^5) - (4^5))</f>
        <v>-0.337507155042438</v>
      </c>
      <c r="H62">
        <f>( ((3^3)*aVTZ!H62) - ((4^3)*aVQZ!H62) ) / ((3^3) - (4^3))</f>
        <v>-1.2347876774876125</v>
      </c>
      <c r="I62">
        <f>( ((3^5)*aVTZ!I62) - ((4^5)*aVQZ!I62) ) / ((3^5) - (4^5))</f>
        <v>-0.32132341234413409</v>
      </c>
      <c r="J62">
        <f>( ((3^3)*aVTZ!J62) - ((4^3)*aVQZ!J62) ) / ((3^3) - (4^3))</f>
        <v>-0.981533369180555</v>
      </c>
      <c r="K62">
        <f>( ((3^5)*aVTZ!K62) - ((4^5)*aVQZ!K62) ) / ((3^5) - (4^5))</f>
        <v>-0.33751001790897406</v>
      </c>
      <c r="L62">
        <f>( ((3^3)*aVTZ!L62) - ((4^3)*aVQZ!L62) ) / ((3^3) - (4^3))</f>
        <v>-1.2347533699890958</v>
      </c>
      <c r="M62">
        <f>( ((3^5)*aVTZ!M62) - ((4^5)*aVQZ!M62) ) / ((3^5) - (4^5))</f>
        <v>-0.32137694558154595</v>
      </c>
      <c r="N62">
        <f>( ((3^3)*aVTZ!N62) - ((4^3)*aVQZ!N62) ) / ((3^3) - (4^3))</f>
        <v>-0.98194656574591133</v>
      </c>
    </row>
    <row r="63" spans="1:14" x14ac:dyDescent="0.2">
      <c r="A63" s="1" t="s">
        <v>230</v>
      </c>
      <c r="B63">
        <f t="shared" si="0"/>
        <v>-1.1557787949975973E-2</v>
      </c>
      <c r="C63">
        <f t="shared" si="1"/>
        <v>-1.1136862861618413E-2</v>
      </c>
      <c r="D63">
        <f t="shared" si="2"/>
        <v>4.2092508835755993E-4</v>
      </c>
      <c r="E63">
        <f>( ((3^5)*aVTZ!E63) - ((4^5)*aVQZ!E63) ) / ((3^5) - (4^5))</f>
        <v>-0.66425630128794644</v>
      </c>
      <c r="F63">
        <f>( ((3^3)*aVTZ!F63) - ((4^3)*aVQZ!F63) ) / ((3^3) - (4^3))</f>
        <v>-2.222177057848612</v>
      </c>
      <c r="G63">
        <f>( ((3^5)*aVTZ!G63) - ((4^5)*aVQZ!G63) ) / ((3^5) - (4^5))</f>
        <v>-0.33735145268165206</v>
      </c>
      <c r="H63">
        <f>( ((3^3)*aVTZ!H63) - ((4^3)*aVQZ!H63) ) / ((3^3) - (4^3))</f>
        <v>-1.2346839099833076</v>
      </c>
      <c r="I63">
        <f>( ((3^5)*aVTZ!I63) - ((4^5)*aVQZ!I63) ) / ((3^5) - (4^5))</f>
        <v>-0.32132173659338736</v>
      </c>
      <c r="J63">
        <f>( ((3^3)*aVTZ!J63) - ((4^3)*aVQZ!J63) ) / ((3^3) - (4^3))</f>
        <v>-0.98151847192823549</v>
      </c>
      <c r="K63">
        <f>( ((3^5)*aVTZ!K63) - ((4^5)*aVQZ!K63) ) / ((3^5) - (4^5))</f>
        <v>-0.33735584454372658</v>
      </c>
      <c r="L63">
        <f>( ((3^3)*aVTZ!L63) - ((4^3)*aVQZ!L63) ) / ((3^3) - (4^3))</f>
        <v>-1.2346740438337998</v>
      </c>
      <c r="M63">
        <f>( ((3^5)*aVTZ!M63) - ((4^5)*aVQZ!M63) ) / ((3^5) - (4^5))</f>
        <v>-0.32137274083879303</v>
      </c>
      <c r="N63">
        <f>( ((3^3)*aVTZ!N63) - ((4^3)*aVQZ!N63) ) / ((3^3) - (4^3))</f>
        <v>-0.98189386705862081</v>
      </c>
    </row>
    <row r="64" spans="1:14" x14ac:dyDescent="0.2">
      <c r="A64" s="1" t="s">
        <v>31</v>
      </c>
      <c r="B64">
        <f t="shared" si="0"/>
        <v>-2.2458035979614099E-2</v>
      </c>
      <c r="C64">
        <f t="shared" si="1"/>
        <v>-1.7932965982731197E-2</v>
      </c>
      <c r="D64">
        <f t="shared" si="2"/>
        <v>4.5250699968829022E-3</v>
      </c>
      <c r="E64">
        <f>( ((3^5)*aVTZ!E64) - ((4^5)*aVQZ!E64) ) / ((3^5) - (4^5))</f>
        <v>-0.44685815255639266</v>
      </c>
      <c r="F64">
        <f>( ((3^3)*aVTZ!F64) - ((4^3)*aVQZ!F64) ) / ((3^3) - (4^3))</f>
        <v>-1.5057201057756044</v>
      </c>
      <c r="G64">
        <f>( ((3^5)*aVTZ!G64) - ((4^5)*aVQZ!G64) ) / ((3^5) - (4^5))</f>
        <v>-0.33757584106004795</v>
      </c>
      <c r="H64">
        <f>( ((3^3)*aVTZ!H64) - ((4^3)*aVQZ!H64) ) / ((3^3) - (4^3))</f>
        <v>-1.2349725551907225</v>
      </c>
      <c r="I64">
        <f>( ((3^5)*aVTZ!I64) - ((4^5)*aVQZ!I64) ) / ((3^5) - (4^5))</f>
        <v>-9.9140923621121688E-2</v>
      </c>
      <c r="J64">
        <f>( ((3^3)*aVTZ!J64) - ((4^3)*aVQZ!J64) ) / ((3^3) - (4^3))</f>
        <v>-0.25843090248049078</v>
      </c>
      <c r="K64">
        <f>( ((3^5)*aVTZ!K64) - ((4^5)*aVQZ!K64) ) / ((3^5) - (4^5))</f>
        <v>-0.33757905284457018</v>
      </c>
      <c r="L64">
        <f>( ((3^3)*aVTZ!L64) - ((4^3)*aVQZ!L64) ) / ((3^3) - (4^3))</f>
        <v>-1.2349862029479253</v>
      </c>
      <c r="M64">
        <f>( ((3^5)*aVTZ!M64) - ((4^5)*aVQZ!M64) ) / ((3^5) - (4^5))</f>
        <v>-0.10062915125289693</v>
      </c>
      <c r="N64">
        <f>( ((3^3)*aVTZ!N64) - ((4^3)*aVQZ!N64) ) / ((3^3) - (4^3))</f>
        <v>-0.2614508853038735</v>
      </c>
    </row>
    <row r="65" spans="1:14" x14ac:dyDescent="0.2">
      <c r="A65" s="1" t="s">
        <v>32</v>
      </c>
      <c r="B65">
        <f t="shared" si="0"/>
        <v>-2.1800879132619189E-2</v>
      </c>
      <c r="C65">
        <f t="shared" si="1"/>
        <v>-1.7330691037776236E-2</v>
      </c>
      <c r="D65">
        <f t="shared" si="2"/>
        <v>4.4701880948429529E-3</v>
      </c>
      <c r="E65">
        <f>( ((3^5)*aVTZ!E65) - ((4^5)*aVQZ!E65) ) / ((3^5) - (4^5))</f>
        <v>-0.44651823832423232</v>
      </c>
      <c r="F65">
        <f>( ((3^3)*aVTZ!F65) - ((4^3)*aVQZ!F65) ) / ((3^3) - (4^3))</f>
        <v>-1.5055381668433994</v>
      </c>
      <c r="G65">
        <f>( ((3^5)*aVTZ!G65) - ((4^5)*aVQZ!G65) ) / ((3^5) - (4^5))</f>
        <v>-0.33754416178939511</v>
      </c>
      <c r="H65">
        <f>( ((3^3)*aVTZ!H65) - ((4^3)*aVQZ!H65) ) / ((3^3) - (4^3))</f>
        <v>-1.2351395381439976</v>
      </c>
      <c r="I65">
        <f>( ((3^5)*aVTZ!I65) - ((4^5)*aVQZ!I65) ) / ((3^5) - (4^5))</f>
        <v>-9.9140923621121951E-2</v>
      </c>
      <c r="J65">
        <f>( ((3^3)*aVTZ!J65) - ((4^3)*aVQZ!J65) ) / ((3^3) - (4^3))</f>
        <v>-0.25843090248049794</v>
      </c>
      <c r="K65">
        <f>( ((3^5)*aVTZ!K65) - ((4^5)*aVQZ!K65) ) / ((3^5) - (4^5))</f>
        <v>-0.33754599250229222</v>
      </c>
      <c r="L65">
        <f>( ((3^3)*aVTZ!L65) - ((4^3)*aVQZ!L65) ) / ((3^3) - (4^3))</f>
        <v>-1.235133771984724</v>
      </c>
      <c r="M65">
        <f>( ((3^5)*aVTZ!M65) - ((4^5)*aVQZ!M65) ) / ((3^5) - (4^5))</f>
        <v>-0.10059899107085597</v>
      </c>
      <c r="N65">
        <f>( ((3^3)*aVTZ!N65) - ((4^3)*aVQZ!N65) ) / ((3^3) - (4^3))</f>
        <v>-0.26144695857198319</v>
      </c>
    </row>
    <row r="66" spans="1:14" x14ac:dyDescent="0.2">
      <c r="A66" s="1" t="s">
        <v>33</v>
      </c>
      <c r="B66">
        <f t="shared" si="0"/>
        <v>-2.1325669571379879E-2</v>
      </c>
      <c r="C66">
        <f t="shared" si="1"/>
        <v>-1.7118282617136271E-2</v>
      </c>
      <c r="D66">
        <f t="shared" si="2"/>
        <v>4.2073869542436082E-3</v>
      </c>
      <c r="E66">
        <f>( ((3^5)*aVTZ!E66) - ((4^5)*aVQZ!E66) ) / ((3^5) - (4^5))</f>
        <v>-0.44628087382949322</v>
      </c>
      <c r="F66">
        <f>( ((3^3)*aVTZ!F66) - ((4^3)*aVQZ!F66) ) / ((3^3) - (4^3))</f>
        <v>-1.5051598551671197</v>
      </c>
      <c r="G66">
        <f>( ((3^5)*aVTZ!G66) - ((4^5)*aVQZ!G66) ) / ((3^5) - (4^5))</f>
        <v>-0.33753641661915101</v>
      </c>
      <c r="H66">
        <f>( ((3^3)*aVTZ!H66) - ((4^3)*aVQZ!H66) ) / ((3^3) - (4^3))</f>
        <v>-1.2350068167042418</v>
      </c>
      <c r="I66">
        <f>( ((3^5)*aVTZ!I66) - ((4^5)*aVQZ!I66) ) / ((3^5) - (4^5))</f>
        <v>-9.9140923621186358E-2</v>
      </c>
      <c r="J66">
        <f>( ((3^3)*aVTZ!J66) - ((4^3)*aVQZ!J66) ) / ((3^3) - (4^3))</f>
        <v>-0.25843090248065381</v>
      </c>
      <c r="K66">
        <f>( ((3^5)*aVTZ!K66) - ((4^5)*aVQZ!K66) ) / ((3^5) - (4^5))</f>
        <v>-0.337540010408175</v>
      </c>
      <c r="L66">
        <f>( ((3^3)*aVTZ!L66) - ((4^3)*aVQZ!L66) ) / ((3^3) - (4^3))</f>
        <v>-1.2350224446717577</v>
      </c>
      <c r="M66">
        <f>( ((3^5)*aVTZ!M66) - ((4^5)*aVQZ!M66) ) / ((3^5) - (4^5))</f>
        <v>-0.10052562262882225</v>
      </c>
      <c r="N66">
        <f>( ((3^3)*aVTZ!N66) - ((4^3)*aVQZ!N66) ) / ((3^3) - (4^3))</f>
        <v>-0.26123436867072175</v>
      </c>
    </row>
    <row r="67" spans="1:14" x14ac:dyDescent="0.2">
      <c r="A67" s="1" t="s">
        <v>231</v>
      </c>
      <c r="B67">
        <f t="shared" ref="B67:B130" si="3">(E67+F67)-(G67+H67)-(I67+J67)</f>
        <v>-1.5963969263281697E-2</v>
      </c>
      <c r="C67">
        <f t="shared" ref="C67:C130" si="4">(E67+F67)-(K67+L67)-(M67+N67)</f>
        <v>-1.5340604820261006E-2</v>
      </c>
      <c r="D67">
        <f t="shared" ref="D67:D130" si="5">C67-B67</f>
        <v>6.2336444302069083E-4</v>
      </c>
      <c r="E67">
        <f>( ((3^5)*aVTZ!E67) - ((4^5)*aVQZ!E67) ) / ((3^5) - (4^5))</f>
        <v>-0.39925402912042435</v>
      </c>
      <c r="F67">
        <f>( ((3^3)*aVTZ!F67) - ((4^3)*aVQZ!F67) ) / ((3^3) - (4^3))</f>
        <v>-1.4282553884613514</v>
      </c>
      <c r="G67">
        <f>( ((3^5)*aVTZ!G67) - ((4^5)*aVQZ!G67) ) / ((3^5) - (4^5))</f>
        <v>-0.33759743327688957</v>
      </c>
      <c r="H67">
        <f>( ((3^3)*aVTZ!H67) - ((4^3)*aVQZ!H67) ) / ((3^3) - (4^3))</f>
        <v>-1.2349989018054111</v>
      </c>
      <c r="I67">
        <f>( ((3^5)*aVTZ!I67) - ((4^5)*aVQZ!I67) ) / ((3^5) - (4^5))</f>
        <v>-5.4092224965988492E-2</v>
      </c>
      <c r="J67">
        <f>( ((3^3)*aVTZ!J67) - ((4^3)*aVQZ!J67) ) / ((3^3) - (4^3))</f>
        <v>-0.18485688827020477</v>
      </c>
      <c r="K67">
        <f>( ((3^5)*aVTZ!K67) - ((4^5)*aVQZ!K67) ) / ((3^5) - (4^5))</f>
        <v>-0.33759993850691355</v>
      </c>
      <c r="L67">
        <f>( ((3^3)*aVTZ!L67) - ((4^3)*aVQZ!L67) ) / ((3^3) - (4^3))</f>
        <v>-1.2350032675291394</v>
      </c>
      <c r="M67">
        <f>( ((3^5)*aVTZ!M67) - ((4^5)*aVQZ!M67) ) / ((3^5) - (4^5))</f>
        <v>-5.4131789545877315E-2</v>
      </c>
      <c r="N67">
        <f>( ((3^3)*aVTZ!N67) - ((4^3)*aVQZ!N67) ) / ((3^3) - (4^3))</f>
        <v>-0.18543381717958446</v>
      </c>
    </row>
    <row r="68" spans="1:14" x14ac:dyDescent="0.2">
      <c r="A68" s="1" t="s">
        <v>232</v>
      </c>
      <c r="B68">
        <f t="shared" si="3"/>
        <v>-1.5598278469871107E-2</v>
      </c>
      <c r="C68">
        <f t="shared" si="4"/>
        <v>-1.4957309562029231E-2</v>
      </c>
      <c r="D68">
        <f t="shared" si="5"/>
        <v>6.4096890784187677E-4</v>
      </c>
      <c r="E68">
        <f>( ((3^5)*aVTZ!E68) - ((4^5)*aVQZ!E68) ) / ((3^5) - (4^5))</f>
        <v>-0.39896865658455632</v>
      </c>
      <c r="F68">
        <f>( ((3^3)*aVTZ!F68) - ((4^3)*aVQZ!F68) ) / ((3^3) - (4^3))</f>
        <v>-1.4281156941418218</v>
      </c>
      <c r="G68">
        <f>( ((3^5)*aVTZ!G68) - ((4^5)*aVQZ!G68) ) / ((3^5) - (4^5))</f>
        <v>-0.33748905054145351</v>
      </c>
      <c r="H68">
        <f>( ((3^3)*aVTZ!H68) - ((4^3)*aVQZ!H68) ) / ((3^3) - (4^3))</f>
        <v>-1.2350479084788712</v>
      </c>
      <c r="I68">
        <f>( ((3^5)*aVTZ!I68) - ((4^5)*aVQZ!I68) ) / ((3^5) - (4^5))</f>
        <v>-5.4092224965986153E-2</v>
      </c>
      <c r="J68">
        <f>( ((3^3)*aVTZ!J68) - ((4^3)*aVQZ!J68) ) / ((3^3) - (4^3))</f>
        <v>-0.18485688827019597</v>
      </c>
      <c r="K68">
        <f>( ((3^5)*aVTZ!K68) - ((4^5)*aVQZ!K68) ) / ((3^5) - (4^5))</f>
        <v>-0.33749072448512546</v>
      </c>
      <c r="L68">
        <f>( ((3^3)*aVTZ!L68) - ((4^3)*aVQZ!L68) ) / ((3^3) - (4^3))</f>
        <v>-1.2350398653481296</v>
      </c>
      <c r="M68">
        <f>( ((3^5)*aVTZ!M68) - ((4^5)*aVQZ!M68) ) / ((3^5) - (4^5))</f>
        <v>-5.4132793746682055E-2</v>
      </c>
      <c r="N68">
        <f>( ((3^3)*aVTZ!N68) - ((4^3)*aVQZ!N68) ) / ((3^3) - (4^3))</f>
        <v>-0.18546365758441169</v>
      </c>
    </row>
    <row r="69" spans="1:14" x14ac:dyDescent="0.2">
      <c r="A69" s="1" t="s">
        <v>233</v>
      </c>
      <c r="B69">
        <f t="shared" si="3"/>
        <v>-1.5462026365418019E-2</v>
      </c>
      <c r="C69">
        <f t="shared" si="4"/>
        <v>-1.4848583071101512E-2</v>
      </c>
      <c r="D69">
        <f t="shared" si="5"/>
        <v>6.134432943165069E-4</v>
      </c>
      <c r="E69">
        <f>( ((3^5)*aVTZ!E69) - ((4^5)*aVQZ!E69) ) / ((3^5) - (4^5))</f>
        <v>-0.3989712164626858</v>
      </c>
      <c r="F69">
        <f>( ((3^3)*aVTZ!F69) - ((4^3)*aVQZ!F69) ) / ((3^3) - (4^3))</f>
        <v>-1.4280791587260511</v>
      </c>
      <c r="G69">
        <f>( ((3^5)*aVTZ!G69) - ((4^5)*aVQZ!G69) ) / ((3^5) - (4^5))</f>
        <v>-0.33758571105051016</v>
      </c>
      <c r="H69">
        <f>( ((3^3)*aVTZ!H69) - ((4^3)*aVQZ!H69) ) / ((3^3) - (4^3))</f>
        <v>-1.2350535245366103</v>
      </c>
      <c r="I69">
        <f>( ((3^5)*aVTZ!I69) - ((4^5)*aVQZ!I69) ) / ((3^5) - (4^5))</f>
        <v>-5.4092224965991302E-2</v>
      </c>
      <c r="J69">
        <f>( ((3^3)*aVTZ!J69) - ((4^3)*aVQZ!J69) ) / ((3^3) - (4^3))</f>
        <v>-0.18485688827020688</v>
      </c>
      <c r="K69">
        <f>( ((3^5)*aVTZ!K69) - ((4^5)*aVQZ!K69) ) / ((3^5) - (4^5))</f>
        <v>-0.33758845952787314</v>
      </c>
      <c r="L69">
        <f>( ((3^3)*aVTZ!L69) - ((4^3)*aVQZ!L69) ) / ((3^3) - (4^3))</f>
        <v>-1.2350602230510672</v>
      </c>
      <c r="M69">
        <f>( ((3^5)*aVTZ!M69) - ((4^5)*aVQZ!M69) ) / ((3^5) - (4^5))</f>
        <v>-5.4131127646016609E-2</v>
      </c>
      <c r="N69">
        <f>( ((3^3)*aVTZ!N69) - ((4^3)*aVQZ!N69) ) / ((3^3) - (4^3))</f>
        <v>-0.18542198189267839</v>
      </c>
    </row>
    <row r="70" spans="1:14" x14ac:dyDescent="0.2">
      <c r="A70" s="1" t="s">
        <v>234</v>
      </c>
      <c r="B70">
        <f t="shared" si="3"/>
        <v>-1.6472265531751074E-2</v>
      </c>
      <c r="C70">
        <f t="shared" si="4"/>
        <v>-1.6187857216319546E-2</v>
      </c>
      <c r="D70">
        <f t="shared" si="5"/>
        <v>2.84408315431528E-4</v>
      </c>
      <c r="E70">
        <f>( ((3^5)*aVTZ!E70) - ((4^5)*aVQZ!E70) ) / ((3^5) - (4^5))</f>
        <v>-0.59302085219205325</v>
      </c>
      <c r="F70">
        <f>( ((3^3)*aVTZ!F70) - ((4^3)*aVQZ!F70) ) / ((3^3) - (4^3))</f>
        <v>-1.9799361773544097</v>
      </c>
      <c r="G70">
        <f>( ((3^5)*aVTZ!G70) - ((4^5)*aVQZ!G70) ) / ((3^5) - (4^5))</f>
        <v>-0.33750495911429512</v>
      </c>
      <c r="H70">
        <f>( ((3^3)*aVTZ!H70) - ((4^3)*aVQZ!H70) ) / ((3^3) - (4^3))</f>
        <v>-1.2348515861859632</v>
      </c>
      <c r="I70">
        <f>( ((3^5)*aVTZ!I70) - ((4^5)*aVQZ!I70) ) / ((3^5) - (4^5))</f>
        <v>-0.24739958739959675</v>
      </c>
      <c r="J70">
        <f>( ((3^3)*aVTZ!J70) - ((4^3)*aVQZ!J70) ) / ((3^3) - (4^3))</f>
        <v>-0.73672863131485655</v>
      </c>
      <c r="K70">
        <f>( ((3^5)*aVTZ!K70) - ((4^5)*aVQZ!K70) ) / ((3^5) - (4^5))</f>
        <v>-0.33750647464199529</v>
      </c>
      <c r="L70">
        <f>( ((3^3)*aVTZ!L70) - ((4^3)*aVQZ!L70) ) / ((3^3) - (4^3))</f>
        <v>-1.2348024448846102</v>
      </c>
      <c r="M70">
        <f>( ((3^5)*aVTZ!M70) - ((4^5)*aVQZ!M70) ) / ((3^5) - (4^5))</f>
        <v>-0.24743069986348157</v>
      </c>
      <c r="N70">
        <f>( ((3^3)*aVTZ!N70) - ((4^3)*aVQZ!N70) ) / ((3^3) - (4^3))</f>
        <v>-0.73702955294005612</v>
      </c>
    </row>
    <row r="71" spans="1:14" x14ac:dyDescent="0.2">
      <c r="A71" s="1" t="s">
        <v>235</v>
      </c>
      <c r="B71">
        <f t="shared" si="3"/>
        <v>-1.7818024449316794E-2</v>
      </c>
      <c r="C71">
        <f t="shared" si="4"/>
        <v>-1.7517431578511156E-2</v>
      </c>
      <c r="D71">
        <f t="shared" si="5"/>
        <v>3.0059287080563823E-4</v>
      </c>
      <c r="E71">
        <f>( ((3^5)*aVTZ!E71) - ((4^5)*aVQZ!E71) ) / ((3^5) - (4^5))</f>
        <v>-0.59346524621943864</v>
      </c>
      <c r="F71">
        <f>( ((3^3)*aVTZ!F71) - ((4^3)*aVQZ!F71) ) / ((3^3) - (4^3))</f>
        <v>-1.9807350724832182</v>
      </c>
      <c r="G71">
        <f>( ((3^5)*aVTZ!G71) - ((4^5)*aVQZ!G71) ) / ((3^5) - (4^5))</f>
        <v>-0.33737197345928788</v>
      </c>
      <c r="H71">
        <f>( ((3^3)*aVTZ!H71) - ((4^3)*aVQZ!H71) ) / ((3^3) - (4^3))</f>
        <v>-1.2347422447873904</v>
      </c>
      <c r="I71">
        <f>( ((3^5)*aVTZ!I71) - ((4^5)*aVQZ!I71) ) / ((3^5) - (4^5))</f>
        <v>-0.2474126963205735</v>
      </c>
      <c r="J71">
        <f>( ((3^3)*aVTZ!J71) - ((4^3)*aVQZ!J71) ) / ((3^3) - (4^3))</f>
        <v>-0.73685537968608839</v>
      </c>
      <c r="K71">
        <f>( ((3^5)*aVTZ!K71) - ((4^5)*aVQZ!K71) ) / ((3^5) - (4^5))</f>
        <v>-0.33737343135482045</v>
      </c>
      <c r="L71">
        <f>( ((3^3)*aVTZ!L71) - ((4^3)*aVQZ!L71) ) / ((3^3) - (4^3))</f>
        <v>-1.2346869123153024</v>
      </c>
      <c r="M71">
        <f>( ((3^5)*aVTZ!M71) - ((4^5)*aVQZ!M71) ) / ((3^5) - (4^5))</f>
        <v>-0.24744780470221267</v>
      </c>
      <c r="N71">
        <f>( ((3^3)*aVTZ!N71) - ((4^3)*aVQZ!N71) ) / ((3^3) - (4^3))</f>
        <v>-0.73717473875181039</v>
      </c>
    </row>
    <row r="72" spans="1:14" x14ac:dyDescent="0.2">
      <c r="A72" s="1" t="s">
        <v>236</v>
      </c>
      <c r="B72">
        <f t="shared" si="3"/>
        <v>-1.6483950640017064E-2</v>
      </c>
      <c r="C72">
        <f t="shared" si="4"/>
        <v>-1.6199157151512322E-2</v>
      </c>
      <c r="D72">
        <f t="shared" si="5"/>
        <v>2.8479348850474207E-4</v>
      </c>
      <c r="E72">
        <f>( ((3^5)*aVTZ!E72) - ((4^5)*aVQZ!E72) ) / ((3^5) - (4^5))</f>
        <v>-0.59302696512206621</v>
      </c>
      <c r="F72">
        <f>( ((3^3)*aVTZ!F72) - ((4^3)*aVQZ!F72) ) / ((3^3) - (4^3))</f>
        <v>-1.9799459222959361</v>
      </c>
      <c r="G72">
        <f>( ((3^5)*aVTZ!G72) - ((4^5)*aVQZ!G72) ) / ((3^5) - (4^5))</f>
        <v>-0.33750630489503758</v>
      </c>
      <c r="H72">
        <f>( ((3^3)*aVTZ!H72) - ((4^3)*aVQZ!H72) ) / ((3^3) - (4^3))</f>
        <v>-1.2348524329126436</v>
      </c>
      <c r="I72">
        <f>( ((3^5)*aVTZ!I72) - ((4^5)*aVQZ!I72) ) / ((3^5) - (4^5))</f>
        <v>-0.2473998355587399</v>
      </c>
      <c r="J72">
        <f>( ((3^3)*aVTZ!J72) - ((4^3)*aVQZ!J72) ) / ((3^3) - (4^3))</f>
        <v>-0.73673036341156417</v>
      </c>
      <c r="K72">
        <f>( ((3^5)*aVTZ!K72) - ((4^5)*aVQZ!K72) ) / ((3^5) - (4^5))</f>
        <v>-0.33750783026731523</v>
      </c>
      <c r="L72">
        <f>( ((3^3)*aVTZ!L72) - ((4^3)*aVQZ!L72) ) / ((3^3) - (4^3))</f>
        <v>-1.2348033802095848</v>
      </c>
      <c r="M72">
        <f>( ((3^5)*aVTZ!M72) - ((4^5)*aVQZ!M72) ) / ((3^5) - (4^5))</f>
        <v>-0.24743098728803287</v>
      </c>
      <c r="N72">
        <f>( ((3^3)*aVTZ!N72) - ((4^3)*aVQZ!N72) ) / ((3^3) - (4^3))</f>
        <v>-0.73703153250155706</v>
      </c>
    </row>
    <row r="73" spans="1:14" x14ac:dyDescent="0.2">
      <c r="A73" s="1" t="s">
        <v>237</v>
      </c>
      <c r="B73">
        <f t="shared" si="3"/>
        <v>-1.7803193198865586E-2</v>
      </c>
      <c r="C73">
        <f t="shared" si="4"/>
        <v>-1.7503002650092747E-2</v>
      </c>
      <c r="D73">
        <f t="shared" si="5"/>
        <v>3.0019054877283846E-4</v>
      </c>
      <c r="E73">
        <f>( ((3^5)*aVTZ!E73) - ((4^5)*aVQZ!E73) ) / ((3^5) - (4^5))</f>
        <v>-0.59345815250849865</v>
      </c>
      <c r="F73">
        <f>( ((3^3)*aVTZ!F73) - ((4^3)*aVQZ!F73) ) / ((3^3) - (4^3))</f>
        <v>-1.9807263432318369</v>
      </c>
      <c r="G73">
        <f>( ((3^5)*aVTZ!G73) - ((4^5)*aVQZ!G73) ) / ((3^5) - (4^5))</f>
        <v>-0.33737236811487875</v>
      </c>
      <c r="H73">
        <f>( ((3^3)*aVTZ!H73) - ((4^3)*aVQZ!H73) ) / ((3^3) - (4^3))</f>
        <v>-1.2347419343414294</v>
      </c>
      <c r="I73">
        <f>( ((3^5)*aVTZ!I73) - ((4^5)*aVQZ!I73) ) / ((3^5) - (4^5))</f>
        <v>-0.24741202041521104</v>
      </c>
      <c r="J73">
        <f>( ((3^3)*aVTZ!J73) - ((4^3)*aVQZ!J73) ) / ((3^3) - (4^3))</f>
        <v>-0.73685497966995084</v>
      </c>
      <c r="K73">
        <f>( ((3^5)*aVTZ!K73) - ((4^5)*aVQZ!K73) ) / ((3^5) - (4^5))</f>
        <v>-0.33737381999620447</v>
      </c>
      <c r="L73">
        <f>( ((3^3)*aVTZ!L73) - ((4^3)*aVQZ!L73) ) / ((3^3) - (4^3))</f>
        <v>-1.2346865161807323</v>
      </c>
      <c r="M73">
        <f>( ((3^5)*aVTZ!M73) - ((4^5)*aVQZ!M73) ) / ((3^5) - (4^5))</f>
        <v>-0.24744710113471266</v>
      </c>
      <c r="N73">
        <f>( ((3^3)*aVTZ!N73) - ((4^3)*aVQZ!N73) ) / ((3^3) - (4^3))</f>
        <v>-0.73717405577859352</v>
      </c>
    </row>
    <row r="74" spans="1:14" x14ac:dyDescent="0.2">
      <c r="A74" s="1" t="s">
        <v>238</v>
      </c>
      <c r="B74">
        <f t="shared" si="3"/>
        <v>-1.8116411259218035E-2</v>
      </c>
      <c r="C74">
        <f t="shared" si="4"/>
        <v>-1.7796787484124388E-2</v>
      </c>
      <c r="D74">
        <f t="shared" si="5"/>
        <v>3.1962377509364703E-4</v>
      </c>
      <c r="E74">
        <f>( ((3^5)*aVTZ!E74) - ((4^5)*aVQZ!E74) ) / ((3^5) - (4^5))</f>
        <v>-0.59348989825630249</v>
      </c>
      <c r="F74">
        <f>( ((3^3)*aVTZ!F74) - ((4^3)*aVQZ!F74) ) / ((3^3) - (4^3))</f>
        <v>-1.98095733828041</v>
      </c>
      <c r="G74">
        <f>( ((3^5)*aVTZ!G74) - ((4^5)*aVQZ!G74) ) / ((3^5) - (4^5))</f>
        <v>-0.33739535555667244</v>
      </c>
      <c r="H74">
        <f>( ((3^3)*aVTZ!H74) - ((4^3)*aVQZ!H74) ) / ((3^3) - (4^3))</f>
        <v>-1.2347288099520743</v>
      </c>
      <c r="I74">
        <f>( ((3^5)*aVTZ!I74) - ((4^5)*aVQZ!I74) ) / ((3^5) - (4^5))</f>
        <v>-0.24737906489169412</v>
      </c>
      <c r="J74">
        <f>( ((3^3)*aVTZ!J74) - ((4^3)*aVQZ!J74) ) / ((3^3) - (4^3))</f>
        <v>-0.73682759487705363</v>
      </c>
      <c r="K74">
        <f>( ((3^5)*aVTZ!K74) - ((4^5)*aVQZ!K74) ) / ((3^5) - (4^5))</f>
        <v>-0.33739797259024434</v>
      </c>
      <c r="L74">
        <f>( ((3^3)*aVTZ!L74) - ((4^3)*aVQZ!L74) ) / ((3^3) - (4^3))</f>
        <v>-1.2346871633600838</v>
      </c>
      <c r="M74">
        <f>( ((3^5)*aVTZ!M74) - ((4^5)*aVQZ!M74) ) / ((3^5) - (4^5))</f>
        <v>-0.24741324545506202</v>
      </c>
      <c r="N74">
        <f>( ((3^3)*aVTZ!N74) - ((4^3)*aVQZ!N74) ) / ((3^3) - (4^3))</f>
        <v>-0.73715206764719809</v>
      </c>
    </row>
    <row r="75" spans="1:14" x14ac:dyDescent="0.2">
      <c r="A75" s="1" t="s">
        <v>239</v>
      </c>
      <c r="B75">
        <f t="shared" si="3"/>
        <v>-1.8113000030915316E-2</v>
      </c>
      <c r="C75">
        <f t="shared" si="4"/>
        <v>-1.7793268764798698E-2</v>
      </c>
      <c r="D75">
        <f t="shared" si="5"/>
        <v>3.1973126611661851E-4</v>
      </c>
      <c r="E75">
        <f>( ((3^5)*aVTZ!E75) - ((4^5)*aVQZ!E75) ) / ((3^5) - (4^5))</f>
        <v>-0.59349003674190193</v>
      </c>
      <c r="F75">
        <f>( ((3^3)*aVTZ!F75) - ((4^3)*aVQZ!F75) ) / ((3^3) - (4^3))</f>
        <v>-1.9809539920830526</v>
      </c>
      <c r="G75">
        <f>( ((3^5)*aVTZ!G75) - ((4^5)*aVQZ!G75) ) / ((3^5) - (4^5))</f>
        <v>-0.33739583304471144</v>
      </c>
      <c r="H75">
        <f>( ((3^3)*aVTZ!H75) - ((4^3)*aVQZ!H75) ) / ((3^3) - (4^3))</f>
        <v>-1.2347272370694129</v>
      </c>
      <c r="I75">
        <f>( ((3^5)*aVTZ!I75) - ((4^5)*aVQZ!I75) ) / ((3^5) - (4^5))</f>
        <v>-0.24737975898322165</v>
      </c>
      <c r="J75">
        <f>( ((3^3)*aVTZ!J75) - ((4^3)*aVQZ!J75) ) / ((3^3) - (4^3))</f>
        <v>-0.73682819969669344</v>
      </c>
      <c r="K75">
        <f>( ((3^5)*aVTZ!K75) - ((4^5)*aVQZ!K75) ) / ((3^5) - (4^5))</f>
        <v>-0.33739845231010246</v>
      </c>
      <c r="L75">
        <f>( ((3^3)*aVTZ!L75) - ((4^3)*aVQZ!L75) ) / ((3^3) - (4^3))</f>
        <v>-1.2346856554482672</v>
      </c>
      <c r="M75">
        <f>( ((3^5)*aVTZ!M75) - ((4^5)*aVQZ!M75) ) / ((3^5) - (4^5))</f>
        <v>-0.24741393738228121</v>
      </c>
      <c r="N75">
        <f>( ((3^3)*aVTZ!N75) - ((4^3)*aVQZ!N75) ) / ((3^3) - (4^3))</f>
        <v>-0.73715271491950507</v>
      </c>
    </row>
    <row r="76" spans="1:14" x14ac:dyDescent="0.2">
      <c r="A76" s="1" t="s">
        <v>240</v>
      </c>
      <c r="B76">
        <f t="shared" si="3"/>
        <v>-1.5540576508371595E-2</v>
      </c>
      <c r="C76">
        <f t="shared" si="4"/>
        <v>-1.5022216589738235E-2</v>
      </c>
      <c r="D76">
        <f t="shared" si="5"/>
        <v>5.1835991863335984E-4</v>
      </c>
      <c r="E76">
        <f>( ((3^5)*aVTZ!E76) - ((4^5)*aVQZ!E76) ) / ((3^5) - (4^5))</f>
        <v>-0.6503930204769105</v>
      </c>
      <c r="F76">
        <f>( ((3^3)*aVTZ!F76) - ((4^3)*aVQZ!F76) ) / ((3^3) - (4^3))</f>
        <v>-2.1839552843395564</v>
      </c>
      <c r="G76">
        <f>( ((3^5)*aVTZ!G76) - ((4^5)*aVQZ!G76) ) / ((3^5) - (4^5))</f>
        <v>-0.33732119371581365</v>
      </c>
      <c r="H76">
        <f>( ((3^3)*aVTZ!H76) - ((4^3)*aVQZ!H76) ) / ((3^3) - (4^3))</f>
        <v>-1.2347298906847717</v>
      </c>
      <c r="I76">
        <f>( ((3^5)*aVTZ!I76) - ((4^5)*aVQZ!I76) ) / ((3^5) - (4^5))</f>
        <v>-0.30519737612649761</v>
      </c>
      <c r="J76">
        <f>( ((3^3)*aVTZ!J76) - ((4^3)*aVQZ!J76) ) / ((3^3) - (4^3))</f>
        <v>-0.94155926778101251</v>
      </c>
      <c r="K76">
        <f>( ((3^5)*aVTZ!K76) - ((4^5)*aVQZ!K76) ) / ((3^5) - (4^5))</f>
        <v>-0.33732362631292589</v>
      </c>
      <c r="L76">
        <f>( ((3^3)*aVTZ!L76) - ((4^3)*aVQZ!L76) ) / ((3^3) - (4^3))</f>
        <v>-1.2346828866837685</v>
      </c>
      <c r="M76">
        <f>( ((3^5)*aVTZ!M76) - ((4^5)*aVQZ!M76) ) / ((3^5) - (4^5))</f>
        <v>-0.30527753516359069</v>
      </c>
      <c r="N76">
        <f>( ((3^3)*aVTZ!N76) - ((4^3)*aVQZ!N76) ) / ((3^3) - (4^3))</f>
        <v>-0.94204204006644365</v>
      </c>
    </row>
    <row r="77" spans="1:14" x14ac:dyDescent="0.2">
      <c r="A77" s="1" t="s">
        <v>241</v>
      </c>
      <c r="B77">
        <f t="shared" si="3"/>
        <v>-1.434178003106612E-2</v>
      </c>
      <c r="C77">
        <f t="shared" si="4"/>
        <v>-1.3803397434004161E-2</v>
      </c>
      <c r="D77">
        <f t="shared" si="5"/>
        <v>5.3838259706195934E-4</v>
      </c>
      <c r="E77">
        <f>( ((3^5)*aVTZ!E77) - ((4^5)*aVQZ!E77) ) / ((3^5) - (4^5))</f>
        <v>-0.65001235108405742</v>
      </c>
      <c r="F77">
        <f>( ((3^3)*aVTZ!F77) - ((4^3)*aVQZ!F77) ) / ((3^3) - (4^3))</f>
        <v>-2.1836324815247825</v>
      </c>
      <c r="G77">
        <f>( ((3^5)*aVTZ!G77) - ((4^5)*aVQZ!G77) ) / ((3^5) - (4^5))</f>
        <v>-0.33757951380763362</v>
      </c>
      <c r="H77">
        <f>( ((3^3)*aVTZ!H77) - ((4^3)*aVQZ!H77) ) / ((3^3) - (4^3))</f>
        <v>-1.2349265488690369</v>
      </c>
      <c r="I77">
        <f>( ((3^5)*aVTZ!I77) - ((4^5)*aVQZ!I77) ) / ((3^5) - (4^5))</f>
        <v>-0.30520615527748035</v>
      </c>
      <c r="J77">
        <f>( ((3^3)*aVTZ!J77) - ((4^3)*aVQZ!J77) ) / ((3^3) - (4^3))</f>
        <v>-0.94159083462362314</v>
      </c>
      <c r="K77">
        <f>( ((3^5)*aVTZ!K77) - ((4^5)*aVQZ!K77) ) / ((3^5) - (4^5))</f>
        <v>-0.33758225283713955</v>
      </c>
      <c r="L77">
        <f>( ((3^3)*aVTZ!L77) - ((4^3)*aVQZ!L77) ) / ((3^3) - (4^3))</f>
        <v>-1.2348802079970738</v>
      </c>
      <c r="M77">
        <f>( ((3^5)*aVTZ!M77) - ((4^5)*aVQZ!M77) ) / ((3^5) - (4^5))</f>
        <v>-0.30528580456686122</v>
      </c>
      <c r="N77">
        <f>( ((3^3)*aVTZ!N77) - ((4^3)*aVQZ!N77) ) / ((3^3) - (4^3))</f>
        <v>-0.94209316977376156</v>
      </c>
    </row>
    <row r="78" spans="1:14" x14ac:dyDescent="0.2">
      <c r="A78" s="1" t="s">
        <v>242</v>
      </c>
      <c r="B78">
        <f t="shared" si="3"/>
        <v>-1.3878725186755592E-2</v>
      </c>
      <c r="C78">
        <f t="shared" si="4"/>
        <v>-1.333750791877697E-2</v>
      </c>
      <c r="D78">
        <f t="shared" si="5"/>
        <v>5.4121726797862202E-4</v>
      </c>
      <c r="E78">
        <f>( ((3^5)*aVTZ!E78) - ((4^5)*aVQZ!E78) ) / ((3^5) - (4^5))</f>
        <v>-0.64959396496849908</v>
      </c>
      <c r="F78">
        <f>( ((3^3)*aVTZ!F78) - ((4^3)*aVQZ!F78) ) / ((3^3) - (4^3))</f>
        <v>-2.1832586810027923</v>
      </c>
      <c r="G78">
        <f>( ((3^5)*aVTZ!G78) - ((4^5)*aVQZ!G78) ) / ((3^5) - (4^5))</f>
        <v>-0.33738743123090176</v>
      </c>
      <c r="H78">
        <f>( ((3^3)*aVTZ!H78) - ((4^3)*aVQZ!H78) ) / ((3^3) - (4^3))</f>
        <v>-1.2348384535147077</v>
      </c>
      <c r="I78">
        <f>( ((3^5)*aVTZ!I78) - ((4^5)*aVQZ!I78) ) / ((3^5) - (4^5))</f>
        <v>-0.30519525896095612</v>
      </c>
      <c r="J78">
        <f>( ((3^3)*aVTZ!J78) - ((4^3)*aVQZ!J78) ) / ((3^3) - (4^3))</f>
        <v>-0.94155277707797036</v>
      </c>
      <c r="K78">
        <f>( ((3^5)*aVTZ!K78) - ((4^5)*aVQZ!K78) ) / ((3^5) - (4^5))</f>
        <v>-0.33739151965379754</v>
      </c>
      <c r="L78">
        <f>( ((3^3)*aVTZ!L78) - ((4^3)*aVQZ!L78) ) / ((3^3) - (4^3))</f>
        <v>-1.2348111753829378</v>
      </c>
      <c r="M78">
        <f>( ((3^5)*aVTZ!M78) - ((4^5)*aVQZ!M78) ) / ((3^5) - (4^5))</f>
        <v>-0.30527138971333634</v>
      </c>
      <c r="N78">
        <f>( ((3^3)*aVTZ!N78) - ((4^3)*aVQZ!N78) ) / ((3^3) - (4^3))</f>
        <v>-0.9420410533024427</v>
      </c>
    </row>
    <row r="79" spans="1:14" x14ac:dyDescent="0.2">
      <c r="A79" s="1" t="s">
        <v>243</v>
      </c>
      <c r="B79">
        <f t="shared" si="3"/>
        <v>-1.8449271876534112E-2</v>
      </c>
      <c r="C79">
        <f t="shared" si="4"/>
        <v>-1.782501926797897E-2</v>
      </c>
      <c r="D79">
        <f t="shared" si="5"/>
        <v>6.2425260855514253E-4</v>
      </c>
      <c r="E79">
        <f>( ((3^5)*aVTZ!E79) - ((4^5)*aVQZ!E79) ) / ((3^5) - (4^5))</f>
        <v>-1.3175036880914961</v>
      </c>
      <c r="F79">
        <f>( ((3^3)*aVTZ!F79) - ((4^3)*aVQZ!F79) ) / ((3^3) - (4^3))</f>
        <v>-4.1200129222610826</v>
      </c>
      <c r="G79">
        <f>( ((3^5)*aVTZ!G79) - ((4^5)*aVQZ!G79) ) / ((3^5) - (4^5))</f>
        <v>-0.33745293777382479</v>
      </c>
      <c r="H79">
        <f>( ((3^3)*aVTZ!H79) - ((4^3)*aVQZ!H79) ) / ((3^3) - (4^3))</f>
        <v>-1.2346184733317211</v>
      </c>
      <c r="I79">
        <f>( ((3^5)*aVTZ!I79) - ((4^5)*aVQZ!I79) ) / ((3^5) - (4^5))</f>
        <v>-0.97126440134424408</v>
      </c>
      <c r="J79">
        <f>( ((3^3)*aVTZ!J79) - ((4^3)*aVQZ!J79) ) / ((3^3) - (4^3))</f>
        <v>-2.8757315260262546</v>
      </c>
      <c r="K79">
        <f>( ((3^5)*aVTZ!K79) - ((4^5)*aVQZ!K79) ) / ((3^5) - (4^5))</f>
        <v>-0.33745790332121617</v>
      </c>
      <c r="L79">
        <f>( ((3^3)*aVTZ!L79) - ((4^3)*aVQZ!L79) ) / ((3^3) - (4^3))</f>
        <v>-1.2345799900864072</v>
      </c>
      <c r="M79">
        <f>( ((3^5)*aVTZ!M79) - ((4^5)*aVQZ!M79) ) / ((3^5) - (4^5))</f>
        <v>-0.97136270519236811</v>
      </c>
      <c r="N79">
        <f>( ((3^3)*aVTZ!N79) - ((4^3)*aVQZ!N79) ) / ((3^3) - (4^3))</f>
        <v>-2.8762909924846083</v>
      </c>
    </row>
    <row r="80" spans="1:14" x14ac:dyDescent="0.2">
      <c r="A80" s="1" t="s">
        <v>85</v>
      </c>
      <c r="B80">
        <f t="shared" si="3"/>
        <v>-1.4886327276657507E-2</v>
      </c>
      <c r="C80">
        <f t="shared" si="4"/>
        <v>-1.4167462571677447E-2</v>
      </c>
      <c r="D80">
        <f t="shared" si="5"/>
        <v>7.1886470498006005E-4</v>
      </c>
      <c r="E80">
        <f>( ((3^5)*aVTZ!E80) - ((4^5)*aVQZ!E80) ) / ((3^5) - (4^5))</f>
        <v>-1.3158091907986258</v>
      </c>
      <c r="F80">
        <f>( ((3^3)*aVTZ!F80) - ((4^3)*aVQZ!F80) ) / ((3^3) - (4^3))</f>
        <v>-4.1175305502760713</v>
      </c>
      <c r="G80">
        <f>( ((3^5)*aVTZ!G80) - ((4^5)*aVQZ!G80) ) / ((3^5) - (4^5))</f>
        <v>-0.33730969596567523</v>
      </c>
      <c r="H80">
        <f>( ((3^3)*aVTZ!H80) - ((4^3)*aVQZ!H80) ) / ((3^3) - (4^3))</f>
        <v>-1.2345393576360133</v>
      </c>
      <c r="I80">
        <f>( ((3^5)*aVTZ!I80) - ((4^5)*aVQZ!I80) ) / ((3^5) - (4^5))</f>
        <v>-0.97119031249299625</v>
      </c>
      <c r="J80">
        <f>( ((3^3)*aVTZ!J80) - ((4^3)*aVQZ!J80) ) / ((3^3) - (4^3))</f>
        <v>-2.8754140477033543</v>
      </c>
      <c r="K80">
        <f>( ((3^5)*aVTZ!K80) - ((4^5)*aVQZ!K80) ) / ((3^5) - (4^5))</f>
        <v>-0.33731675222427832</v>
      </c>
      <c r="L80">
        <f>( ((3^3)*aVTZ!L80) - ((4^3)*aVQZ!L80) ) / ((3^3) - (4^3))</f>
        <v>-1.2345385716207282</v>
      </c>
      <c r="M80">
        <f>( ((3^5)*aVTZ!M80) - ((4^5)*aVQZ!M80) ) / ((3^5) - (4^5))</f>
        <v>-0.97128843824095978</v>
      </c>
      <c r="N80">
        <f>( ((3^3)*aVTZ!N80) - ((4^3)*aVQZ!N80) ) / ((3^3) - (4^3))</f>
        <v>-2.8760285164170529</v>
      </c>
    </row>
    <row r="81" spans="1:14" x14ac:dyDescent="0.2">
      <c r="A81" s="1" t="s">
        <v>86</v>
      </c>
      <c r="B81">
        <f t="shared" si="3"/>
        <v>-1.8084591873534617E-2</v>
      </c>
      <c r="C81">
        <f t="shared" si="4"/>
        <v>-1.7435395627372952E-2</v>
      </c>
      <c r="D81">
        <f t="shared" si="5"/>
        <v>6.4919624616166516E-4</v>
      </c>
      <c r="E81">
        <f>( ((3^5)*aVTZ!E81) - ((4^5)*aVQZ!E81) ) / ((3^5) - (4^5))</f>
        <v>-1.3172257898590962</v>
      </c>
      <c r="F81">
        <f>( ((3^3)*aVTZ!F81) - ((4^3)*aVQZ!F81) ) / ((3^3) - (4^3))</f>
        <v>-4.1197836902853355</v>
      </c>
      <c r="G81">
        <f>( ((3^5)*aVTZ!G81) - ((4^5)*aVQZ!G81) ) / ((3^5) - (4^5))</f>
        <v>-0.33737986368138029</v>
      </c>
      <c r="H81">
        <f>( ((3^3)*aVTZ!H81) - ((4^3)*aVQZ!H81) ) / ((3^3) - (4^3))</f>
        <v>-1.2346372998068447</v>
      </c>
      <c r="I81">
        <f>( ((3^5)*aVTZ!I81) - ((4^5)*aVQZ!I81) ) / ((3^5) - (4^5))</f>
        <v>-0.97122638278256568</v>
      </c>
      <c r="J81">
        <f>( ((3^3)*aVTZ!J81) - ((4^3)*aVQZ!J81) ) / ((3^3) - (4^3))</f>
        <v>-2.8756813420001062</v>
      </c>
      <c r="K81">
        <f>( ((3^5)*aVTZ!K81) - ((4^5)*aVQZ!K81) ) / ((3^5) - (4^5))</f>
        <v>-0.33738465577412685</v>
      </c>
      <c r="L81">
        <f>( ((3^3)*aVTZ!L81) - ((4^3)*aVQZ!L81) ) / ((3^3) - (4^3))</f>
        <v>-1.2345957119193258</v>
      </c>
      <c r="M81">
        <f>( ((3^5)*aVTZ!M81) - ((4^5)*aVQZ!M81) ) / ((3^5) - (4^5))</f>
        <v>-0.97132714323096747</v>
      </c>
      <c r="N81">
        <f>( ((3^3)*aVTZ!N81) - ((4^3)*aVQZ!N81) ) / ((3^3) - (4^3))</f>
        <v>-2.8762665735926385</v>
      </c>
    </row>
    <row r="82" spans="1:14" x14ac:dyDescent="0.2">
      <c r="A82" s="1" t="s">
        <v>87</v>
      </c>
      <c r="B82">
        <f t="shared" si="3"/>
        <v>-1.7688495639809343E-2</v>
      </c>
      <c r="C82">
        <f t="shared" si="4"/>
        <v>-1.7048675868879481E-2</v>
      </c>
      <c r="D82">
        <f t="shared" si="5"/>
        <v>6.3981977092986142E-4</v>
      </c>
      <c r="E82">
        <f>( ((3^5)*aVTZ!E82) - ((4^5)*aVQZ!E82) ) / ((3^5) - (4^5))</f>
        <v>-1.3169838510941878</v>
      </c>
      <c r="F82">
        <f>( ((3^3)*aVTZ!F82) - ((4^3)*aVQZ!F82) ) / ((3^3) - (4^3))</f>
        <v>-4.1196388642066042</v>
      </c>
      <c r="G82">
        <f>( ((3^5)*aVTZ!G82) - ((4^5)*aVQZ!G82) ) / ((3^5) - (4^5))</f>
        <v>-0.33737019095194387</v>
      </c>
      <c r="H82">
        <f>( ((3^3)*aVTZ!H82) - ((4^3)*aVQZ!H82) ) / ((3^3) - (4^3))</f>
        <v>-1.2346265469972164</v>
      </c>
      <c r="I82">
        <f>( ((3^5)*aVTZ!I82) - ((4^5)*aVQZ!I82) ) / ((3^5) - (4^5))</f>
        <v>-0.97123530289146254</v>
      </c>
      <c r="J82">
        <f>( ((3^3)*aVTZ!J82) - ((4^3)*aVQZ!J82) ) / ((3^3) - (4^3))</f>
        <v>-2.8757021788203594</v>
      </c>
      <c r="K82">
        <f>( ((3^5)*aVTZ!K82) - ((4^5)*aVQZ!K82) ) / ((3^5) - (4^5))</f>
        <v>-0.3373761406570453</v>
      </c>
      <c r="L82">
        <f>( ((3^3)*aVTZ!L82) - ((4^3)*aVQZ!L82) ) / ((3^3) - (4^3))</f>
        <v>-1.2346022888206492</v>
      </c>
      <c r="M82">
        <f>( ((3^5)*aVTZ!M82) - ((4^5)*aVQZ!M82) ) / ((3^5) - (4^5))</f>
        <v>-0.97133154472434213</v>
      </c>
      <c r="N82">
        <f>( ((3^3)*aVTZ!N82) - ((4^3)*aVQZ!N82) ) / ((3^3) - (4^3))</f>
        <v>-2.8762640652298757</v>
      </c>
    </row>
    <row r="83" spans="1:14" x14ac:dyDescent="0.2">
      <c r="A83" s="1" t="s">
        <v>88</v>
      </c>
      <c r="B83">
        <f t="shared" si="3"/>
        <v>-1.5500948532328529E-2</v>
      </c>
      <c r="C83">
        <f t="shared" si="4"/>
        <v>-1.481359445132524E-2</v>
      </c>
      <c r="D83">
        <f t="shared" si="5"/>
        <v>6.8735408100328854E-4</v>
      </c>
      <c r="E83">
        <f>( ((3^5)*aVTZ!E83) - ((4^5)*aVQZ!E83) ) / ((3^5) - (4^5))</f>
        <v>-1.3160142147079796</v>
      </c>
      <c r="F83">
        <f>( ((3^3)*aVTZ!F83) - ((4^3)*aVQZ!F83) ) / ((3^3) - (4^3))</f>
        <v>-4.1177670940564743</v>
      </c>
      <c r="G83">
        <f>( ((3^5)*aVTZ!G83) - ((4^5)*aVQZ!G83) ) / ((3^5) - (4^5))</f>
        <v>-0.33725066533461379</v>
      </c>
      <c r="H83">
        <f>( ((3^3)*aVTZ!H83) - ((4^3)*aVQZ!H83) ) / ((3^3) - (4^3))</f>
        <v>-1.2345338525469689</v>
      </c>
      <c r="I83">
        <f>( ((3^5)*aVTZ!I83) - ((4^5)*aVQZ!I83) ) / ((3^5) - (4^5))</f>
        <v>-0.97114999580594052</v>
      </c>
      <c r="J83">
        <f>( ((3^3)*aVTZ!J83) - ((4^3)*aVQZ!J83) ) / ((3^3) - (4^3))</f>
        <v>-2.8753458465446022</v>
      </c>
      <c r="K83">
        <f>( ((3^5)*aVTZ!K83) - ((4^5)*aVQZ!K83) ) / ((3^5) - (4^5))</f>
        <v>-0.33725603582228059</v>
      </c>
      <c r="L83">
        <f>( ((3^3)*aVTZ!L83) - ((4^3)*aVQZ!L83) ) / ((3^3) - (4^3))</f>
        <v>-1.2345019337116281</v>
      </c>
      <c r="M83">
        <f>( ((3^5)*aVTZ!M83) - ((4^5)*aVQZ!M83) ) / ((3^5) - (4^5))</f>
        <v>-0.97124752466116759</v>
      </c>
      <c r="N83">
        <f>( ((3^3)*aVTZ!N83) - ((4^3)*aVQZ!N83) ) / ((3^3) - (4^3))</f>
        <v>-2.8759622201180521</v>
      </c>
    </row>
    <row r="84" spans="1:14" x14ac:dyDescent="0.2">
      <c r="A84" s="1" t="s">
        <v>89</v>
      </c>
      <c r="B84">
        <f t="shared" si="3"/>
        <v>-1.4669855428067979E-2</v>
      </c>
      <c r="C84">
        <f t="shared" si="4"/>
        <v>-1.3959174332493607E-2</v>
      </c>
      <c r="D84">
        <f t="shared" si="5"/>
        <v>7.1068109557437253E-4</v>
      </c>
      <c r="E84">
        <f>( ((3^5)*aVTZ!E84) - ((4^5)*aVQZ!E84) ) / ((3^5) - (4^5))</f>
        <v>-1.3157926571255318</v>
      </c>
      <c r="F84">
        <f>( ((3^3)*aVTZ!F84) - ((4^3)*aVQZ!F84) ) / ((3^3) - (4^3))</f>
        <v>-4.1175061704862053</v>
      </c>
      <c r="G84">
        <f>( ((3^5)*aVTZ!G84) - ((4^5)*aVQZ!G84) ) / ((3^5) - (4^5))</f>
        <v>-0.33739652498974493</v>
      </c>
      <c r="H84">
        <f>( ((3^3)*aVTZ!H84) - ((4^3)*aVQZ!H84) ) / ((3^3) - (4^3))</f>
        <v>-1.2346353915237092</v>
      </c>
      <c r="I84">
        <f>( ((3^5)*aVTZ!I84) - ((4^5)*aVQZ!I84) ) / ((3^5) - (4^5))</f>
        <v>-0.97120330754257833</v>
      </c>
      <c r="J84">
        <f>( ((3^3)*aVTZ!J84) - ((4^3)*aVQZ!J84) ) / ((3^3) - (4^3))</f>
        <v>-2.875393748127637</v>
      </c>
      <c r="K84">
        <f>( ((3^5)*aVTZ!K84) - ((4^5)*aVQZ!K84) ) / ((3^5) - (4^5))</f>
        <v>-0.3374042018711722</v>
      </c>
      <c r="L84">
        <f>( ((3^3)*aVTZ!L84) - ((4^3)*aVQZ!L84) ) / ((3^3) - (4^3))</f>
        <v>-1.2346390173821742</v>
      </c>
      <c r="M84">
        <f>( ((3^5)*aVTZ!M84) - ((4^5)*aVQZ!M84) ) / ((3^5) - (4^5))</f>
        <v>-0.97129896322321418</v>
      </c>
      <c r="N84">
        <f>( ((3^3)*aVTZ!N84) - ((4^3)*aVQZ!N84) ) / ((3^3) - (4^3))</f>
        <v>-2.875997470802683</v>
      </c>
    </row>
    <row r="85" spans="1:14" x14ac:dyDescent="0.2">
      <c r="A85" s="1" t="s">
        <v>90</v>
      </c>
      <c r="B85">
        <f t="shared" si="3"/>
        <v>-1.2515721758397325E-2</v>
      </c>
      <c r="C85">
        <f t="shared" si="4"/>
        <v>-1.1918547429115245E-2</v>
      </c>
      <c r="D85">
        <f t="shared" si="5"/>
        <v>5.971743292820797E-4</v>
      </c>
      <c r="E85">
        <f>( ((3^5)*aVTZ!E85) - ((4^5)*aVQZ!E85) ) / ((3^5) - (4^5))</f>
        <v>-0.83528726540769294</v>
      </c>
      <c r="F85">
        <f>( ((3^3)*aVTZ!F85) - ((4^3)*aVQZ!F85) ) / ((3^3) - (4^3))</f>
        <v>-2.7287534049943103</v>
      </c>
      <c r="G85">
        <f>( ((3^5)*aVTZ!G85) - ((4^5)*aVQZ!G85) ) / ((3^5) - (4^5))</f>
        <v>-0.33739564514432457</v>
      </c>
      <c r="H85">
        <f>( ((3^3)*aVTZ!H85) - ((4^3)*aVQZ!H85) ) / ((3^3) - (4^3))</f>
        <v>-1.2346642107284338</v>
      </c>
      <c r="I85">
        <f>( ((3^5)*aVTZ!I85) - ((4^5)*aVQZ!I85) ) / ((3^5) - (4^5))</f>
        <v>-0.4918665209220387</v>
      </c>
      <c r="J85">
        <f>( ((3^3)*aVTZ!J85) - ((4^3)*aVQZ!J85) ) / ((3^3) - (4^3))</f>
        <v>-1.4875985718488087</v>
      </c>
      <c r="K85">
        <f>( ((3^5)*aVTZ!K85) - ((4^5)*aVQZ!K85) ) / ((3^5) - (4^5))</f>
        <v>-0.3373982116120105</v>
      </c>
      <c r="L85">
        <f>( ((3^3)*aVTZ!L85) - ((4^3)*aVQZ!L85) ) / ((3^3) - (4^3))</f>
        <v>-1.234632793596159</v>
      </c>
      <c r="M85">
        <f>( ((3^5)*aVTZ!M85) - ((4^5)*aVQZ!M85) ) / ((3^5) - (4^5))</f>
        <v>-0.49194785525331403</v>
      </c>
      <c r="N85">
        <f>( ((3^3)*aVTZ!N85) - ((4^3)*aVQZ!N85) ) / ((3^3) - (4^3))</f>
        <v>-1.4881432625114044</v>
      </c>
    </row>
    <row r="86" spans="1:14" x14ac:dyDescent="0.2">
      <c r="A86" s="1" t="s">
        <v>91</v>
      </c>
      <c r="B86">
        <f t="shared" si="3"/>
        <v>-1.1859548837870104E-2</v>
      </c>
      <c r="C86">
        <f t="shared" si="4"/>
        <v>-1.1284881177267225E-2</v>
      </c>
      <c r="D86">
        <f t="shared" si="5"/>
        <v>5.7466766060287888E-4</v>
      </c>
      <c r="E86">
        <f>( ((3^5)*aVTZ!E86) - ((4^5)*aVQZ!E86) ) / ((3^5) - (4^5))</f>
        <v>-0.83497825532712322</v>
      </c>
      <c r="F86">
        <f>( ((3^3)*aVTZ!F86) - ((4^3)*aVQZ!F86) ) / ((3^3) - (4^3))</f>
        <v>-2.7284731761189844</v>
      </c>
      <c r="G86">
        <f>( ((3^5)*aVTZ!G86) - ((4^5)*aVQZ!G86) ) / ((3^5) - (4^5))</f>
        <v>-0.33741207119807726</v>
      </c>
      <c r="H86">
        <f>( ((3^3)*aVTZ!H86) - ((4^3)*aVQZ!H86) ) / ((3^3) - (4^3))</f>
        <v>-1.2346726580491956</v>
      </c>
      <c r="I86">
        <f>( ((3^5)*aVTZ!I86) - ((4^5)*aVQZ!I86) ) / ((3^5) - (4^5))</f>
        <v>-0.49187599407656862</v>
      </c>
      <c r="J86">
        <f>( ((3^3)*aVTZ!J86) - ((4^3)*aVQZ!J86) ) / ((3^3) - (4^3))</f>
        <v>-1.4876311592843963</v>
      </c>
      <c r="K86">
        <f>( ((3^5)*aVTZ!K86) - ((4^5)*aVQZ!K86) ) / ((3^5) - (4^5))</f>
        <v>-0.33741456530617342</v>
      </c>
      <c r="L86">
        <f>( ((3^3)*aVTZ!L86) - ((4^3)*aVQZ!L86) ) / ((3^3) - (4^3))</f>
        <v>-1.2346307156353555</v>
      </c>
      <c r="M86">
        <f>( ((3^5)*aVTZ!M86) - ((4^5)*aVQZ!M86) ) / ((3^5) - (4^5))</f>
        <v>-0.49195404464883247</v>
      </c>
      <c r="N86">
        <f>( ((3^3)*aVTZ!N86) - ((4^3)*aVQZ!N86) ) / ((3^3) - (4^3))</f>
        <v>-1.4881672246784794</v>
      </c>
    </row>
    <row r="87" spans="1:14" x14ac:dyDescent="0.2">
      <c r="A87" s="1" t="s">
        <v>92</v>
      </c>
      <c r="B87">
        <f t="shared" si="3"/>
        <v>-1.1699349572581674E-2</v>
      </c>
      <c r="C87">
        <f t="shared" si="4"/>
        <v>-1.111619450043122E-2</v>
      </c>
      <c r="D87">
        <f t="shared" si="5"/>
        <v>5.8315507215045415E-4</v>
      </c>
      <c r="E87">
        <f>( ((3^5)*aVTZ!E87) - ((4^5)*aVQZ!E87) ) / ((3^5) - (4^5))</f>
        <v>-0.83478354809440825</v>
      </c>
      <c r="F87">
        <f>( ((3^3)*aVTZ!F87) - ((4^3)*aVQZ!F87) ) / ((3^3) - (4^3))</f>
        <v>-2.7284034952150655</v>
      </c>
      <c r="G87">
        <f>( ((3^5)*aVTZ!G87) - ((4^5)*aVQZ!G87) ) / ((3^5) - (4^5))</f>
        <v>-0.33734481266769645</v>
      </c>
      <c r="H87">
        <f>( ((3^3)*aVTZ!H87) - ((4^3)*aVQZ!H87) ) / ((3^3) - (4^3))</f>
        <v>-1.2346318857157554</v>
      </c>
      <c r="I87">
        <f>( ((3^5)*aVTZ!I87) - ((4^5)*aVQZ!I87) ) / ((3^5) - (4^5))</f>
        <v>-0.49187834439602068</v>
      </c>
      <c r="J87">
        <f>( ((3^3)*aVTZ!J87) - ((4^3)*aVQZ!J87) ) / ((3^3) - (4^3))</f>
        <v>-1.4876326509574198</v>
      </c>
      <c r="K87">
        <f>( ((3^5)*aVTZ!K87) - ((4^5)*aVQZ!K87) ) / ((3^5) - (4^5))</f>
        <v>-0.33734897134283248</v>
      </c>
      <c r="L87">
        <f>( ((3^3)*aVTZ!L87) - ((4^3)*aVQZ!L87) ) / ((3^3) - (4^3))</f>
        <v>-1.2346199271418423</v>
      </c>
      <c r="M87">
        <f>( ((3^5)*aVTZ!M87) - ((4^5)*aVQZ!M87) ) / ((3^5) - (4^5))</f>
        <v>-0.49195488837776313</v>
      </c>
      <c r="N87">
        <f>( ((3^3)*aVTZ!N87) - ((4^3)*aVQZ!N87) ) / ((3^3) - (4^3))</f>
        <v>-1.4881470619466048</v>
      </c>
    </row>
    <row r="88" spans="1:14" x14ac:dyDescent="0.2">
      <c r="A88" s="1" t="s">
        <v>93</v>
      </c>
      <c r="B88">
        <f t="shared" si="3"/>
        <v>-1.4727785547140826E-2</v>
      </c>
      <c r="C88">
        <f t="shared" si="4"/>
        <v>-1.426367873358636E-2</v>
      </c>
      <c r="D88">
        <f t="shared" si="5"/>
        <v>4.641068135544657E-4</v>
      </c>
      <c r="E88">
        <f>( ((3^5)*aVTZ!E88) - ((4^5)*aVQZ!E88) ) / ((3^5) - (4^5))</f>
        <v>-0.90742758515607347</v>
      </c>
      <c r="F88">
        <f>( ((3^3)*aVTZ!F88) - ((4^3)*aVQZ!F88) ) / ((3^3) - (4^3))</f>
        <v>-2.9647312507519294</v>
      </c>
      <c r="G88">
        <f>( ((3^5)*aVTZ!G88) - ((4^5)*aVQZ!G88) ) / ((3^5) - (4^5))</f>
        <v>-0.33731414221793671</v>
      </c>
      <c r="H88">
        <f>( ((3^3)*aVTZ!H88) - ((4^3)*aVQZ!H88) ) / ((3^3) - (4^3))</f>
        <v>-1.2347171449677383</v>
      </c>
      <c r="I88">
        <f>( ((3^5)*aVTZ!I88) - ((4^5)*aVQZ!I88) ) / ((3^5) - (4^5))</f>
        <v>-0.56252376160424333</v>
      </c>
      <c r="J88">
        <f>( ((3^3)*aVTZ!J88) - ((4^3)*aVQZ!J88) ) / ((3^3) - (4^3))</f>
        <v>-1.7228760015709439</v>
      </c>
      <c r="K88">
        <f>( ((3^5)*aVTZ!K88) - ((4^5)*aVQZ!K88) ) / ((3^5) - (4^5))</f>
        <v>-0.33731723052618923</v>
      </c>
      <c r="L88">
        <f>( ((3^3)*aVTZ!L88) - ((4^3)*aVQZ!L88) ) / ((3^3) - (4^3))</f>
        <v>-1.2346695456449028</v>
      </c>
      <c r="M88">
        <f>( ((3^5)*aVTZ!M88) - ((4^5)*aVQZ!M88) ) / ((3^5) - (4^5))</f>
        <v>-0.5625995852718837</v>
      </c>
      <c r="N88">
        <f>( ((3^3)*aVTZ!N88) - ((4^3)*aVQZ!N88) ) / ((3^3) - (4^3))</f>
        <v>-1.7233087957314408</v>
      </c>
    </row>
    <row r="89" spans="1:14" x14ac:dyDescent="0.2">
      <c r="A89" s="1" t="s">
        <v>94</v>
      </c>
      <c r="B89">
        <f t="shared" si="3"/>
        <v>-1.3578496320160394E-2</v>
      </c>
      <c r="C89">
        <f t="shared" si="4"/>
        <v>-1.3104209411464396E-2</v>
      </c>
      <c r="D89">
        <f t="shared" si="5"/>
        <v>4.7428690869599777E-4</v>
      </c>
      <c r="E89">
        <f>( ((3^5)*aVTZ!E89) - ((4^5)*aVQZ!E89) ) / ((3^5) - (4^5))</f>
        <v>-0.90704422915158156</v>
      </c>
      <c r="F89">
        <f>( ((3^3)*aVTZ!F89) - ((4^3)*aVQZ!F89) ) / ((3^3) - (4^3))</f>
        <v>-2.9644121212474577</v>
      </c>
      <c r="G89">
        <f>( ((3^5)*aVTZ!G89) - ((4^5)*aVQZ!G89) ) / ((3^5) - (4^5))</f>
        <v>-0.33756679579872195</v>
      </c>
      <c r="H89">
        <f>( ((3^3)*aVTZ!H89) - ((4^3)*aVQZ!H89) ) / ((3^3) - (4^3))</f>
        <v>-1.2349049536498835</v>
      </c>
      <c r="I89">
        <f>( ((3^5)*aVTZ!I89) - ((4^5)*aVQZ!I89) ) / ((3^5) - (4^5))</f>
        <v>-0.56252030886693893</v>
      </c>
      <c r="J89">
        <f>( ((3^3)*aVTZ!J89) - ((4^3)*aVQZ!J89) ) / ((3^3) - (4^3))</f>
        <v>-1.7228857957633346</v>
      </c>
      <c r="K89">
        <f>( ((3^5)*aVTZ!K89) - ((4^5)*aVQZ!K89) ) / ((3^5) - (4^5))</f>
        <v>-0.33757008179210057</v>
      </c>
      <c r="L89">
        <f>( ((3^3)*aVTZ!L89) - ((4^3)*aVQZ!L89) ) / ((3^3) - (4^3))</f>
        <v>-1.2348550034843109</v>
      </c>
      <c r="M89">
        <f>( ((3^5)*aVTZ!M89) - ((4^5)*aVQZ!M89) ) / ((3^5) - (4^5))</f>
        <v>-0.5625945740414513</v>
      </c>
      <c r="N89">
        <f>( ((3^3)*aVTZ!N89) - ((4^3)*aVQZ!N89) ) / ((3^3) - (4^3))</f>
        <v>-1.7233324816697124</v>
      </c>
    </row>
    <row r="90" spans="1:14" x14ac:dyDescent="0.2">
      <c r="A90" s="1" t="s">
        <v>95</v>
      </c>
      <c r="B90">
        <f t="shared" si="3"/>
        <v>-1.3545712771276364E-2</v>
      </c>
      <c r="C90">
        <f t="shared" si="4"/>
        <v>-1.3127280422287724E-2</v>
      </c>
      <c r="D90">
        <f t="shared" si="5"/>
        <v>4.184323489886399E-4</v>
      </c>
      <c r="E90">
        <f>( ((3^5)*aVTZ!E90) - ((4^5)*aVQZ!E90) ) / ((3^5) - (4^5))</f>
        <v>-0.72281109185082271</v>
      </c>
      <c r="F90">
        <f>( ((3^3)*aVTZ!F90) - ((4^3)*aVQZ!F90) ) / ((3^3) - (4^3))</f>
        <v>-2.3317140415778321</v>
      </c>
      <c r="G90">
        <f>( ((3^5)*aVTZ!G90) - ((4^5)*aVQZ!G90) ) / ((3^5) - (4^5))</f>
        <v>-0.39480438827668968</v>
      </c>
      <c r="H90">
        <f>( ((3^3)*aVTZ!H90) - ((4^3)*aVQZ!H90) ) / ((3^3) - (4^3))</f>
        <v>-1.3426643118210122</v>
      </c>
      <c r="I90">
        <f>( ((3^5)*aVTZ!I90) - ((4^5)*aVQZ!I90) ) / ((3^5) - (4^5))</f>
        <v>-0.32146464269369035</v>
      </c>
      <c r="J90">
        <f>( ((3^3)*aVTZ!J90) - ((4^3)*aVQZ!J90) ) / ((3^3) - (4^3))</f>
        <v>-0.98204607786598608</v>
      </c>
      <c r="K90">
        <f>( ((3^5)*aVTZ!K90) - ((4^5)*aVQZ!K90) ) / ((3^5) - (4^5))</f>
        <v>-0.39481594839624873</v>
      </c>
      <c r="L90">
        <f>( ((3^3)*aVTZ!L90) - ((4^3)*aVQZ!L90) ) / ((3^3) - (4^3))</f>
        <v>-1.3426915452594981</v>
      </c>
      <c r="M90">
        <f>( ((3^5)*aVTZ!M90) - ((4^5)*aVQZ!M90) ) / ((3^5) - (4^5))</f>
        <v>-0.32151110455428961</v>
      </c>
      <c r="N90">
        <f>( ((3^3)*aVTZ!N90) - ((4^3)*aVQZ!N90) ) / ((3^3) - (4^3))</f>
        <v>-0.98237925479633059</v>
      </c>
    </row>
    <row r="91" spans="1:14" x14ac:dyDescent="0.2">
      <c r="A91" s="1" t="s">
        <v>96</v>
      </c>
      <c r="B91">
        <f t="shared" si="3"/>
        <v>-1.3190006871800719E-2</v>
      </c>
      <c r="C91">
        <f t="shared" si="4"/>
        <v>-1.278767258736524E-2</v>
      </c>
      <c r="D91">
        <f t="shared" si="5"/>
        <v>4.0233428443547936E-4</v>
      </c>
      <c r="E91">
        <f>( ((3^5)*aVTZ!E91) - ((4^5)*aVQZ!E91) ) / ((3^5) - (4^5))</f>
        <v>-0.7226200092721945</v>
      </c>
      <c r="F91">
        <f>( ((3^3)*aVTZ!F91) - ((4^3)*aVQZ!F91) ) / ((3^3) - (4^3))</f>
        <v>-2.3315387833680674</v>
      </c>
      <c r="G91">
        <f>( ((3^5)*aVTZ!G91) - ((4^5)*aVQZ!G91) ) / ((3^5) - (4^5))</f>
        <v>-0.39480466762451411</v>
      </c>
      <c r="H91">
        <f>( ((3^3)*aVTZ!H91) - ((4^3)*aVQZ!H91) ) / ((3^3) - (4^3))</f>
        <v>-1.3426483461913707</v>
      </c>
      <c r="I91">
        <f>( ((3^5)*aVTZ!I91) - ((4^5)*aVQZ!I91) ) / ((3^5) - (4^5))</f>
        <v>-0.32146591448357681</v>
      </c>
      <c r="J91">
        <f>( ((3^3)*aVTZ!J91) - ((4^3)*aVQZ!J91) ) / ((3^3) - (4^3))</f>
        <v>-0.98204985746899964</v>
      </c>
      <c r="K91">
        <f>( ((3^5)*aVTZ!K91) - ((4^5)*aVQZ!K91) ) / ((3^5) - (4^5))</f>
        <v>-0.39481656949599259</v>
      </c>
      <c r="L91">
        <f>( ((3^3)*aVTZ!L91) - ((4^3)*aVQZ!L91) ) / ((3^3) - (4^3))</f>
        <v>-1.3426753994732696</v>
      </c>
      <c r="M91">
        <f>( ((3^5)*aVTZ!M91) - ((4^5)*aVQZ!M91) ) / ((3^5) - (4^5))</f>
        <v>-0.32150967457753826</v>
      </c>
      <c r="N91">
        <f>( ((3^3)*aVTZ!N91) - ((4^3)*aVQZ!N91) ) / ((3^3) - (4^3))</f>
        <v>-0.98236947650609618</v>
      </c>
    </row>
    <row r="92" spans="1:14" x14ac:dyDescent="0.2">
      <c r="A92" s="1" t="s">
        <v>34</v>
      </c>
      <c r="B92">
        <f t="shared" si="3"/>
        <v>-2.3038045596026568E-2</v>
      </c>
      <c r="C92">
        <f t="shared" si="4"/>
        <v>-1.8528108968913326E-2</v>
      </c>
      <c r="D92">
        <f t="shared" si="5"/>
        <v>4.5099366271132424E-3</v>
      </c>
      <c r="E92">
        <f>( ((3^5)*aVTZ!E92) - ((4^5)*aVQZ!E92) ) / ((3^5) - (4^5))</f>
        <v>-0.50498786013971297</v>
      </c>
      <c r="F92">
        <f>( ((3^3)*aVTZ!F92) - ((4^3)*aVQZ!F92) ) / ((3^3) - (4^3))</f>
        <v>-1.6162624693397485</v>
      </c>
      <c r="G92">
        <f>( ((3^5)*aVTZ!G92) - ((4^5)*aVQZ!G92) ) / ((3^5) - (4^5))</f>
        <v>-0.39534156750706428</v>
      </c>
      <c r="H92">
        <f>( ((3^3)*aVTZ!H92) - ((4^3)*aVQZ!H92) ) / ((3^3) - (4^3))</f>
        <v>-1.3452988902745617</v>
      </c>
      <c r="I92">
        <f>( ((3^5)*aVTZ!I92) - ((4^5)*aVQZ!I92) ) / ((3^5) - (4^5))</f>
        <v>-9.9140923621181279E-2</v>
      </c>
      <c r="J92">
        <f>( ((3^3)*aVTZ!J92) - ((4^3)*aVQZ!J92) ) / ((3^3) - (4^3))</f>
        <v>-0.25843090248062761</v>
      </c>
      <c r="K92">
        <f>( ((3^5)*aVTZ!K92) - ((4^5)*aVQZ!K92) ) / ((3^5) - (4^5))</f>
        <v>-0.39534847102952869</v>
      </c>
      <c r="L92">
        <f>( ((3^3)*aVTZ!L92) - ((4^3)*aVQZ!L92) ) / ((3^3) - (4^3))</f>
        <v>-1.3453275769700133</v>
      </c>
      <c r="M92">
        <f>( ((3^5)*aVTZ!M92) - ((4^5)*aVQZ!M92) ) / ((3^5) - (4^5))</f>
        <v>-0.10062828212741184</v>
      </c>
      <c r="N92">
        <f>( ((3^3)*aVTZ!N92) - ((4^3)*aVQZ!N92) ) / ((3^3) - (4^3))</f>
        <v>-0.2614178903835942</v>
      </c>
    </row>
    <row r="93" spans="1:14" x14ac:dyDescent="0.2">
      <c r="A93" s="1" t="s">
        <v>35</v>
      </c>
      <c r="B93">
        <f t="shared" si="3"/>
        <v>-1.7513433629397501E-2</v>
      </c>
      <c r="C93">
        <f t="shared" si="4"/>
        <v>-1.2761518638292557E-2</v>
      </c>
      <c r="D93">
        <f t="shared" si="5"/>
        <v>4.7519149911049441E-3</v>
      </c>
      <c r="E93">
        <f>( ((3^5)*aVTZ!E93) - ((4^5)*aVQZ!E93) ) / ((3^5) - (4^5))</f>
        <v>-0.50279863602935204</v>
      </c>
      <c r="F93">
        <f>( ((3^3)*aVTZ!F93) - ((4^3)*aVQZ!F93) ) / ((3^3) - (4^3))</f>
        <v>-1.6137632476140824</v>
      </c>
      <c r="G93">
        <f>( ((3^5)*aVTZ!G93) - ((4^5)*aVQZ!G93) ) / ((3^5) - (4^5))</f>
        <v>-0.39561045737949974</v>
      </c>
      <c r="H93">
        <f>( ((3^3)*aVTZ!H93) - ((4^3)*aVQZ!H93) ) / ((3^3) - (4^3))</f>
        <v>-1.3458661665327347</v>
      </c>
      <c r="I93">
        <f>( ((3^5)*aVTZ!I93) - ((4^5)*aVQZ!I93) ) / ((3^5) - (4^5))</f>
        <v>-9.9140923621180058E-2</v>
      </c>
      <c r="J93">
        <f>( ((3^3)*aVTZ!J93) - ((4^3)*aVQZ!J93) ) / ((3^3) - (4^3))</f>
        <v>-0.25843090248062245</v>
      </c>
      <c r="K93">
        <f>( ((3^5)*aVTZ!K93) - ((4^5)*aVQZ!K93) ) / ((3^5) - (4^5))</f>
        <v>-0.39561262269129804</v>
      </c>
      <c r="L93">
        <f>( ((3^3)*aVTZ!L93) - ((4^3)*aVQZ!L93) ) / ((3^3) - (4^3))</f>
        <v>-1.3458588760179857</v>
      </c>
      <c r="M93">
        <f>( ((3^5)*aVTZ!M93) - ((4^5)*aVQZ!M93) ) / ((3^5) - (4^5))</f>
        <v>-0.10063262764275885</v>
      </c>
      <c r="N93">
        <f>( ((3^3)*aVTZ!N93) - ((4^3)*aVQZ!N93) ) / ((3^3) - (4^3))</f>
        <v>-0.2616962386530991</v>
      </c>
    </row>
    <row r="94" spans="1:14" x14ac:dyDescent="0.2">
      <c r="A94" s="1" t="s">
        <v>36</v>
      </c>
      <c r="B94">
        <f t="shared" si="3"/>
        <v>-1.9304114108265269E-2</v>
      </c>
      <c r="C94">
        <f t="shared" si="4"/>
        <v>-1.4512066932433121E-2</v>
      </c>
      <c r="D94">
        <f t="shared" si="5"/>
        <v>4.7920471758321481E-3</v>
      </c>
      <c r="E94">
        <f>( ((3^5)*aVTZ!E94) - ((4^5)*aVQZ!E94) ) / ((3^5) - (4^5))</f>
        <v>-0.50348861364343389</v>
      </c>
      <c r="F94">
        <f>( ((3^3)*aVTZ!F94) - ((4^3)*aVQZ!F94) ) / ((3^3) - (4^3))</f>
        <v>-1.6144853464365088</v>
      </c>
      <c r="G94">
        <f>( ((3^5)*aVTZ!G94) - ((4^5)*aVQZ!G94) ) / ((3^5) - (4^5))</f>
        <v>-0.39545740953419561</v>
      </c>
      <c r="H94">
        <f>( ((3^3)*aVTZ!H94) - ((4^3)*aVQZ!H94) ) / ((3^3) - (4^3))</f>
        <v>-1.3456406103358811</v>
      </c>
      <c r="I94">
        <f>( ((3^5)*aVTZ!I94) - ((4^5)*aVQZ!I94) ) / ((3^5) - (4^5))</f>
        <v>-9.9140923621117399E-2</v>
      </c>
      <c r="J94">
        <f>( ((3^3)*aVTZ!J94) - ((4^3)*aVQZ!J94) ) / ((3^3) - (4^3))</f>
        <v>-0.25843090248048334</v>
      </c>
      <c r="K94">
        <f>( ((3^5)*aVTZ!K94) - ((4^5)*aVQZ!K94) ) / ((3^5) - (4^5))</f>
        <v>-0.39545980301555439</v>
      </c>
      <c r="L94">
        <f>( ((3^3)*aVTZ!L94) - ((4^3)*aVQZ!L94) ) / ((3^3) - (4^3))</f>
        <v>-1.345634014092552</v>
      </c>
      <c r="M94">
        <f>( ((3^5)*aVTZ!M94) - ((4^5)*aVQZ!M94) ) / ((3^5) - (4^5))</f>
        <v>-0.10066284877493673</v>
      </c>
      <c r="N94">
        <f>( ((3^3)*aVTZ!N94) - ((4^3)*aVQZ!N94) ) / ((3^3) - (4^3))</f>
        <v>-0.2617052272644666</v>
      </c>
    </row>
    <row r="95" spans="1:14" x14ac:dyDescent="0.2">
      <c r="A95" s="1" t="s">
        <v>37</v>
      </c>
      <c r="B95">
        <f t="shared" si="3"/>
        <v>-2.3300683883722084E-2</v>
      </c>
      <c r="C95">
        <f t="shared" si="4"/>
        <v>-1.8737326292911693E-2</v>
      </c>
      <c r="D95">
        <f t="shared" si="5"/>
        <v>4.5633575908103907E-3</v>
      </c>
      <c r="E95">
        <f>( ((3^5)*aVTZ!E95) - ((4^5)*aVQZ!E95) ) / ((3^5) - (4^5))</f>
        <v>-0.50526222907861151</v>
      </c>
      <c r="F95">
        <f>( ((3^3)*aVTZ!F95) - ((4^3)*aVQZ!F95) ) / ((3^3) - (4^3))</f>
        <v>-1.6166236746702352</v>
      </c>
      <c r="G95">
        <f>( ((3^5)*aVTZ!G95) - ((4^5)*aVQZ!G95) ) / ((3^5) - (4^5))</f>
        <v>-0.39544954183114961</v>
      </c>
      <c r="H95">
        <f>( ((3^3)*aVTZ!H95) - ((4^3)*aVQZ!H95) ) / ((3^3) - (4^3))</f>
        <v>-1.3455638519324842</v>
      </c>
      <c r="I95">
        <f>( ((3^5)*aVTZ!I95) - ((4^5)*aVQZ!I95) ) / ((3^5) - (4^5))</f>
        <v>-9.9140923621080554E-2</v>
      </c>
      <c r="J95">
        <f>( ((3^3)*aVTZ!J95) - ((4^3)*aVQZ!J95) ) / ((3^3) - (4^3))</f>
        <v>-0.25843090248041017</v>
      </c>
      <c r="K95">
        <f>( ((3^5)*aVTZ!K95) - ((4^5)*aVQZ!K95) ) / ((3^5) - (4^5))</f>
        <v>-0.39545789547973098</v>
      </c>
      <c r="L95">
        <f>( ((3^3)*aVTZ!L95) - ((4^3)*aVQZ!L95) ) / ((3^3) - (4^3))</f>
        <v>-1.3456028154281443</v>
      </c>
      <c r="M95">
        <f>( ((3^5)*aVTZ!M95) - ((4^5)*aVQZ!M95) ) / ((3^5) - (4^5))</f>
        <v>-0.10062929095380521</v>
      </c>
      <c r="N95">
        <f>( ((3^3)*aVTZ!N95) - ((4^3)*aVQZ!N95) ) / ((3^3) - (4^3))</f>
        <v>-0.26145857559425451</v>
      </c>
    </row>
    <row r="96" spans="1:14" x14ac:dyDescent="0.2">
      <c r="A96" s="1" t="s">
        <v>97</v>
      </c>
      <c r="B96">
        <f t="shared" si="3"/>
        <v>-1.5774148565823709E-2</v>
      </c>
      <c r="C96">
        <f t="shared" si="4"/>
        <v>-1.5285550514010426E-2</v>
      </c>
      <c r="D96">
        <f t="shared" si="5"/>
        <v>4.8859805181328264E-4</v>
      </c>
      <c r="E96">
        <f>( ((3^5)*aVTZ!E96) - ((4^5)*aVQZ!E96) ) / ((3^5) - (4^5))</f>
        <v>-0.45700651547347398</v>
      </c>
      <c r="F96">
        <f>( ((3^3)*aVTZ!F96) - ((4^3)*aVQZ!F96) ) / ((3^3) - (4^3))</f>
        <v>-1.5382308372635585</v>
      </c>
      <c r="G96">
        <f>( ((3^5)*aVTZ!G96) - ((4^5)*aVQZ!G96) ) / ((3^5) - (4^5))</f>
        <v>-0.39529872608513966</v>
      </c>
      <c r="H96">
        <f>( ((3^3)*aVTZ!H96) - ((4^3)*aVQZ!H96) ) / ((3^3) - (4^3))</f>
        <v>-1.3452153648499185</v>
      </c>
      <c r="I96">
        <f>( ((3^5)*aVTZ!I96) - ((4^5)*aVQZ!I96) ) / ((3^5) - (4^5))</f>
        <v>-5.4092224965976099E-2</v>
      </c>
      <c r="J96">
        <f>( ((3^3)*aVTZ!J96) - ((4^3)*aVQZ!J96) ) / ((3^3) - (4^3))</f>
        <v>-0.18485688827017432</v>
      </c>
      <c r="K96">
        <f>( ((3^5)*aVTZ!K96) - ((4^5)*aVQZ!K96) ) / ((3^5) - (4^5))</f>
        <v>-0.3953043712836331</v>
      </c>
      <c r="L96">
        <f>( ((3^3)*aVTZ!L96) - ((4^3)*aVQZ!L96) ) / ((3^3) - (4^3))</f>
        <v>-1.3452298644583003</v>
      </c>
      <c r="M96">
        <f>( ((3^5)*aVTZ!M96) - ((4^5)*aVQZ!M96) ) / ((3^5) - (4^5))</f>
        <v>-5.4123026274963001E-2</v>
      </c>
      <c r="N96">
        <f>( ((3^3)*aVTZ!N96) - ((4^3)*aVQZ!N96) ) / ((3^3) - (4^3))</f>
        <v>-0.18529454020612565</v>
      </c>
    </row>
    <row r="97" spans="1:14" x14ac:dyDescent="0.2">
      <c r="A97" s="1" t="s">
        <v>98</v>
      </c>
      <c r="B97">
        <f t="shared" si="3"/>
        <v>-1.1721366726374499E-2</v>
      </c>
      <c r="C97">
        <f t="shared" si="4"/>
        <v>-1.1013538867483963E-2</v>
      </c>
      <c r="D97">
        <f t="shared" si="5"/>
        <v>7.0782785889053623E-4</v>
      </c>
      <c r="E97">
        <f>( ((3^5)*aVTZ!E97) - ((4^5)*aVQZ!E97) ) / ((3^5) - (4^5))</f>
        <v>-0.45575844038755259</v>
      </c>
      <c r="F97">
        <f>( ((3^3)*aVTZ!F97) - ((4^3)*aVQZ!F97) ) / ((3^3) - (4^3))</f>
        <v>-1.5366924925653493</v>
      </c>
      <c r="G97">
        <f>( ((3^5)*aVTZ!G97) - ((4^5)*aVQZ!G97) ) / ((3^5) - (4^5))</f>
        <v>-0.39570707699952845</v>
      </c>
      <c r="H97">
        <f>( ((3^3)*aVTZ!H97) - ((4^3)*aVQZ!H97) ) / ((3^3) - (4^3))</f>
        <v>-1.3460733759907835</v>
      </c>
      <c r="I97">
        <f>( ((3^5)*aVTZ!I97) - ((4^5)*aVQZ!I97) ) / ((3^5) - (4^5))</f>
        <v>-5.4092224965992336E-2</v>
      </c>
      <c r="J97">
        <f>( ((3^3)*aVTZ!J97) - ((4^3)*aVQZ!J97) ) / ((3^3) - (4^3))</f>
        <v>-0.18485688827022323</v>
      </c>
      <c r="K97">
        <f>( ((3^5)*aVTZ!K97) - ((4^5)*aVQZ!K97) ) / ((3^5) - (4^5))</f>
        <v>-0.39570850402432317</v>
      </c>
      <c r="L97">
        <f>( ((3^3)*aVTZ!L97) - ((4^3)*aVQZ!L97) ) / ((3^3) - (4^3))</f>
        <v>-1.346056678842106</v>
      </c>
      <c r="M97">
        <f>( ((3^5)*aVTZ!M97) - ((4^5)*aVQZ!M97) ) / ((3^5) - (4^5))</f>
        <v>-5.4136033862769231E-2</v>
      </c>
      <c r="N97">
        <f>( ((3^3)*aVTZ!N97) - ((4^3)*aVQZ!N97) ) / ((3^3) - (4^3))</f>
        <v>-0.18553617735621955</v>
      </c>
    </row>
    <row r="98" spans="1:14" x14ac:dyDescent="0.2">
      <c r="A98" s="1" t="s">
        <v>99</v>
      </c>
      <c r="B98">
        <f t="shared" si="3"/>
        <v>-1.3201741777816939E-2</v>
      </c>
      <c r="C98">
        <f t="shared" si="4"/>
        <v>-1.249260153283166E-2</v>
      </c>
      <c r="D98">
        <f t="shared" si="5"/>
        <v>7.0914024498527906E-4</v>
      </c>
      <c r="E98">
        <f>( ((3^5)*aVTZ!E98) - ((4^5)*aVQZ!E98) ) / ((3^5) - (4^5))</f>
        <v>-0.45625135094174785</v>
      </c>
      <c r="F98">
        <f>( ((3^3)*aVTZ!F98) - ((4^3)*aVQZ!F98) ) / ((3^3) - (4^3))</f>
        <v>-1.5372336516311158</v>
      </c>
      <c r="G98">
        <f>( ((3^5)*aVTZ!G98) - ((4^5)*aVQZ!G98) ) / ((3^5) - (4^5))</f>
        <v>-0.39553387233122655</v>
      </c>
      <c r="H98">
        <f>( ((3^3)*aVTZ!H98) - ((4^3)*aVQZ!H98) ) / ((3^3) - (4^3))</f>
        <v>-1.3458002752276561</v>
      </c>
      <c r="I98">
        <f>( ((3^5)*aVTZ!I98) - ((4^5)*aVQZ!I98) ) / ((3^5) - (4^5))</f>
        <v>-5.4092224965978819E-2</v>
      </c>
      <c r="J98">
        <f>( ((3^3)*aVTZ!J98) - ((4^3)*aVQZ!J98) ) / ((3^3) - (4^3))</f>
        <v>-0.18485688827018529</v>
      </c>
      <c r="K98">
        <f>( ((3^5)*aVTZ!K98) - ((4^5)*aVQZ!K98) ) / ((3^5) - (4^5))</f>
        <v>-0.39553561022268202</v>
      </c>
      <c r="L98">
        <f>( ((3^3)*aVTZ!L98) - ((4^3)*aVQZ!L98) ) / ((3^3) - (4^3))</f>
        <v>-1.3457874811221884</v>
      </c>
      <c r="M98">
        <f>( ((3^5)*aVTZ!M98) - ((4^5)*aVQZ!M98) ) / ((3^5) - (4^5))</f>
        <v>-5.4135277737270636E-2</v>
      </c>
      <c r="N98">
        <f>( ((3^3)*aVTZ!N98) - ((4^3)*aVQZ!N98) ) / ((3^3) - (4^3))</f>
        <v>-0.18553403195789106</v>
      </c>
    </row>
    <row r="99" spans="1:14" x14ac:dyDescent="0.2">
      <c r="A99" s="1" t="s">
        <v>100</v>
      </c>
      <c r="B99">
        <f t="shared" si="3"/>
        <v>-1.5594066717688759E-2</v>
      </c>
      <c r="C99">
        <f t="shared" si="4"/>
        <v>-1.5100008634177375E-2</v>
      </c>
      <c r="D99">
        <f t="shared" si="5"/>
        <v>4.9405808351138392E-4</v>
      </c>
      <c r="E99">
        <f>( ((3^5)*aVTZ!E99) - ((4^5)*aVQZ!E99) ) / ((3^5) - (4^5))</f>
        <v>-0.45703564301620248</v>
      </c>
      <c r="F99">
        <f>( ((3^3)*aVTZ!F99) - ((4^3)*aVQZ!F99) ) / ((3^3) - (4^3))</f>
        <v>-1.53831065698026</v>
      </c>
      <c r="G99">
        <f>( ((3^5)*aVTZ!G99) - ((4^5)*aVQZ!G99) ) / ((3^5) - (4^5))</f>
        <v>-0.395373238321788</v>
      </c>
      <c r="H99">
        <f>( ((3^3)*aVTZ!H99) - ((4^3)*aVQZ!H99) ) / ((3^3) - (4^3))</f>
        <v>-1.3454298817207915</v>
      </c>
      <c r="I99">
        <f>( ((3^5)*aVTZ!I99) - ((4^5)*aVQZ!I99) ) / ((3^5) - (4^5))</f>
        <v>-5.40922249659887E-2</v>
      </c>
      <c r="J99">
        <f>( ((3^3)*aVTZ!J99) - ((4^3)*aVQZ!J99) ) / ((3^3) - (4^3))</f>
        <v>-0.18485688827020541</v>
      </c>
      <c r="K99">
        <f>( ((3^5)*aVTZ!K99) - ((4^5)*aVQZ!K99) ) / ((3^5) - (4^5))</f>
        <v>-0.39538071497272165</v>
      </c>
      <c r="L99">
        <f>( ((3^3)*aVTZ!L99) - ((4^3)*aVQZ!L99) ) / ((3^3) - (4^3))</f>
        <v>-1.3454576070877102</v>
      </c>
      <c r="M99">
        <f>( ((3^5)*aVTZ!M99) - ((4^5)*aVQZ!M99) ) / ((3^5) - (4^5))</f>
        <v>-5.412192782857788E-2</v>
      </c>
      <c r="N99">
        <f>( ((3^3)*aVTZ!N99) - ((4^3)*aVQZ!N99) ) / ((3^3) - (4^3))</f>
        <v>-0.18528604147327538</v>
      </c>
    </row>
    <row r="100" spans="1:14" x14ac:dyDescent="0.2">
      <c r="A100" s="1" t="s">
        <v>101</v>
      </c>
      <c r="B100">
        <f t="shared" si="3"/>
        <v>-2.4952317989246686E-2</v>
      </c>
      <c r="C100">
        <f t="shared" si="4"/>
        <v>-2.4588939830259893E-2</v>
      </c>
      <c r="D100">
        <f t="shared" si="5"/>
        <v>3.6337815898679349E-4</v>
      </c>
      <c r="E100">
        <f>( ((3^5)*aVTZ!E100) - ((4^5)*aVQZ!E100) ) / ((3^5) - (4^5))</f>
        <v>-0.65612480762563619</v>
      </c>
      <c r="F100">
        <f>( ((3^3)*aVTZ!F100) - ((4^3)*aVQZ!F100) ) / ((3^3) - (4^3))</f>
        <v>-2.097997841291213</v>
      </c>
      <c r="G100">
        <f>( ((3^5)*aVTZ!G100) - ((4^5)*aVQZ!G100) ) / ((3^5) - (4^5))</f>
        <v>-0.39475905290219809</v>
      </c>
      <c r="H100">
        <f>( ((3^3)*aVTZ!H100) - ((4^3)*aVQZ!H100) ) / ((3^3) - (4^3))</f>
        <v>-1.3427148812544281</v>
      </c>
      <c r="I100">
        <f>( ((3^5)*aVTZ!I100) - ((4^5)*aVQZ!I100) ) / ((3^5) - (4^5))</f>
        <v>-0.24959124103886099</v>
      </c>
      <c r="J100">
        <f>( ((3^3)*aVTZ!J100) - ((4^3)*aVQZ!J100) ) / ((3^3) - (4^3))</f>
        <v>-0.74210515573211555</v>
      </c>
      <c r="K100">
        <f>( ((3^5)*aVTZ!K100) - ((4^5)*aVQZ!K100) ) / ((3^5) - (4^5))</f>
        <v>-0.39476676180723236</v>
      </c>
      <c r="L100">
        <f>( ((3^3)*aVTZ!L100) - ((4^3)*aVQZ!L100) ) / ((3^3) - (4^3))</f>
        <v>-1.3426816624503002</v>
      </c>
      <c r="M100">
        <f>( ((3^5)*aVTZ!M100) - ((4^5)*aVQZ!M100) ) / ((3^5) - (4^5))</f>
        <v>-0.2496308310189414</v>
      </c>
      <c r="N100">
        <f>( ((3^3)*aVTZ!N100) - ((4^3)*aVQZ!N100) ) / ((3^3) - (4^3))</f>
        <v>-0.74245445381011554</v>
      </c>
    </row>
    <row r="101" spans="1:14" x14ac:dyDescent="0.2">
      <c r="A101" s="1" t="s">
        <v>102</v>
      </c>
      <c r="B101">
        <f t="shared" si="3"/>
        <v>-2.5531952259649104E-2</v>
      </c>
      <c r="C101">
        <f t="shared" si="4"/>
        <v>-2.5160110557447379E-2</v>
      </c>
      <c r="D101">
        <f t="shared" si="5"/>
        <v>3.7184170220172508E-4</v>
      </c>
      <c r="E101">
        <f>( ((3^5)*aVTZ!E101) - ((4^5)*aVQZ!E101) ) / ((3^5) - (4^5))</f>
        <v>-0.65650221501514572</v>
      </c>
      <c r="F101">
        <f>( ((3^3)*aVTZ!F101) - ((4^3)*aVQZ!F101) ) / ((3^3) - (4^3))</f>
        <v>-2.0985230210729089</v>
      </c>
      <c r="G101">
        <f>( ((3^5)*aVTZ!G101) - ((4^5)*aVQZ!G101) ) / ((3^5) - (4^5))</f>
        <v>-0.39490870239267861</v>
      </c>
      <c r="H101">
        <f>( ((3^3)*aVTZ!H101) - ((4^3)*aVQZ!H101) ) / ((3^3) - (4^3))</f>
        <v>-1.3429399725053124</v>
      </c>
      <c r="I101">
        <f>( ((3^5)*aVTZ!I101) - ((4^5)*aVQZ!I101) ) / ((3^5) - (4^5))</f>
        <v>-0.24960119043773418</v>
      </c>
      <c r="J101">
        <f>( ((3^3)*aVTZ!J101) - ((4^3)*aVQZ!J101) ) / ((3^3) - (4^3))</f>
        <v>-0.74204341849268052</v>
      </c>
      <c r="K101">
        <f>( ((3^5)*aVTZ!K101) - ((4^5)*aVQZ!K101) ) / ((3^5) - (4^5))</f>
        <v>-0.39491766486642693</v>
      </c>
      <c r="L101">
        <f>( ((3^3)*aVTZ!L101) - ((4^3)*aVQZ!L101) ) / ((3^3) - (4^3))</f>
        <v>-1.3429164761995203</v>
      </c>
      <c r="M101">
        <f>( ((3^5)*aVTZ!M101) - ((4^5)*aVQZ!M101) ) / ((3^5) - (4^5))</f>
        <v>-0.24964010157428365</v>
      </c>
      <c r="N101">
        <f>( ((3^3)*aVTZ!N101) - ((4^3)*aVQZ!N101) ) / ((3^3) - (4^3))</f>
        <v>-0.74239088289037647</v>
      </c>
    </row>
    <row r="102" spans="1:14" x14ac:dyDescent="0.2">
      <c r="A102" s="1" t="s">
        <v>103</v>
      </c>
      <c r="B102">
        <f t="shared" si="3"/>
        <v>-2.1571833617519909E-2</v>
      </c>
      <c r="C102">
        <f t="shared" si="4"/>
        <v>-2.1161374464104155E-2</v>
      </c>
      <c r="D102">
        <f t="shared" si="5"/>
        <v>4.1045915341575423E-4</v>
      </c>
      <c r="E102">
        <f>( ((3^5)*aVTZ!E102) - ((4^5)*aVQZ!E102) ) / ((3^5) - (4^5))</f>
        <v>-0.65473931722229073</v>
      </c>
      <c r="F102">
        <f>( ((3^3)*aVTZ!F102) - ((4^3)*aVQZ!F102) ) / ((3^3) - (4^3))</f>
        <v>-2.0965098187198588</v>
      </c>
      <c r="G102">
        <f>( ((3^5)*aVTZ!G102) - ((4^5)*aVQZ!G102) ) / ((3^5) - (4^5))</f>
        <v>-0.39492636483868887</v>
      </c>
      <c r="H102">
        <f>( ((3^3)*aVTZ!H102) - ((4^3)*aVQZ!H102) ) / ((3^3) - (4^3))</f>
        <v>-1.343191631496693</v>
      </c>
      <c r="I102">
        <f>( ((3^5)*aVTZ!I102) - ((4^5)*aVQZ!I102) ) / ((3^5) - (4^5))</f>
        <v>-0.24951967607991393</v>
      </c>
      <c r="J102">
        <f>( ((3^3)*aVTZ!J102) - ((4^3)*aVQZ!J102) ) / ((3^3) - (4^3))</f>
        <v>-0.74203962990933381</v>
      </c>
      <c r="K102">
        <f>( ((3^5)*aVTZ!K102) - ((4^5)*aVQZ!K102) ) / ((3^5) - (4^5))</f>
        <v>-0.39493106668661926</v>
      </c>
      <c r="L102">
        <f>( ((3^3)*aVTZ!L102) - ((4^3)*aVQZ!L102) ) / ((3^3) - (4^3))</f>
        <v>-1.34315160837513</v>
      </c>
      <c r="M102">
        <f>( ((3^5)*aVTZ!M102) - ((4^5)*aVQZ!M102) ) / ((3^5) - (4^5))</f>
        <v>-0.2495614746230217</v>
      </c>
      <c r="N102">
        <f>( ((3^3)*aVTZ!N102) - ((4^3)*aVQZ!N102) ) / ((3^3) - (4^3))</f>
        <v>-0.74244361179327445</v>
      </c>
    </row>
    <row r="103" spans="1:14" x14ac:dyDescent="0.2">
      <c r="A103" s="1" t="s">
        <v>104</v>
      </c>
      <c r="B103">
        <f t="shared" si="3"/>
        <v>-2.6007947233882334E-2</v>
      </c>
      <c r="C103">
        <f t="shared" si="4"/>
        <v>-2.5607085882707548E-2</v>
      </c>
      <c r="D103">
        <f t="shared" si="5"/>
        <v>4.0086135117478605E-4</v>
      </c>
      <c r="E103">
        <f>( ((3^5)*aVTZ!E103) - ((4^5)*aVQZ!E103) ) / ((3^5) - (4^5))</f>
        <v>-0.65678419858821491</v>
      </c>
      <c r="F103">
        <f>( ((3^3)*aVTZ!F103) - ((4^3)*aVQZ!F103) ) / ((3^3) - (4^3))</f>
        <v>-2.098453835714543</v>
      </c>
      <c r="G103">
        <f>( ((3^5)*aVTZ!G103) - ((4^5)*aVQZ!G103) ) / ((3^5) - (4^5))</f>
        <v>-0.39481158640164532</v>
      </c>
      <c r="H103">
        <f>( ((3^3)*aVTZ!H103) - ((4^3)*aVQZ!H103) ) / ((3^3) - (4^3))</f>
        <v>-1.3428058045868088</v>
      </c>
      <c r="I103">
        <f>( ((3^5)*aVTZ!I103) - ((4^5)*aVQZ!I103) ) / ((3^5) - (4^5))</f>
        <v>-0.24961511404890088</v>
      </c>
      <c r="J103">
        <f>( ((3^3)*aVTZ!J103) - ((4^3)*aVQZ!J103) ) / ((3^3) - (4^3))</f>
        <v>-0.74199758203152055</v>
      </c>
      <c r="K103">
        <f>( ((3^5)*aVTZ!K103) - ((4^5)*aVQZ!K103) ) / ((3^5) - (4^5))</f>
        <v>-0.39482049600815217</v>
      </c>
      <c r="L103">
        <f>( ((3^3)*aVTZ!L103) - ((4^3)*aVQZ!L103) ) / ((3^3) - (4^3))</f>
        <v>-1.342790879807384</v>
      </c>
      <c r="M103">
        <f>( ((3^5)*aVTZ!M103) - ((4^5)*aVQZ!M103) ) / ((3^5) - (4^5))</f>
        <v>-0.2496555345650916</v>
      </c>
      <c r="N103">
        <f>( ((3^3)*aVTZ!N103) - ((4^3)*aVQZ!N103) ) / ((3^3) - (4^3))</f>
        <v>-0.74236403803942241</v>
      </c>
    </row>
    <row r="104" spans="1:14" x14ac:dyDescent="0.2">
      <c r="A104" s="1" t="s">
        <v>105</v>
      </c>
      <c r="B104">
        <f t="shared" si="3"/>
        <v>-2.471284927125883E-2</v>
      </c>
      <c r="C104">
        <f t="shared" si="4"/>
        <v>-2.434074584772361E-2</v>
      </c>
      <c r="D104">
        <f t="shared" si="5"/>
        <v>3.7210342353521941E-4</v>
      </c>
      <c r="E104">
        <f>( ((3^5)*aVTZ!E104) - ((4^5)*aVQZ!E104) ) / ((3^5) - (4^5))</f>
        <v>-0.6557273825574168</v>
      </c>
      <c r="F104">
        <f>( ((3^3)*aVTZ!F104) - ((4^3)*aVQZ!F104) ) / ((3^3) - (4^3))</f>
        <v>-2.0976436622638386</v>
      </c>
      <c r="G104">
        <f>( ((3^5)*aVTZ!G104) - ((4^5)*aVQZ!G104) ) / ((3^5) - (4^5))</f>
        <v>-0.39459367111999272</v>
      </c>
      <c r="H104">
        <f>( ((3^3)*aVTZ!H104) - ((4^3)*aVQZ!H104) ) / ((3^3) - (4^3))</f>
        <v>-1.3425111565857373</v>
      </c>
      <c r="I104">
        <f>( ((3^5)*aVTZ!I104) - ((4^5)*aVQZ!I104) ) / ((3^5) - (4^5))</f>
        <v>-0.24956310813621438</v>
      </c>
      <c r="J104">
        <f>( ((3^3)*aVTZ!J104) - ((4^3)*aVQZ!J104) ) / ((3^3) - (4^3))</f>
        <v>-0.74199025970805244</v>
      </c>
      <c r="K104">
        <f>( ((3^5)*aVTZ!K104) - ((4^5)*aVQZ!K104) ) / ((3^5) - (4^5))</f>
        <v>-0.39460313556379717</v>
      </c>
      <c r="L104">
        <f>( ((3^3)*aVTZ!L104) - ((4^3)*aVQZ!L104) ) / ((3^3) - (4^3))</f>
        <v>-1.3424969292664488</v>
      </c>
      <c r="M104">
        <f>( ((3^5)*aVTZ!M104) - ((4^5)*aVQZ!M104) ) / ((3^5) - (4^5))</f>
        <v>-0.24960035165699596</v>
      </c>
      <c r="N104">
        <f>( ((3^3)*aVTZ!N104) - ((4^3)*aVQZ!N104) ) / ((3^3) - (4^3))</f>
        <v>-0.74232988248629017</v>
      </c>
    </row>
    <row r="105" spans="1:14" x14ac:dyDescent="0.2">
      <c r="A105" s="1" t="s">
        <v>106</v>
      </c>
      <c r="B105">
        <f t="shared" si="3"/>
        <v>-2.4288165108432569E-2</v>
      </c>
      <c r="C105">
        <f t="shared" si="4"/>
        <v>-2.3928143875799779E-2</v>
      </c>
      <c r="D105">
        <f t="shared" si="5"/>
        <v>3.6002123263279007E-4</v>
      </c>
      <c r="E105">
        <f>( ((3^5)*aVTZ!E105) - ((4^5)*aVQZ!E105) ) / ((3^5) - (4^5))</f>
        <v>-0.65562130116823536</v>
      </c>
      <c r="F105">
        <f>( ((3^3)*aVTZ!F105) - ((4^3)*aVQZ!F105) ) / ((3^3) - (4^3))</f>
        <v>-2.0974581703553659</v>
      </c>
      <c r="G105">
        <f>( ((3^5)*aVTZ!G105) - ((4^5)*aVQZ!G105) ) / ((3^5) - (4^5))</f>
        <v>-0.39461712247757308</v>
      </c>
      <c r="H105">
        <f>( ((3^3)*aVTZ!H105) - ((4^3)*aVQZ!H105) ) / ((3^3) - (4^3))</f>
        <v>-1.3425147789214731</v>
      </c>
      <c r="I105">
        <f>( ((3^5)*aVTZ!I105) - ((4^5)*aVQZ!I105) ) / ((3^5) - (4^5))</f>
        <v>-0.24963881914563071</v>
      </c>
      <c r="J105">
        <f>( ((3^3)*aVTZ!J105) - ((4^3)*aVQZ!J105) ) / ((3^3) - (4^3))</f>
        <v>-0.74202058587049158</v>
      </c>
      <c r="K105">
        <f>( ((3^5)*aVTZ!K105) - ((4^5)*aVQZ!K105) ) / ((3^5) - (4^5))</f>
        <v>-0.39462433010329723</v>
      </c>
      <c r="L105">
        <f>( ((3^3)*aVTZ!L105) - ((4^3)*aVQZ!L105) ) / ((3^3) - (4^3))</f>
        <v>-1.3424904656612382</v>
      </c>
      <c r="M105">
        <f>( ((3^5)*aVTZ!M105) - ((4^5)*aVQZ!M105) ) / ((3^5) - (4^5))</f>
        <v>-0.24967517393581531</v>
      </c>
      <c r="N105">
        <f>( ((3^3)*aVTZ!N105) - ((4^3)*aVQZ!N105) ) / ((3^3) - (4^3))</f>
        <v>-0.74236135794745062</v>
      </c>
    </row>
    <row r="106" spans="1:14" x14ac:dyDescent="0.2">
      <c r="A106" s="1" t="s">
        <v>107</v>
      </c>
      <c r="B106">
        <f t="shared" si="3"/>
        <v>-1.9845029967633598E-2</v>
      </c>
      <c r="C106">
        <f t="shared" si="4"/>
        <v>-1.9324187012604632E-2</v>
      </c>
      <c r="D106">
        <f t="shared" si="5"/>
        <v>5.2084295502896616E-4</v>
      </c>
      <c r="E106">
        <f>( ((3^5)*aVTZ!E106) - ((4^5)*aVQZ!E106) ) / ((3^5) - (4^5))</f>
        <v>-0.71026374144204274</v>
      </c>
      <c r="F106">
        <f>( ((3^3)*aVTZ!F106) - ((4^3)*aVQZ!F106) ) / ((3^3) - (4^3))</f>
        <v>-2.2942911399690806</v>
      </c>
      <c r="G106">
        <f>( ((3^5)*aVTZ!G106) - ((4^5)*aVQZ!G106) ) / ((3^5) - (4^5))</f>
        <v>-0.39513345084966239</v>
      </c>
      <c r="H106">
        <f>( ((3^3)*aVTZ!H106) - ((4^3)*aVQZ!H106) ) / ((3^3) - (4^3))</f>
        <v>-1.3432089063341022</v>
      </c>
      <c r="I106">
        <f>( ((3^5)*aVTZ!I106) - ((4^5)*aVQZ!I106) ) / ((3^5) - (4^5))</f>
        <v>-0.30520250363680956</v>
      </c>
      <c r="J106">
        <f>( ((3^3)*aVTZ!J106) - ((4^3)*aVQZ!J106) ) / ((3^3) - (4^3))</f>
        <v>-0.94116499062291559</v>
      </c>
      <c r="K106">
        <f>( ((3^5)*aVTZ!K106) - ((4^5)*aVQZ!K106) ) / ((3^5) - (4^5))</f>
        <v>-0.39514482244896654</v>
      </c>
      <c r="L106">
        <f>( ((3^3)*aVTZ!L106) - ((4^3)*aVQZ!L106) ) / ((3^3) - (4^3))</f>
        <v>-1.3432135914408634</v>
      </c>
      <c r="M106">
        <f>( ((3^5)*aVTZ!M106) - ((4^5)*aVQZ!M106) ) / ((3^5) - (4^5))</f>
        <v>-0.30527494201121136</v>
      </c>
      <c r="N106">
        <f>( ((3^3)*aVTZ!N106) - ((4^3)*aVQZ!N106) ) / ((3^3) - (4^3))</f>
        <v>-0.94159733849747762</v>
      </c>
    </row>
    <row r="107" spans="1:14" x14ac:dyDescent="0.2">
      <c r="A107" s="1" t="s">
        <v>108</v>
      </c>
      <c r="B107">
        <f t="shared" si="3"/>
        <v>-1.7222229777190901E-2</v>
      </c>
      <c r="C107">
        <f t="shared" si="4"/>
        <v>-1.6754097839554616E-2</v>
      </c>
      <c r="D107">
        <f t="shared" si="5"/>
        <v>4.6813193763628469E-4</v>
      </c>
      <c r="E107">
        <f>( ((3^5)*aVTZ!E107) - ((4^5)*aVQZ!E107) ) / ((3^5) - (4^5))</f>
        <v>-0.7084434822650022</v>
      </c>
      <c r="F107">
        <f>( ((3^3)*aVTZ!F107) - ((4^3)*aVQZ!F107) ) / ((3^3) - (4^3))</f>
        <v>-2.2924180124706783</v>
      </c>
      <c r="G107">
        <f>( ((3^5)*aVTZ!G107) - ((4^5)*aVQZ!G107) ) / ((3^5) - (4^5))</f>
        <v>-0.39468687639611094</v>
      </c>
      <c r="H107">
        <f>( ((3^3)*aVTZ!H107) - ((4^3)*aVQZ!H107) ) / ((3^3) - (4^3))</f>
        <v>-1.3425395422175062</v>
      </c>
      <c r="I107">
        <f>( ((3^5)*aVTZ!I107) - ((4^5)*aVQZ!I107) ) / ((3^5) - (4^5))</f>
        <v>-0.30521069604217504</v>
      </c>
      <c r="J107">
        <f>( ((3^3)*aVTZ!J107) - ((4^3)*aVQZ!J107) ) / ((3^3) - (4^3))</f>
        <v>-0.94120215030269749</v>
      </c>
      <c r="K107">
        <f>( ((3^5)*aVTZ!K107) - ((4^5)*aVQZ!K107) ) / ((3^5) - (4^5))</f>
        <v>-0.39469784403544578</v>
      </c>
      <c r="L107">
        <f>( ((3^3)*aVTZ!L107) - ((4^3)*aVQZ!L107) ) / ((3^3) - (4^3))</f>
        <v>-1.3425465931461198</v>
      </c>
      <c r="M107">
        <f>( ((3^5)*aVTZ!M107) - ((4^5)*aVQZ!M107) ) / ((3^5) - (4^5))</f>
        <v>-0.30527645564671674</v>
      </c>
      <c r="N107">
        <f>( ((3^3)*aVTZ!N107) - ((4^3)*aVQZ!N107) ) / ((3^3) - (4^3))</f>
        <v>-0.94158650406784339</v>
      </c>
    </row>
    <row r="108" spans="1:14" x14ac:dyDescent="0.2">
      <c r="A108" s="1" t="s">
        <v>109</v>
      </c>
      <c r="B108">
        <f t="shared" si="3"/>
        <v>-3.0639818375044925E-2</v>
      </c>
      <c r="C108">
        <f t="shared" si="4"/>
        <v>-2.9830397178487011E-2</v>
      </c>
      <c r="D108">
        <f t="shared" si="5"/>
        <v>8.0942119655791345E-4</v>
      </c>
      <c r="E108">
        <f>( ((3^5)*aVTZ!E108) - ((4^5)*aVQZ!E108) ) / ((3^5) - (4^5))</f>
        <v>-1.3811785178107294</v>
      </c>
      <c r="F108">
        <f>( ((3^3)*aVTZ!F108) - ((4^3)*aVQZ!F108) ) / ((3^3) - (4^3))</f>
        <v>-4.23496221601415</v>
      </c>
      <c r="G108">
        <f>( ((3^5)*aVTZ!G108) - ((4^5)*aVQZ!G108) ) / ((3^5) - (4^5))</f>
        <v>-0.39481923310169259</v>
      </c>
      <c r="H108">
        <f>( ((3^3)*aVTZ!H108) - ((4^3)*aVQZ!H108) ) / ((3^3) - (4^3))</f>
        <v>-1.3427039697426266</v>
      </c>
      <c r="I108">
        <f>( ((3^5)*aVTZ!I108) - ((4^5)*aVQZ!I108) ) / ((3^5) - (4^5))</f>
        <v>-0.97184077914734002</v>
      </c>
      <c r="J108">
        <f>( ((3^3)*aVTZ!J108) - ((4^3)*aVQZ!J108) ) / ((3^3) - (4^3))</f>
        <v>-2.8761369334581754</v>
      </c>
      <c r="K108">
        <f>( ((3^5)*aVTZ!K108) - ((4^5)*aVQZ!K108) ) / ((3^5) - (4^5))</f>
        <v>-0.3948360543451776</v>
      </c>
      <c r="L108">
        <f>( ((3^3)*aVTZ!L108) - ((4^3)*aVQZ!L108) ) / ((3^3) - (4^3))</f>
        <v>-1.3427013702954096</v>
      </c>
      <c r="M108">
        <f>( ((3^5)*aVTZ!M108) - ((4^5)*aVQZ!M108) ) / ((3^5) - (4^5))</f>
        <v>-0.97196516924194987</v>
      </c>
      <c r="N108">
        <f>( ((3^3)*aVTZ!N108) - ((4^3)*aVQZ!N108) ) / ((3^3) - (4^3))</f>
        <v>-2.8768077427638556</v>
      </c>
    </row>
    <row r="109" spans="1:14" x14ac:dyDescent="0.2">
      <c r="A109" s="1" t="s">
        <v>110</v>
      </c>
      <c r="B109">
        <f t="shared" si="3"/>
        <v>-2.0020339734867498E-2</v>
      </c>
      <c r="C109">
        <f t="shared" si="4"/>
        <v>-1.9246344954727324E-2</v>
      </c>
      <c r="D109">
        <f t="shared" si="5"/>
        <v>7.7399478014017475E-4</v>
      </c>
      <c r="E109">
        <f>( ((3^5)*aVTZ!E109) - ((4^5)*aVQZ!E109) ) / ((3^5) - (4^5))</f>
        <v>-1.3763530047931718</v>
      </c>
      <c r="F109">
        <f>( ((3^3)*aVTZ!F109) - ((4^3)*aVQZ!F109) ) / ((3^3) - (4^3))</f>
        <v>-4.2291804110194171</v>
      </c>
      <c r="G109">
        <f>( ((3^5)*aVTZ!G109) - ((4^5)*aVQZ!G109) ) / ((3^5) - (4^5))</f>
        <v>-0.39489157154658944</v>
      </c>
      <c r="H109">
        <f>( ((3^3)*aVTZ!H109) - ((4^3)*aVQZ!H109) ) / ((3^3) - (4^3))</f>
        <v>-1.3431666641298996</v>
      </c>
      <c r="I109">
        <f>( ((3^5)*aVTZ!I109) - ((4^5)*aVQZ!I109) ) / ((3^5) - (4^5))</f>
        <v>-0.97164804150921735</v>
      </c>
      <c r="J109">
        <f>( ((3^3)*aVTZ!J109) - ((4^3)*aVQZ!J109) ) / ((3^3) - (4^3))</f>
        <v>-2.8758067988920151</v>
      </c>
      <c r="K109">
        <f>( ((3^5)*aVTZ!K109) - ((4^5)*aVQZ!K109) ) / ((3^5) - (4^5))</f>
        <v>-0.3949005666343901</v>
      </c>
      <c r="L109">
        <f>( ((3^3)*aVTZ!L109) - ((4^3)*aVQZ!L109) ) / ((3^3) - (4^3))</f>
        <v>-1.3431267206231241</v>
      </c>
      <c r="M109">
        <f>( ((3^5)*aVTZ!M109) - ((4^5)*aVQZ!M109) ) / ((3^5) - (4^5))</f>
        <v>-0.97176040042412659</v>
      </c>
      <c r="N109">
        <f>( ((3^3)*aVTZ!N109) - ((4^3)*aVQZ!N109) ) / ((3^3) - (4^3))</f>
        <v>-2.8764993831762209</v>
      </c>
    </row>
    <row r="110" spans="1:14" x14ac:dyDescent="0.2">
      <c r="A110" s="1" t="s">
        <v>111</v>
      </c>
      <c r="B110">
        <f t="shared" si="3"/>
        <v>-1.8113252853038109E-2</v>
      </c>
      <c r="C110">
        <f t="shared" si="4"/>
        <v>-1.7346590341424495E-2</v>
      </c>
      <c r="D110">
        <f t="shared" si="5"/>
        <v>7.6666251161361387E-4</v>
      </c>
      <c r="E110">
        <f>( ((3^5)*aVTZ!E110) - ((4^5)*aVQZ!E110) ) / ((3^5) - (4^5))</f>
        <v>-1.3757189881823662</v>
      </c>
      <c r="F110">
        <f>( ((3^3)*aVTZ!F110) - ((4^3)*aVQZ!F110) ) / ((3^3) - (4^3))</f>
        <v>-4.2275221938895298</v>
      </c>
      <c r="G110">
        <f>( ((3^5)*aVTZ!G110) - ((4^5)*aVQZ!G110) ) / ((3^5) - (4^5))</f>
        <v>-0.39470915507043641</v>
      </c>
      <c r="H110">
        <f>( ((3^3)*aVTZ!H110) - ((4^3)*aVQZ!H110) ) / ((3^3) - (4^3))</f>
        <v>-1.3428066925747759</v>
      </c>
      <c r="I110">
        <f>( ((3^5)*aVTZ!I110) - ((4^5)*aVQZ!I110) ) / ((3^5) - (4^5))</f>
        <v>-0.97183138041071948</v>
      </c>
      <c r="J110">
        <f>( ((3^3)*aVTZ!J110) - ((4^3)*aVQZ!J110) ) / ((3^3) - (4^3))</f>
        <v>-2.8757807011629262</v>
      </c>
      <c r="K110">
        <f>( ((3^5)*aVTZ!K110) - ((4^5)*aVQZ!K110) ) / ((3^5) - (4^5))</f>
        <v>-0.39472129132794093</v>
      </c>
      <c r="L110">
        <f>( ((3^3)*aVTZ!L110) - ((4^3)*aVQZ!L110) ) / ((3^3) - (4^3))</f>
        <v>-1.3428039439583568</v>
      </c>
      <c r="M110">
        <f>( ((3^5)*aVTZ!M110) - ((4^5)*aVQZ!M110) ) / ((3^5) - (4^5))</f>
        <v>-0.97194006790901932</v>
      </c>
      <c r="N110">
        <f>( ((3^3)*aVTZ!N110) - ((4^3)*aVQZ!N110) ) / ((3^3) - (4^3))</f>
        <v>-2.8764292885351543</v>
      </c>
    </row>
    <row r="111" spans="1:14" x14ac:dyDescent="0.2">
      <c r="A111" s="1" t="s">
        <v>112</v>
      </c>
      <c r="B111">
        <f t="shared" si="3"/>
        <v>-2.6301082187506264E-2</v>
      </c>
      <c r="C111">
        <f t="shared" si="4"/>
        <v>-2.5605490252749163E-2</v>
      </c>
      <c r="D111">
        <f t="shared" si="5"/>
        <v>6.9559193475710046E-4</v>
      </c>
      <c r="E111">
        <f>( ((3^5)*aVTZ!E111) - ((4^5)*aVQZ!E111) ) / ((3^5) - (4^5))</f>
        <v>-1.3790176147379043</v>
      </c>
      <c r="F111">
        <f>( ((3^3)*aVTZ!F111) - ((4^3)*aVQZ!F111) ) / ((3^3) - (4^3))</f>
        <v>-4.2325291460378436</v>
      </c>
      <c r="G111">
        <f>( ((3^5)*aVTZ!G111) - ((4^5)*aVQZ!G111) ) / ((3^5) - (4^5))</f>
        <v>-0.39464955833641974</v>
      </c>
      <c r="H111">
        <f>( ((3^3)*aVTZ!H111) - ((4^3)*aVQZ!H111) ) / ((3^3) - (4^3))</f>
        <v>-1.3424048633232342</v>
      </c>
      <c r="I111">
        <f>( ((3^5)*aVTZ!I111) - ((4^5)*aVQZ!I111) ) / ((3^5) - (4^5))</f>
        <v>-0.97194356154504624</v>
      </c>
      <c r="J111">
        <f>( ((3^3)*aVTZ!J111) - ((4^3)*aVQZ!J111) ) / ((3^3) - (4^3))</f>
        <v>-2.8762476953835416</v>
      </c>
      <c r="K111">
        <f>( ((3^5)*aVTZ!K111) - ((4^5)*aVQZ!K111) ) / ((3^5) - (4^5))</f>
        <v>-0.39466471726983759</v>
      </c>
      <c r="L111">
        <f>( ((3^3)*aVTZ!L111) - ((4^3)*aVQZ!L111) ) / ((3^3) - (4^3))</f>
        <v>-1.3424079785758078</v>
      </c>
      <c r="M111">
        <f>( ((3^5)*aVTZ!M111) - ((4^5)*aVQZ!M111) ) / ((3^5) - (4^5))</f>
        <v>-0.97204466515478138</v>
      </c>
      <c r="N111">
        <f>( ((3^3)*aVTZ!N111) - ((4^3)*aVQZ!N111) ) / ((3^3) - (4^3))</f>
        <v>-2.8768239095225718</v>
      </c>
    </row>
    <row r="112" spans="1:14" x14ac:dyDescent="0.2">
      <c r="A112" s="1" t="s">
        <v>113</v>
      </c>
      <c r="B112">
        <f t="shared" si="3"/>
        <v>-1.5319282816744551E-2</v>
      </c>
      <c r="C112">
        <f t="shared" si="4"/>
        <v>-1.4764953728712227E-2</v>
      </c>
      <c r="D112">
        <f t="shared" si="5"/>
        <v>5.5432908803232372E-4</v>
      </c>
      <c r="E112">
        <f>( ((3^5)*aVTZ!E112) - ((4^5)*aVQZ!E112) ) / ((3^5) - (4^5))</f>
        <v>-0.89370132113115497</v>
      </c>
      <c r="F112">
        <f>( ((3^3)*aVTZ!F112) - ((4^3)*aVQZ!F112) ) / ((3^3) - (4^3))</f>
        <v>-2.8379916304345056</v>
      </c>
      <c r="G112">
        <f>( ((3^5)*aVTZ!G112) - ((4^5)*aVQZ!G112) ) / ((3^5) - (4^5))</f>
        <v>-0.39469133526676253</v>
      </c>
      <c r="H112">
        <f>( ((3^3)*aVTZ!H112) - ((4^3)*aVQZ!H112) ) / ((3^3) - (4^3))</f>
        <v>-1.342499281064861</v>
      </c>
      <c r="I112">
        <f>( ((3^5)*aVTZ!I112) - ((4^5)*aVQZ!I112) ) / ((3^5) - (4^5))</f>
        <v>-0.49179803371233577</v>
      </c>
      <c r="J112">
        <f>( ((3^3)*aVTZ!J112) - ((4^3)*aVQZ!J112) ) / ((3^3) - (4^3))</f>
        <v>-1.4873850187049569</v>
      </c>
      <c r="K112">
        <f>( ((3^5)*aVTZ!K112) - ((4^5)*aVQZ!K112) ) / ((3^5) - (4^5))</f>
        <v>-0.39470153186203283</v>
      </c>
      <c r="L112">
        <f>( ((3^3)*aVTZ!L112) - ((4^3)*aVQZ!L112) ) / ((3^3) - (4^3))</f>
        <v>-1.3425043667578946</v>
      </c>
      <c r="M112">
        <f>( ((3^5)*aVTZ!M112) - ((4^5)*aVQZ!M112) ) / ((3^5) - (4^5))</f>
        <v>-0.49186847860681415</v>
      </c>
      <c r="N112">
        <f>( ((3^3)*aVTZ!N112) - ((4^3)*aVQZ!N112) ) / ((3^3) - (4^3))</f>
        <v>-1.4878536206102069</v>
      </c>
    </row>
    <row r="113" spans="1:14" x14ac:dyDescent="0.2">
      <c r="A113" s="1" t="s">
        <v>114</v>
      </c>
      <c r="B113">
        <f t="shared" si="3"/>
        <v>-1.3639193837579722E-2</v>
      </c>
      <c r="C113">
        <f t="shared" si="4"/>
        <v>-1.3110342625483939E-2</v>
      </c>
      <c r="D113">
        <f t="shared" si="5"/>
        <v>5.2885121209578223E-4</v>
      </c>
      <c r="E113">
        <f>( ((3^5)*aVTZ!E113) - ((4^5)*aVQZ!E113) ) / ((3^5) - (4^5))</f>
        <v>-0.89277338877435319</v>
      </c>
      <c r="F113">
        <f>( ((3^3)*aVTZ!F113) - ((4^3)*aVQZ!F113) ) / ((3^3) - (4^3))</f>
        <v>-2.8369501429603319</v>
      </c>
      <c r="G113">
        <f>( ((3^5)*aVTZ!G113) - ((4^5)*aVQZ!G113) ) / ((3^5) - (4^5))</f>
        <v>-0.39452421136649568</v>
      </c>
      <c r="H113">
        <f>( ((3^3)*aVTZ!H113) - ((4^3)*aVQZ!H113) ) / ((3^3) - (4^3))</f>
        <v>-1.3422689198897826</v>
      </c>
      <c r="I113">
        <f>( ((3^5)*aVTZ!I113) - ((4^5)*aVQZ!I113) ) / ((3^5) - (4^5))</f>
        <v>-0.49182411257850739</v>
      </c>
      <c r="J113">
        <f>( ((3^3)*aVTZ!J113) - ((4^3)*aVQZ!J113) ) / ((3^3) - (4^3))</f>
        <v>-1.4874670940623196</v>
      </c>
      <c r="K113">
        <f>( ((3^5)*aVTZ!K113) - ((4^5)*aVQZ!K113) ) / ((3^5) - (4^5))</f>
        <v>-0.39453411020686502</v>
      </c>
      <c r="L113">
        <f>( ((3^3)*aVTZ!L113) - ((4^3)*aVQZ!L113) ) / ((3^3) - (4^3))</f>
        <v>-1.3422789256913212</v>
      </c>
      <c r="M113">
        <f>( ((3^5)*aVTZ!M113) - ((4^5)*aVQZ!M113) ) / ((3^5) - (4^5))</f>
        <v>-0.4918894321226846</v>
      </c>
      <c r="N113">
        <f>( ((3^3)*aVTZ!N113) - ((4^3)*aVQZ!N113) ) / ((3^3) - (4^3))</f>
        <v>-1.4879107210883302</v>
      </c>
    </row>
    <row r="114" spans="1:14" x14ac:dyDescent="0.2">
      <c r="A114" s="1" t="s">
        <v>115</v>
      </c>
      <c r="B114">
        <f t="shared" si="3"/>
        <v>-1.9826074686930095E-2</v>
      </c>
      <c r="C114">
        <f t="shared" si="4"/>
        <v>-1.9395858871815275E-2</v>
      </c>
      <c r="D114">
        <f t="shared" si="5"/>
        <v>4.3021581511482054E-4</v>
      </c>
      <c r="E114">
        <f>( ((3^5)*aVTZ!E114) - ((4^5)*aVQZ!E114) ) / ((3^5) - (4^5))</f>
        <v>-0.96770884183956785</v>
      </c>
      <c r="F114">
        <f>( ((3^3)*aVTZ!F114) - ((4^3)*aVQZ!F114) ) / ((3^3) - (4^3))</f>
        <v>-3.0755420252670675</v>
      </c>
      <c r="G114">
        <f>( ((3^5)*aVTZ!G114) - ((4^5)*aVQZ!G114) ) / ((3^5) - (4^5))</f>
        <v>-0.39505439289100647</v>
      </c>
      <c r="H114">
        <f>( ((3^3)*aVTZ!H114) - ((4^3)*aVQZ!H114) ) / ((3^3) - (4^3))</f>
        <v>-1.3430895650292127</v>
      </c>
      <c r="I114">
        <f>( ((3^5)*aVTZ!I114) - ((4^5)*aVQZ!I114) ) / ((3^5) - (4^5))</f>
        <v>-0.56268448237168844</v>
      </c>
      <c r="J114">
        <f>( ((3^3)*aVTZ!J114) - ((4^3)*aVQZ!J114) ) / ((3^3) - (4^3))</f>
        <v>-1.7225963521277983</v>
      </c>
      <c r="K114">
        <f>( ((3^5)*aVTZ!K114) - ((4^5)*aVQZ!K114) ) / ((3^5) - (4^5))</f>
        <v>-0.39506551728161682</v>
      </c>
      <c r="L114">
        <f>( ((3^3)*aVTZ!L114) - ((4^3)*aVQZ!L114) ) / ((3^3) - (4^3))</f>
        <v>-1.3430749783562419</v>
      </c>
      <c r="M114">
        <f>( ((3^5)*aVTZ!M114) - ((4^5)*aVQZ!M114) ) / ((3^5) - (4^5))</f>
        <v>-0.56275382413105779</v>
      </c>
      <c r="N114">
        <f>( ((3^3)*aVTZ!N114) - ((4^3)*aVQZ!N114) ) / ((3^3) - (4^3))</f>
        <v>-1.7229606884659041</v>
      </c>
    </row>
    <row r="115" spans="1:14" x14ac:dyDescent="0.2">
      <c r="A115" s="1" t="s">
        <v>116</v>
      </c>
      <c r="B115">
        <f t="shared" si="3"/>
        <v>-1.8738388752960411E-2</v>
      </c>
      <c r="C115">
        <f t="shared" si="4"/>
        <v>-1.8298463651386765E-2</v>
      </c>
      <c r="D115">
        <f t="shared" si="5"/>
        <v>4.3992510157364606E-4</v>
      </c>
      <c r="E115">
        <f>( ((3^5)*aVTZ!E115) - ((4^5)*aVQZ!E115) ) / ((3^5) - (4^5))</f>
        <v>-0.9670308750454244</v>
      </c>
      <c r="F115">
        <f>( ((3^3)*aVTZ!F115) - ((4^3)*aVQZ!F115) ) / ((3^3) - (4^3))</f>
        <v>-3.0748739234167117</v>
      </c>
      <c r="G115">
        <f>( ((3^5)*aVTZ!G115) - ((4^5)*aVQZ!G115) ) / ((3^5) - (4^5))</f>
        <v>-0.39494829239584689</v>
      </c>
      <c r="H115">
        <f>( ((3^3)*aVTZ!H115) - ((4^3)*aVQZ!H115) ) / ((3^3) - (4^3))</f>
        <v>-1.3429084154316802</v>
      </c>
      <c r="I115">
        <f>( ((3^5)*aVTZ!I115) - ((4^5)*aVQZ!I115) ) / ((3^5) - (4^5))</f>
        <v>-0.5626911812820411</v>
      </c>
      <c r="J115">
        <f>( ((3^3)*aVTZ!J115) - ((4^3)*aVQZ!J115) ) / ((3^3) - (4^3))</f>
        <v>-1.7226185205996074</v>
      </c>
      <c r="K115">
        <f>( ((3^5)*aVTZ!K115) - ((4^5)*aVQZ!K115) ) / ((3^5) - (4^5))</f>
        <v>-0.39496147494439937</v>
      </c>
      <c r="L115">
        <f>( ((3^3)*aVTZ!L115) - ((4^3)*aVQZ!L115) ) / ((3^3) - (4^3))</f>
        <v>-1.3429106393094095</v>
      </c>
      <c r="M115">
        <f>( ((3^5)*aVTZ!M115) - ((4^5)*aVQZ!M115) ) / ((3^5) - (4^5))</f>
        <v>-0.56275785942024315</v>
      </c>
      <c r="N115">
        <f>( ((3^3)*aVTZ!N115) - ((4^3)*aVQZ!N115) ) / ((3^3) - (4^3))</f>
        <v>-1.7229763611366971</v>
      </c>
    </row>
    <row r="116" spans="1:14" x14ac:dyDescent="0.2">
      <c r="A116" s="1" t="s">
        <v>117</v>
      </c>
      <c r="B116">
        <f t="shared" si="3"/>
        <v>-1.2551907999446721E-2</v>
      </c>
      <c r="C116">
        <f t="shared" si="4"/>
        <v>-1.2118495731712198E-2</v>
      </c>
      <c r="D116">
        <f t="shared" si="5"/>
        <v>4.3341226773452313E-4</v>
      </c>
      <c r="E116">
        <f>( ((3^5)*aVTZ!E116) - ((4^5)*aVQZ!E116) ) / ((3^5) - (4^5))</f>
        <v>-0.70594259341760845</v>
      </c>
      <c r="F116">
        <f>( ((3^3)*aVTZ!F116) - ((4^3)*aVQZ!F116) ) / ((3^3) - (4^3))</f>
        <v>-2.37396228836946</v>
      </c>
      <c r="G116">
        <f>( ((3^5)*aVTZ!G116) - ((4^5)*aVQZ!G116) ) / ((3^5) - (4^5))</f>
        <v>-0.37851915566198757</v>
      </c>
      <c r="H116">
        <f>( ((3^3)*aVTZ!H116) - ((4^3)*aVQZ!H116) ) / ((3^3) - (4^3))</f>
        <v>-1.3860076121422977</v>
      </c>
      <c r="I116">
        <f>( ((3^5)*aVTZ!I116) - ((4^5)*aVQZ!I116) ) / ((3^5) - (4^5))</f>
        <v>-0.32131837562148896</v>
      </c>
      <c r="J116">
        <f>( ((3^3)*aVTZ!J116) - ((4^3)*aVQZ!J116) ) / ((3^3) - (4^3))</f>
        <v>-0.9815078303618473</v>
      </c>
      <c r="K116">
        <f>( ((3^5)*aVTZ!K116) - ((4^5)*aVQZ!K116) ) / ((3^5) - (4^5))</f>
        <v>-0.37852300759665514</v>
      </c>
      <c r="L116">
        <f>( ((3^3)*aVTZ!L116) - ((4^3)*aVQZ!L116) ) / ((3^3) - (4^3))</f>
        <v>-1.3859885554309217</v>
      </c>
      <c r="M116">
        <f>( ((3^5)*aVTZ!M116) - ((4^5)*aVQZ!M116) ) / ((3^5) - (4^5))</f>
        <v>-0.32137383081522231</v>
      </c>
      <c r="N116">
        <f>( ((3^3)*aVTZ!N116) - ((4^3)*aVQZ!N116) ) / ((3^3) - (4^3))</f>
        <v>-0.98190099221255689</v>
      </c>
    </row>
    <row r="117" spans="1:14" x14ac:dyDescent="0.2">
      <c r="A117" s="1" t="s">
        <v>118</v>
      </c>
      <c r="B117">
        <f t="shared" si="3"/>
        <v>-1.1739787236026977E-2</v>
      </c>
      <c r="C117">
        <f t="shared" si="4"/>
        <v>-1.1292285484924225E-2</v>
      </c>
      <c r="D117">
        <f t="shared" si="5"/>
        <v>4.4750175110275237E-4</v>
      </c>
      <c r="E117">
        <f>( ((3^5)*aVTZ!E117) - ((4^5)*aVQZ!E117) ) / ((3^5) - (4^5))</f>
        <v>-0.70567312315876674</v>
      </c>
      <c r="F117">
        <f>( ((3^3)*aVTZ!F117) - ((4^3)*aVQZ!F117) ) / ((3^3) - (4^3))</f>
        <v>-2.37366248126692</v>
      </c>
      <c r="G117">
        <f>( ((3^5)*aVTZ!G117) - ((4^5)*aVQZ!G117) ) / ((3^5) - (4^5))</f>
        <v>-0.3786486952591317</v>
      </c>
      <c r="H117">
        <f>( ((3^3)*aVTZ!H117) - ((4^3)*aVQZ!H117) ) / ((3^3) - (4^3))</f>
        <v>-1.3860984436266841</v>
      </c>
      <c r="I117">
        <f>( ((3^5)*aVTZ!I117) - ((4^5)*aVQZ!I117) ) / ((3^5) - (4^5))</f>
        <v>-0.3213218908757936</v>
      </c>
      <c r="J117">
        <f>( ((3^3)*aVTZ!J117) - ((4^3)*aVQZ!J117) ) / ((3^3) - (4^3))</f>
        <v>-0.98152678742805044</v>
      </c>
      <c r="K117">
        <f>( ((3^5)*aVTZ!K117) - ((4^5)*aVQZ!K117) ) / ((3^5) - (4^5))</f>
        <v>-0.37865294754802425</v>
      </c>
      <c r="L117">
        <f>( ((3^3)*aVTZ!L117) - ((4^3)*aVQZ!L117) ) / ((3^3) - (4^3))</f>
        <v>-1.3860777995823776</v>
      </c>
      <c r="M117">
        <f>( ((3^5)*aVTZ!M117) - ((4^5)*aVQZ!M117) ) / ((3^5) - (4^5))</f>
        <v>-0.32137635097112183</v>
      </c>
      <c r="N117">
        <f>( ((3^3)*aVTZ!N117) - ((4^3)*aVQZ!N117) ) / ((3^3) - (4^3))</f>
        <v>-0.98193622083923882</v>
      </c>
    </row>
    <row r="118" spans="1:14" x14ac:dyDescent="0.2">
      <c r="A118" s="1" t="s">
        <v>119</v>
      </c>
      <c r="B118">
        <f t="shared" si="3"/>
        <v>-1.1669994043308707E-2</v>
      </c>
      <c r="C118">
        <f t="shared" si="4"/>
        <v>-1.1237141313782617E-2</v>
      </c>
      <c r="D118">
        <f t="shared" si="5"/>
        <v>4.3285272952608977E-4</v>
      </c>
      <c r="E118">
        <f>( ((3^5)*aVTZ!E118) - ((4^5)*aVQZ!E118) ) / ((3^5) - (4^5))</f>
        <v>-0.70548886058228955</v>
      </c>
      <c r="F118">
        <f>( ((3^3)*aVTZ!F118) - ((4^3)*aVQZ!F118) ) / ((3^3) - (4^3))</f>
        <v>-2.3735995189692809</v>
      </c>
      <c r="G118">
        <f>( ((3^5)*aVTZ!G118) - ((4^5)*aVQZ!G118) ) / ((3^5) - (4^5))</f>
        <v>-0.37853459204901968</v>
      </c>
      <c r="H118">
        <f>( ((3^3)*aVTZ!H118) - ((4^3)*aVQZ!H118) ) / ((3^3) - (4^3))</f>
        <v>-1.386044465264862</v>
      </c>
      <c r="I118">
        <f>( ((3^5)*aVTZ!I118) - ((4^5)*aVQZ!I118) ) / ((3^5) - (4^5))</f>
        <v>-0.32132129281552418</v>
      </c>
      <c r="J118">
        <f>( ((3^3)*aVTZ!J118) - ((4^3)*aVQZ!J118) ) / ((3^3) - (4^3))</f>
        <v>-0.98151803537885562</v>
      </c>
      <c r="K118">
        <f>( ((3^5)*aVTZ!K118) - ((4^5)*aVQZ!K118) ) / ((3^5) - (4^5))</f>
        <v>-0.37853918314503943</v>
      </c>
      <c r="L118">
        <f>( ((3^3)*aVTZ!L118) - ((4^3)*aVQZ!L118) ) / ((3^3) - (4^3))</f>
        <v>-1.3860331291115622</v>
      </c>
      <c r="M118">
        <f>( ((3^5)*aVTZ!M118) - ((4^5)*aVQZ!M118) ) / ((3^5) - (4^5))</f>
        <v>-0.32137393718523355</v>
      </c>
      <c r="N118">
        <f>( ((3^3)*aVTZ!N118) - ((4^3)*aVQZ!N118) ) / ((3^3) - (4^3))</f>
        <v>-0.98190498879595234</v>
      </c>
    </row>
    <row r="119" spans="1:14" x14ac:dyDescent="0.2">
      <c r="A119" s="1" t="s">
        <v>38</v>
      </c>
      <c r="B119">
        <f t="shared" si="3"/>
        <v>-2.3005137243736984E-2</v>
      </c>
      <c r="C119">
        <f t="shared" si="4"/>
        <v>-1.8245716601688611E-2</v>
      </c>
      <c r="D119">
        <f t="shared" si="5"/>
        <v>4.7594206420483731E-3</v>
      </c>
      <c r="E119">
        <f>( ((3^5)*aVTZ!E119) - ((4^5)*aVQZ!E119) ) / ((3^5) - (4^5))</f>
        <v>-0.48829144277346004</v>
      </c>
      <c r="F119">
        <f>( ((3^3)*aVTZ!F119) - ((4^3)*aVQZ!F119) ) / ((3^3) - (4^3))</f>
        <v>-1.6574233258723909</v>
      </c>
      <c r="G119">
        <f>( ((3^5)*aVTZ!G119) - ((4^5)*aVQZ!G119) ) / ((3^5) - (4^5))</f>
        <v>-0.37878101692680055</v>
      </c>
      <c r="H119">
        <f>( ((3^3)*aVTZ!H119) - ((4^3)*aVQZ!H119) ) / ((3^3) - (4^3))</f>
        <v>-1.3863567883737011</v>
      </c>
      <c r="I119">
        <f>( ((3^5)*aVTZ!I119) - ((4^5)*aVQZ!I119) ) / ((3^5) - (4^5))</f>
        <v>-9.914092362112259E-2</v>
      </c>
      <c r="J119">
        <f>( ((3^3)*aVTZ!J119) - ((4^3)*aVQZ!J119) ) / ((3^3) - (4^3))</f>
        <v>-0.25843090248048972</v>
      </c>
      <c r="K119">
        <f>( ((3^5)*aVTZ!K119) - ((4^5)*aVQZ!K119) ) / ((3^5) - (4^5))</f>
        <v>-0.37878396058859104</v>
      </c>
      <c r="L119">
        <f>( ((3^3)*aVTZ!L119) - ((4^3)*aVQZ!L119) ) / ((3^3) - (4^3))</f>
        <v>-1.3863657912089009</v>
      </c>
      <c r="M119">
        <f>( ((3^5)*aVTZ!M119) - ((4^5)*aVQZ!M119) ) / ((3^5) - (4^5))</f>
        <v>-0.10070471954740784</v>
      </c>
      <c r="N119">
        <f>( ((3^3)*aVTZ!N119) - ((4^3)*aVQZ!N119) ) / ((3^3) - (4^3))</f>
        <v>-0.26161458069926252</v>
      </c>
    </row>
    <row r="120" spans="1:14" x14ac:dyDescent="0.2">
      <c r="A120" s="1" t="s">
        <v>39</v>
      </c>
      <c r="B120">
        <f t="shared" si="3"/>
        <v>-2.1812725398961896E-2</v>
      </c>
      <c r="C120">
        <f t="shared" si="4"/>
        <v>-1.7205166346859535E-2</v>
      </c>
      <c r="D120">
        <f t="shared" si="5"/>
        <v>4.6075590521023613E-3</v>
      </c>
      <c r="E120">
        <f>( ((3^5)*aVTZ!E120) - ((4^5)*aVQZ!E120) ) / ((3^5) - (4^5))</f>
        <v>-0.48763978408933673</v>
      </c>
      <c r="F120">
        <f>( ((3^3)*aVTZ!F120) - ((4^3)*aVQZ!F120) ) / ((3^3) - (4^3))</f>
        <v>-1.656806120000069</v>
      </c>
      <c r="G120">
        <f>( ((3^5)*aVTZ!G120) - ((4^5)*aVQZ!G120) ) / ((3^5) - (4^5))</f>
        <v>-0.37871630706271664</v>
      </c>
      <c r="H120">
        <f>( ((3^3)*aVTZ!H120) - ((4^3)*aVQZ!H120) ) / ((3^3) - (4^3))</f>
        <v>-1.3863450455259057</v>
      </c>
      <c r="I120">
        <f>( ((3^5)*aVTZ!I120) - ((4^5)*aVQZ!I120) ) / ((3^5) - (4^5))</f>
        <v>-9.914092362118454E-2</v>
      </c>
      <c r="J120">
        <f>( ((3^3)*aVTZ!J120) - ((4^3)*aVQZ!J120) ) / ((3^3) - (4^3))</f>
        <v>-0.25843090248063699</v>
      </c>
      <c r="K120">
        <f>( ((3^5)*aVTZ!K120) - ((4^5)*aVQZ!K120) ) / ((3^5) - (4^5))</f>
        <v>-0.37871809674828705</v>
      </c>
      <c r="L120">
        <f>( ((3^3)*aVTZ!L120) - ((4^3)*aVQZ!L120) ) / ((3^3) - (4^3))</f>
        <v>-1.3863358050651309</v>
      </c>
      <c r="M120">
        <f>( ((3^5)*aVTZ!M120) - ((4^5)*aVQZ!M120) ) / ((3^5) - (4^5))</f>
        <v>-0.10063636172214797</v>
      </c>
      <c r="N120">
        <f>( ((3^3)*aVTZ!N120) - ((4^3)*aVQZ!N120) ) / ((3^3) - (4^3))</f>
        <v>-0.2615504742069803</v>
      </c>
    </row>
    <row r="121" spans="1:14" x14ac:dyDescent="0.2">
      <c r="A121" s="1" t="s">
        <v>40</v>
      </c>
      <c r="B121">
        <f t="shared" si="3"/>
        <v>-2.1781246229450935E-2</v>
      </c>
      <c r="C121">
        <f t="shared" si="4"/>
        <v>-1.7389082399146161E-2</v>
      </c>
      <c r="D121">
        <f t="shared" si="5"/>
        <v>4.3921638303047739E-3</v>
      </c>
      <c r="E121">
        <f>( ((3^5)*aVTZ!E121) - ((4^5)*aVQZ!E121) ) / ((3^5) - (4^5))</f>
        <v>-0.48768509588428155</v>
      </c>
      <c r="F121">
        <f>( ((3^3)*aVTZ!F121) - ((4^3)*aVQZ!F121) ) / ((3^3) - (4^3))</f>
        <v>-1.6567998644391129</v>
      </c>
      <c r="G121">
        <f>( ((3^5)*aVTZ!G121) - ((4^5)*aVQZ!G121) ) / ((3^5) - (4^5))</f>
        <v>-0.37874219348945415</v>
      </c>
      <c r="H121">
        <f>( ((3^3)*aVTZ!H121) - ((4^3)*aVQZ!H121) ) / ((3^3) - (4^3))</f>
        <v>-1.386389694502679</v>
      </c>
      <c r="I121">
        <f>( ((3^5)*aVTZ!I121) - ((4^5)*aVQZ!I121) ) / ((3^5) - (4^5))</f>
        <v>-9.914092362118139E-2</v>
      </c>
      <c r="J121">
        <f>( ((3^3)*aVTZ!J121) - ((4^3)*aVQZ!J121) ) / ((3^3) - (4^3))</f>
        <v>-0.25843090248062894</v>
      </c>
      <c r="K121">
        <f>( ((3^5)*aVTZ!K121) - ((4^5)*aVQZ!K121) ) / ((3^5) - (4^5))</f>
        <v>-0.37874522160020724</v>
      </c>
      <c r="L121">
        <f>( ((3^3)*aVTZ!L121) - ((4^3)*aVQZ!L121) ) / ((3^3) - (4^3))</f>
        <v>-1.3863981706540947</v>
      </c>
      <c r="M121">
        <f>( ((3^5)*aVTZ!M121) - ((4^5)*aVQZ!M121) ) / ((3^5) - (4^5))</f>
        <v>-0.10059066801482627</v>
      </c>
      <c r="N121">
        <f>( ((3^3)*aVTZ!N121) - ((4^3)*aVQZ!N121) ) / ((3^3) - (4^3))</f>
        <v>-0.26136181765512012</v>
      </c>
    </row>
    <row r="122" spans="1:14" x14ac:dyDescent="0.2">
      <c r="A122" s="1" t="s">
        <v>120</v>
      </c>
      <c r="B122">
        <f t="shared" si="3"/>
        <v>-1.6128030623547979E-2</v>
      </c>
      <c r="C122">
        <f t="shared" si="4"/>
        <v>-1.5503990306909854E-2</v>
      </c>
      <c r="D122">
        <f t="shared" si="5"/>
        <v>6.2404031663812476E-4</v>
      </c>
      <c r="E122">
        <f>( ((3^5)*aVTZ!E122) - ((4^5)*aVQZ!E122) ) / ((3^5) - (4^5))</f>
        <v>-0.44052735715574909</v>
      </c>
      <c r="F122">
        <f>( ((3^3)*aVTZ!F122) - ((4^3)*aVQZ!F122) ) / ((3^3) - (4^3))</f>
        <v>-1.5797263005101652</v>
      </c>
      <c r="G122">
        <f>( ((3^5)*aVTZ!G122) - ((4^5)*aVQZ!G122) ) / ((3^5) - (4^5))</f>
        <v>-0.37879165970600437</v>
      </c>
      <c r="H122">
        <f>( ((3^3)*aVTZ!H122) - ((4^3)*aVQZ!H122) ) / ((3^3) - (4^3))</f>
        <v>-1.3863848541002386</v>
      </c>
      <c r="I122">
        <f>( ((3^5)*aVTZ!I122) - ((4^5)*aVQZ!I122) ) / ((3^5) - (4^5))</f>
        <v>-5.4092224965971686E-2</v>
      </c>
      <c r="J122">
        <f>( ((3^3)*aVTZ!J122) - ((4^3)*aVQZ!J122) ) / ((3^3) - (4^3))</f>
        <v>-0.1848568882701514</v>
      </c>
      <c r="K122">
        <f>( ((3^5)*aVTZ!K122) - ((4^5)*aVQZ!K122) ) / ((3^5) - (4^5))</f>
        <v>-0.37879369573587213</v>
      </c>
      <c r="L122">
        <f>( ((3^3)*aVTZ!L122) - ((4^3)*aVQZ!L122) ) / ((3^3) - (4^3))</f>
        <v>-1.3863837878356446</v>
      </c>
      <c r="M122">
        <f>( ((3^5)*aVTZ!M122) - ((4^5)*aVQZ!M122) ) / ((3^5) - (4^5))</f>
        <v>-5.4132368105031775E-2</v>
      </c>
      <c r="N122">
        <f>( ((3^3)*aVTZ!N122) - ((4^3)*aVQZ!N122) ) / ((3^3) - (4^3))</f>
        <v>-0.18543981568245557</v>
      </c>
    </row>
    <row r="123" spans="1:14" x14ac:dyDescent="0.2">
      <c r="A123" s="1" t="s">
        <v>121</v>
      </c>
      <c r="B123">
        <f t="shared" si="3"/>
        <v>-1.5647058770735189E-2</v>
      </c>
      <c r="C123">
        <f t="shared" si="4"/>
        <v>-1.5012576786672976E-2</v>
      </c>
      <c r="D123">
        <f t="shared" si="5"/>
        <v>6.344819840622129E-4</v>
      </c>
      <c r="E123">
        <f>( ((3^5)*aVTZ!E123) - ((4^5)*aVQZ!E123) ) / ((3^5) - (4^5))</f>
        <v>-0.44019311020420637</v>
      </c>
      <c r="F123">
        <f>( ((3^3)*aVTZ!F123) - ((4^3)*aVQZ!F123) ) / ((3^3) - (4^3))</f>
        <v>-1.579473839299661</v>
      </c>
      <c r="G123">
        <f>( ((3^5)*aVTZ!G123) - ((4^5)*aVQZ!G123) ) / ((3^5) - (4^5))</f>
        <v>-0.37868793084774438</v>
      </c>
      <c r="H123">
        <f>( ((3^3)*aVTZ!H123) - ((4^3)*aVQZ!H123) ) / ((3^3) - (4^3))</f>
        <v>-1.3863828466491903</v>
      </c>
      <c r="I123">
        <f>( ((3^5)*aVTZ!I123) - ((4^5)*aVQZ!I123) ) / ((3^5) - (4^5))</f>
        <v>-5.409222496599049E-2</v>
      </c>
      <c r="J123">
        <f>( ((3^3)*aVTZ!J123) - ((4^3)*aVQZ!J123) ) / ((3^3) - (4^3))</f>
        <v>-0.18485688827020708</v>
      </c>
      <c r="K123">
        <f>( ((3^5)*aVTZ!K123) - ((4^5)*aVQZ!K123) ) / ((3^5) - (4^5))</f>
        <v>-0.37868909379876087</v>
      </c>
      <c r="L123">
        <f>( ((3^3)*aVTZ!L123) - ((4^3)*aVQZ!L123) ) / ((3^3) - (4^3))</f>
        <v>-1.3863685421775547</v>
      </c>
      <c r="M123">
        <f>( ((3^5)*aVTZ!M123) - ((4^5)*aVQZ!M123) ) / ((3^5) - (4^5))</f>
        <v>-5.4132980857079467E-2</v>
      </c>
      <c r="N123">
        <f>( ((3^3)*aVTZ!N123) - ((4^3)*aVQZ!N123) ) / ((3^3) - (4^3))</f>
        <v>-0.18546375588379957</v>
      </c>
    </row>
    <row r="124" spans="1:14" x14ac:dyDescent="0.2">
      <c r="A124" s="1" t="s">
        <v>122</v>
      </c>
      <c r="B124">
        <f t="shared" si="3"/>
        <v>-1.557260072437211E-2</v>
      </c>
      <c r="C124">
        <f t="shared" si="4"/>
        <v>-1.4967636642253562E-2</v>
      </c>
      <c r="D124">
        <f t="shared" si="5"/>
        <v>6.0496408211854757E-4</v>
      </c>
      <c r="E124">
        <f>( ((3^5)*aVTZ!E124) - ((4^5)*aVQZ!E124) ) / ((3^5) - (4^5))</f>
        <v>-0.44021025770679406</v>
      </c>
      <c r="F124">
        <f>( ((3^3)*aVTZ!F124) - ((4^3)*aVQZ!F124) ) / ((3^3) - (4^3))</f>
        <v>-1.5795045044343974</v>
      </c>
      <c r="G124">
        <f>( ((3^5)*aVTZ!G124) - ((4^5)*aVQZ!G124) ) / ((3^5) - (4^5))</f>
        <v>-0.37876842699785646</v>
      </c>
      <c r="H124">
        <f>( ((3^3)*aVTZ!H124) - ((4^3)*aVQZ!H124) ) / ((3^3) - (4^3))</f>
        <v>-1.3864246211827671</v>
      </c>
      <c r="I124">
        <f>( ((3^5)*aVTZ!I124) - ((4^5)*aVQZ!I124) ) / ((3^5) - (4^5))</f>
        <v>-5.409222496599074E-2</v>
      </c>
      <c r="J124">
        <f>( ((3^3)*aVTZ!J124) - ((4^3)*aVQZ!J124) ) / ((3^3) - (4^3))</f>
        <v>-0.18485688827020513</v>
      </c>
      <c r="K124">
        <f>( ((3^5)*aVTZ!K124) - ((4^5)*aVQZ!K124) ) / ((3^5) - (4^5))</f>
        <v>-0.37877048393131824</v>
      </c>
      <c r="L124">
        <f>( ((3^3)*aVTZ!L124) - ((4^3)*aVQZ!L124) ) / ((3^3) - (4^3))</f>
        <v>-1.3864233020817172</v>
      </c>
      <c r="M124">
        <f>( ((3^5)*aVTZ!M124) - ((4^5)*aVQZ!M124) ) / ((3^5) - (4^5))</f>
        <v>-5.4131442656929235E-2</v>
      </c>
      <c r="N124">
        <f>( ((3^3)*aVTZ!N124) - ((4^3)*aVQZ!N124) ) / ((3^3) - (4^3))</f>
        <v>-0.18542189682897336</v>
      </c>
    </row>
    <row r="125" spans="1:14" x14ac:dyDescent="0.2">
      <c r="A125" s="1" t="s">
        <v>123</v>
      </c>
      <c r="B125">
        <f t="shared" si="3"/>
        <v>-1.6951699880503379E-2</v>
      </c>
      <c r="C125">
        <f t="shared" si="4"/>
        <v>-1.6627016471296718E-2</v>
      </c>
      <c r="D125">
        <f t="shared" si="5"/>
        <v>3.2468340920666083E-4</v>
      </c>
      <c r="E125">
        <f>( ((3^5)*aVTZ!E125) - ((4^5)*aVQZ!E125) ) / ((3^5) - (4^5))</f>
        <v>-0.63437629369113746</v>
      </c>
      <c r="F125">
        <f>( ((3^3)*aVTZ!F125) - ((4^3)*aVQZ!F125) ) / ((3^3) - (4^3))</f>
        <v>-2.1315413635468339</v>
      </c>
      <c r="G125">
        <f>( ((3^5)*aVTZ!G125) - ((4^5)*aVQZ!G125) ) / ((3^5) - (4^5))</f>
        <v>-0.37861520985203945</v>
      </c>
      <c r="H125">
        <f>( ((3^3)*aVTZ!H125) - ((4^3)*aVQZ!H125) ) / ((3^3) - (4^3))</f>
        <v>-1.3861305999950584</v>
      </c>
      <c r="I125">
        <f>( ((3^5)*aVTZ!I125) - ((4^5)*aVQZ!I125) ) / ((3^5) - (4^5))</f>
        <v>-0.24741906415746459</v>
      </c>
      <c r="J125">
        <f>( ((3^3)*aVTZ!J125) - ((4^3)*aVQZ!J125) ) / ((3^3) - (4^3))</f>
        <v>-0.73680108335290573</v>
      </c>
      <c r="K125">
        <f>( ((3^5)*aVTZ!K125) - ((4^5)*aVQZ!K125) ) / ((3^5) - (4^5))</f>
        <v>-0.3786167473501606</v>
      </c>
      <c r="L125">
        <f>( ((3^3)*aVTZ!L125) - ((4^3)*aVQZ!L125) ) / ((3^3) - (4^3))</f>
        <v>-1.3860867955725054</v>
      </c>
      <c r="M125">
        <f>( ((3^5)*aVTZ!M125) - ((4^5)*aVQZ!M125) ) / ((3^5) - (4^5))</f>
        <v>-0.24745284031090592</v>
      </c>
      <c r="N125">
        <f>( ((3^3)*aVTZ!N125) - ((4^3)*aVQZ!N125) ) / ((3^3) - (4^3))</f>
        <v>-0.73713425753310313</v>
      </c>
    </row>
    <row r="126" spans="1:14" x14ac:dyDescent="0.2">
      <c r="A126" s="1" t="s">
        <v>124</v>
      </c>
      <c r="B126">
        <f t="shared" si="3"/>
        <v>-1.7795265109414093E-2</v>
      </c>
      <c r="C126">
        <f t="shared" si="4"/>
        <v>-1.7492490700724894E-2</v>
      </c>
      <c r="D126">
        <f t="shared" si="5"/>
        <v>3.0277440868919925E-4</v>
      </c>
      <c r="E126">
        <f>( ((3^5)*aVTZ!E126) - ((4^5)*aVQZ!E126) ) / ((3^5) - (4^5))</f>
        <v>-0.63463982835303279</v>
      </c>
      <c r="F126">
        <f>( ((3^3)*aVTZ!F126) - ((4^3)*aVQZ!F126) ) / ((3^3) - (4^3))</f>
        <v>-2.1320743700166092</v>
      </c>
      <c r="G126">
        <f>( ((3^5)*aVTZ!G126) - ((4^5)*aVQZ!G126) ) / ((3^5) - (4^5))</f>
        <v>-0.37856110150680211</v>
      </c>
      <c r="H126">
        <f>( ((3^3)*aVTZ!H126) - ((4^3)*aVQZ!H126) ) / ((3^3) - (4^3))</f>
        <v>-1.3860931072595783</v>
      </c>
      <c r="I126">
        <f>( ((3^5)*aVTZ!I126) - ((4^5)*aVQZ!I126) ) / ((3^5) - (4^5))</f>
        <v>-0.24741067290270014</v>
      </c>
      <c r="J126">
        <f>( ((3^3)*aVTZ!J126) - ((4^3)*aVQZ!J126) ) / ((3^3) - (4^3))</f>
        <v>-0.73685405159114736</v>
      </c>
      <c r="K126">
        <f>( ((3^5)*aVTZ!K126) - ((4^5)*aVQZ!K126) ) / ((3^5) - (4^5))</f>
        <v>-0.37856315429795961</v>
      </c>
      <c r="L126">
        <f>( ((3^3)*aVTZ!L126) - ((4^3)*aVQZ!L126) ) / ((3^3) - (4^3))</f>
        <v>-1.3860437456623049</v>
      </c>
      <c r="M126">
        <f>( ((3^5)*aVTZ!M126) - ((4^5)*aVQZ!M126) ) / ((3^5) - (4^5))</f>
        <v>-0.24744580513404688</v>
      </c>
      <c r="N126">
        <f>( ((3^3)*aVTZ!N126) - ((4^3)*aVQZ!N126) ) / ((3^3) - (4^3))</f>
        <v>-0.73716900257460549</v>
      </c>
    </row>
    <row r="127" spans="1:14" x14ac:dyDescent="0.2">
      <c r="A127" s="1" t="s">
        <v>125</v>
      </c>
      <c r="B127">
        <f t="shared" si="3"/>
        <v>-1.6770604851281679E-2</v>
      </c>
      <c r="C127">
        <f t="shared" si="4"/>
        <v>-1.6455518258296276E-2</v>
      </c>
      <c r="D127">
        <f t="shared" si="5"/>
        <v>3.1508659298540298E-4</v>
      </c>
      <c r="E127">
        <f>( ((3^5)*aVTZ!E127) - ((4^5)*aVQZ!E127) ) / ((3^5) - (4^5))</f>
        <v>-0.63429102583473884</v>
      </c>
      <c r="F127">
        <f>( ((3^3)*aVTZ!F127) - ((4^3)*aVQZ!F127) ) / ((3^3) - (4^3))</f>
        <v>-2.1313643610868902</v>
      </c>
      <c r="G127">
        <f>( ((3^5)*aVTZ!G127) - ((4^5)*aVQZ!G127) ) / ((3^5) - (4^5))</f>
        <v>-0.37860095200975985</v>
      </c>
      <c r="H127">
        <f>( ((3^3)*aVTZ!H127) - ((4^3)*aVQZ!H127) ) / ((3^3) - (4^3))</f>
        <v>-1.386107473118376</v>
      </c>
      <c r="I127">
        <f>( ((3^5)*aVTZ!I127) - ((4^5)*aVQZ!I127) ) / ((3^5) - (4^5))</f>
        <v>-0.24739931970319035</v>
      </c>
      <c r="J127">
        <f>( ((3^3)*aVTZ!J127) - ((4^3)*aVQZ!J127) ) / ((3^3) - (4^3))</f>
        <v>-0.7367770372390211</v>
      </c>
      <c r="K127">
        <f>( ((3^5)*aVTZ!K127) - ((4^5)*aVQZ!K127) ) / ((3^5) - (4^5))</f>
        <v>-0.37860262495821723</v>
      </c>
      <c r="L127">
        <f>( ((3^3)*aVTZ!L127) - ((4^3)*aVQZ!L127) ) / ((3^3) - (4^3))</f>
        <v>-1.3860655332154819</v>
      </c>
      <c r="M127">
        <f>( ((3^5)*aVTZ!M127) - ((4^5)*aVQZ!M127) ) / ((3^5) - (4^5))</f>
        <v>-0.2474323786179177</v>
      </c>
      <c r="N127">
        <f>( ((3^3)*aVTZ!N127) - ((4^3)*aVQZ!N127) ) / ((3^3) - (4^3))</f>
        <v>-0.73709933187171606</v>
      </c>
    </row>
    <row r="128" spans="1:14" x14ac:dyDescent="0.2">
      <c r="A128" s="1" t="s">
        <v>126</v>
      </c>
      <c r="B128">
        <f t="shared" si="3"/>
        <v>-1.6087584467261884E-2</v>
      </c>
      <c r="C128">
        <f t="shared" si="4"/>
        <v>-1.5784701154064606E-2</v>
      </c>
      <c r="D128">
        <f t="shared" si="5"/>
        <v>3.0288331319727746E-4</v>
      </c>
      <c r="E128">
        <f>( ((3^5)*aVTZ!E128) - ((4^5)*aVQZ!E128) ) / ((3^5) - (4^5))</f>
        <v>-0.63337275853815411</v>
      </c>
      <c r="F128">
        <f>( ((3^3)*aVTZ!F128) - ((4^3)*aVQZ!F128) ) / ((3^3) - (4^3))</f>
        <v>-2.1319057725115118</v>
      </c>
      <c r="G128">
        <f>( ((3^5)*aVTZ!G128) - ((4^5)*aVQZ!G128) ) / ((3^5) - (4^5))</f>
        <v>-0.37860145298859821</v>
      </c>
      <c r="H128">
        <f>( ((3^3)*aVTZ!H128) - ((4^3)*aVQZ!H128) ) / ((3^3) - (4^3))</f>
        <v>-1.3861079972090526</v>
      </c>
      <c r="I128">
        <f>( ((3^5)*aVTZ!I128) - ((4^5)*aVQZ!I128) ) / ((3^5) - (4^5))</f>
        <v>-0.24740068914235641</v>
      </c>
      <c r="J128">
        <f>( ((3^3)*aVTZ!J128) - ((4^3)*aVQZ!J128) ) / ((3^3) - (4^3))</f>
        <v>-0.73708080724239688</v>
      </c>
      <c r="K128">
        <f>( ((3^5)*aVTZ!K128) - ((4^5)*aVQZ!K128) ) / ((3^5) - (4^5))</f>
        <v>-0.37860456133207032</v>
      </c>
      <c r="L128">
        <f>( ((3^3)*aVTZ!L128) - ((4^3)*aVQZ!L128) ) / ((3^3) - (4^3))</f>
        <v>-1.3860760501604588</v>
      </c>
      <c r="M128">
        <f>( ((3^5)*aVTZ!M128) - ((4^5)*aVQZ!M128) ) / ((3^5) - (4^5))</f>
        <v>-0.24743360560486299</v>
      </c>
      <c r="N128">
        <f>( ((3^3)*aVTZ!N128) - ((4^3)*aVQZ!N128) ) / ((3^3) - (4^3))</f>
        <v>-0.73737961279820929</v>
      </c>
    </row>
    <row r="129" spans="1:14" x14ac:dyDescent="0.2">
      <c r="A129" s="1" t="s">
        <v>127</v>
      </c>
      <c r="B129">
        <f t="shared" si="3"/>
        <v>-1.7344996767700072E-2</v>
      </c>
      <c r="C129">
        <f t="shared" si="4"/>
        <v>-1.6994689368140303E-2</v>
      </c>
      <c r="D129">
        <f t="shared" si="5"/>
        <v>3.5030739955976831E-4</v>
      </c>
      <c r="E129">
        <f>( ((3^5)*aVTZ!E129) - ((4^5)*aVQZ!E129) ) / ((3^5) - (4^5))</f>
        <v>-0.63437696515728881</v>
      </c>
      <c r="F129">
        <f>( ((3^3)*aVTZ!F129) - ((4^3)*aVQZ!F129) ) / ((3^3) - (4^3))</f>
        <v>-2.1319862235377247</v>
      </c>
      <c r="G129">
        <f>( ((3^5)*aVTZ!G129) - ((4^5)*aVQZ!G129) ) / ((3^5) - (4^5))</f>
        <v>-0.37866453174715792</v>
      </c>
      <c r="H129">
        <f>( ((3^3)*aVTZ!H129) - ((4^3)*aVQZ!H129) ) / ((3^3) - (4^3))</f>
        <v>-1.3861787115551001</v>
      </c>
      <c r="I129">
        <f>( ((3^5)*aVTZ!I129) - ((4^5)*aVQZ!I129) ) / ((3^5) - (4^5))</f>
        <v>-0.24737212315073909</v>
      </c>
      <c r="J129">
        <f>( ((3^3)*aVTZ!J129) - ((4^3)*aVQZ!J129) ) / ((3^3) - (4^3))</f>
        <v>-0.7368028254743163</v>
      </c>
      <c r="K129">
        <f>( ((3^5)*aVTZ!K129) - ((4^5)*aVQZ!K129) ) / ((3^5) - (4^5))</f>
        <v>-0.37866848795843316</v>
      </c>
      <c r="L129">
        <f>( ((3^3)*aVTZ!L129) - ((4^3)*aVQZ!L129) ) / ((3^3) - (4^3))</f>
        <v>-1.3861551549169531</v>
      </c>
      <c r="M129">
        <f>( ((3^5)*aVTZ!M129) - ((4^5)*aVQZ!M129) ) / ((3^5) - (4^5))</f>
        <v>-0.24740711809254209</v>
      </c>
      <c r="N129">
        <f>( ((3^3)*aVTZ!N129) - ((4^3)*aVQZ!N129) ) / ((3^3) - (4^3))</f>
        <v>-0.73713773835894481</v>
      </c>
    </row>
    <row r="130" spans="1:14" x14ac:dyDescent="0.2">
      <c r="A130" s="1" t="s">
        <v>128</v>
      </c>
      <c r="B130">
        <f t="shared" si="3"/>
        <v>-1.8088974931665169E-2</v>
      </c>
      <c r="C130">
        <f t="shared" si="4"/>
        <v>-1.7764377647637719E-2</v>
      </c>
      <c r="D130">
        <f t="shared" si="5"/>
        <v>3.2459728402745025E-4</v>
      </c>
      <c r="E130">
        <f>( ((3^5)*aVTZ!E130) - ((4^5)*aVQZ!E130) ) / ((3^5) - (4^5))</f>
        <v>-0.63468015758696161</v>
      </c>
      <c r="F130">
        <f>( ((3^3)*aVTZ!F130) - ((4^3)*aVQZ!F130) ) / ((3^3) - (4^3))</f>
        <v>-2.1323030382076231</v>
      </c>
      <c r="G130">
        <f>( ((3^5)*aVTZ!G130) - ((4^5)*aVQZ!G130) ) / ((3^5) - (4^5))</f>
        <v>-0.37858458979494808</v>
      </c>
      <c r="H130">
        <f>( ((3^3)*aVTZ!H130) - ((4^3)*aVQZ!H130) ) / ((3^3) - (4^3))</f>
        <v>-1.3860984317627392</v>
      </c>
      <c r="I130">
        <f>( ((3^5)*aVTZ!I130) - ((4^5)*aVQZ!I130) ) / ((3^5) - (4^5))</f>
        <v>-0.24738124532087513</v>
      </c>
      <c r="J130">
        <f>( ((3^3)*aVTZ!J130) - ((4^3)*aVQZ!J130) ) / ((3^3) - (4^3))</f>
        <v>-0.73682995398435724</v>
      </c>
      <c r="K130">
        <f>( ((3^5)*aVTZ!K130) - ((4^5)*aVQZ!K130) ) / ((3^5) - (4^5))</f>
        <v>-0.3785873861152011</v>
      </c>
      <c r="L130">
        <f>( ((3^3)*aVTZ!L130) - ((4^3)*aVQZ!L130) ) / ((3^3) - (4^3))</f>
        <v>-1.386057434025274</v>
      </c>
      <c r="M130">
        <f>( ((3^5)*aVTZ!M130) - ((4^5)*aVQZ!M130) ) / ((3^5) - (4^5))</f>
        <v>-0.24741585883260003</v>
      </c>
      <c r="N130">
        <f>( ((3^3)*aVTZ!N130) - ((4^3)*aVQZ!N130) ) / ((3^3) - (4^3))</f>
        <v>-0.73715813917387174</v>
      </c>
    </row>
    <row r="131" spans="1:14" x14ac:dyDescent="0.2">
      <c r="A131" s="1" t="s">
        <v>129</v>
      </c>
      <c r="B131">
        <f t="shared" ref="B131:B192" si="6">(E131+F131)-(G131+H131)-(I131+J131)</f>
        <v>-1.5809326641057719E-2</v>
      </c>
      <c r="C131">
        <f t="shared" ref="C131:C192" si="7">(E131+F131)-(K131+L131)-(M131+N131)</f>
        <v>-1.5280295448495407E-2</v>
      </c>
      <c r="D131">
        <f t="shared" ref="D131:D192" si="8">C131-B131</f>
        <v>5.2903119256231257E-4</v>
      </c>
      <c r="E131">
        <f>( ((3^5)*aVTZ!E131) - ((4^5)*aVQZ!E131) ) / ((3^5) - (4^5))</f>
        <v>-0.69169671333497329</v>
      </c>
      <c r="F131">
        <f>( ((3^3)*aVTZ!F131) - ((4^3)*aVQZ!F131) ) / ((3^3) - (4^3))</f>
        <v>-2.3354827563240752</v>
      </c>
      <c r="G131">
        <f>( ((3^5)*aVTZ!G131) - ((4^5)*aVQZ!G131) ) / ((3^5) - (4^5))</f>
        <v>-0.37852039528704173</v>
      </c>
      <c r="H131">
        <f>( ((3^3)*aVTZ!H131) - ((4^3)*aVQZ!H131) ) / ((3^3) - (4^3))</f>
        <v>-1.3861001633036176</v>
      </c>
      <c r="I131">
        <f>( ((3^5)*aVTZ!I131) - ((4^5)*aVQZ!I131) ) / ((3^5) - (4^5))</f>
        <v>-0.30519465736389656</v>
      </c>
      <c r="J131">
        <f>( ((3^3)*aVTZ!J131) - ((4^3)*aVQZ!J131) ) / ((3^3) - (4^3))</f>
        <v>-0.94155492706343469</v>
      </c>
      <c r="K131">
        <f>( ((3^5)*aVTZ!K131) - ((4^5)*aVQZ!K131) ) / ((3^5) - (4^5))</f>
        <v>-0.37852363367153008</v>
      </c>
      <c r="L131">
        <f>( ((3^3)*aVTZ!L131) - ((4^3)*aVQZ!L131) ) / ((3^3) - (4^3))</f>
        <v>-1.3860578743978926</v>
      </c>
      <c r="M131">
        <f>( ((3^5)*aVTZ!M131) - ((4^5)*aVQZ!M131) ) / ((3^5) - (4^5))</f>
        <v>-0.30527711711902916</v>
      </c>
      <c r="N131">
        <f>( ((3^3)*aVTZ!N131) - ((4^3)*aVQZ!N131) ) / ((3^3) - (4^3))</f>
        <v>-0.9420405490221011</v>
      </c>
    </row>
    <row r="132" spans="1:14" x14ac:dyDescent="0.2">
      <c r="A132" s="1" t="s">
        <v>130</v>
      </c>
      <c r="B132">
        <f t="shared" si="6"/>
        <v>-1.4414845052268088E-2</v>
      </c>
      <c r="C132">
        <f t="shared" si="7"/>
        <v>-1.38608922662673E-2</v>
      </c>
      <c r="D132">
        <f t="shared" si="8"/>
        <v>5.5395278600078868E-4</v>
      </c>
      <c r="E132">
        <f>( ((3^5)*aVTZ!E132) - ((4^5)*aVQZ!E132) ) / ((3^5) - (4^5))</f>
        <v>-0.6912249773765734</v>
      </c>
      <c r="F132">
        <f>( ((3^3)*aVTZ!F132) - ((4^3)*aVQZ!F132) ) / ((3^3) - (4^3))</f>
        <v>-2.3350176499491164</v>
      </c>
      <c r="G132">
        <f>( ((3^5)*aVTZ!G132) - ((4^5)*aVQZ!G132) ) / ((3^5) - (4^5))</f>
        <v>-0.37876391910698304</v>
      </c>
      <c r="H132">
        <f>( ((3^3)*aVTZ!H132) - ((4^3)*aVQZ!H132) ) / ((3^3) - (4^3))</f>
        <v>-1.386267274083044</v>
      </c>
      <c r="I132">
        <f>( ((3^5)*aVTZ!I132) - ((4^5)*aVQZ!I132) ) / ((3^5) - (4^5))</f>
        <v>-0.30520555217510292</v>
      </c>
      <c r="J132">
        <f>( ((3^3)*aVTZ!J132) - ((4^3)*aVQZ!J132) ) / ((3^3) - (4^3))</f>
        <v>-0.94159103690829193</v>
      </c>
      <c r="K132">
        <f>( ((3^5)*aVTZ!K132) - ((4^5)*aVQZ!K132) ) / ((3^5) - (4^5))</f>
        <v>-0.37876803845821921</v>
      </c>
      <c r="L132">
        <f>( ((3^3)*aVTZ!L132) - ((4^3)*aVQZ!L132) ) / ((3^3) - (4^3))</f>
        <v>-1.3862341532335603</v>
      </c>
      <c r="M132">
        <f>( ((3^5)*aVTZ!M132) - ((4^5)*aVQZ!M132) ) / ((3^5) - (4^5))</f>
        <v>-0.30528640318341477</v>
      </c>
      <c r="N132">
        <f>( ((3^3)*aVTZ!N132) - ((4^3)*aVQZ!N132) ) / ((3^3) - (4^3))</f>
        <v>-0.94209314018422829</v>
      </c>
    </row>
    <row r="133" spans="1:14" x14ac:dyDescent="0.2">
      <c r="A133" s="1" t="s">
        <v>131</v>
      </c>
      <c r="B133">
        <f t="shared" si="6"/>
        <v>-1.4187792663122867E-2</v>
      </c>
      <c r="C133">
        <f t="shared" si="7"/>
        <v>-1.3630508975331246E-2</v>
      </c>
      <c r="D133">
        <f t="shared" si="8"/>
        <v>5.5728368779162096E-4</v>
      </c>
      <c r="E133">
        <f>( ((3^5)*aVTZ!E133) - ((4^5)*aVQZ!E133) ) / ((3^5) - (4^5))</f>
        <v>-0.69093781681779609</v>
      </c>
      <c r="F133">
        <f>( ((3^3)*aVTZ!F133) - ((4^3)*aVQZ!F133) ) / ((3^3) - (4^3))</f>
        <v>-2.3347954789835357</v>
      </c>
      <c r="G133">
        <f>( ((3^5)*aVTZ!G133) - ((4^5)*aVQZ!G133) ) / ((3^5) - (4^5))</f>
        <v>-0.37858198103806079</v>
      </c>
      <c r="H133">
        <f>( ((3^3)*aVTZ!H133) - ((4^3)*aVQZ!H133) ) / ((3^3) - (4^3))</f>
        <v>-1.3862111852586754</v>
      </c>
      <c r="I133">
        <f>( ((3^5)*aVTZ!I133) - ((4^5)*aVQZ!I133) ) / ((3^5) - (4^5))</f>
        <v>-0.30519556072487902</v>
      </c>
      <c r="J133">
        <f>( ((3^3)*aVTZ!J133) - ((4^3)*aVQZ!J133) ) / ((3^3) - (4^3))</f>
        <v>-0.94155677611659361</v>
      </c>
      <c r="K133">
        <f>( ((3^5)*aVTZ!K133) - ((4^5)*aVQZ!K133) ) / ((3^5) - (4^5))</f>
        <v>-0.37858611904416895</v>
      </c>
      <c r="L133">
        <f>( ((3^3)*aVTZ!L133) - ((4^3)*aVQZ!L133) ) / ((3^3) - (4^3))</f>
        <v>-1.3861806021858034</v>
      </c>
      <c r="M133">
        <f>( ((3^5)*aVTZ!M133) - ((4^5)*aVQZ!M133) ) / ((3^5) - (4^5))</f>
        <v>-0.305274193245752</v>
      </c>
      <c r="N133">
        <f>( ((3^3)*aVTZ!N133) - ((4^3)*aVQZ!N133) ) / ((3^3) - (4^3))</f>
        <v>-0.94206187235027594</v>
      </c>
    </row>
    <row r="134" spans="1:14" x14ac:dyDescent="0.2">
      <c r="A134" s="1" t="s">
        <v>132</v>
      </c>
      <c r="B134">
        <f t="shared" si="6"/>
        <v>-1.9206260422579113E-2</v>
      </c>
      <c r="C134">
        <f t="shared" si="7"/>
        <v>-1.8584675002641493E-2</v>
      </c>
      <c r="D134">
        <f t="shared" si="8"/>
        <v>6.2158541993762029E-4</v>
      </c>
      <c r="E134">
        <f>( ((3^5)*aVTZ!E134) - ((4^5)*aVQZ!E134) ) / ((3^5) - (4^5))</f>
        <v>-1.3590770441047388</v>
      </c>
      <c r="F134">
        <f>( ((3^3)*aVTZ!F134) - ((4^3)*aVQZ!F134) ) / ((3^3) - (4^3))</f>
        <v>-4.271839143429581</v>
      </c>
      <c r="G134">
        <f>( ((3^5)*aVTZ!G134) - ((4^5)*aVQZ!G134) ) / ((3^5) - (4^5))</f>
        <v>-0.37866469482627885</v>
      </c>
      <c r="H134">
        <f>( ((3^3)*aVTZ!H134) - ((4^3)*aVQZ!H134) ) / ((3^3) - (4^3))</f>
        <v>-1.3860792328086224</v>
      </c>
      <c r="I134">
        <f>( ((3^5)*aVTZ!I134) - ((4^5)*aVQZ!I134) ) / ((3^5) - (4^5))</f>
        <v>-0.97124795353043802</v>
      </c>
      <c r="J134">
        <f>( ((3^3)*aVTZ!J134) - ((4^3)*aVQZ!J134) ) / ((3^3) - (4^3))</f>
        <v>-2.8757180459464009</v>
      </c>
      <c r="K134">
        <f>( ((3^5)*aVTZ!K134) - ((4^5)*aVQZ!K134) ) / ((3^5) - (4^5))</f>
        <v>-0.37866770776301772</v>
      </c>
      <c r="L134">
        <f>( ((3^3)*aVTZ!L134) - ((4^3)*aVQZ!L134) ) / ((3^3) - (4^3))</f>
        <v>-1.3860095252297051</v>
      </c>
      <c r="M134">
        <f>( ((3^5)*aVTZ!M134) - ((4^5)*aVQZ!M134) ) / ((3^5) - (4^5))</f>
        <v>-0.97135217795215301</v>
      </c>
      <c r="N134">
        <f>( ((3^3)*aVTZ!N134) - ((4^3)*aVQZ!N134) ) / ((3^3) - (4^3))</f>
        <v>-2.8763021015868024</v>
      </c>
    </row>
    <row r="135" spans="1:14" x14ac:dyDescent="0.2">
      <c r="A135" s="1" t="s">
        <v>133</v>
      </c>
      <c r="B135">
        <f t="shared" si="6"/>
        <v>-1.4787631349358676E-2</v>
      </c>
      <c r="C135">
        <f t="shared" si="7"/>
        <v>-1.4112092189144221E-2</v>
      </c>
      <c r="D135">
        <f t="shared" si="8"/>
        <v>6.7553916021445559E-4</v>
      </c>
      <c r="E135">
        <f>( ((3^5)*aVTZ!E135) - ((4^5)*aVQZ!E135) ) / ((3^5) - (4^5))</f>
        <v>-1.357059194089391</v>
      </c>
      <c r="F135">
        <f>( ((3^3)*aVTZ!F135) - ((4^3)*aVQZ!F135) ) / ((3^3) - (4^3))</f>
        <v>-4.2687689423748809</v>
      </c>
      <c r="G135">
        <f>( ((3^5)*aVTZ!G135) - ((4^5)*aVQZ!G135) ) / ((3^5) - (4^5))</f>
        <v>-0.37853074155442751</v>
      </c>
      <c r="H135">
        <f>( ((3^3)*aVTZ!H135) - ((4^3)*aVQZ!H135) ) / ((3^3) - (4^3))</f>
        <v>-1.3859601021061014</v>
      </c>
      <c r="I135">
        <f>( ((3^5)*aVTZ!I135) - ((4^5)*aVQZ!I135) ) / ((3^5) - (4^5))</f>
        <v>-0.97118349774137513</v>
      </c>
      <c r="J135">
        <f>( ((3^3)*aVTZ!J135) - ((4^3)*aVQZ!J135) ) / ((3^3) - (4^3))</f>
        <v>-2.8753661637130095</v>
      </c>
      <c r="K135">
        <f>( ((3^5)*aVTZ!K135) - ((4^5)*aVQZ!K135) ) / ((3^5) - (4^5))</f>
        <v>-0.37853595750615243</v>
      </c>
      <c r="L135">
        <f>( ((3^3)*aVTZ!L135) - ((4^3)*aVQZ!L135) ) / ((3^3) - (4^3))</f>
        <v>-1.385932655878684</v>
      </c>
      <c r="M135">
        <f>( ((3^5)*aVTZ!M135) - ((4^5)*aVQZ!M135) ) / ((3^5) - (4^5))</f>
        <v>-0.9712798520557262</v>
      </c>
      <c r="N135">
        <f>( ((3^3)*aVTZ!N135) - ((4^3)*aVQZ!N135) ) / ((3^3) - (4^3))</f>
        <v>-2.8759675788345653</v>
      </c>
    </row>
    <row r="136" spans="1:14" x14ac:dyDescent="0.2">
      <c r="A136" s="1" t="s">
        <v>134</v>
      </c>
      <c r="B136">
        <f t="shared" si="6"/>
        <v>-1.8179029641021138E-2</v>
      </c>
      <c r="C136">
        <f t="shared" si="7"/>
        <v>-1.7511631998996524E-2</v>
      </c>
      <c r="D136">
        <f t="shared" si="8"/>
        <v>6.6739764202461416E-4</v>
      </c>
      <c r="E136">
        <f>( ((3^5)*aVTZ!E136) - ((4^5)*aVQZ!E136) ) / ((3^5) - (4^5))</f>
        <v>-1.3584412768160221</v>
      </c>
      <c r="F136">
        <f>( ((3^3)*aVTZ!F136) - ((4^3)*aVQZ!F136) ) / ((3^3) - (4^3))</f>
        <v>-4.2711910902209436</v>
      </c>
      <c r="G136">
        <f>( ((3^5)*aVTZ!G136) - ((4^5)*aVQZ!G136) ) / ((3^5) - (4^5))</f>
        <v>-0.37852904064026904</v>
      </c>
      <c r="H136">
        <f>( ((3^3)*aVTZ!H136) - ((4^3)*aVQZ!H136) ) / ((3^3) - (4^3))</f>
        <v>-1.3859648990391016</v>
      </c>
      <c r="I136">
        <f>( ((3^5)*aVTZ!I136) - ((4^5)*aVQZ!I136) ) / ((3^5) - (4^5))</f>
        <v>-0.97124700912851725</v>
      </c>
      <c r="J136">
        <f>( ((3^3)*aVTZ!J136) - ((4^3)*aVQZ!J136) ) / ((3^3) - (4^3))</f>
        <v>-2.8757123885880564</v>
      </c>
      <c r="K136">
        <f>( ((3^5)*aVTZ!K136) - ((4^5)*aVQZ!K136) ) / ((3^5) - (4^5))</f>
        <v>-0.37853513074194656</v>
      </c>
      <c r="L136">
        <f>( ((3^3)*aVTZ!L136) - ((4^3)*aVQZ!L136) ) / ((3^3) - (4^3))</f>
        <v>-1.3859370748745179</v>
      </c>
      <c r="M136">
        <f>( ((3^5)*aVTZ!M136) - ((4^5)*aVQZ!M136) ) / ((3^5) - (4^5))</f>
        <v>-0.97134847147678705</v>
      </c>
      <c r="N136">
        <f>( ((3^3)*aVTZ!N136) - ((4^3)*aVQZ!N136) ) / ((3^3) - (4^3))</f>
        <v>-2.8763000579447171</v>
      </c>
    </row>
    <row r="137" spans="1:14" x14ac:dyDescent="0.2">
      <c r="A137" s="1" t="s">
        <v>135</v>
      </c>
      <c r="B137">
        <f t="shared" si="6"/>
        <v>-1.848945195243612E-2</v>
      </c>
      <c r="C137">
        <f t="shared" si="7"/>
        <v>-1.7809813272578356E-2</v>
      </c>
      <c r="D137">
        <f t="shared" si="8"/>
        <v>6.7963867985776361E-4</v>
      </c>
      <c r="E137">
        <f>( ((3^5)*aVTZ!E137) - ((4^5)*aVQZ!E137) ) / ((3^5) - (4^5))</f>
        <v>-1.3585723707427153</v>
      </c>
      <c r="F137">
        <f>( ((3^3)*aVTZ!F137) - ((4^3)*aVQZ!F137) ) / ((3^3) - (4^3))</f>
        <v>-4.2713797021810658</v>
      </c>
      <c r="G137">
        <f>( ((3^5)*aVTZ!G137) - ((4^5)*aVQZ!G137) ) / ((3^5) - (4^5))</f>
        <v>-0.37856430917454603</v>
      </c>
      <c r="H137">
        <f>( ((3^3)*aVTZ!H137) - ((4^3)*aVQZ!H137) ) / ((3^3) - (4^3))</f>
        <v>-1.3860298489593468</v>
      </c>
      <c r="I137">
        <f>( ((3^5)*aVTZ!I137) - ((4^5)*aVQZ!I137) ) / ((3^5) - (4^5))</f>
        <v>-0.97121641827527194</v>
      </c>
      <c r="J137">
        <f>( ((3^3)*aVTZ!J137) - ((4^3)*aVQZ!J137) ) / ((3^3) - (4^3))</f>
        <v>-2.8756520445621803</v>
      </c>
      <c r="K137">
        <f>( ((3^5)*aVTZ!K137) - ((4^5)*aVQZ!K137) ) / ((3^5) - (4^5))</f>
        <v>-0.37857063800397334</v>
      </c>
      <c r="L137">
        <f>( ((3^3)*aVTZ!L137) - ((4^3)*aVQZ!L137) ) / ((3^3) - (4^3))</f>
        <v>-1.3860028087992531</v>
      </c>
      <c r="M137">
        <f>( ((3^5)*aVTZ!M137) - ((4^5)*aVQZ!M137) ) / ((3^5) - (4^5))</f>
        <v>-0.971318740753772</v>
      </c>
      <c r="N137">
        <f>( ((3^3)*aVTZ!N137) - ((4^3)*aVQZ!N137) ) / ((3^3) - (4^3))</f>
        <v>-2.8762500720942041</v>
      </c>
    </row>
    <row r="138" spans="1:14" x14ac:dyDescent="0.2">
      <c r="A138" s="1" t="s">
        <v>136</v>
      </c>
      <c r="B138">
        <f t="shared" si="6"/>
        <v>-1.5466091948608263E-2</v>
      </c>
      <c r="C138">
        <f t="shared" si="7"/>
        <v>-1.4762871062209637E-2</v>
      </c>
      <c r="D138">
        <f t="shared" si="8"/>
        <v>7.0322088639862557E-4</v>
      </c>
      <c r="E138">
        <f>( ((3^5)*aVTZ!E138) - ((4^5)*aVQZ!E138) ) / ((3^5) - (4^5))</f>
        <v>-1.3571644749643954</v>
      </c>
      <c r="F138">
        <f>( ((3^3)*aVTZ!F138) - ((4^3)*aVQZ!F138) ) / ((3^3) - (4^3))</f>
        <v>-4.2690899567527909</v>
      </c>
      <c r="G138">
        <f>( ((3^5)*aVTZ!G138) - ((4^5)*aVQZ!G138) ) / ((3^5) - (4^5))</f>
        <v>-0.3784406019386849</v>
      </c>
      <c r="H138">
        <f>( ((3^3)*aVTZ!H138) - ((4^3)*aVQZ!H138) ) / ((3^3) - (4^3))</f>
        <v>-1.3858881940501235</v>
      </c>
      <c r="I138">
        <f>( ((3^5)*aVTZ!I138) - ((4^5)*aVQZ!I138) ) / ((3^5) - (4^5))</f>
        <v>-0.97113369909053648</v>
      </c>
      <c r="J138">
        <f>( ((3^3)*aVTZ!J138) - ((4^3)*aVQZ!J138) ) / ((3^3) - (4^3))</f>
        <v>-2.8753258446892325</v>
      </c>
      <c r="K138">
        <f>( ((3^5)*aVTZ!K138) - ((4^5)*aVQZ!K138) ) / ((3^5) - (4^5))</f>
        <v>-0.37844706099159509</v>
      </c>
      <c r="L138">
        <f>( ((3^3)*aVTZ!L138) - ((4^3)*aVQZ!L138) ) / ((3^3) - (4^3))</f>
        <v>-1.3858653665236533</v>
      </c>
      <c r="M138">
        <f>( ((3^5)*aVTZ!M138) - ((4^5)*aVQZ!M138) ) / ((3^5) - (4^5))</f>
        <v>-0.9712328990500364</v>
      </c>
      <c r="N138">
        <f>( ((3^3)*aVTZ!N138) - ((4^3)*aVQZ!N138) ) / ((3^3) - (4^3))</f>
        <v>-2.8759462340896915</v>
      </c>
    </row>
    <row r="139" spans="1:14" x14ac:dyDescent="0.2">
      <c r="A139" s="1" t="s">
        <v>137</v>
      </c>
      <c r="B139">
        <f t="shared" si="6"/>
        <v>-1.5270627415203908E-2</v>
      </c>
      <c r="C139">
        <f t="shared" si="7"/>
        <v>-1.4523932033543296E-2</v>
      </c>
      <c r="D139">
        <f t="shared" si="8"/>
        <v>7.4669538166061145E-4</v>
      </c>
      <c r="E139">
        <f>( ((3^5)*aVTZ!E139) - ((4^5)*aVQZ!E139) ) / ((3^5) - (4^5))</f>
        <v>-1.3572533915459231</v>
      </c>
      <c r="F139">
        <f>( ((3^3)*aVTZ!F139) - ((4^3)*aVQZ!F139) ) / ((3^3) - (4^3))</f>
        <v>-4.2691870877269205</v>
      </c>
      <c r="G139">
        <f>( ((3^5)*aVTZ!G139) - ((4^5)*aVQZ!G139) ) / ((3^5) - (4^5))</f>
        <v>-0.37858823418842319</v>
      </c>
      <c r="H139">
        <f>( ((3^3)*aVTZ!H139) - ((4^3)*aVQZ!H139) ) / ((3^3) - (4^3))</f>
        <v>-1.3860346328680524</v>
      </c>
      <c r="I139">
        <f>( ((3^5)*aVTZ!I139) - ((4^5)*aVQZ!I139) ) / ((3^5) - (4^5))</f>
        <v>-0.97118227763428333</v>
      </c>
      <c r="J139">
        <f>( ((3^3)*aVTZ!J139) - ((4^3)*aVQZ!J139) ) / ((3^3) - (4^3))</f>
        <v>-2.8753647071668804</v>
      </c>
      <c r="K139">
        <f>( ((3^5)*aVTZ!K139) - ((4^5)*aVQZ!K139) ) / ((3^5) - (4^5))</f>
        <v>-0.37859582795529373</v>
      </c>
      <c r="L139">
        <f>( ((3^3)*aVTZ!L139) - ((4^3)*aVQZ!L139) ) / ((3^3) - (4^3))</f>
        <v>-1.3860317627469529</v>
      </c>
      <c r="M139">
        <f>( ((3^5)*aVTZ!M139) - ((4^5)*aVQZ!M139) ) / ((3^5) - (4^5))</f>
        <v>-0.97128304606836313</v>
      </c>
      <c r="N139">
        <f>( ((3^3)*aVTZ!N139) - ((4^3)*aVQZ!N139) ) / ((3^3) - (4^3))</f>
        <v>-2.8760059104686904</v>
      </c>
    </row>
    <row r="140" spans="1:14" x14ac:dyDescent="0.2">
      <c r="A140" s="1" t="s">
        <v>138</v>
      </c>
      <c r="B140">
        <f t="shared" si="6"/>
        <v>-1.2932352761773291E-2</v>
      </c>
      <c r="C140">
        <f t="shared" si="7"/>
        <v>-1.2306712687741861E-2</v>
      </c>
      <c r="D140">
        <f t="shared" si="8"/>
        <v>6.2564007403143052E-4</v>
      </c>
      <c r="E140">
        <f>( ((3^5)*aVTZ!E140) - ((4^5)*aVQZ!E140) ) / ((3^5) - (4^5))</f>
        <v>-0.87654685610273719</v>
      </c>
      <c r="F140">
        <f>( ((3^3)*aVTZ!F140) - ((4^3)*aVQZ!F140) ) / ((3^3) - (4^3))</f>
        <v>-2.8802813377729444</v>
      </c>
      <c r="G140">
        <f>( ((3^5)*aVTZ!G140) - ((4^5)*aVQZ!G140) ) / ((3^5) - (4^5))</f>
        <v>-0.37848042084257089</v>
      </c>
      <c r="H140">
        <f>( ((3^3)*aVTZ!H140) - ((4^3)*aVQZ!H140) ) / ((3^3) - (4^3))</f>
        <v>-1.3859461750864741</v>
      </c>
      <c r="I140">
        <f>( ((3^5)*aVTZ!I140) - ((4^5)*aVQZ!I140) ) / ((3^5) - (4^5))</f>
        <v>-0.49186814028457293</v>
      </c>
      <c r="J140">
        <f>( ((3^3)*aVTZ!J140) - ((4^3)*aVQZ!J140) ) / ((3^3) - (4^3))</f>
        <v>-1.4876011049002902</v>
      </c>
      <c r="K140">
        <f>( ((3^5)*aVTZ!K140) - ((4^5)*aVQZ!K140) ) / ((3^5) - (4^5))</f>
        <v>-0.37848392933275471</v>
      </c>
      <c r="L140">
        <f>( ((3^3)*aVTZ!L140) - ((4^3)*aVQZ!L140) ) / ((3^3) - (4^3))</f>
        <v>-1.3859226211791034</v>
      </c>
      <c r="M140">
        <f>( ((3^5)*aVTZ!M140) - ((4^5)*aVQZ!M140) ) / ((3^5) - (4^5))</f>
        <v>-0.49195553522716517</v>
      </c>
      <c r="N140">
        <f>( ((3^3)*aVTZ!N140) - ((4^3)*aVQZ!N140) ) / ((3^3) - (4^3))</f>
        <v>-1.4881593954489163</v>
      </c>
    </row>
    <row r="141" spans="1:14" x14ac:dyDescent="0.2">
      <c r="A141" s="1" t="s">
        <v>139</v>
      </c>
      <c r="B141">
        <f t="shared" si="6"/>
        <v>-1.1817460834345983E-2</v>
      </c>
      <c r="C141">
        <f t="shared" si="7"/>
        <v>-1.1226952367169307E-2</v>
      </c>
      <c r="D141">
        <f t="shared" si="8"/>
        <v>5.9050846717667582E-4</v>
      </c>
      <c r="E141">
        <f>( ((3^5)*aVTZ!E141) - ((4^5)*aVQZ!E141) ) / ((3^5) - (4^5))</f>
        <v>-0.8761225322067534</v>
      </c>
      <c r="F141">
        <f>( ((3^3)*aVTZ!F141) - ((4^3)*aVQZ!F141) ) / ((3^3) - (4^3))</f>
        <v>-2.8797757105858905</v>
      </c>
      <c r="G141">
        <f>( ((3^5)*aVTZ!G141) - ((4^5)*aVQZ!G141) ) / ((3^5) - (4^5))</f>
        <v>-0.37858567922742054</v>
      </c>
      <c r="H141">
        <f>( ((3^3)*aVTZ!H141) - ((4^3)*aVQZ!H141) ) / ((3^3) - (4^3))</f>
        <v>-1.3860057590198074</v>
      </c>
      <c r="I141">
        <f>( ((3^5)*aVTZ!I141) - ((4^5)*aVQZ!I141) ) / ((3^5) - (4^5))</f>
        <v>-0.49187146885540883</v>
      </c>
      <c r="J141">
        <f>( ((3^3)*aVTZ!J141) - ((4^3)*aVQZ!J141) ) / ((3^3) - (4^3))</f>
        <v>-1.4876178748556612</v>
      </c>
      <c r="K141">
        <f>( ((3^5)*aVTZ!K141) - ((4^5)*aVQZ!K141) ) / ((3^5) - (4^5))</f>
        <v>-0.37858934517452647</v>
      </c>
      <c r="L141">
        <f>( ((3^3)*aVTZ!L141) - ((4^3)*aVQZ!L141) ) / ((3^3) - (4^3))</f>
        <v>-1.3859752441880675</v>
      </c>
      <c r="M141">
        <f>( ((3^5)*aVTZ!M141) - ((4^5)*aVQZ!M141) ) / ((3^5) - (4^5))</f>
        <v>-0.49195068213510518</v>
      </c>
      <c r="N141">
        <f>( ((3^3)*aVTZ!N141) - ((4^3)*aVQZ!N141) ) / ((3^3) - (4^3))</f>
        <v>-1.4881560189277756</v>
      </c>
    </row>
    <row r="142" spans="1:14" x14ac:dyDescent="0.2">
      <c r="A142" s="1" t="s">
        <v>140</v>
      </c>
      <c r="B142">
        <f t="shared" si="6"/>
        <v>-1.1894991623480511E-2</v>
      </c>
      <c r="C142">
        <f t="shared" si="7"/>
        <v>-1.1283303256798272E-2</v>
      </c>
      <c r="D142">
        <f t="shared" si="8"/>
        <v>6.1168836668223925E-4</v>
      </c>
      <c r="E142">
        <f>( ((3^5)*aVTZ!E142) - ((4^5)*aVQZ!E142) ) / ((3^5) - (4^5))</f>
        <v>-0.87604231692890566</v>
      </c>
      <c r="F142">
        <f>( ((3^3)*aVTZ!F142) - ((4^3)*aVQZ!F142) ) / ((3^3) - (4^3))</f>
        <v>-2.8798695712435229</v>
      </c>
      <c r="G142">
        <f>( ((3^5)*aVTZ!G142) - ((4^5)*aVQZ!G142) ) / ((3^5) - (4^5))</f>
        <v>-0.37851925386334961</v>
      </c>
      <c r="H142">
        <f>( ((3^3)*aVTZ!H142) - ((4^3)*aVQZ!H142) ) / ((3^3) - (4^3))</f>
        <v>-1.3859900278568087</v>
      </c>
      <c r="I142">
        <f>( ((3^5)*aVTZ!I142) - ((4^5)*aVQZ!I142) ) / ((3^5) - (4^5))</f>
        <v>-0.49187727739786069</v>
      </c>
      <c r="J142">
        <f>( ((3^3)*aVTZ!J142) - ((4^3)*aVQZ!J142) ) / ((3^3) - (4^3))</f>
        <v>-1.4876303374309294</v>
      </c>
      <c r="K142">
        <f>( ((3^5)*aVTZ!K142) - ((4^5)*aVQZ!K142) ) / ((3^5) - (4^5))</f>
        <v>-0.37852362779913662</v>
      </c>
      <c r="L142">
        <f>( ((3^3)*aVTZ!L142) - ((4^3)*aVQZ!L142) ) / ((3^3) - (4^3))</f>
        <v>-1.3859766292027083</v>
      </c>
      <c r="M142">
        <f>( ((3^5)*aVTZ!M142) - ((4^5)*aVQZ!M142) ) / ((3^5) - (4^5))</f>
        <v>-0.49195812779831222</v>
      </c>
      <c r="N142">
        <f>( ((3^3)*aVTZ!N142) - ((4^3)*aVQZ!N142) ) / ((3^3) - (4^3))</f>
        <v>-1.4881702001154733</v>
      </c>
    </row>
    <row r="143" spans="1:14" x14ac:dyDescent="0.2">
      <c r="A143" s="1" t="s">
        <v>141</v>
      </c>
      <c r="B143">
        <f t="shared" si="6"/>
        <v>-1.5054512095879602E-2</v>
      </c>
      <c r="C143">
        <f t="shared" si="7"/>
        <v>-1.4588533446715957E-2</v>
      </c>
      <c r="D143">
        <f t="shared" si="8"/>
        <v>4.6597864916364529E-4</v>
      </c>
      <c r="E143">
        <f>( ((3^5)*aVTZ!E143) - ((4^5)*aVQZ!E143) ) / ((3^5) - (4^5))</f>
        <v>-0.94874827497981207</v>
      </c>
      <c r="F143">
        <f>( ((3^3)*aVTZ!F143) - ((4^3)*aVQZ!F143) ) / ((3^3) - (4^3))</f>
        <v>-3.1162822469819718</v>
      </c>
      <c r="G143">
        <f>( ((3^5)*aVTZ!G143) - ((4^5)*aVQZ!G143) ) / ((3^5) - (4^5))</f>
        <v>-0.37851041200530233</v>
      </c>
      <c r="H143">
        <f>( ((3^3)*aVTZ!H143) - ((4^3)*aVQZ!H143) ) / ((3^3) - (4^3))</f>
        <v>-1.386096088111068</v>
      </c>
      <c r="I143">
        <f>( ((3^5)*aVTZ!I143) - ((4^5)*aVQZ!I143) ) / ((3^5) - (4^5))</f>
        <v>-0.56250803367964242</v>
      </c>
      <c r="J143">
        <f>( ((3^3)*aVTZ!J143) - ((4^3)*aVQZ!J143) ) / ((3^3) - (4^3))</f>
        <v>-1.7228614760698917</v>
      </c>
      <c r="K143">
        <f>( ((3^5)*aVTZ!K143) - ((4^5)*aVQZ!K143) ) / ((3^5) - (4^5))</f>
        <v>-0.37851368639976163</v>
      </c>
      <c r="L143">
        <f>( ((3^3)*aVTZ!L143) - ((4^3)*aVQZ!L143) ) / ((3^3) - (4^3))</f>
        <v>-1.3860433595702502</v>
      </c>
      <c r="M143">
        <f>( ((3^5)*aVTZ!M143) - ((4^5)*aVQZ!M143) ) / ((3^5) - (4^5))</f>
        <v>-0.56258589029137307</v>
      </c>
      <c r="N143">
        <f>( ((3^3)*aVTZ!N143) - ((4^3)*aVQZ!N143) ) / ((3^3) - (4^3))</f>
        <v>-1.7232990522536833</v>
      </c>
    </row>
    <row r="144" spans="1:14" x14ac:dyDescent="0.2">
      <c r="A144" s="1" t="s">
        <v>142</v>
      </c>
      <c r="B144">
        <f t="shared" si="6"/>
        <v>-1.3662360364309123E-2</v>
      </c>
      <c r="C144">
        <f t="shared" si="7"/>
        <v>-1.3172262574662419E-2</v>
      </c>
      <c r="D144">
        <f t="shared" si="8"/>
        <v>4.9009778964670403E-4</v>
      </c>
      <c r="E144">
        <f>( ((3^5)*aVTZ!E144) - ((4^5)*aVQZ!E144) ) / ((3^5) - (4^5))</f>
        <v>-0.94825102417731244</v>
      </c>
      <c r="F144">
        <f>( ((3^3)*aVTZ!F144) - ((4^3)*aVQZ!F144) ) / ((3^3) - (4^3))</f>
        <v>-3.115794252158679</v>
      </c>
      <c r="G144">
        <f>( ((3^5)*aVTZ!G144) - ((4^5)*aVQZ!G144) ) / ((3^5) - (4^5))</f>
        <v>-0.3787482525978475</v>
      </c>
      <c r="H144">
        <f>( ((3^3)*aVTZ!H144) - ((4^3)*aVQZ!H144) ) / ((3^3) - (4^3))</f>
        <v>-1.3862474647890399</v>
      </c>
      <c r="I144">
        <f>( ((3^5)*aVTZ!I144) - ((4^5)*aVQZ!I144) ) / ((3^5) - (4^5))</f>
        <v>-0.56251208375653361</v>
      </c>
      <c r="J144">
        <f>( ((3^3)*aVTZ!J144) - ((4^3)*aVQZ!J144) ) / ((3^3) - (4^3))</f>
        <v>-1.7228751148282611</v>
      </c>
      <c r="K144">
        <f>( ((3^5)*aVTZ!K144) - ((4^5)*aVQZ!K144) ) / ((3^5) - (4^5))</f>
        <v>-0.37875294650058772</v>
      </c>
      <c r="L144">
        <f>( ((3^3)*aVTZ!L144) - ((4^3)*aVQZ!L144) ) / ((3^3) - (4^3))</f>
        <v>-1.3862108175730044</v>
      </c>
      <c r="M144">
        <f>( ((3^5)*aVTZ!M144) - ((4^5)*aVQZ!M144) ) / ((3^5) - (4^5))</f>
        <v>-0.56258763744107321</v>
      </c>
      <c r="N144">
        <f>( ((3^3)*aVTZ!N144) - ((4^3)*aVQZ!N144) ) / ((3^3) - (4^3))</f>
        <v>-1.7233216122466641</v>
      </c>
    </row>
    <row r="145" spans="1:14" x14ac:dyDescent="0.2">
      <c r="A145" s="1" t="s">
        <v>143</v>
      </c>
      <c r="B145">
        <f t="shared" si="6"/>
        <v>-1.3728269336180654E-2</v>
      </c>
      <c r="C145">
        <f t="shared" si="7"/>
        <v>-1.3294897897200286E-2</v>
      </c>
      <c r="D145">
        <f t="shared" si="8"/>
        <v>4.3337143898036778E-4</v>
      </c>
      <c r="E145">
        <f>( ((3^5)*aVTZ!E145) - ((4^5)*aVQZ!E145) ) / ((3^5) - (4^5))</f>
        <v>-0.76409072084944163</v>
      </c>
      <c r="F145">
        <f>( ((3^3)*aVTZ!F145) - ((4^3)*aVQZ!F145) ) / ((3^3) - (4^3))</f>
        <v>-2.4830020475006487</v>
      </c>
      <c r="G145">
        <f>( ((3^5)*aVTZ!G145) - ((4^5)*aVQZ!G145) ) / ((3^5) - (4^5))</f>
        <v>-0.43599886050613773</v>
      </c>
      <c r="H145">
        <f>( ((3^3)*aVTZ!H145) - ((4^3)*aVQZ!H145) ) / ((3^3) - (4^3))</f>
        <v>-1.4938571782337582</v>
      </c>
      <c r="I145">
        <f>( ((3^5)*aVTZ!I145) - ((4^5)*aVQZ!I145) ) / ((3^5) - (4^5))</f>
        <v>-0.32146399154480271</v>
      </c>
      <c r="J145">
        <f>( ((3^3)*aVTZ!J145) - ((4^3)*aVQZ!J145) ) / ((3^3) - (4^3))</f>
        <v>-0.98204446872921114</v>
      </c>
      <c r="K145">
        <f>( ((3^5)*aVTZ!K145) - ((4^5)*aVQZ!K145) ) / ((3^5) - (4^5))</f>
        <v>-0.43601077363467228</v>
      </c>
      <c r="L145">
        <f>( ((3^3)*aVTZ!L145) - ((4^3)*aVQZ!L145) ) / ((3^3) - (4^3))</f>
        <v>-1.4938870981943053</v>
      </c>
      <c r="M145">
        <f>( ((3^5)*aVTZ!M145) - ((4^5)*aVQZ!M145) ) / ((3^5) - (4^5))</f>
        <v>-0.32151214046687437</v>
      </c>
      <c r="N145">
        <f>( ((3^3)*aVTZ!N145) - ((4^3)*aVQZ!N145) ) / ((3^3) - (4^3))</f>
        <v>-0.98238785815703822</v>
      </c>
    </row>
    <row r="146" spans="1:14" x14ac:dyDescent="0.2">
      <c r="A146" s="1" t="s">
        <v>144</v>
      </c>
      <c r="B146">
        <f t="shared" si="6"/>
        <v>-1.3242786490036851E-2</v>
      </c>
      <c r="C146">
        <f t="shared" si="7"/>
        <v>-1.283449645162138E-2</v>
      </c>
      <c r="D146">
        <f t="shared" si="8"/>
        <v>4.0829003841547085E-4</v>
      </c>
      <c r="E146">
        <f>( ((3^5)*aVTZ!E146) - ((4^5)*aVQZ!E146) ) / ((3^5) - (4^5))</f>
        <v>-0.76380549743073756</v>
      </c>
      <c r="F146">
        <f>( ((3^3)*aVTZ!F146) - ((4^3)*aVQZ!F146) ) / ((3^3) - (4^3))</f>
        <v>-2.4827062732142751</v>
      </c>
      <c r="G146">
        <f>( ((3^5)*aVTZ!G146) - ((4^5)*aVQZ!G146) ) / ((3^5) - (4^5))</f>
        <v>-0.43596970406092361</v>
      </c>
      <c r="H146">
        <f>( ((3^3)*aVTZ!H146) - ((4^3)*aVQZ!H146) ) / ((3^3) - (4^3))</f>
        <v>-1.4937820350955122</v>
      </c>
      <c r="I146">
        <f>( ((3^5)*aVTZ!I146) - ((4^5)*aVQZ!I146) ) / ((3^5) - (4^5))</f>
        <v>-0.32146615719347149</v>
      </c>
      <c r="J146">
        <f>( ((3^3)*aVTZ!J146) - ((4^3)*aVQZ!J146) ) / ((3^3) - (4^3))</f>
        <v>-0.98205108780506856</v>
      </c>
      <c r="K146">
        <f>( ((3^5)*aVTZ!K146) - ((4^5)*aVQZ!K146) ) / ((3^5) - (4^5))</f>
        <v>-0.43598192513386685</v>
      </c>
      <c r="L146">
        <f>( ((3^3)*aVTZ!L146) - ((4^3)*aVQZ!L146) ) / ((3^3) - (4^3))</f>
        <v>-1.4938122450160138</v>
      </c>
      <c r="M146">
        <f>( ((3^5)*aVTZ!M146) - ((4^5)*aVQZ!M146) ) / ((3^5) - (4^5))</f>
        <v>-0.32151061675365195</v>
      </c>
      <c r="N146">
        <f>( ((3^3)*aVTZ!N146) - ((4^3)*aVQZ!N146) ) / ((3^3) - (4^3))</f>
        <v>-0.9823724872898586</v>
      </c>
    </row>
    <row r="147" spans="1:14" x14ac:dyDescent="0.2">
      <c r="A147" s="1" t="s">
        <v>41</v>
      </c>
      <c r="B147">
        <f t="shared" si="6"/>
        <v>-2.3549038317927262E-2</v>
      </c>
      <c r="C147">
        <f t="shared" si="7"/>
        <v>-1.8863697361303444E-2</v>
      </c>
      <c r="D147">
        <f t="shared" si="8"/>
        <v>4.685340956623818E-3</v>
      </c>
      <c r="E147">
        <f>( ((3^5)*aVTZ!E147) - ((4^5)*aVQZ!E147) ) / ((3^5) - (4^5))</f>
        <v>-0.54639122142988927</v>
      </c>
      <c r="F147">
        <f>( ((3^3)*aVTZ!F147) - ((4^3)*aVQZ!F147) ) / ((3^3) - (4^3))</f>
        <v>-1.7679206847872848</v>
      </c>
      <c r="G147">
        <f>( ((3^5)*aVTZ!G147) - ((4^5)*aVQZ!G147) ) / ((3^5) - (4^5))</f>
        <v>-0.43651942573339098</v>
      </c>
      <c r="H147">
        <f>( ((3^3)*aVTZ!H147) - ((4^3)*aVQZ!H147) ) / ((3^3) - (4^3))</f>
        <v>-1.4966716160639624</v>
      </c>
      <c r="I147">
        <f>( ((3^5)*aVTZ!I147) - ((4^5)*aVQZ!I147) ) / ((3^5) - (4^5))</f>
        <v>-9.9140923621211199E-2</v>
      </c>
      <c r="J147">
        <f>( ((3^3)*aVTZ!J147) - ((4^3)*aVQZ!J147) ) / ((3^3) - (4^3))</f>
        <v>-0.25843090248068229</v>
      </c>
      <c r="K147">
        <f>( ((3^5)*aVTZ!K147) - ((4^5)*aVQZ!K147) ) / ((3^5) - (4^5))</f>
        <v>-0.43652619760857203</v>
      </c>
      <c r="L147">
        <f>( ((3^3)*aVTZ!L147) - ((4^3)*aVQZ!L147) ) / ((3^3) - (4^3))</f>
        <v>-1.4966987066915878</v>
      </c>
      <c r="M147">
        <f>( ((3^5)*aVTZ!M147) - ((4^5)*aVQZ!M147) ) / ((3^5) - (4^5))</f>
        <v>-0.10068799489318403</v>
      </c>
      <c r="N147">
        <f>( ((3^3)*aVTZ!N147) - ((4^3)*aVQZ!N147) ) / ((3^3) - (4^3))</f>
        <v>-0.26153530966252703</v>
      </c>
    </row>
    <row r="148" spans="1:14" x14ac:dyDescent="0.2">
      <c r="A148" s="1" t="s">
        <v>42</v>
      </c>
      <c r="B148">
        <f t="shared" si="6"/>
        <v>-1.8065252754301209E-2</v>
      </c>
      <c r="C148">
        <f t="shared" si="7"/>
        <v>-1.3118844698261189E-2</v>
      </c>
      <c r="D148">
        <f t="shared" si="8"/>
        <v>4.9464080560400192E-3</v>
      </c>
      <c r="E148">
        <f>( ((3^5)*aVTZ!E148) - ((4^5)*aVQZ!E148) ) / ((3^5) - (4^5))</f>
        <v>-0.5442299566876565</v>
      </c>
      <c r="F148">
        <f>( ((3^3)*aVTZ!F148) - ((4^3)*aVQZ!F148) ) / ((3^3) - (4^3))</f>
        <v>-1.7654561835410976</v>
      </c>
      <c r="G148">
        <f>( ((3^5)*aVTZ!G148) - ((4^5)*aVQZ!G148) ) / ((3^5) - (4^5))</f>
        <v>-0.4368068299342881</v>
      </c>
      <c r="H148">
        <f>( ((3^3)*aVTZ!H148) - ((4^3)*aVQZ!H148) ) / ((3^3) - (4^3))</f>
        <v>-1.4972422314382714</v>
      </c>
      <c r="I148">
        <f>( ((3^5)*aVTZ!I148) - ((4^5)*aVQZ!I148) ) / ((3^5) - (4^5))</f>
        <v>-9.9140923621211199E-2</v>
      </c>
      <c r="J148">
        <f>( ((3^3)*aVTZ!J148) - ((4^3)*aVQZ!J148) ) / ((3^3) - (4^3))</f>
        <v>-0.25843090248068229</v>
      </c>
      <c r="K148">
        <f>( ((3^5)*aVTZ!K148) - ((4^5)*aVQZ!K148) ) / ((3^5) - (4^5))</f>
        <v>-0.43680899149544933</v>
      </c>
      <c r="L148">
        <f>( ((3^3)*aVTZ!L148) - ((4^3)*aVQZ!L148) ) / ((3^3) - (4^3))</f>
        <v>-1.4972344358015981</v>
      </c>
      <c r="M148">
        <f>( ((3^5)*aVTZ!M148) - ((4^5)*aVQZ!M148) ) / ((3^5) - (4^5))</f>
        <v>-0.10069580102115459</v>
      </c>
      <c r="N148">
        <f>( ((3^3)*aVTZ!N148) - ((4^3)*aVQZ!N148) ) / ((3^3) - (4^3))</f>
        <v>-0.26182806721229079</v>
      </c>
    </row>
    <row r="149" spans="1:14" x14ac:dyDescent="0.2">
      <c r="A149" s="1" t="s">
        <v>43</v>
      </c>
      <c r="B149">
        <f t="shared" si="6"/>
        <v>-2.0297542422506809E-2</v>
      </c>
      <c r="C149">
        <f t="shared" si="7"/>
        <v>-1.5182661158288702E-2</v>
      </c>
      <c r="D149">
        <f t="shared" si="8"/>
        <v>5.1148812642181074E-3</v>
      </c>
      <c r="E149">
        <f>( ((3^5)*aVTZ!E149) - ((4^5)*aVQZ!E149) ) / ((3^5) - (4^5))</f>
        <v>-0.54511321598987361</v>
      </c>
      <c r="F149">
        <f>( ((3^3)*aVTZ!F149) - ((4^3)*aVQZ!F149) ) / ((3^3) - (4^3))</f>
        <v>-1.7664152948083771</v>
      </c>
      <c r="G149">
        <f>( ((3^5)*aVTZ!G149) - ((4^5)*aVQZ!G149) ) / ((3^5) - (4^5))</f>
        <v>-0.43665059282865992</v>
      </c>
      <c r="H149">
        <f>( ((3^3)*aVTZ!H149) - ((4^3)*aVQZ!H149) ) / ((3^3) - (4^3))</f>
        <v>-1.4970085494452394</v>
      </c>
      <c r="I149">
        <f>( ((3^5)*aVTZ!I149) - ((4^5)*aVQZ!I149) ) / ((3^5) - (4^5))</f>
        <v>-9.9140923621202554E-2</v>
      </c>
      <c r="J149">
        <f>( ((3^3)*aVTZ!J149) - ((4^3)*aVQZ!J149) ) / ((3^3) - (4^3))</f>
        <v>-0.25843090248064216</v>
      </c>
      <c r="K149">
        <f>( ((3^5)*aVTZ!K149) - ((4^5)*aVQZ!K149) ) / ((3^5) - (4^5))</f>
        <v>-0.43665324004584238</v>
      </c>
      <c r="L149">
        <f>( ((3^3)*aVTZ!L149) - ((4^3)*aVQZ!L149) ) / ((3^3) - (4^3))</f>
        <v>-1.4970042750666548</v>
      </c>
      <c r="M149">
        <f>( ((3^5)*aVTZ!M149) - ((4^5)*aVQZ!M149) ) / ((3^5) - (4^5))</f>
        <v>-0.10076757837883066</v>
      </c>
      <c r="N149">
        <f>( ((3^3)*aVTZ!N149) - ((4^3)*aVQZ!N149) ) / ((3^3) - (4^3))</f>
        <v>-0.26192075614863419</v>
      </c>
    </row>
    <row r="150" spans="1:14" x14ac:dyDescent="0.2">
      <c r="A150" s="1" t="s">
        <v>44</v>
      </c>
      <c r="B150">
        <f t="shared" si="6"/>
        <v>-2.3646170055182603E-2</v>
      </c>
      <c r="C150">
        <f t="shared" si="7"/>
        <v>-1.8917395777900692E-2</v>
      </c>
      <c r="D150">
        <f t="shared" si="8"/>
        <v>4.7287742772819108E-3</v>
      </c>
      <c r="E150">
        <f>( ((3^5)*aVTZ!E150) - ((4^5)*aVQZ!E150) ) / ((3^5) - (4^5))</f>
        <v>-0.54654867919785921</v>
      </c>
      <c r="F150">
        <f>( ((3^3)*aVTZ!F150) - ((4^3)*aVQZ!F150) ) / ((3^3) - (4^3))</f>
        <v>-1.7681318915909969</v>
      </c>
      <c r="G150">
        <f>( ((3^5)*aVTZ!G150) - ((4^5)*aVQZ!G150) ) / ((3^5) - (4^5))</f>
        <v>-0.43660207271149737</v>
      </c>
      <c r="H150">
        <f>( ((3^3)*aVTZ!H150) - ((4^3)*aVQZ!H150) ) / ((3^3) - (4^3))</f>
        <v>-1.4968605019202827</v>
      </c>
      <c r="I150">
        <f>( ((3^5)*aVTZ!I150) - ((4^5)*aVQZ!I150) ) / ((3^5) - (4^5))</f>
        <v>-9.9140923621211199E-2</v>
      </c>
      <c r="J150">
        <f>( ((3^3)*aVTZ!J150) - ((4^3)*aVQZ!J150) ) / ((3^3) - (4^3))</f>
        <v>-0.25843090248068229</v>
      </c>
      <c r="K150">
        <f>( ((3^5)*aVTZ!K150) - ((4^5)*aVQZ!K150) ) / ((3^5) - (4^5))</f>
        <v>-0.43661035676656257</v>
      </c>
      <c r="L150">
        <f>( ((3^3)*aVTZ!L150) - ((4^3)*aVQZ!L150) ) / ((3^3) - (4^3))</f>
        <v>-1.4968993368727794</v>
      </c>
      <c r="M150">
        <f>( ((3^5)*aVTZ!M150) - ((4^5)*aVQZ!M150) ) / ((3^5) - (4^5))</f>
        <v>-0.10068350044559127</v>
      </c>
      <c r="N150">
        <f>( ((3^3)*aVTZ!N150) - ((4^3)*aVQZ!N150) ) / ((3^3) - (4^3))</f>
        <v>-0.26156998092602241</v>
      </c>
    </row>
    <row r="151" spans="1:14" x14ac:dyDescent="0.2">
      <c r="A151" s="1" t="s">
        <v>145</v>
      </c>
      <c r="B151">
        <f t="shared" si="6"/>
        <v>-1.5992741002404054E-2</v>
      </c>
      <c r="C151">
        <f t="shared" si="7"/>
        <v>-1.5498878657628251E-2</v>
      </c>
      <c r="D151">
        <f t="shared" si="8"/>
        <v>4.9386234477580282E-4</v>
      </c>
      <c r="E151">
        <f>( ((3^5)*aVTZ!E151) - ((4^5)*aVQZ!E151) ) / ((3^5) - (4^5))</f>
        <v>-0.49827932922031531</v>
      </c>
      <c r="F151">
        <f>( ((3^3)*aVTZ!F151) - ((4^3)*aVQZ!F151) ) / ((3^3) - (4^3))</f>
        <v>-1.6897021689122966</v>
      </c>
      <c r="G151">
        <f>( ((3^5)*aVTZ!G151) - ((4^5)*aVQZ!G151) ) / ((3^5) - (4^5))</f>
        <v>-0.43646558666299012</v>
      </c>
      <c r="H151">
        <f>( ((3^3)*aVTZ!H151) - ((4^3)*aVQZ!H151) ) / ((3^3) - (4^3))</f>
        <v>-1.4965740572310573</v>
      </c>
      <c r="I151">
        <f>( ((3^5)*aVTZ!I151) - ((4^5)*aVQZ!I151) ) / ((3^5) - (4^5))</f>
        <v>-5.4092224965983468E-2</v>
      </c>
      <c r="J151">
        <f>( ((3^3)*aVTZ!J151) - ((4^3)*aVQZ!J151) ) / ((3^3) - (4^3))</f>
        <v>-0.18485688827017691</v>
      </c>
      <c r="K151">
        <f>( ((3^5)*aVTZ!K151) - ((4^5)*aVQZ!K151) ) / ((3^5) - (4^5))</f>
        <v>-0.43647093505321188</v>
      </c>
      <c r="L151">
        <f>( ((3^3)*aVTZ!L151) - ((4^3)*aVQZ!L151) ) / ((3^3) - (4^3))</f>
        <v>-1.4965844307510972</v>
      </c>
      <c r="M151">
        <f>( ((3^5)*aVTZ!M151) - ((4^5)*aVQZ!M151) ) / ((3^5) - (4^5))</f>
        <v>-5.4123894013373801E-2</v>
      </c>
      <c r="N151">
        <f>( ((3^3)*aVTZ!N151) - ((4^3)*aVQZ!N151) ) / ((3^3) - (4^3))</f>
        <v>-0.18530335965730069</v>
      </c>
    </row>
    <row r="152" spans="1:14" x14ac:dyDescent="0.2">
      <c r="A152" s="1" t="s">
        <v>146</v>
      </c>
      <c r="B152">
        <f t="shared" si="6"/>
        <v>-1.1932170380554774E-2</v>
      </c>
      <c r="C152">
        <f t="shared" si="7"/>
        <v>-1.1216657110306533E-2</v>
      </c>
      <c r="D152">
        <f t="shared" si="8"/>
        <v>7.1551327024824141E-4</v>
      </c>
      <c r="E152">
        <f>( ((3^5)*aVTZ!E152) - ((4^5)*aVQZ!E152) ) / ((3^5) - (4^5))</f>
        <v>-0.49704113290432572</v>
      </c>
      <c r="F152">
        <f>( ((3^3)*aVTZ!F152) - ((4^3)*aVQZ!F152) ) / ((3^3) - (4^3))</f>
        <v>-1.6881661099090828</v>
      </c>
      <c r="G152">
        <f>( ((3^5)*aVTZ!G152) - ((4^5)*aVQZ!G152) ) / ((3^5) - (4^5))</f>
        <v>-0.4368915228172352</v>
      </c>
      <c r="H152">
        <f>( ((3^3)*aVTZ!H152) - ((4^3)*aVQZ!H152) ) / ((3^3) - (4^3))</f>
        <v>-1.4974344363794636</v>
      </c>
      <c r="I152">
        <f>( ((3^5)*aVTZ!I152) - ((4^5)*aVQZ!I152) ) / ((3^5) - (4^5))</f>
        <v>-5.4092224965979055E-2</v>
      </c>
      <c r="J152">
        <f>( ((3^3)*aVTZ!J152) - ((4^3)*aVQZ!J152) ) / ((3^3) - (4^3))</f>
        <v>-0.18485688827017599</v>
      </c>
      <c r="K152">
        <f>( ((3^5)*aVTZ!K152) - ((4^5)*aVQZ!K152) ) / ((3^5) - (4^5))</f>
        <v>-0.43689288368053553</v>
      </c>
      <c r="L152">
        <f>( ((3^3)*aVTZ!L152) - ((4^3)*aVQZ!L152) ) / ((3^3) - (4^3))</f>
        <v>-1.4974175210226413</v>
      </c>
      <c r="M152">
        <f>( ((3^5)*aVTZ!M152) - ((4^5)*aVQZ!M152) ) / ((3^5) - (4^5))</f>
        <v>-5.4136771283495567E-2</v>
      </c>
      <c r="N152">
        <f>( ((3^3)*aVTZ!N152) - ((4^3)*aVQZ!N152) ) / ((3^3) - (4^3))</f>
        <v>-0.1855434097164298</v>
      </c>
    </row>
    <row r="153" spans="1:14" x14ac:dyDescent="0.2">
      <c r="A153" s="1" t="s">
        <v>147</v>
      </c>
      <c r="B153">
        <f t="shared" si="6"/>
        <v>-1.3693495316872806E-2</v>
      </c>
      <c r="C153">
        <f t="shared" si="7"/>
        <v>-1.2981392291747579E-2</v>
      </c>
      <c r="D153">
        <f t="shared" si="8"/>
        <v>7.1210302512522694E-4</v>
      </c>
      <c r="E153">
        <f>( ((3^5)*aVTZ!E153) - ((4^5)*aVQZ!E153) ) / ((3^5) - (4^5))</f>
        <v>-0.49766948645169917</v>
      </c>
      <c r="F153">
        <f>( ((3^3)*aVTZ!F153) - ((4^3)*aVQZ!F153) ) / ((3^3) - (4^3))</f>
        <v>-1.6888387635355038</v>
      </c>
      <c r="G153">
        <f>( ((3^5)*aVTZ!G153) - ((4^5)*aVQZ!G153) ) / ((3^5) - (4^5))</f>
        <v>-0.43671502970376069</v>
      </c>
      <c r="H153">
        <f>( ((3^3)*aVTZ!H153) - ((4^3)*aVQZ!H153) ) / ((3^3) - (4^3))</f>
        <v>-1.4971506117303968</v>
      </c>
      <c r="I153">
        <f>( ((3^5)*aVTZ!I153) - ((4^5)*aVQZ!I153) ) / ((3^5) - (4^5))</f>
        <v>-5.4092224965984405E-2</v>
      </c>
      <c r="J153">
        <f>( ((3^3)*aVTZ!J153) - ((4^3)*aVQZ!J153) ) / ((3^3) - (4^3))</f>
        <v>-0.18485688827018812</v>
      </c>
      <c r="K153">
        <f>( ((3^5)*aVTZ!K153) - ((4^5)*aVQZ!K153) ) / ((3^5) - (4^5))</f>
        <v>-0.4367169639019976</v>
      </c>
      <c r="L153">
        <f>( ((3^3)*aVTZ!L153) - ((4^3)*aVQZ!L153) ) / ((3^3) - (4^3))</f>
        <v>-1.497137436334697</v>
      </c>
      <c r="M153">
        <f>( ((3^5)*aVTZ!M153) - ((4^5)*aVQZ!M153) ) / ((3^5) - (4^5))</f>
        <v>-5.4135918851827607E-2</v>
      </c>
      <c r="N153">
        <f>( ((3^3)*aVTZ!N153) - ((4^3)*aVQZ!N153) ) / ((3^3) - (4^3))</f>
        <v>-0.185536538606933</v>
      </c>
    </row>
    <row r="154" spans="1:14" x14ac:dyDescent="0.2">
      <c r="A154" s="1" t="s">
        <v>148</v>
      </c>
      <c r="B154">
        <f t="shared" si="6"/>
        <v>-1.5748016329139608E-2</v>
      </c>
      <c r="C154">
        <f t="shared" si="7"/>
        <v>-1.5242161275925648E-2</v>
      </c>
      <c r="D154">
        <f t="shared" si="8"/>
        <v>5.0585505321396051E-4</v>
      </c>
      <c r="E154">
        <f>( ((3^5)*aVTZ!E154) - ((4^5)*aVQZ!E154) ) / ((3^5) - (4^5))</f>
        <v>-0.49824982701643378</v>
      </c>
      <c r="F154">
        <f>( ((3^3)*aVTZ!F154) - ((4^3)*aVQZ!F154) ) / ((3^3) - (4^3))</f>
        <v>-1.6897024413383692</v>
      </c>
      <c r="G154">
        <f>( ((3^5)*aVTZ!G154) - ((4^5)*aVQZ!G154) ) / ((3^5) - (4^5))</f>
        <v>-0.43652516719803502</v>
      </c>
      <c r="H154">
        <f>( ((3^3)*aVTZ!H154) - ((4^3)*aVQZ!H154) ) / ((3^3) - (4^3))</f>
        <v>-1.4967299715914337</v>
      </c>
      <c r="I154">
        <f>( ((3^5)*aVTZ!I154) - ((4^5)*aVQZ!I154) ) / ((3^5) - (4^5))</f>
        <v>-5.409222496598478E-2</v>
      </c>
      <c r="J154">
        <f>( ((3^3)*aVTZ!J154) - ((4^3)*aVQZ!J154) ) / ((3^3) - (4^3))</f>
        <v>-0.1848568882702098</v>
      </c>
      <c r="K154">
        <f>( ((3^5)*aVTZ!K154) - ((4^5)*aVQZ!K154) ) / ((3^5) - (4^5))</f>
        <v>-0.43653250900702562</v>
      </c>
      <c r="L154">
        <f>( ((3^3)*aVTZ!L154) - ((4^3)*aVQZ!L154) ) / ((3^3) - (4^3))</f>
        <v>-1.4967576348132672</v>
      </c>
      <c r="M154">
        <f>( ((3^5)*aVTZ!M154) - ((4^5)*aVQZ!M154) ) / ((3^5) - (4^5))</f>
        <v>-5.4122743116338204E-2</v>
      </c>
      <c r="N154">
        <f>( ((3^3)*aVTZ!N154) - ((4^3)*aVQZ!N154) ) / ((3^3) - (4^3))</f>
        <v>-0.18529722014224634</v>
      </c>
    </row>
    <row r="155" spans="1:14" x14ac:dyDescent="0.2">
      <c r="A155" s="1" t="s">
        <v>149</v>
      </c>
      <c r="B155">
        <f t="shared" si="6"/>
        <v>-2.5200850935326313E-2</v>
      </c>
      <c r="C155">
        <f t="shared" si="7"/>
        <v>-2.4834891633312539E-2</v>
      </c>
      <c r="D155">
        <f t="shared" si="8"/>
        <v>3.6595930201377413E-4</v>
      </c>
      <c r="E155">
        <f>( ((3^5)*aVTZ!E155) - ((4^5)*aVQZ!E155) ) / ((3^5) - (4^5))</f>
        <v>-0.69744321906675999</v>
      </c>
      <c r="F155">
        <f>( ((3^3)*aVTZ!F155) - ((4^3)*aVQZ!F155) ) / ((3^3) - (4^3))</f>
        <v>-2.2493275875609036</v>
      </c>
      <c r="G155">
        <f>( ((3^5)*aVTZ!G155) - ((4^5)*aVQZ!G155) ) / ((3^5) - (4^5))</f>
        <v>-0.43595650470489172</v>
      </c>
      <c r="H155">
        <f>( ((3^3)*aVTZ!H155) - ((4^3)*aVQZ!H155) ) / ((3^3) - (4^3))</f>
        <v>-1.4939090271069893</v>
      </c>
      <c r="I155">
        <f>( ((3^5)*aVTZ!I155) - ((4^5)*aVQZ!I155) ) / ((3^5) - (4^5))</f>
        <v>-0.24959234908486361</v>
      </c>
      <c r="J155">
        <f>( ((3^3)*aVTZ!J155) - ((4^3)*aVQZ!J155) ) / ((3^3) - (4^3))</f>
        <v>-0.74211207479559282</v>
      </c>
      <c r="K155">
        <f>( ((3^5)*aVTZ!K155) - ((4^5)*aVQZ!K155) ) / ((3^5) - (4^5))</f>
        <v>-0.43596427141802552</v>
      </c>
      <c r="L155">
        <f>( ((3^3)*aVTZ!L155) - ((4^3)*aVQZ!L155) ) / ((3^3) - (4^3))</f>
        <v>-1.4938750017363878</v>
      </c>
      <c r="M155">
        <f>( ((3^5)*aVTZ!M155) - ((4^5)*aVQZ!M155) ) / ((3^5) - (4^5))</f>
        <v>-0.24963261587682448</v>
      </c>
      <c r="N155">
        <f>( ((3^3)*aVTZ!N155) - ((4^3)*aVQZ!N155) ) / ((3^3) - (4^3))</f>
        <v>-0.74246402596311345</v>
      </c>
    </row>
    <row r="156" spans="1:14" x14ac:dyDescent="0.2">
      <c r="A156" s="1" t="s">
        <v>150</v>
      </c>
      <c r="B156">
        <f t="shared" si="6"/>
        <v>-2.658253696466284E-2</v>
      </c>
      <c r="C156">
        <f t="shared" si="7"/>
        <v>-2.6172139456163479E-2</v>
      </c>
      <c r="D156">
        <f t="shared" si="8"/>
        <v>4.1039750849936052E-4</v>
      </c>
      <c r="E156">
        <f>( ((3^5)*aVTZ!E156) - ((4^5)*aVQZ!E156) ) / ((3^5) - (4^5))</f>
        <v>-0.69826592056346148</v>
      </c>
      <c r="F156">
        <f>( ((3^3)*aVTZ!F156) - ((4^3)*aVQZ!F156) ) / ((3^3) - (4^3))</f>
        <v>-2.2499685236533482</v>
      </c>
      <c r="G156">
        <f>( ((3^5)*aVTZ!G156) - ((4^5)*aVQZ!G156) ) / ((3^5) - (4^5))</f>
        <v>-0.43602308738742657</v>
      </c>
      <c r="H156">
        <f>( ((3^3)*aVTZ!H156) - ((4^3)*aVQZ!H156) ) / ((3^3) - (4^3))</f>
        <v>-1.4940086082301918</v>
      </c>
      <c r="I156">
        <f>( ((3^5)*aVTZ!I156) - ((4^5)*aVQZ!I156) ) / ((3^5) - (4^5))</f>
        <v>-0.24961186692998649</v>
      </c>
      <c r="J156">
        <f>( ((3^3)*aVTZ!J156) - ((4^3)*aVQZ!J156) ) / ((3^3) - (4^3))</f>
        <v>-0.74200834470454224</v>
      </c>
      <c r="K156">
        <f>( ((3^5)*aVTZ!K156) - ((4^5)*aVQZ!K156) ) / ((3^5) - (4^5))</f>
        <v>-0.43603230862113135</v>
      </c>
      <c r="L156">
        <f>( ((3^3)*aVTZ!L156) - ((4^3)*aVQZ!L156) ) / ((3^3) - (4^3))</f>
        <v>-1.4939942809752964</v>
      </c>
      <c r="M156">
        <f>( ((3^5)*aVTZ!M156) - ((4^5)*aVQZ!M156) ) / ((3^5) - (4^5))</f>
        <v>-0.2496537316853118</v>
      </c>
      <c r="N156">
        <f>( ((3^3)*aVTZ!N156) - ((4^3)*aVQZ!N156) ) / ((3^3) - (4^3))</f>
        <v>-0.74238198347890683</v>
      </c>
    </row>
    <row r="157" spans="1:14" x14ac:dyDescent="0.2">
      <c r="A157" s="1" t="s">
        <v>151</v>
      </c>
      <c r="B157">
        <f t="shared" si="6"/>
        <v>-2.4800487611998934E-2</v>
      </c>
      <c r="C157">
        <f t="shared" si="7"/>
        <v>-2.4427381629385736E-2</v>
      </c>
      <c r="D157">
        <f t="shared" si="8"/>
        <v>3.7310598261319772E-4</v>
      </c>
      <c r="E157">
        <f>( ((3^5)*aVTZ!E157) - ((4^5)*aVQZ!E157) ) / ((3^5) - (4^5))</f>
        <v>-0.6969216931187322</v>
      </c>
      <c r="F157">
        <f>( ((3^3)*aVTZ!F157) - ((4^3)*aVQZ!F157) ) / ((3^3) - (4^3))</f>
        <v>-2.2488662775292152</v>
      </c>
      <c r="G157">
        <f>( ((3^5)*aVTZ!G157) - ((4^5)*aVQZ!G157) ) / ((3^5) - (4^5))</f>
        <v>-0.43576343319471283</v>
      </c>
      <c r="H157">
        <f>( ((3^3)*aVTZ!H157) - ((4^3)*aVQZ!H157) ) / ((3^3) - (4^3))</f>
        <v>-1.4936595212322985</v>
      </c>
      <c r="I157">
        <f>( ((3^5)*aVTZ!I157) - ((4^5)*aVQZ!I157) ) / ((3^5) - (4^5))</f>
        <v>-0.24956243460710709</v>
      </c>
      <c r="J157">
        <f>( ((3^3)*aVTZ!J157) - ((4^3)*aVQZ!J157) ) / ((3^3) - (4^3))</f>
        <v>-0.74200209400183004</v>
      </c>
      <c r="K157">
        <f>( ((3^5)*aVTZ!K157) - ((4^5)*aVQZ!K157) ) / ((3^5) - (4^5))</f>
        <v>-0.43577287758077354</v>
      </c>
      <c r="L157">
        <f>( ((3^3)*aVTZ!L157) - ((4^3)*aVQZ!L157) ) / ((3^3) - (4^3))</f>
        <v>-1.4936462252694602</v>
      </c>
      <c r="M157">
        <f>( ((3^5)*aVTZ!M157) - ((4^5)*aVQZ!M157) ) / ((3^5) - (4^5))</f>
        <v>-0.2496000032939292</v>
      </c>
      <c r="N157">
        <f>( ((3^3)*aVTZ!N157) - ((4^3)*aVQZ!N157) ) / ((3^3) - (4^3))</f>
        <v>-0.74234148287439872</v>
      </c>
    </row>
    <row r="158" spans="1:14" x14ac:dyDescent="0.2">
      <c r="A158" s="1" t="s">
        <v>152</v>
      </c>
      <c r="B158">
        <f t="shared" si="6"/>
        <v>-2.0278222228396592E-2</v>
      </c>
      <c r="C158">
        <f t="shared" si="7"/>
        <v>-1.9732536074065887E-2</v>
      </c>
      <c r="D158">
        <f t="shared" si="8"/>
        <v>5.4568615433070455E-4</v>
      </c>
      <c r="E158">
        <f>( ((3^5)*aVTZ!E158) - ((4^5)*aVQZ!E158) ) / ((3^5) - (4^5))</f>
        <v>-0.75165713056289418</v>
      </c>
      <c r="F158">
        <f>( ((3^3)*aVTZ!F158) - ((4^3)*aVQZ!F158) ) / ((3^3) - (4^3))</f>
        <v>-2.4457016627031427</v>
      </c>
      <c r="G158">
        <f>( ((3^5)*aVTZ!G158) - ((4^5)*aVQZ!G158) ) / ((3^5) - (4^5))</f>
        <v>-0.43632432242272212</v>
      </c>
      <c r="H158">
        <f>( ((3^3)*aVTZ!H158) - ((4^3)*aVQZ!H158) ) / ((3^3) - (4^3))</f>
        <v>-1.4943845977320003</v>
      </c>
      <c r="I158">
        <f>( ((3^5)*aVTZ!I158) - ((4^5)*aVQZ!I158) ) / ((3^5) - (4^5))</f>
        <v>-0.30520325036356133</v>
      </c>
      <c r="J158">
        <f>( ((3^3)*aVTZ!J158) - ((4^3)*aVQZ!J158) ) / ((3^3) - (4^3))</f>
        <v>-0.94116840051935657</v>
      </c>
      <c r="K158">
        <f>( ((3^5)*aVTZ!K158) - ((4^5)*aVQZ!K158) ) / ((3^5) - (4^5))</f>
        <v>-0.43633632415433682</v>
      </c>
      <c r="L158">
        <f>( ((3^3)*aVTZ!L158) - ((4^3)*aVQZ!L158) ) / ((3^3) - (4^3))</f>
        <v>-1.4943934682615061</v>
      </c>
      <c r="M158">
        <f>( ((3^5)*aVTZ!M158) - ((4^5)*aVQZ!M158) ) / ((3^5) - (4^5))</f>
        <v>-0.30527877221754934</v>
      </c>
      <c r="N158">
        <f>( ((3^3)*aVTZ!N158) - ((4^3)*aVQZ!N158) ) / ((3^3) - (4^3))</f>
        <v>-0.94161769255857863</v>
      </c>
    </row>
    <row r="159" spans="1:14" x14ac:dyDescent="0.2">
      <c r="A159" s="1" t="s">
        <v>153</v>
      </c>
      <c r="B159">
        <f t="shared" si="6"/>
        <v>-1.7245181171229529E-2</v>
      </c>
      <c r="C159">
        <f t="shared" si="7"/>
        <v>-1.6776282158859956E-2</v>
      </c>
      <c r="D159">
        <f t="shared" si="8"/>
        <v>4.6889901236957243E-4</v>
      </c>
      <c r="E159">
        <f>( ((3^5)*aVTZ!E159) - ((4^5)*aVQZ!E159) ) / ((3^5) - (4^5))</f>
        <v>-0.74959014438498706</v>
      </c>
      <c r="F159">
        <f>( ((3^3)*aVTZ!F159) - ((4^3)*aVQZ!F159) ) / ((3^3) - (4^3))</f>
        <v>-2.4435492560690792</v>
      </c>
      <c r="G159">
        <f>( ((3^5)*aVTZ!G159) - ((4^5)*aVQZ!G159) ) / ((3^5) - (4^5))</f>
        <v>-0.43582928933591025</v>
      </c>
      <c r="H159">
        <f>( ((3^3)*aVTZ!H159) - ((4^3)*aVQZ!H159) ) / ((3^3) - (4^3))</f>
        <v>-1.4936475998779182</v>
      </c>
      <c r="I159">
        <f>( ((3^5)*aVTZ!I159) - ((4^5)*aVQZ!I159) ) / ((3^5) - (4^5))</f>
        <v>-0.30521157794208836</v>
      </c>
      <c r="J159">
        <f>( ((3^3)*aVTZ!J159) - ((4^3)*aVQZ!J159) ) / ((3^3) - (4^3))</f>
        <v>-0.94120575212691981</v>
      </c>
      <c r="K159">
        <f>( ((3^5)*aVTZ!K159) - ((4^5)*aVQZ!K159) ) / ((3^5) - (4^5))</f>
        <v>-0.4358404661734277</v>
      </c>
      <c r="L159">
        <f>( ((3^3)*aVTZ!L159) - ((4^3)*aVQZ!L159) ) / ((3^3) - (4^3))</f>
        <v>-1.4936562490600713</v>
      </c>
      <c r="M159">
        <f>( ((3^5)*aVTZ!M159) - ((4^5)*aVQZ!M159) ) / ((3^5) - (4^5))</f>
        <v>-0.30527776726631445</v>
      </c>
      <c r="N159">
        <f>( ((3^3)*aVTZ!N159) - ((4^3)*aVQZ!N159) ) / ((3^3) - (4^3))</f>
        <v>-0.94158863579539298</v>
      </c>
    </row>
    <row r="160" spans="1:14" x14ac:dyDescent="0.2">
      <c r="A160" s="1" t="s">
        <v>154</v>
      </c>
      <c r="B160">
        <f t="shared" si="6"/>
        <v>-1.6086288400648741E-2</v>
      </c>
      <c r="C160">
        <f t="shared" si="7"/>
        <v>-1.5380277711253942E-2</v>
      </c>
      <c r="D160">
        <f t="shared" si="8"/>
        <v>7.0601068939479816E-4</v>
      </c>
      <c r="E160">
        <f>( ((3^5)*aVTZ!E160) - ((4^5)*aVQZ!E160) ) / ((3^5) - (4^5))</f>
        <v>-0.93544915447184407</v>
      </c>
      <c r="F160">
        <f>( ((3^3)*aVTZ!F160) - ((4^3)*aVQZ!F160) ) / ((3^3) - (4^3))</f>
        <v>-2.9897394520928118</v>
      </c>
      <c r="G160">
        <f>( ((3^5)*aVTZ!G160) - ((4^5)*aVQZ!G160) ) / ((3^5) - (4^5))</f>
        <v>-0.43596546177706264</v>
      </c>
      <c r="H160">
        <f>( ((3^3)*aVTZ!H160) - ((4^3)*aVQZ!H160) ) / ((3^3) - (4^3))</f>
        <v>-1.4938583416046307</v>
      </c>
      <c r="I160">
        <f>( ((3^5)*aVTZ!I160) - ((4^5)*aVQZ!I160) ) / ((3^5) - (4^5))</f>
        <v>-0.49182173768944354</v>
      </c>
      <c r="J160">
        <f>( ((3^3)*aVTZ!J160) - ((4^3)*aVQZ!J160) ) / ((3^3) - (4^3))</f>
        <v>-1.4874567770928699</v>
      </c>
      <c r="K160">
        <f>( ((3^5)*aVTZ!K160) - ((4^5)*aVQZ!K160) ) / ((3^5) - (4^5))</f>
        <v>-0.43597676941898589</v>
      </c>
      <c r="L160">
        <f>( ((3^3)*aVTZ!L160) - ((4^3)*aVQZ!L160) ) / ((3^3) - (4^3))</f>
        <v>-1.4938749681495436</v>
      </c>
      <c r="M160">
        <f>( ((3^5)*aVTZ!M160) - ((4^5)*aVQZ!M160) ) / ((3^5) - (4^5))</f>
        <v>-0.49191135517546675</v>
      </c>
      <c r="N160">
        <f>( ((3^3)*aVTZ!N160) - ((4^3)*aVQZ!N160) ) / ((3^3) - (4^3))</f>
        <v>-1.4880452361094054</v>
      </c>
    </row>
    <row r="161" spans="1:14" x14ac:dyDescent="0.2">
      <c r="A161" s="1" t="s">
        <v>155</v>
      </c>
      <c r="B161">
        <f t="shared" si="6"/>
        <v>-1.3641413618428855E-2</v>
      </c>
      <c r="C161">
        <f t="shared" si="7"/>
        <v>-1.3110647188328217E-2</v>
      </c>
      <c r="D161">
        <f t="shared" si="8"/>
        <v>5.3076643010063762E-4</v>
      </c>
      <c r="E161">
        <f>( ((3^5)*aVTZ!E161) - ((4^5)*aVQZ!E161) ) / ((3^5) - (4^5))</f>
        <v>-0.93392607030519814</v>
      </c>
      <c r="F161">
        <f>( ((3^3)*aVTZ!F161) - ((4^3)*aVQZ!F161) ) / ((3^3) - (4^3))</f>
        <v>-2.988095791012138</v>
      </c>
      <c r="G161">
        <f>( ((3^5)*aVTZ!G161) - ((4^5)*aVQZ!G161) ) / ((3^5) - (4^5))</f>
        <v>-0.43568452253138357</v>
      </c>
      <c r="H161">
        <f>( ((3^3)*aVTZ!H161) - ((4^3)*aVQZ!H161) ) / ((3^3) - (4^3))</f>
        <v>-1.4934046171678392</v>
      </c>
      <c r="I161">
        <f>( ((3^5)*aVTZ!I161) - ((4^5)*aVQZ!I161) ) / ((3^5) - (4^5))</f>
        <v>-0.49182409072091704</v>
      </c>
      <c r="J161">
        <f>( ((3^3)*aVTZ!J161) - ((4^3)*aVQZ!J161) ) / ((3^3) - (4^3))</f>
        <v>-1.4874672172787675</v>
      </c>
      <c r="K161">
        <f>( ((3^5)*aVTZ!K161) - ((4^5)*aVQZ!K161) ) / ((3^5) - (4^5))</f>
        <v>-0.43569480362997803</v>
      </c>
      <c r="L161">
        <f>( ((3^3)*aVTZ!L161) - ((4^3)*aVQZ!L161) ) / ((3^3) - (4^3))</f>
        <v>-1.493418477004004</v>
      </c>
      <c r="M161">
        <f>( ((3^5)*aVTZ!M161) - ((4^5)*aVQZ!M161) ) / ((3^5) - (4^5))</f>
        <v>-0.49188989812617123</v>
      </c>
      <c r="N161">
        <f>( ((3^3)*aVTZ!N161) - ((4^3)*aVQZ!N161) ) / ((3^3) - (4^3))</f>
        <v>-1.4879080353688547</v>
      </c>
    </row>
    <row r="162" spans="1:14" x14ac:dyDescent="0.2">
      <c r="A162" s="1" t="s">
        <v>156</v>
      </c>
      <c r="B162">
        <f t="shared" si="6"/>
        <v>-2.0640150002694924E-2</v>
      </c>
      <c r="C162">
        <f t="shared" si="7"/>
        <v>-2.0178131770552277E-2</v>
      </c>
      <c r="D162">
        <f t="shared" si="8"/>
        <v>4.6201823214264692E-4</v>
      </c>
      <c r="E162">
        <f>( ((3^5)*aVTZ!E162) - ((4^5)*aVQZ!E162) ) / ((3^5) - (4^5))</f>
        <v>-1.0093143103257241</v>
      </c>
      <c r="F162">
        <f>( ((3^3)*aVTZ!F162) - ((4^3)*aVQZ!F162) ) / ((3^3) - (4^3))</f>
        <v>-3.2271836847215938</v>
      </c>
      <c r="G162">
        <f>( ((3^5)*aVTZ!G162) - ((4^5)*aVQZ!G162) ) / ((3^5) - (4^5))</f>
        <v>-0.43626611542425131</v>
      </c>
      <c r="H162">
        <f>( ((3^3)*aVTZ!H162) - ((4^3)*aVQZ!H162) ) / ((3^3) - (4^3))</f>
        <v>-1.4943136727196213</v>
      </c>
      <c r="I162">
        <f>( ((3^5)*aVTZ!I162) - ((4^5)*aVQZ!I162) ) / ((3^5) - (4^5))</f>
        <v>-0.56268606476134475</v>
      </c>
      <c r="J162">
        <f>( ((3^3)*aVTZ!J162) - ((4^3)*aVQZ!J162) ) / ((3^3) - (4^3))</f>
        <v>-1.7225919921394053</v>
      </c>
      <c r="K162">
        <f>( ((3^5)*aVTZ!K162) - ((4^5)*aVQZ!K162) ) / ((3^5) - (4^5))</f>
        <v>-0.43627794966911881</v>
      </c>
      <c r="L162">
        <f>( ((3^3)*aVTZ!L162) - ((4^3)*aVQZ!L162) ) / ((3^3) - (4^3))</f>
        <v>-1.4943018336138814</v>
      </c>
      <c r="M162">
        <f>( ((3^5)*aVTZ!M162) - ((4^5)*aVQZ!M162) ) / ((3^5) - (4^5))</f>
        <v>-0.5627592177904428</v>
      </c>
      <c r="N162">
        <f>( ((3^3)*aVTZ!N162) - ((4^3)*aVQZ!N162) ) / ((3^3) - (4^3))</f>
        <v>-1.7229808622033222</v>
      </c>
    </row>
    <row r="163" spans="1:14" x14ac:dyDescent="0.2">
      <c r="A163" s="1" t="s">
        <v>157</v>
      </c>
      <c r="B163">
        <f t="shared" si="6"/>
        <v>-1.9143671609421098E-2</v>
      </c>
      <c r="C163">
        <f t="shared" si="7"/>
        <v>-1.8686026614430418E-2</v>
      </c>
      <c r="D163">
        <f t="shared" si="8"/>
        <v>4.5764499499068023E-4</v>
      </c>
      <c r="E163">
        <f>( ((3^5)*aVTZ!E163) - ((4^5)*aVQZ!E163) ) / ((3^5) - (4^5))</f>
        <v>-1.0085771555398089</v>
      </c>
      <c r="F163">
        <f>( ((3^3)*aVTZ!F163) - ((4^3)*aVQZ!F163) ) / ((3^3) - (4^3))</f>
        <v>-3.2263708833967764</v>
      </c>
      <c r="G163">
        <f>( ((3^5)*aVTZ!G163) - ((4^5)*aVQZ!G163) ) / ((3^5) - (4^5))</f>
        <v>-0.43625408682729877</v>
      </c>
      <c r="H163">
        <f>( ((3^3)*aVTZ!H163) - ((4^3)*aVQZ!H163) ) / ((3^3) - (4^3))</f>
        <v>-1.4942483273756244</v>
      </c>
      <c r="I163">
        <f>( ((3^5)*aVTZ!I163) - ((4^5)*aVQZ!I163) ) / ((3^5) - (4^5))</f>
        <v>-0.56269228283481743</v>
      </c>
      <c r="J163">
        <f>( ((3^3)*aVTZ!J163) - ((4^3)*aVQZ!J163) ) / ((3^3) - (4^3))</f>
        <v>-1.7226096702894229</v>
      </c>
      <c r="K163">
        <f>( ((3^5)*aVTZ!K163) - ((4^5)*aVQZ!K163) ) / ((3^5) - (4^5))</f>
        <v>-0.4362675287625094</v>
      </c>
      <c r="L163">
        <f>( ((3^3)*aVTZ!L163) - ((4^3)*aVQZ!L163) ) / ((3^3) - (4^3))</f>
        <v>-1.4942488583694145</v>
      </c>
      <c r="M163">
        <f>( ((3^5)*aVTZ!M163) - ((4^5)*aVQZ!M163) ) / ((3^5) - (4^5))</f>
        <v>-0.56276014091064064</v>
      </c>
      <c r="N163">
        <f>( ((3^3)*aVTZ!N163) - ((4^3)*aVQZ!N163) ) / ((3^3) - (4^3))</f>
        <v>-1.72298548427959</v>
      </c>
    </row>
    <row r="164" spans="1:14" x14ac:dyDescent="0.2">
      <c r="A164" s="1" t="s">
        <v>158</v>
      </c>
      <c r="B164">
        <f t="shared" si="6"/>
        <v>-1.2564954724196387E-2</v>
      </c>
      <c r="C164">
        <f t="shared" si="7"/>
        <v>-1.2140081425390026E-2</v>
      </c>
      <c r="D164">
        <f t="shared" si="8"/>
        <v>4.2487329880636082E-4</v>
      </c>
      <c r="E164">
        <f>( ((3^5)*aVTZ!E164) - ((4^5)*aVQZ!E164) ) / ((3^5) - (4^5))</f>
        <v>-0.74707752216778656</v>
      </c>
      <c r="F164">
        <f>( ((3^3)*aVTZ!F164) - ((4^3)*aVQZ!F164) ) / ((3^3) - (4^3))</f>
        <v>-2.5251864217082169</v>
      </c>
      <c r="G164">
        <f>( ((3^5)*aVTZ!G164) - ((4^5)*aVQZ!G164) ) / ((3^5) - (4^5))</f>
        <v>-0.41964554785889263</v>
      </c>
      <c r="H164">
        <f>( ((3^3)*aVTZ!H164) - ((4^3)*aVQZ!H164) ) / ((3^3) - (4^3))</f>
        <v>-1.5372216248299682</v>
      </c>
      <c r="I164">
        <f>( ((3^5)*aVTZ!I164) - ((4^5)*aVQZ!I164) ) / ((3^5) - (4^5))</f>
        <v>-0.32131958722216125</v>
      </c>
      <c r="J164">
        <f>( ((3^3)*aVTZ!J164) - ((4^3)*aVQZ!J164) ) / ((3^3) - (4^3))</f>
        <v>-0.98151222924078518</v>
      </c>
      <c r="K164">
        <f>( ((3^5)*aVTZ!K164) - ((4^5)*aVQZ!K164) ) / ((3^5) - (4^5))</f>
        <v>-0.41964852831373445</v>
      </c>
      <c r="L164">
        <f>( ((3^3)*aVTZ!L164) - ((4^3)*aVQZ!L164) ) / ((3^3) - (4^3))</f>
        <v>-1.5371908972693353</v>
      </c>
      <c r="M164">
        <f>( ((3^5)*aVTZ!M164) - ((4^5)*aVQZ!M164) ) / ((3^5) - (4^5))</f>
        <v>-0.32137581433679757</v>
      </c>
      <c r="N164">
        <f>( ((3^3)*aVTZ!N164) - ((4^3)*aVQZ!N164) ) / ((3^3) - (4^3))</f>
        <v>-0.9819086225307464</v>
      </c>
    </row>
    <row r="165" spans="1:14" x14ac:dyDescent="0.2">
      <c r="A165" s="1" t="s">
        <v>159</v>
      </c>
      <c r="B165">
        <f t="shared" si="6"/>
        <v>-1.1794373328695595E-2</v>
      </c>
      <c r="C165">
        <f t="shared" si="7"/>
        <v>-1.1328409214725443E-2</v>
      </c>
      <c r="D165">
        <f t="shared" si="8"/>
        <v>4.6596411397015203E-4</v>
      </c>
      <c r="E165">
        <f>( ((3^5)*aVTZ!E165) - ((4^5)*aVQZ!E165) ) / ((3^5) - (4^5))</f>
        <v>-0.74680271661928788</v>
      </c>
      <c r="F165">
        <f>( ((3^3)*aVTZ!F165) - ((4^3)*aVQZ!F165) ) / ((3^3) - (4^3))</f>
        <v>-2.5249372323677979</v>
      </c>
      <c r="G165">
        <f>( ((3^5)*aVTZ!G165) - ((4^5)*aVQZ!G165) ) / ((3^5) - (4^5))</f>
        <v>-0.41977353328435885</v>
      </c>
      <c r="H165">
        <f>( ((3^3)*aVTZ!H165) - ((4^3)*aVQZ!H165) ) / ((3^3) - (4^3))</f>
        <v>-1.5373247967313763</v>
      </c>
      <c r="I165">
        <f>( ((3^5)*aVTZ!I165) - ((4^5)*aVQZ!I165) ) / ((3^5) - (4^5))</f>
        <v>-0.32132139862365838</v>
      </c>
      <c r="J165">
        <f>( ((3^3)*aVTZ!J165) - ((4^3)*aVQZ!J165) ) / ((3^3) - (4^3))</f>
        <v>-0.98152584701899637</v>
      </c>
      <c r="K165">
        <f>( ((3^5)*aVTZ!K165) - ((4^5)*aVQZ!K165) ) / ((3^5) - (4^5))</f>
        <v>-0.41977865941725051</v>
      </c>
      <c r="L165">
        <f>( ((3^3)*aVTZ!L165) - ((4^3)*aVQZ!L165) ) / ((3^3) - (4^3))</f>
        <v>-1.537311227980986</v>
      </c>
      <c r="M165">
        <f>( ((3^5)*aVTZ!M165) - ((4^5)*aVQZ!M165) ) / ((3^5) - (4^5))</f>
        <v>-0.3213769182304364</v>
      </c>
      <c r="N165">
        <f>( ((3^3)*aVTZ!N165) - ((4^3)*aVQZ!N165) ) / ((3^3) - (4^3))</f>
        <v>-0.9819447341436871</v>
      </c>
    </row>
    <row r="166" spans="1:14" x14ac:dyDescent="0.2">
      <c r="A166" s="1" t="s">
        <v>160</v>
      </c>
      <c r="B166">
        <f t="shared" si="6"/>
        <v>-1.1734563652459506E-2</v>
      </c>
      <c r="C166">
        <f t="shared" si="7"/>
        <v>-1.1301418349251469E-2</v>
      </c>
      <c r="D166">
        <f t="shared" si="8"/>
        <v>4.331453032080379E-4</v>
      </c>
      <c r="E166">
        <f>( ((3^5)*aVTZ!E166) - ((4^5)*aVQZ!E166) ) / ((3^5) - (4^5))</f>
        <v>-0.74666790024361762</v>
      </c>
      <c r="F166">
        <f>( ((3^3)*aVTZ!F166) - ((4^3)*aVQZ!F166) ) / ((3^3) - (4^3))</f>
        <v>-2.5248823374266935</v>
      </c>
      <c r="G166">
        <f>( ((3^5)*aVTZ!G166) - ((4^5)*aVQZ!G166) ) / ((3^5) - (4^5))</f>
        <v>-0.41967947967286268</v>
      </c>
      <c r="H166">
        <f>( ((3^3)*aVTZ!H166) - ((4^3)*aVQZ!H166) ) / ((3^3) - (4^3))</f>
        <v>-1.5372864077051089</v>
      </c>
      <c r="I166">
        <f>( ((3^5)*aVTZ!I166) - ((4^5)*aVQZ!I166) ) / ((3^5) - (4^5))</f>
        <v>-0.32132347529242716</v>
      </c>
      <c r="J166">
        <f>( ((3^3)*aVTZ!J166) - ((4^3)*aVQZ!J166) ) / ((3^3) - (4^3))</f>
        <v>-0.98152631134745305</v>
      </c>
      <c r="K166">
        <f>( ((3^5)*aVTZ!K166) - ((4^5)*aVQZ!K166) ) / ((3^5) - (4^5))</f>
        <v>-0.41968389398061801</v>
      </c>
      <c r="L166">
        <f>( ((3^3)*aVTZ!L166) - ((4^3)*aVQZ!L166) ) / ((3^3) - (4^3))</f>
        <v>-1.5372710354363228</v>
      </c>
      <c r="M166">
        <f>( ((3^5)*aVTZ!M166) - ((4^5)*aVQZ!M166) ) / ((3^5) - (4^5))</f>
        <v>-0.3213768999142072</v>
      </c>
      <c r="N166">
        <f>( ((3^3)*aVTZ!N166) - ((4^3)*aVQZ!N166) ) / ((3^3) - (4^3))</f>
        <v>-0.98191698998991195</v>
      </c>
    </row>
    <row r="167" spans="1:14" x14ac:dyDescent="0.2">
      <c r="A167" s="1" t="s">
        <v>45</v>
      </c>
      <c r="B167">
        <f t="shared" si="6"/>
        <v>-2.3201928978424602E-2</v>
      </c>
      <c r="C167">
        <f t="shared" si="7"/>
        <v>-1.8323226580833185E-2</v>
      </c>
      <c r="D167">
        <f t="shared" si="8"/>
        <v>4.8787023975914168E-3</v>
      </c>
      <c r="E167">
        <f>( ((3^5)*aVTZ!E167) - ((4^5)*aVQZ!E167) ) / ((3^5) - (4^5))</f>
        <v>-0.52949697083447544</v>
      </c>
      <c r="F167">
        <f>( ((3^3)*aVTZ!F167) - ((4^3)*aVQZ!F167) ) / ((3^3) - (4^3))</f>
        <v>-1.8087744653204907</v>
      </c>
      <c r="G167">
        <f>( ((3^5)*aVTZ!G167) - ((4^5)*aVQZ!G167) ) / ((3^5) - (4^5))</f>
        <v>-0.41991435949107497</v>
      </c>
      <c r="H167">
        <f>( ((3^3)*aVTZ!H167) - ((4^3)*aVQZ!H167) ) / ((3^3) - (4^3))</f>
        <v>-1.5375833215838706</v>
      </c>
      <c r="I167">
        <f>( ((3^5)*aVTZ!I167) - ((4^5)*aVQZ!I167) ) / ((3^5) - (4^5))</f>
        <v>-9.9140923621114888E-2</v>
      </c>
      <c r="J167">
        <f>( ((3^3)*aVTZ!J167) - ((4^3)*aVQZ!J167) ) / ((3^3) - (4^3))</f>
        <v>-0.25843090248048106</v>
      </c>
      <c r="K167">
        <f>( ((3^5)*aVTZ!K167) - ((4^5)*aVQZ!K167) ) / ((3^5) - (4^5))</f>
        <v>-0.41991775257476149</v>
      </c>
      <c r="L167">
        <f>( ((3^3)*aVTZ!L167) - ((4^3)*aVQZ!L167) ) / ((3^3) - (4^3))</f>
        <v>-1.5375991665605586</v>
      </c>
      <c r="M167">
        <f>( ((3^5)*aVTZ!M167) - ((4^5)*aVQZ!M167) ) / ((3^5) - (4^5))</f>
        <v>-0.10074074794781132</v>
      </c>
      <c r="N167">
        <f>( ((3^3)*aVTZ!N167) - ((4^3)*aVQZ!N167) ) / ((3^3) - (4^3))</f>
        <v>-0.26169054249100149</v>
      </c>
    </row>
    <row r="168" spans="1:14" x14ac:dyDescent="0.2">
      <c r="A168" s="1" t="s">
        <v>46</v>
      </c>
      <c r="B168">
        <f t="shared" si="6"/>
        <v>-2.210351992449977E-2</v>
      </c>
      <c r="C168">
        <f t="shared" si="7"/>
        <v>-1.7298446095602049E-2</v>
      </c>
      <c r="D168">
        <f t="shared" si="8"/>
        <v>4.8050738288977213E-3</v>
      </c>
      <c r="E168">
        <f>( ((3^5)*aVTZ!E168) - ((4^5)*aVQZ!E168) ) / ((3^5) - (4^5))</f>
        <v>-0.5288590165129412</v>
      </c>
      <c r="F168">
        <f>( ((3^3)*aVTZ!F168) - ((4^3)*aVQZ!F168) ) / ((3^3) - (4^3))</f>
        <v>-1.8082453834380556</v>
      </c>
      <c r="G168">
        <f>( ((3^5)*aVTZ!G168) - ((4^5)*aVQZ!G168) ) / ((3^5) - (4^5))</f>
        <v>-0.4198431537620147</v>
      </c>
      <c r="H168">
        <f>( ((3^3)*aVTZ!H168) - ((4^3)*aVQZ!H168) ) / ((3^3) - (4^3))</f>
        <v>-1.5375859001624739</v>
      </c>
      <c r="I168">
        <f>( ((3^5)*aVTZ!I168) - ((4^5)*aVQZ!I168) ) / ((3^5) - (4^5))</f>
        <v>-9.9140923621226812E-2</v>
      </c>
      <c r="J168">
        <f>( ((3^3)*aVTZ!J168) - ((4^3)*aVQZ!J168) ) / ((3^3) - (4^3))</f>
        <v>-0.25843090248078171</v>
      </c>
      <c r="K168">
        <f>( ((3^5)*aVTZ!K168) - ((4^5)*aVQZ!K168) ) / ((3^5) - (4^5))</f>
        <v>-0.41984569025313584</v>
      </c>
      <c r="L168">
        <f>( ((3^3)*aVTZ!L168) - ((4^3)*aVQZ!L168) ) / ((3^3) - (4^3))</f>
        <v>-1.5375850305462855</v>
      </c>
      <c r="M168">
        <f>( ((3^5)*aVTZ!M168) - ((4^5)*aVQZ!M168) ) / ((3^5) - (4^5))</f>
        <v>-0.10069585121995089</v>
      </c>
      <c r="N168">
        <f>( ((3^3)*aVTZ!N168) - ((4^3)*aVQZ!N168) ) / ((3^3) - (4^3))</f>
        <v>-0.26167938183602263</v>
      </c>
    </row>
    <row r="169" spans="1:14" x14ac:dyDescent="0.2">
      <c r="A169" s="1" t="s">
        <v>47</v>
      </c>
      <c r="B169">
        <f t="shared" si="6"/>
        <v>-2.1990335218563195E-2</v>
      </c>
      <c r="C169">
        <f t="shared" si="7"/>
        <v>-1.7480730710991654E-2</v>
      </c>
      <c r="D169">
        <f t="shared" si="8"/>
        <v>4.5096045075715407E-3</v>
      </c>
      <c r="E169">
        <f>( ((3^5)*aVTZ!E169) - ((4^5)*aVQZ!E169) ) / ((3^5) - (4^5))</f>
        <v>-0.52890213116717699</v>
      </c>
      <c r="F169">
        <f>( ((3^3)*aVTZ!F169) - ((4^3)*aVQZ!F169) ) / ((3^3) - (4^3))</f>
        <v>-1.8081580516975186</v>
      </c>
      <c r="G169">
        <f>( ((3^5)*aVTZ!G169) - ((4^5)*aVQZ!G169) ) / ((3^5) - (4^5))</f>
        <v>-0.41988130078928104</v>
      </c>
      <c r="H169">
        <f>( ((3^3)*aVTZ!H169) - ((4^3)*aVQZ!H169) ) / ((3^3) - (4^3))</f>
        <v>-1.5376167207552354</v>
      </c>
      <c r="I169">
        <f>( ((3^5)*aVTZ!I169) - ((4^5)*aVQZ!I169) ) / ((3^5) - (4^5))</f>
        <v>-9.9140923621122257E-2</v>
      </c>
      <c r="J169">
        <f>( ((3^3)*aVTZ!J169) - ((4^3)*aVQZ!J169) ) / ((3^3) - (4^3))</f>
        <v>-0.25843090248049372</v>
      </c>
      <c r="K169">
        <f>( ((3^5)*aVTZ!K169) - ((4^5)*aVQZ!K169) ) / ((3^5) - (4^5))</f>
        <v>-0.41988485533071912</v>
      </c>
      <c r="L169">
        <f>( ((3^3)*aVTZ!L169) - ((4^3)*aVQZ!L169) ) / ((3^3) - (4^3))</f>
        <v>-1.5376322451408204</v>
      </c>
      <c r="M169">
        <f>( ((3^5)*aVTZ!M169) - ((4^5)*aVQZ!M169) ) / ((3^5) - (4^5))</f>
        <v>-0.10062638343037275</v>
      </c>
      <c r="N169">
        <f>( ((3^3)*aVTZ!N169) - ((4^3)*aVQZ!N169) ) / ((3^3) - (4^3))</f>
        <v>-0.26143596825179166</v>
      </c>
    </row>
    <row r="170" spans="1:14" x14ac:dyDescent="0.2">
      <c r="A170" s="1" t="s">
        <v>0</v>
      </c>
      <c r="B170">
        <f t="shared" si="6"/>
        <v>-1.6121694953700139E-2</v>
      </c>
      <c r="C170">
        <f t="shared" si="7"/>
        <v>-1.5489894668073267E-2</v>
      </c>
      <c r="D170">
        <f t="shared" si="8"/>
        <v>6.3180028562687118E-4</v>
      </c>
      <c r="E170">
        <f>( ((3^5)*aVTZ!E170) - ((4^5)*aVQZ!E170) ) / ((3^5) - (4^5))</f>
        <v>-0.48164113007584297</v>
      </c>
      <c r="F170">
        <f>( ((3^3)*aVTZ!F170) - ((4^3)*aVQZ!F170) ) / ((3^3) - (4^3))</f>
        <v>-1.7309389036751284</v>
      </c>
      <c r="G170">
        <f>( ((3^5)*aVTZ!G170) - ((4^5)*aVQZ!G170) ) / ((3^5) - (4^5))</f>
        <v>-0.41991476645376619</v>
      </c>
      <c r="H170">
        <f>( ((3^3)*aVTZ!H170) - ((4^3)*aVQZ!H170) ) / ((3^3) - (4^3))</f>
        <v>-1.5375944591073356</v>
      </c>
      <c r="I170">
        <f>( ((3^5)*aVTZ!I170) - ((4^5)*aVQZ!I170) ) / ((3^5) - (4^5))</f>
        <v>-5.4092224965981331E-2</v>
      </c>
      <c r="J170">
        <f>( ((3^3)*aVTZ!J170) - ((4^3)*aVQZ!J170) ) / ((3^3) - (4^3))</f>
        <v>-0.18485688827018812</v>
      </c>
      <c r="K170">
        <f>( ((3^5)*aVTZ!K170) - ((4^5)*aVQZ!K170) ) / ((3^5) - (4^5))</f>
        <v>-0.41991719765776292</v>
      </c>
      <c r="L170">
        <f>( ((3^3)*aVTZ!L170) - ((4^3)*aVQZ!L170) ) / ((3^3) - (4^3))</f>
        <v>-1.5375998968926052</v>
      </c>
      <c r="M170">
        <f>( ((3^5)*aVTZ!M170) - ((4^5)*aVQZ!M170) ) / ((3^5) - (4^5))</f>
        <v>-5.4132626562576683E-2</v>
      </c>
      <c r="N170">
        <f>( ((3^3)*aVTZ!N170) - ((4^3)*aVQZ!N170) ) / ((3^3) - (4^3))</f>
        <v>-0.18544041796995323</v>
      </c>
    </row>
    <row r="171" spans="1:14" x14ac:dyDescent="0.2">
      <c r="A171" s="1" t="s">
        <v>1</v>
      </c>
      <c r="B171">
        <f t="shared" si="6"/>
        <v>-1.5841684396464162E-2</v>
      </c>
      <c r="C171">
        <f t="shared" si="7"/>
        <v>-1.5195452516008734E-2</v>
      </c>
      <c r="D171">
        <f t="shared" si="8"/>
        <v>6.462318804554279E-4</v>
      </c>
      <c r="E171">
        <f>( ((3^5)*aVTZ!E171) - ((4^5)*aVQZ!E171) ) / ((3^5) - (4^5))</f>
        <v>-0.48142315160459304</v>
      </c>
      <c r="F171">
        <f>( ((3^3)*aVTZ!F171) - ((4^3)*aVQZ!F171) ) / ((3^3) - (4^3))</f>
        <v>-1.7308647848545988</v>
      </c>
      <c r="G171">
        <f>( ((3^5)*aVTZ!G171) - ((4^5)*aVQZ!G171) ) / ((3^5) - (4^5))</f>
        <v>-0.41982946669923593</v>
      </c>
      <c r="H171">
        <f>( ((3^3)*aVTZ!H171) - ((4^3)*aVQZ!H171) ) / ((3^3) - (4^3))</f>
        <v>-1.5376676721273415</v>
      </c>
      <c r="I171">
        <f>( ((3^5)*aVTZ!I171) - ((4^5)*aVQZ!I171) ) / ((3^5) - (4^5))</f>
        <v>-5.4092224965979901E-2</v>
      </c>
      <c r="J171">
        <f>( ((3^3)*aVTZ!J171) - ((4^3)*aVQZ!J171) ) / ((3^3) - (4^3))</f>
        <v>-0.18485688827017041</v>
      </c>
      <c r="K171">
        <f>( ((3^5)*aVTZ!K171) - ((4^5)*aVQZ!K171) ) / ((3^5) - (4^5))</f>
        <v>-0.4198313977585369</v>
      </c>
      <c r="L171">
        <f>( ((3^3)*aVTZ!L171) - ((4^3)*aVQZ!L171) ) / ((3^3) - (4^3))</f>
        <v>-1.5376619575204737</v>
      </c>
      <c r="M171">
        <f>( ((3^5)*aVTZ!M171) - ((4^5)*aVQZ!M171) ) / ((3^5) - (4^5))</f>
        <v>-5.4133572258739195E-2</v>
      </c>
      <c r="N171">
        <f>( ((3^3)*aVTZ!N171) - ((4^3)*aVQZ!N171) ) / ((3^3) - (4^3))</f>
        <v>-0.18546555640543336</v>
      </c>
    </row>
    <row r="172" spans="1:14" x14ac:dyDescent="0.2">
      <c r="A172" s="1" t="s">
        <v>2</v>
      </c>
      <c r="B172">
        <f t="shared" si="6"/>
        <v>-1.5552987096683957E-2</v>
      </c>
      <c r="C172">
        <f t="shared" si="7"/>
        <v>-1.494098253682366E-2</v>
      </c>
      <c r="D172">
        <f t="shared" si="8"/>
        <v>6.1200455986029634E-4</v>
      </c>
      <c r="E172">
        <f>( ((3^5)*aVTZ!E172) - ((4^5)*aVQZ!E172) ) / ((3^5) - (4^5))</f>
        <v>-0.48132672654341657</v>
      </c>
      <c r="F172">
        <f>( ((3^3)*aVTZ!F172) - ((4^3)*aVQZ!F172) ) / ((3^3) - (4^3))</f>
        <v>-1.7307183686200776</v>
      </c>
      <c r="G172">
        <f>( ((3^5)*aVTZ!G172) - ((4^5)*aVQZ!G172) ) / ((3^5) - (4^5))</f>
        <v>-0.41990062195991668</v>
      </c>
      <c r="H172">
        <f>( ((3^3)*aVTZ!H172) - ((4^3)*aVQZ!H172) ) / ((3^3) - (4^3))</f>
        <v>-1.537642372870722</v>
      </c>
      <c r="I172">
        <f>( ((3^5)*aVTZ!I172) - ((4^5)*aVQZ!I172) ) / ((3^5) - (4^5))</f>
        <v>-5.4092224965983558E-2</v>
      </c>
      <c r="J172">
        <f>( ((3^3)*aVTZ!J172) - ((4^3)*aVQZ!J172) ) / ((3^3) - (4^3))</f>
        <v>-0.18485688827018806</v>
      </c>
      <c r="K172">
        <f>( ((3^5)*aVTZ!K172) - ((4^5)*aVQZ!K172) ) / ((3^5) - (4^5))</f>
        <v>-0.41990309166426071</v>
      </c>
      <c r="L172">
        <f>( ((3^3)*aVTZ!L172) - ((4^3)*aVQZ!L172) ) / ((3^3) - (4^3))</f>
        <v>-1.5376470231523767</v>
      </c>
      <c r="M172">
        <f>( ((3^5)*aVTZ!M172) - ((4^5)*aVQZ!M172) ) / ((3^5) - (4^5))</f>
        <v>-5.4131607559382393E-2</v>
      </c>
      <c r="N172">
        <f>( ((3^3)*aVTZ!N172) - ((4^3)*aVQZ!N172) ) / ((3^3) - (4^3))</f>
        <v>-0.18542239025065074</v>
      </c>
    </row>
    <row r="173" spans="1:14" x14ac:dyDescent="0.2">
      <c r="A173" s="1" t="s">
        <v>3</v>
      </c>
      <c r="B173">
        <f t="shared" si="6"/>
        <v>-1.693114560015363E-2</v>
      </c>
      <c r="C173">
        <f t="shared" si="7"/>
        <v>-1.6604682438983387E-2</v>
      </c>
      <c r="D173">
        <f t="shared" si="8"/>
        <v>3.2646316117024288E-4</v>
      </c>
      <c r="E173">
        <f>( ((3^5)*aVTZ!E173) - ((4^5)*aVQZ!E173) ) / ((3^5) - (4^5))</f>
        <v>-0.6751366110076672</v>
      </c>
      <c r="F173">
        <f>( ((3^3)*aVTZ!F173) - ((4^3)*aVQZ!F173) ) / ((3^3) - (4^3))</f>
        <v>-2.2830094849087046</v>
      </c>
      <c r="G173">
        <f>( ((3^5)*aVTZ!G173) - ((4^5)*aVQZ!G173) ) / ((3^5) - (4^5))</f>
        <v>-0.41971645892667436</v>
      </c>
      <c r="H173">
        <f>( ((3^3)*aVTZ!H173) - ((4^3)*aVQZ!H173) ) / ((3^3) - (4^3))</f>
        <v>-1.5372441411202711</v>
      </c>
      <c r="I173">
        <f>( ((3^5)*aVTZ!I173) - ((4^5)*aVQZ!I173) ) / ((3^5) - (4^5))</f>
        <v>-0.24738084857005338</v>
      </c>
      <c r="J173">
        <f>( ((3^3)*aVTZ!J173) - ((4^3)*aVQZ!J173) ) / ((3^3) - (4^3))</f>
        <v>-0.73687350169921939</v>
      </c>
      <c r="K173">
        <f>( ((3^5)*aVTZ!K173) - ((4^5)*aVQZ!K173) ) / ((3^5) - (4^5))</f>
        <v>-0.41971891920135296</v>
      </c>
      <c r="L173">
        <f>( ((3^3)*aVTZ!L173) - ((4^3)*aVQZ!L173) ) / ((3^3) - (4^3))</f>
        <v>-1.5372055368231901</v>
      </c>
      <c r="M173">
        <f>( ((3^5)*aVTZ!M173) - ((4^5)*aVQZ!M173) ) / ((3^5) - (4^5))</f>
        <v>-0.24741672590484454</v>
      </c>
      <c r="N173">
        <f>( ((3^3)*aVTZ!N173) - ((4^3)*aVQZ!N173) ) / ((3^3) - (4^3))</f>
        <v>-0.73720023154800107</v>
      </c>
    </row>
    <row r="174" spans="1:14" x14ac:dyDescent="0.2">
      <c r="A174" s="1" t="s">
        <v>4</v>
      </c>
      <c r="B174">
        <f t="shared" si="6"/>
        <v>-1.7794727611631589E-2</v>
      </c>
      <c r="C174">
        <f t="shared" si="7"/>
        <v>-1.7480763567371715E-2</v>
      </c>
      <c r="D174">
        <f t="shared" si="8"/>
        <v>3.1396404425987345E-4</v>
      </c>
      <c r="E174">
        <f>( ((3^5)*aVTZ!E174) - ((4^5)*aVQZ!E174) ) / ((3^5) - (4^5))</f>
        <v>-0.67577298194414348</v>
      </c>
      <c r="F174">
        <f>( ((3^3)*aVTZ!F174) - ((4^3)*aVQZ!F174) ) / ((3^3) - (4^3))</f>
        <v>-2.2833359375220263</v>
      </c>
      <c r="G174">
        <f>( ((3^5)*aVTZ!G174) - ((4^5)*aVQZ!G174) ) / ((3^5) - (4^5))</f>
        <v>-0.41970676888768349</v>
      </c>
      <c r="H174">
        <f>( ((3^3)*aVTZ!H174) - ((4^3)*aVQZ!H174) ) / ((3^3) - (4^3))</f>
        <v>-1.5373466297144389</v>
      </c>
      <c r="I174">
        <f>( ((3^5)*aVTZ!I174) - ((4^5)*aVQZ!I174) ) / ((3^5) - (4^5))</f>
        <v>-0.2474103252630101</v>
      </c>
      <c r="J174">
        <f>( ((3^3)*aVTZ!J174) - ((4^3)*aVQZ!J174) ) / ((3^3) - (4^3))</f>
        <v>-0.7368504679894059</v>
      </c>
      <c r="K174">
        <f>( ((3^5)*aVTZ!K174) - ((4^5)*aVQZ!K174) ) / ((3^5) - (4^5))</f>
        <v>-0.41970960706754495</v>
      </c>
      <c r="L174">
        <f>( ((3^3)*aVTZ!L174) - ((4^3)*aVQZ!L174) ) / ((3^3) - (4^3))</f>
        <v>-1.5373069733666203</v>
      </c>
      <c r="M174">
        <f>( ((3^5)*aVTZ!M174) - ((4^5)*aVQZ!M174) ) / ((3^5) - (4^5))</f>
        <v>-0.24744564900412219</v>
      </c>
      <c r="N174">
        <f>( ((3^3)*aVTZ!N174) - ((4^3)*aVQZ!N174) ) / ((3^3) - (4^3))</f>
        <v>-0.73716592646051071</v>
      </c>
    </row>
    <row r="175" spans="1:14" x14ac:dyDescent="0.2">
      <c r="A175" s="1" t="s">
        <v>5</v>
      </c>
      <c r="B175">
        <f t="shared" si="6"/>
        <v>-1.7192274943983676E-2</v>
      </c>
      <c r="C175">
        <f t="shared" si="7"/>
        <v>-1.6889985443442335E-2</v>
      </c>
      <c r="D175">
        <f t="shared" si="8"/>
        <v>3.0228950054134174E-4</v>
      </c>
      <c r="E175">
        <f>( ((3^5)*aVTZ!E175) - ((4^5)*aVQZ!E175) ) / ((3^5) - (4^5))</f>
        <v>-0.67558856899582209</v>
      </c>
      <c r="F175">
        <f>( ((3^3)*aVTZ!F175) - ((4^3)*aVQZ!F175) ) / ((3^3) - (4^3))</f>
        <v>-2.2828705807339014</v>
      </c>
      <c r="G175">
        <f>( ((3^5)*aVTZ!G175) - ((4^5)*aVQZ!G175) ) / ((3^5) - (4^5))</f>
        <v>-0.41972601905604495</v>
      </c>
      <c r="H175">
        <f>( ((3^3)*aVTZ!H175) - ((4^3)*aVQZ!H175) ) / ((3^3) - (4^3))</f>
        <v>-1.5373310650085152</v>
      </c>
      <c r="I175">
        <f>( ((3^5)*aVTZ!I175) - ((4^5)*aVQZ!I175) ) / ((3^5) - (4^5))</f>
        <v>-0.24741066950318391</v>
      </c>
      <c r="J175">
        <f>( ((3^3)*aVTZ!J175) - ((4^3)*aVQZ!J175) ) / ((3^3) - (4^3))</f>
        <v>-0.7367991212179954</v>
      </c>
      <c r="K175">
        <f>( ((3^5)*aVTZ!K175) - ((4^5)*aVQZ!K175) ) / ((3^5) - (4^5))</f>
        <v>-0.41972669227308168</v>
      </c>
      <c r="L175">
        <f>( ((3^3)*aVTZ!L175) - ((4^3)*aVQZ!L175) ) / ((3^3) - (4^3))</f>
        <v>-1.5372739359117367</v>
      </c>
      <c r="M175">
        <f>( ((3^5)*aVTZ!M175) - ((4^5)*aVQZ!M175) ) / ((3^5) - (4^5))</f>
        <v>-0.24744463457453109</v>
      </c>
      <c r="N175">
        <f>( ((3^3)*aVTZ!N175) - ((4^3)*aVQZ!N175) ) / ((3^3) - (4^3))</f>
        <v>-0.73712390152693164</v>
      </c>
    </row>
    <row r="176" spans="1:14" x14ac:dyDescent="0.2">
      <c r="A176" s="1" t="s">
        <v>6</v>
      </c>
      <c r="B176">
        <f t="shared" si="6"/>
        <v>-1.7799937116146913E-2</v>
      </c>
      <c r="C176">
        <f t="shared" si="7"/>
        <v>-1.7486052945708819E-2</v>
      </c>
      <c r="D176">
        <f t="shared" si="8"/>
        <v>3.1388417043809458E-4</v>
      </c>
      <c r="E176">
        <f>( ((3^5)*aVTZ!E176) - ((4^5)*aVQZ!E176) ) / ((3^5) - (4^5))</f>
        <v>-0.67577840085978391</v>
      </c>
      <c r="F176">
        <f>( ((3^3)*aVTZ!F176) - ((4^3)*aVQZ!F176) ) / ((3^3) - (4^3))</f>
        <v>-2.2833423958879742</v>
      </c>
      <c r="G176">
        <f>( ((3^5)*aVTZ!G176) - ((4^5)*aVQZ!G176) ) / ((3^5) - (4^5))</f>
        <v>-0.41970785079611755</v>
      </c>
      <c r="H176">
        <f>( ((3^3)*aVTZ!H176) - ((4^3)*aVQZ!H176) ) / ((3^3) - (4^3))</f>
        <v>-1.5373469468093088</v>
      </c>
      <c r="I176">
        <f>( ((3^5)*aVTZ!I176) - ((4^5)*aVQZ!I176) ) / ((3^5) - (4^5))</f>
        <v>-0.24741207721631067</v>
      </c>
      <c r="J176">
        <f>( ((3^3)*aVTZ!J176) - ((4^3)*aVQZ!J176) ) / ((3^3) - (4^3))</f>
        <v>-0.73685398480987396</v>
      </c>
      <c r="K176">
        <f>( ((3^5)*aVTZ!K176) - ((4^5)*aVQZ!K176) ) / ((3^5) - (4^5))</f>
        <v>-0.41971069169521619</v>
      </c>
      <c r="L176">
        <f>( ((3^3)*aVTZ!L176) - ((4^3)*aVQZ!L176) ) / ((3^3) - (4^3))</f>
        <v>-1.5373073865938731</v>
      </c>
      <c r="M176">
        <f>( ((3^5)*aVTZ!M176) - ((4^5)*aVQZ!M176) ) / ((3^5) - (4^5))</f>
        <v>-0.2474473879430697</v>
      </c>
      <c r="N176">
        <f>( ((3^3)*aVTZ!N176) - ((4^3)*aVQZ!N176) ) / ((3^3) - (4^3))</f>
        <v>-0.73716927756989015</v>
      </c>
    </row>
    <row r="177" spans="1:14" x14ac:dyDescent="0.2">
      <c r="A177" s="1" t="s">
        <v>7</v>
      </c>
      <c r="B177">
        <f t="shared" si="6"/>
        <v>-1.7531083991026097E-2</v>
      </c>
      <c r="C177">
        <f t="shared" si="7"/>
        <v>-1.7248661639736151E-2</v>
      </c>
      <c r="D177">
        <f t="shared" si="8"/>
        <v>2.8242235128994597E-4</v>
      </c>
      <c r="E177">
        <f>( ((3^5)*aVTZ!E177) - ((4^5)*aVQZ!E177) ) / ((3^5) - (4^5))</f>
        <v>-0.67550286454718866</v>
      </c>
      <c r="F177">
        <f>( ((3^3)*aVTZ!F177) - ((4^3)*aVQZ!F177) ) / ((3^3) - (4^3))</f>
        <v>-2.2832992960111289</v>
      </c>
      <c r="G177">
        <f>( ((3^5)*aVTZ!G177) - ((4^5)*aVQZ!G177) ) / ((3^5) - (4^5))</f>
        <v>-0.41970177898775779</v>
      </c>
      <c r="H177">
        <f>( ((3^3)*aVTZ!H177) - ((4^3)*aVQZ!H177) ) / ((3^3) - (4^3))</f>
        <v>-1.5373303433940699</v>
      </c>
      <c r="I177">
        <f>( ((3^5)*aVTZ!I177) - ((4^5)*aVQZ!I177) ) / ((3^5) - (4^5))</f>
        <v>-0.24739498430513637</v>
      </c>
      <c r="J177">
        <f>( ((3^3)*aVTZ!J177) - ((4^3)*aVQZ!J177) ) / ((3^3) - (4^3))</f>
        <v>-0.73684396988032752</v>
      </c>
      <c r="K177">
        <f>( ((3^5)*aVTZ!K177) - ((4^5)*aVQZ!K177) ) / ((3^5) - (4^5))</f>
        <v>-0.41970360223932474</v>
      </c>
      <c r="L177">
        <f>( ((3^3)*aVTZ!L177) - ((4^3)*aVQZ!L177) ) / ((3^3) - (4^3))</f>
        <v>-1.537273812649905</v>
      </c>
      <c r="M177">
        <f>( ((3^5)*aVTZ!M177) - ((4^5)*aVQZ!M177) ) / ((3^5) - (4^5))</f>
        <v>-0.24742966552675272</v>
      </c>
      <c r="N177">
        <f>( ((3^3)*aVTZ!N177) - ((4^3)*aVQZ!N177) ) / ((3^3) - (4^3))</f>
        <v>-0.73714641850259899</v>
      </c>
    </row>
    <row r="178" spans="1:14" x14ac:dyDescent="0.2">
      <c r="A178" s="1" t="s">
        <v>8</v>
      </c>
      <c r="B178">
        <f t="shared" si="6"/>
        <v>-1.8136274192003254E-2</v>
      </c>
      <c r="C178">
        <f t="shared" si="7"/>
        <v>-1.7801563884599636E-2</v>
      </c>
      <c r="D178">
        <f t="shared" si="8"/>
        <v>3.347103074036184E-4</v>
      </c>
      <c r="E178">
        <f>( ((3^5)*aVTZ!E178) - ((4^5)*aVQZ!E178) ) / ((3^5) - (4^5))</f>
        <v>-0.67581927764202387</v>
      </c>
      <c r="F178">
        <f>( ((3^3)*aVTZ!F178) - ((4^3)*aVQZ!F178) ) / ((3^3) - (4^3))</f>
        <v>-2.2835729413541297</v>
      </c>
      <c r="G178">
        <f>( ((3^5)*aVTZ!G178) - ((4^5)*aVQZ!G178) ) / ((3^5) - (4^5))</f>
        <v>-0.41971168495370736</v>
      </c>
      <c r="H178">
        <f>( ((3^3)*aVTZ!H178) - ((4^3)*aVQZ!H178) ) / ((3^3) - (4^3))</f>
        <v>-1.5373150885608022</v>
      </c>
      <c r="I178">
        <f>( ((3^5)*aVTZ!I178) - ((4^5)*aVQZ!I178) ) / ((3^5) - (4^5))</f>
        <v>-0.24738715319312526</v>
      </c>
      <c r="J178">
        <f>( ((3^3)*aVTZ!J178) - ((4^3)*aVQZ!J178) ) / ((3^3) - (4^3))</f>
        <v>-0.73684201809651528</v>
      </c>
      <c r="K178">
        <f>( ((3^5)*aVTZ!K178) - ((4^5)*aVQZ!K178) ) / ((3^5) - (4^5))</f>
        <v>-0.41971499525555123</v>
      </c>
      <c r="L178">
        <f>( ((3^3)*aVTZ!L178) - ((4^3)*aVQZ!L178) ) / ((3^3) - (4^3))</f>
        <v>-1.5372796912475888</v>
      </c>
      <c r="M178">
        <f>( ((3^5)*aVTZ!M178) - ((4^5)*aVQZ!M178) ) / ((3^5) - (4^5))</f>
        <v>-0.24742222426749039</v>
      </c>
      <c r="N178">
        <f>( ((3^3)*aVTZ!N178) - ((4^3)*aVQZ!N178) ) / ((3^3) - (4^3))</f>
        <v>-0.73717374434092342</v>
      </c>
    </row>
    <row r="179" spans="1:14" x14ac:dyDescent="0.2">
      <c r="A179" s="1" t="s">
        <v>9</v>
      </c>
      <c r="B179">
        <f t="shared" si="6"/>
        <v>-1.5797125428689496E-2</v>
      </c>
      <c r="C179">
        <f t="shared" si="7"/>
        <v>-1.5274999878796214E-2</v>
      </c>
      <c r="D179">
        <f t="shared" si="8"/>
        <v>5.2212554989328197E-4</v>
      </c>
      <c r="E179">
        <f>( ((3^5)*aVTZ!E179) - ((4^5)*aVQZ!E179) ) / ((3^5) - (4^5))</f>
        <v>-0.73282417213456441</v>
      </c>
      <c r="F179">
        <f>( ((3^3)*aVTZ!F179) - ((4^3)*aVQZ!F179) ) / ((3^3) - (4^3))</f>
        <v>-2.4866969449961331</v>
      </c>
      <c r="G179">
        <f>( ((3^5)*aVTZ!G179) - ((4^5)*aVQZ!G179) ) / ((3^5) - (4^5))</f>
        <v>-0.41965242188048613</v>
      </c>
      <c r="H179">
        <f>( ((3^3)*aVTZ!H179) - ((4^3)*aVQZ!H179) ) / ((3^3) - (4^3))</f>
        <v>-1.5373203116860377</v>
      </c>
      <c r="I179">
        <f>( ((3^5)*aVTZ!I179) - ((4^5)*aVQZ!I179) ) / ((3^5) - (4^5))</f>
        <v>-0.30519487786002564</v>
      </c>
      <c r="J179">
        <f>( ((3^3)*aVTZ!J179) - ((4^3)*aVQZ!J179) ) / ((3^3) - (4^3))</f>
        <v>-0.9415563802754584</v>
      </c>
      <c r="K179">
        <f>( ((3^5)*aVTZ!K179) - ((4^5)*aVQZ!K179) ) / ((3^5) - (4^5))</f>
        <v>-0.41965506736364905</v>
      </c>
      <c r="L179">
        <f>( ((3^3)*aVTZ!L179) - ((4^3)*aVQZ!L179) ) / ((3^3) - (4^3))</f>
        <v>-1.5372692641840111</v>
      </c>
      <c r="M179">
        <f>( ((3^5)*aVTZ!M179) - ((4^5)*aVQZ!M179) ) / ((3^5) - (4^5))</f>
        <v>-0.30527813141869709</v>
      </c>
      <c r="N179">
        <f>( ((3^3)*aVTZ!N179) - ((4^3)*aVQZ!N179) ) / ((3^3) - (4^3))</f>
        <v>-0.94204365428554393</v>
      </c>
    </row>
    <row r="180" spans="1:14" x14ac:dyDescent="0.2">
      <c r="A180" s="1" t="s">
        <v>10</v>
      </c>
      <c r="B180">
        <f t="shared" si="6"/>
        <v>-1.4591289365580185E-2</v>
      </c>
      <c r="C180">
        <f t="shared" si="7"/>
        <v>-1.4013095290952515E-2</v>
      </c>
      <c r="D180">
        <f t="shared" si="8"/>
        <v>5.7819407462766925E-4</v>
      </c>
      <c r="E180">
        <f>( ((3^5)*aVTZ!E180) - ((4^5)*aVQZ!E180) ) / ((3^5) - (4^5))</f>
        <v>-0.73242145692105309</v>
      </c>
      <c r="F180">
        <f>( ((3^3)*aVTZ!F180) - ((4^3)*aVQZ!F180) ) / ((3^3) - (4^3))</f>
        <v>-2.4863732145313078</v>
      </c>
      <c r="G180">
        <f>( ((3^5)*aVTZ!G180) - ((4^5)*aVQZ!G180) ) / ((3^5) - (4^5))</f>
        <v>-0.41989861385394456</v>
      </c>
      <c r="H180">
        <f>( ((3^3)*aVTZ!H180) - ((4^3)*aVQZ!H180) ) / ((3^3) - (4^3))</f>
        <v>-1.5375119589464779</v>
      </c>
      <c r="I180">
        <f>( ((3^5)*aVTZ!I180) - ((4^5)*aVQZ!I180) ) / ((3^5) - (4^5))</f>
        <v>-0.30520413783680961</v>
      </c>
      <c r="J180">
        <f>( ((3^3)*aVTZ!J180) - ((4^3)*aVQZ!J180) ) / ((3^3) - (4^3))</f>
        <v>-0.9415886714495485</v>
      </c>
      <c r="K180">
        <f>( ((3^5)*aVTZ!K180) - ((4^5)*aVQZ!K180) ) / ((3^5) - (4^5))</f>
        <v>-0.41990378604309336</v>
      </c>
      <c r="L180">
        <f>( ((3^3)*aVTZ!L180) - ((4^3)*aVQZ!L180) ) / ((3^3) - (4^3))</f>
        <v>-1.5374897688203326</v>
      </c>
      <c r="M180">
        <f>( ((3^5)*aVTZ!M180) - ((4^5)*aVQZ!M180) ) / ((3^5) - (4^5))</f>
        <v>-0.30528690396853692</v>
      </c>
      <c r="N180">
        <f>( ((3^3)*aVTZ!N180) - ((4^3)*aVQZ!N180) ) / ((3^3) - (4^3))</f>
        <v>-0.94210111732944524</v>
      </c>
    </row>
    <row r="181" spans="1:14" x14ac:dyDescent="0.2">
      <c r="A181" s="1" t="s">
        <v>11</v>
      </c>
      <c r="B181">
        <f t="shared" si="6"/>
        <v>-1.4259359390746518E-2</v>
      </c>
      <c r="C181">
        <f t="shared" si="7"/>
        <v>-1.3703162351051734E-2</v>
      </c>
      <c r="D181">
        <f t="shared" si="8"/>
        <v>5.5619703969478351E-4</v>
      </c>
      <c r="E181">
        <f>( ((3^5)*aVTZ!E181) - ((4^5)*aVQZ!E181) ) / ((3^5) - (4^5))</f>
        <v>-0.73211225602392471</v>
      </c>
      <c r="F181">
        <f>( ((3^3)*aVTZ!F181) - ((4^3)*aVQZ!F181) ) / ((3^3) - (4^3))</f>
        <v>-2.4860700576091803</v>
      </c>
      <c r="G181">
        <f>( ((3^5)*aVTZ!G181) - ((4^5)*aVQZ!G181) ) / ((3^5) - (4^5))</f>
        <v>-0.4197210961487291</v>
      </c>
      <c r="H181">
        <f>( ((3^3)*aVTZ!H181) - ((4^3)*aVQZ!H181) ) / ((3^3) - (4^3))</f>
        <v>-1.5374464492615325</v>
      </c>
      <c r="I181">
        <f>( ((3^5)*aVTZ!I181) - ((4^5)*aVQZ!I181) ) / ((3^5) - (4^5))</f>
        <v>-0.30519697614722963</v>
      </c>
      <c r="J181">
        <f>( ((3^3)*aVTZ!J181) - ((4^3)*aVQZ!J181) ) / ((3^3) - (4^3))</f>
        <v>-0.94155843268486739</v>
      </c>
      <c r="K181">
        <f>( ((3^5)*aVTZ!K181) - ((4^5)*aVQZ!K181) ) / ((3^5) - (4^5))</f>
        <v>-0.41972493779657105</v>
      </c>
      <c r="L181">
        <f>( ((3^3)*aVTZ!L181) - ((4^3)*aVQZ!L181) ) / ((3^3) - (4^3))</f>
        <v>-1.5374112977026935</v>
      </c>
      <c r="M181">
        <f>( ((3^5)*aVTZ!M181) - ((4^5)*aVQZ!M181) ) / ((3^5) - (4^5))</f>
        <v>-0.30527652330900318</v>
      </c>
      <c r="N181">
        <f>( ((3^3)*aVTZ!N181) - ((4^3)*aVQZ!N181) ) / ((3^3) - (4^3))</f>
        <v>-0.94206639247378554</v>
      </c>
    </row>
    <row r="182" spans="1:14" x14ac:dyDescent="0.2">
      <c r="A182" s="1" t="s">
        <v>12</v>
      </c>
      <c r="B182">
        <f t="shared" si="6"/>
        <v>-1.9239772356651752E-2</v>
      </c>
      <c r="C182">
        <f t="shared" si="7"/>
        <v>-1.8592784580252264E-2</v>
      </c>
      <c r="D182">
        <f t="shared" si="8"/>
        <v>6.4698777639948801E-4</v>
      </c>
      <c r="E182">
        <f>( ((3^5)*aVTZ!E182) - ((4^5)*aVQZ!E182) ) / ((3^5) - (4^5))</f>
        <v>-1.4001725266269458</v>
      </c>
      <c r="F182">
        <f>( ((3^3)*aVTZ!F182) - ((4^3)*aVQZ!F182) ) / ((3^3) - (4^3))</f>
        <v>-4.4230411982117737</v>
      </c>
      <c r="G182">
        <f>( ((3^5)*aVTZ!G182) - ((4^5)*aVQZ!G182) ) / ((3^5) - (4^5))</f>
        <v>-0.41977290307060749</v>
      </c>
      <c r="H182">
        <f>( ((3^3)*aVTZ!H182) - ((4^3)*aVQZ!H182) ) / ((3^3) - (4^3))</f>
        <v>-1.5372722951893072</v>
      </c>
      <c r="I182">
        <f>( ((3^5)*aVTZ!I182) - ((4^5)*aVQZ!I182) ) / ((3^5) - (4^5))</f>
        <v>-0.97124131767747968</v>
      </c>
      <c r="J182">
        <f>( ((3^3)*aVTZ!J182) - ((4^3)*aVQZ!J182) ) / ((3^3) - (4^3))</f>
        <v>-2.8756874365446734</v>
      </c>
      <c r="K182">
        <f>( ((3^5)*aVTZ!K182) - ((4^5)*aVQZ!K182) ) / ((3^5) - (4^5))</f>
        <v>-0.4197774278235531</v>
      </c>
      <c r="L182">
        <f>( ((3^3)*aVTZ!L182) - ((4^3)*aVQZ!L182) ) / ((3^3) - (4^3))</f>
        <v>-1.5372202703555615</v>
      </c>
      <c r="M182">
        <f>( ((3^5)*aVTZ!M182) - ((4^5)*aVQZ!M182) ) / ((3^5) - (4^5))</f>
        <v>-0.9713470800032562</v>
      </c>
      <c r="N182">
        <f>( ((3^3)*aVTZ!N182) - ((4^3)*aVQZ!N182) ) / ((3^3) - (4^3))</f>
        <v>-2.8762761620760964</v>
      </c>
    </row>
    <row r="183" spans="1:14" x14ac:dyDescent="0.2">
      <c r="A183" s="1" t="s">
        <v>13</v>
      </c>
      <c r="B183">
        <f t="shared" si="6"/>
        <v>-1.6506105865387699E-2</v>
      </c>
      <c r="C183">
        <f t="shared" si="7"/>
        <v>-1.5811010830037109E-2</v>
      </c>
      <c r="D183">
        <f t="shared" si="8"/>
        <v>6.9509503535059025E-4</v>
      </c>
      <c r="E183">
        <f>( ((3^5)*aVTZ!E183) - ((4^5)*aVQZ!E183) ) / ((3^5) - (4^5))</f>
        <v>-1.3989244189900909</v>
      </c>
      <c r="F183">
        <f>( ((3^3)*aVTZ!F183) - ((4^3)*aVQZ!F183) ) / ((3^3) - (4^3))</f>
        <v>-4.4207721767336841</v>
      </c>
      <c r="G183">
        <f>( ((3^5)*aVTZ!G183) - ((4^5)*aVQZ!G183) ) / ((3^5) - (4^5))</f>
        <v>-0.41965008680568622</v>
      </c>
      <c r="H183">
        <f>( ((3^3)*aVTZ!H183) - ((4^3)*aVQZ!H183) ) / ((3^3) - (4^3))</f>
        <v>-1.5371635774301515</v>
      </c>
      <c r="I183">
        <f>( ((3^5)*aVTZ!I183) - ((4^5)*aVQZ!I183) ) / ((3^5) - (4^5))</f>
        <v>-0.97113146742840495</v>
      </c>
      <c r="J183">
        <f>( ((3^3)*aVTZ!J183) - ((4^3)*aVQZ!J183) ) / ((3^3) - (4^3))</f>
        <v>-2.8752453581941442</v>
      </c>
      <c r="K183">
        <f>( ((3^5)*aVTZ!K183) - ((4^5)*aVQZ!K183) ) / ((3^5) - (4^5))</f>
        <v>-0.41965444290998039</v>
      </c>
      <c r="L183">
        <f>( ((3^3)*aVTZ!L183) - ((4^3)*aVQZ!L183) ) / ((3^3) - (4^3))</f>
        <v>-1.5371213240639572</v>
      </c>
      <c r="M183">
        <f>( ((3^5)*aVTZ!M183) - ((4^5)*aVQZ!M183) ) / ((3^5) - (4^5))</f>
        <v>-0.9712368908959873</v>
      </c>
      <c r="N183">
        <f>( ((3^3)*aVTZ!N183) - ((4^3)*aVQZ!N183) ) / ((3^3) - (4^3))</f>
        <v>-2.8758729270238126</v>
      </c>
    </row>
    <row r="184" spans="1:14" x14ac:dyDescent="0.2">
      <c r="A184" s="1" t="s">
        <v>14</v>
      </c>
      <c r="B184">
        <f t="shared" si="6"/>
        <v>-1.861445847813803E-2</v>
      </c>
      <c r="C184">
        <f t="shared" si="7"/>
        <v>-1.7946623360990177E-2</v>
      </c>
      <c r="D184">
        <f t="shared" si="8"/>
        <v>6.6783511714785249E-4</v>
      </c>
      <c r="E184">
        <f>( ((3^5)*aVTZ!E184) - ((4^5)*aVQZ!E184) ) / ((3^5) - (4^5))</f>
        <v>-1.3998009391634283</v>
      </c>
      <c r="F184">
        <f>( ((3^3)*aVTZ!F184) - ((4^3)*aVQZ!F184) ) / ((3^3) - (4^3))</f>
        <v>-4.4226648285686023</v>
      </c>
      <c r="G184">
        <f>( ((3^5)*aVTZ!G184) - ((4^5)*aVQZ!G184) ) / ((3^5) - (4^5))</f>
        <v>-0.41966348299792844</v>
      </c>
      <c r="H184">
        <f>( ((3^3)*aVTZ!H184) - ((4^3)*aVQZ!H184) ) / ((3^3) - (4^3))</f>
        <v>-1.5372431974986256</v>
      </c>
      <c r="I184">
        <f>( ((3^5)*aVTZ!I184) - ((4^5)*aVQZ!I184) ) / ((3^5) - (4^5))</f>
        <v>-0.97124382815518429</v>
      </c>
      <c r="J184">
        <f>( ((3^3)*aVTZ!J184) - ((4^3)*aVQZ!J184) ) / ((3^3) - (4^3))</f>
        <v>-2.8757008006021536</v>
      </c>
      <c r="K184">
        <f>( ((3^5)*aVTZ!K184) - ((4^5)*aVQZ!K184) ) / ((3^5) - (4^5))</f>
        <v>-0.41966805112264327</v>
      </c>
      <c r="L184">
        <f>( ((3^3)*aVTZ!L184) - ((4^3)*aVQZ!L184) ) / ((3^3) - (4^3))</f>
        <v>-1.5371933506115258</v>
      </c>
      <c r="M184">
        <f>( ((3^5)*aVTZ!M184) - ((4^5)*aVQZ!M184) ) / ((3^5) - (4^5))</f>
        <v>-0.97134868659801654</v>
      </c>
      <c r="N184">
        <f>( ((3^3)*aVTZ!N184) - ((4^3)*aVQZ!N184) ) / ((3^3) - (4^3))</f>
        <v>-2.8763090560388545</v>
      </c>
    </row>
    <row r="185" spans="1:14" x14ac:dyDescent="0.2">
      <c r="A185" s="1" t="s">
        <v>15</v>
      </c>
      <c r="B185">
        <f t="shared" si="6"/>
        <v>-1.8865884932939281E-2</v>
      </c>
      <c r="C185">
        <f t="shared" si="7"/>
        <v>-1.8169210695968552E-2</v>
      </c>
      <c r="D185">
        <f t="shared" si="8"/>
        <v>6.9667423697072905E-4</v>
      </c>
      <c r="E185">
        <f>( ((3^5)*aVTZ!E185) - ((4^5)*aVQZ!E185) ) / ((3^5) - (4^5))</f>
        <v>-1.3999012169717771</v>
      </c>
      <c r="F185">
        <f>( ((3^3)*aVTZ!F185) - ((4^3)*aVQZ!F185) ) / ((3^3) - (4^3))</f>
        <v>-4.422833427011728</v>
      </c>
      <c r="G185">
        <f>( ((3^5)*aVTZ!G185) - ((4^5)*aVQZ!G185) ) / ((3^5) - (4^5))</f>
        <v>-0.41969843893344705</v>
      </c>
      <c r="H185">
        <f>( ((3^3)*aVTZ!H185) - ((4^3)*aVQZ!H185) ) / ((3^3) - (4^3))</f>
        <v>-1.5372541496080676</v>
      </c>
      <c r="I185">
        <f>( ((3^5)*aVTZ!I185) - ((4^5)*aVQZ!I185) ) / ((3^5) - (4^5))</f>
        <v>-0.97123371680303094</v>
      </c>
      <c r="J185">
        <f>( ((3^3)*aVTZ!J185) - ((4^3)*aVQZ!J185) ) / ((3^3) - (4^3))</f>
        <v>-2.8756824537060206</v>
      </c>
      <c r="K185">
        <f>( ((3^5)*aVTZ!K185) - ((4^5)*aVQZ!K185) ) / ((3^5) - (4^5))</f>
        <v>-0.41970493263518499</v>
      </c>
      <c r="L185">
        <f>( ((3^3)*aVTZ!L185) - ((4^3)*aVQZ!L185) ) / ((3^3) - (4^3))</f>
        <v>-1.5372246125030236</v>
      </c>
      <c r="M185">
        <f>( ((3^5)*aVTZ!M185) - ((4^5)*aVQZ!M185) ) / ((3^5) - (4^5))</f>
        <v>-0.97133946415541839</v>
      </c>
      <c r="N185">
        <f>( ((3^3)*aVTZ!N185) - ((4^3)*aVQZ!N185) ) / ((3^3) - (4^3))</f>
        <v>-2.8762964239939097</v>
      </c>
    </row>
    <row r="186" spans="1:14" x14ac:dyDescent="0.2">
      <c r="A186" s="1" t="s">
        <v>16</v>
      </c>
      <c r="B186">
        <f t="shared" si="6"/>
        <v>-1.5707658160575733E-2</v>
      </c>
      <c r="C186">
        <f t="shared" si="7"/>
        <v>-1.4988443982359101E-2</v>
      </c>
      <c r="D186">
        <f t="shared" si="8"/>
        <v>7.1921417821663169E-4</v>
      </c>
      <c r="E186">
        <f>( ((3^5)*aVTZ!E186) - ((4^5)*aVQZ!E186) ) / ((3^5) - (4^5))</f>
        <v>-1.3983873069250876</v>
      </c>
      <c r="F186">
        <f>( ((3^3)*aVTZ!F186) - ((4^3)*aVQZ!F186) ) / ((3^3) - (4^3))</f>
        <v>-4.4204671449005142</v>
      </c>
      <c r="G186">
        <f>( ((3^5)*aVTZ!G186) - ((4^5)*aVQZ!G186) ) / ((3^5) - (4^5))</f>
        <v>-0.41956409564266578</v>
      </c>
      <c r="H186">
        <f>( ((3^3)*aVTZ!H186) - ((4^3)*aVQZ!H186) ) / ((3^3) - (4^3))</f>
        <v>-1.5371328038403043</v>
      </c>
      <c r="I186">
        <f>( ((3^5)*aVTZ!I186) - ((4^5)*aVQZ!I186) ) / ((3^5) - (4^5))</f>
        <v>-0.9711304762897186</v>
      </c>
      <c r="J186">
        <f>( ((3^3)*aVTZ!J186) - ((4^3)*aVQZ!J186) ) / ((3^3) - (4^3))</f>
        <v>-2.8753194178923378</v>
      </c>
      <c r="K186">
        <f>( ((3^5)*aVTZ!K186) - ((4^5)*aVQZ!K186) ) / ((3^5) - (4^5))</f>
        <v>-0.41957079130640706</v>
      </c>
      <c r="L186">
        <f>( ((3^3)*aVTZ!L186) - ((4^3)*aVQZ!L186) ) / ((3^3) - (4^3))</f>
        <v>-1.5371109722094776</v>
      </c>
      <c r="M186">
        <f>( ((3^5)*aVTZ!M186) - ((4^5)*aVQZ!M186) ) / ((3^5) - (4^5))</f>
        <v>-0.97123224404015174</v>
      </c>
      <c r="N186">
        <f>( ((3^3)*aVTZ!N186) - ((4^3)*aVQZ!N186) ) / ((3^3) - (4^3))</f>
        <v>-2.8759520002872061</v>
      </c>
    </row>
    <row r="187" spans="1:14" x14ac:dyDescent="0.2">
      <c r="A187" s="1" t="s">
        <v>17</v>
      </c>
      <c r="B187">
        <f t="shared" si="6"/>
        <v>-1.5837974484793627E-2</v>
      </c>
      <c r="C187">
        <f t="shared" si="7"/>
        <v>-1.5063402144226412E-2</v>
      </c>
      <c r="D187">
        <f t="shared" si="8"/>
        <v>7.7457234056721447E-4</v>
      </c>
      <c r="E187">
        <f>( ((3^5)*aVTZ!E187) - ((4^5)*aVQZ!E187) ) / ((3^5) - (4^5))</f>
        <v>-1.3986394166444718</v>
      </c>
      <c r="F187">
        <f>( ((3^3)*aVTZ!F187) - ((4^3)*aVQZ!F187) ) / ((3^3) - (4^3))</f>
        <v>-4.4206921882940922</v>
      </c>
      <c r="G187">
        <f>( ((3^5)*aVTZ!G187) - ((4^5)*aVQZ!G187) ) / ((3^5) - (4^5))</f>
        <v>-0.41972710829193782</v>
      </c>
      <c r="H187">
        <f>( ((3^3)*aVTZ!H187) - ((4^3)*aVQZ!H187) ) / ((3^3) - (4^3))</f>
        <v>-1.5372605252581453</v>
      </c>
      <c r="I187">
        <f>( ((3^5)*aVTZ!I187) - ((4^5)*aVQZ!I187) ) / ((3^5) - (4^5))</f>
        <v>-0.97116545691664879</v>
      </c>
      <c r="J187">
        <f>( ((3^3)*aVTZ!J187) - ((4^3)*aVQZ!J187) ) / ((3^3) - (4^3))</f>
        <v>-2.8753405399870382</v>
      </c>
      <c r="K187">
        <f>( ((3^5)*aVTZ!K187) - ((4^5)*aVQZ!K187) ) / ((3^5) - (4^5))</f>
        <v>-0.41973448332955871</v>
      </c>
      <c r="L187">
        <f>( ((3^3)*aVTZ!L187) - ((4^3)*aVQZ!L187) ) / ((3^3) - (4^3))</f>
        <v>-1.5372526966446609</v>
      </c>
      <c r="M187">
        <f>( ((3^5)*aVTZ!M187) - ((4^5)*aVQZ!M187) ) / ((3^5) - (4^5))</f>
        <v>-0.97127097506971749</v>
      </c>
      <c r="N187">
        <f>( ((3^3)*aVTZ!N187) - ((4^3)*aVQZ!N187) ) / ((3^3) - (4^3))</f>
        <v>-2.8760100477504009</v>
      </c>
    </row>
    <row r="188" spans="1:14" x14ac:dyDescent="0.2">
      <c r="A188" s="1" t="s">
        <v>18</v>
      </c>
      <c r="B188">
        <f t="shared" si="6"/>
        <v>-1.2952912568744868E-2</v>
      </c>
      <c r="C188">
        <f t="shared" si="7"/>
        <v>-1.2328156194143736E-2</v>
      </c>
      <c r="D188">
        <f t="shared" si="8"/>
        <v>6.2475637460113198E-4</v>
      </c>
      <c r="E188">
        <f>( ((3^5)*aVTZ!E188) - ((4^5)*aVQZ!E188) ) / ((3^5) - (4^5))</f>
        <v>-0.91770215538368805</v>
      </c>
      <c r="F188">
        <f>( ((3^3)*aVTZ!F188) - ((4^3)*aVQZ!F188) ) / ((3^3) - (4^3))</f>
        <v>-3.0315340246338058</v>
      </c>
      <c r="G188">
        <f>( ((3^5)*aVTZ!G188) - ((4^5)*aVQZ!G188) ) / ((3^5) - (4^5))</f>
        <v>-0.41962099440719425</v>
      </c>
      <c r="H188">
        <f>( ((3^3)*aVTZ!H188) - ((4^3)*aVQZ!H188) ) / ((3^3) - (4^3))</f>
        <v>-1.5371770166499512</v>
      </c>
      <c r="I188">
        <f>( ((3^5)*aVTZ!I188) - ((4^5)*aVQZ!I188) ) / ((3^5) - (4^5))</f>
        <v>-0.49187175789613041</v>
      </c>
      <c r="J188">
        <f>( ((3^3)*aVTZ!J188) - ((4^3)*aVQZ!J188) ) / ((3^3) - (4^3))</f>
        <v>-1.487613498495473</v>
      </c>
      <c r="K188">
        <f>( ((3^5)*aVTZ!K188) - ((4^5)*aVQZ!K188) ) / ((3^5) - (4^5))</f>
        <v>-0.4196238659402049</v>
      </c>
      <c r="L188">
        <f>( ((3^3)*aVTZ!L188) - ((4^3)*aVQZ!L188) ) / ((3^3) - (4^3))</f>
        <v>-1.5371449195645965</v>
      </c>
      <c r="M188">
        <f>( ((3^5)*aVTZ!M188) - ((4^5)*aVQZ!M188) ) / ((3^5) - (4^5))</f>
        <v>-0.49196083166027632</v>
      </c>
      <c r="N188">
        <f>( ((3^3)*aVTZ!N188) - ((4^3)*aVQZ!N188) ) / ((3^3) - (4^3))</f>
        <v>-1.4881784066582722</v>
      </c>
    </row>
    <row r="189" spans="1:14" x14ac:dyDescent="0.2">
      <c r="A189" s="1" t="s">
        <v>19</v>
      </c>
      <c r="B189">
        <f t="shared" si="6"/>
        <v>-1.1998863081694289E-2</v>
      </c>
      <c r="C189">
        <f t="shared" si="7"/>
        <v>-1.1369861599012321E-2</v>
      </c>
      <c r="D189">
        <f t="shared" si="8"/>
        <v>6.2900148268196787E-4</v>
      </c>
      <c r="E189">
        <f>( ((3^5)*aVTZ!E189) - ((4^5)*aVQZ!E189) ) / ((3^5) - (4^5))</f>
        <v>-0.91732528357188103</v>
      </c>
      <c r="F189">
        <f>( ((3^3)*aVTZ!F189) - ((4^3)*aVQZ!F189) ) / ((3^3) - (4^3))</f>
        <v>-3.0311508494237169</v>
      </c>
      <c r="G189">
        <f>( ((3^5)*aVTZ!G189) - ((4^5)*aVQZ!G189) ) / ((3^5) - (4^5))</f>
        <v>-0.41972727380609776</v>
      </c>
      <c r="H189">
        <f>( ((3^3)*aVTZ!H189) - ((4^3)*aVQZ!H189) ) / ((3^3) - (4^3))</f>
        <v>-1.5372583107548141</v>
      </c>
      <c r="I189">
        <f>( ((3^5)*aVTZ!I189) - ((4^5)*aVQZ!I189) ) / ((3^5) - (4^5))</f>
        <v>-0.49187184860388861</v>
      </c>
      <c r="J189">
        <f>( ((3^3)*aVTZ!J189) - ((4^3)*aVQZ!J189) ) / ((3^3) - (4^3))</f>
        <v>-1.4876198367491031</v>
      </c>
      <c r="K189">
        <f>( ((3^5)*aVTZ!K189) - ((4^5)*aVQZ!K189) ) / ((3^5) - (4^5))</f>
        <v>-0.41973188079268814</v>
      </c>
      <c r="L189">
        <f>( ((3^3)*aVTZ!L189) - ((4^3)*aVQZ!L189) ) / ((3^3) - (4^3))</f>
        <v>-1.5372359594409037</v>
      </c>
      <c r="M189">
        <f>( ((3^5)*aVTZ!M189) - ((4^5)*aVQZ!M189) ) / ((3^5) - (4^5))</f>
        <v>-0.49195433046808129</v>
      </c>
      <c r="N189">
        <f>( ((3^3)*aVTZ!N189) - ((4^3)*aVQZ!N189) ) / ((3^3) - (4^3))</f>
        <v>-1.4881841006949124</v>
      </c>
    </row>
    <row r="190" spans="1:14" x14ac:dyDescent="0.2">
      <c r="A190" s="1" t="s">
        <v>20</v>
      </c>
      <c r="B190">
        <f t="shared" si="6"/>
        <v>-1.1970660366962038E-2</v>
      </c>
      <c r="C190">
        <f t="shared" si="7"/>
        <v>-1.1354202417137804E-2</v>
      </c>
      <c r="D190">
        <f t="shared" si="8"/>
        <v>6.1645794982423396E-4</v>
      </c>
      <c r="E190">
        <f>( ((3^5)*aVTZ!E190) - ((4^5)*aVQZ!E190) ) / ((3^5) - (4^5))</f>
        <v>-0.91721647604049161</v>
      </c>
      <c r="F190">
        <f>( ((3^3)*aVTZ!F190) - ((4^3)*aVQZ!F190) ) / ((3^3) - (4^3))</f>
        <v>-3.0311511542471905</v>
      </c>
      <c r="G190">
        <f>( ((3^5)*aVTZ!G190) - ((4^5)*aVQZ!G190) ) / ((3^5) - (4^5))</f>
        <v>-0.41966029972008134</v>
      </c>
      <c r="H190">
        <f>( ((3^3)*aVTZ!H190) - ((4^3)*aVQZ!H190) ) / ((3^3) - (4^3))</f>
        <v>-1.5372292263255458</v>
      </c>
      <c r="I190">
        <f>( ((3^5)*aVTZ!I190) - ((4^5)*aVQZ!I190) ) / ((3^5) - (4^5))</f>
        <v>-0.49187706235050943</v>
      </c>
      <c r="J190">
        <f>( ((3^3)*aVTZ!J190) - ((4^3)*aVQZ!J190) ) / ((3^3) - (4^3))</f>
        <v>-1.4876303815245837</v>
      </c>
      <c r="K190">
        <f>( ((3^5)*aVTZ!K190) - ((4^5)*aVQZ!K190) ) / ((3^5) - (4^5))</f>
        <v>-0.41966463244223468</v>
      </c>
      <c r="L190">
        <f>( ((3^3)*aVTZ!L190) - ((4^3)*aVQZ!L190) ) / ((3^3) - (4^3))</f>
        <v>-1.5372123617450171</v>
      </c>
      <c r="M190">
        <f>( ((3^5)*aVTZ!M190) - ((4^5)*aVQZ!M190) ) / ((3^5) - (4^5))</f>
        <v>-0.49195975179490598</v>
      </c>
      <c r="N190">
        <f>( ((3^3)*aVTZ!N190) - ((4^3)*aVQZ!N190) ) / ((3^3) - (4^3))</f>
        <v>-1.4881766818883868</v>
      </c>
    </row>
    <row r="191" spans="1:14" x14ac:dyDescent="0.2">
      <c r="A191" s="1" t="s">
        <v>21</v>
      </c>
      <c r="B191">
        <f t="shared" si="6"/>
        <v>-1.5128213209315344E-2</v>
      </c>
      <c r="C191">
        <f t="shared" si="7"/>
        <v>-1.4664606197846819E-2</v>
      </c>
      <c r="D191">
        <f t="shared" si="8"/>
        <v>4.6360701146852534E-4</v>
      </c>
      <c r="E191">
        <f>( ((3^5)*aVTZ!E191) - ((4^5)*aVQZ!E191) ) / ((3^5) - (4^5))</f>
        <v>-0.98994979567038888</v>
      </c>
      <c r="F191">
        <f>( ((3^3)*aVTZ!F191) - ((4^3)*aVQZ!F191) ) / ((3^3) - (4^3))</f>
        <v>-3.2675749718814031</v>
      </c>
      <c r="G191">
        <f>( ((3^5)*aVTZ!G191) - ((4^5)*aVQZ!G191) ) / ((3^5) - (4^5))</f>
        <v>-0.41967085578724678</v>
      </c>
      <c r="H191">
        <f>( ((3^3)*aVTZ!H191) - ((4^3)*aVQZ!H191) ) / ((3^3) - (4^3))</f>
        <v>-1.5373450496692151</v>
      </c>
      <c r="I191">
        <f>( ((3^5)*aVTZ!I191) - ((4^5)*aVQZ!I191) ) / ((3^5) - (4^5))</f>
        <v>-0.56251291390400271</v>
      </c>
      <c r="J191">
        <f>( ((3^3)*aVTZ!J191) - ((4^3)*aVQZ!J191) ) / ((3^3) - (4^3))</f>
        <v>-1.7228677349820118</v>
      </c>
      <c r="K191">
        <f>( ((3^5)*aVTZ!K191) - ((4^5)*aVQZ!K191) ) / ((3^5) - (4^5))</f>
        <v>-0.41967405389202328</v>
      </c>
      <c r="L191">
        <f>( ((3^3)*aVTZ!L191) - ((4^3)*aVQZ!L191) ) / ((3^3) - (4^3))</f>
        <v>-1.5372901432288437</v>
      </c>
      <c r="M191">
        <f>( ((3^5)*aVTZ!M191) - ((4^5)*aVQZ!M191) ) / ((3^5) - (4^5))</f>
        <v>-0.5625913444301115</v>
      </c>
      <c r="N191">
        <f>( ((3^3)*aVTZ!N191) - ((4^3)*aVQZ!N191) ) / ((3^3) - (4^3))</f>
        <v>-1.7233046198029667</v>
      </c>
    </row>
    <row r="192" spans="1:14" x14ac:dyDescent="0.2">
      <c r="A192" s="1" t="s">
        <v>22</v>
      </c>
      <c r="B192">
        <f t="shared" si="6"/>
        <v>-1.389759779789923E-2</v>
      </c>
      <c r="C192">
        <f t="shared" si="7"/>
        <v>-1.3386806899747583E-2</v>
      </c>
      <c r="D192">
        <f t="shared" si="8"/>
        <v>5.1079089815164735E-4</v>
      </c>
      <c r="E192">
        <f>( ((3^5)*aVTZ!E192) - ((4^5)*aVQZ!E192) ) / ((3^5) - (4^5))</f>
        <v>-0.98949933063417339</v>
      </c>
      <c r="F192">
        <f>( ((3^3)*aVTZ!F192) - ((4^3)*aVQZ!F192) ) / ((3^3) - (4^3))</f>
        <v>-3.2671942945507899</v>
      </c>
      <c r="G192">
        <f>( ((3^5)*aVTZ!G192) - ((4^5)*aVQZ!G192) ) / ((3^5) - (4^5))</f>
        <v>-0.41989419818683416</v>
      </c>
      <c r="H192">
        <f>( ((3^3)*aVTZ!H192) - ((4^3)*aVQZ!H192) ) / ((3^3) - (4^3))</f>
        <v>-1.5375026640334943</v>
      </c>
      <c r="I192">
        <f>( ((3^5)*aVTZ!I192) - ((4^5)*aVQZ!I192) ) / ((3^5) - (4^5))</f>
        <v>-0.56252369989449791</v>
      </c>
      <c r="J192">
        <f>( ((3^3)*aVTZ!J192) - ((4^3)*aVQZ!J192) ) / ((3^3) - (4^3))</f>
        <v>-1.722875465272238</v>
      </c>
      <c r="K192">
        <f>( ((3^5)*aVTZ!K192) - ((4^5)*aVQZ!K192) ) / ((3^5) - (4^5))</f>
        <v>-0.41990030443070137</v>
      </c>
      <c r="L192">
        <f>( ((3^3)*aVTZ!L192) - ((4^3)*aVQZ!L192) ) / ((3^3) - (4^3))</f>
        <v>-1.5374792062139051</v>
      </c>
      <c r="M192">
        <f>( ((3^5)*aVTZ!M192) - ((4^5)*aVQZ!M192) ) / ((3^5) - (4^5))</f>
        <v>-0.56260153533029178</v>
      </c>
      <c r="N192">
        <f>( ((3^3)*aVTZ!N192) - ((4^3)*aVQZ!N192) ) / ((3^3) - (4^3))</f>
        <v>-1.7233257723103177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B7" sqref="B7:C7"/>
    </sheetView>
  </sheetViews>
  <sheetFormatPr baseColWidth="10" defaultRowHeight="16" x14ac:dyDescent="0.2"/>
  <cols>
    <col min="1" max="1" width="20.83203125" bestFit="1" customWidth="1"/>
    <col min="2" max="4" width="11" bestFit="1" customWidth="1"/>
    <col min="5" max="6" width="13" bestFit="1" customWidth="1"/>
    <col min="7" max="14" width="11.5" bestFit="1" customWidth="1"/>
  </cols>
  <sheetData>
    <row r="1" spans="1:20" x14ac:dyDescent="0.2">
      <c r="A1" s="1" t="s">
        <v>161</v>
      </c>
      <c r="B1" t="s">
        <v>162</v>
      </c>
      <c r="C1" t="s">
        <v>163</v>
      </c>
      <c r="D1" t="s">
        <v>62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P1" t="s">
        <v>68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">
      <c r="A2" s="1" t="s">
        <v>177</v>
      </c>
      <c r="B2" s="2">
        <f>'MP2-CBS(TQ)(raw)'!B2*2625.5</f>
        <v>-32.78771571230682</v>
      </c>
      <c r="C2" s="2">
        <f>'MP2-CBS(TQ)(raw)'!C2*2625.5</f>
        <v>-31.94426501360477</v>
      </c>
      <c r="D2" s="2">
        <f>'MP2-CBS(TQ)(raw)'!D2*2625.5</f>
        <v>0.84345069870204803</v>
      </c>
      <c r="E2" s="2">
        <f>'MP2-CBS(TQ)(raw)'!E2*2625.5</f>
        <v>-1678.2260129903709</v>
      </c>
      <c r="F2" s="2">
        <f>'MP2-CBS(TQ)(raw)'!F2*2625.5</f>
        <v>-5325.4117048910412</v>
      </c>
      <c r="G2" s="2">
        <f>'MP2-CBS(TQ)(raw)'!G2*2625.5</f>
        <v>-818.52876498384842</v>
      </c>
      <c r="H2" s="2">
        <f>'MP2-CBS(TQ)(raw)'!H2*2625.5</f>
        <v>-2729.9534911626238</v>
      </c>
      <c r="I2" s="2">
        <f>'MP2-CBS(TQ)(raw)'!I2*2625.5</f>
        <v>-844.00584962779715</v>
      </c>
      <c r="J2" s="2">
        <f>'MP2-CBS(TQ)(raw)'!J2*2625.5</f>
        <v>-2578.3618963948361</v>
      </c>
      <c r="K2" s="2">
        <f>'MP2-CBS(TQ)(raw)'!K2*2625.5</f>
        <v>-818.55351075876706</v>
      </c>
      <c r="L2" s="2">
        <f>'MP2-CBS(TQ)(raw)'!L2*2625.5</f>
        <v>-2729.9464610005371</v>
      </c>
      <c r="M2" s="2">
        <f>'MP2-CBS(TQ)(raw)'!M2*2625.5</f>
        <v>-844.10514771885289</v>
      </c>
      <c r="N2" s="2">
        <f>'MP2-CBS(TQ)(raw)'!N2*2625.5</f>
        <v>-2579.0883333896504</v>
      </c>
      <c r="P2" s="2">
        <f>E2+F2</f>
        <v>-7003.6377178814118</v>
      </c>
      <c r="Q2" s="2">
        <f>G2+H2</f>
        <v>-3548.4822561464721</v>
      </c>
      <c r="R2" s="2">
        <f>I2+J2</f>
        <v>-3422.3677460226331</v>
      </c>
      <c r="S2" s="2">
        <f>K2+L2</f>
        <v>-3548.4999717593041</v>
      </c>
      <c r="T2" s="2">
        <f>M2+N2</f>
        <v>-3423.1934811085034</v>
      </c>
    </row>
    <row r="3" spans="1:20" x14ac:dyDescent="0.2">
      <c r="A3" s="1" t="s">
        <v>23</v>
      </c>
      <c r="B3" s="2">
        <f>'MP2-CBS(TQ)(raw)'!B3*2625.5</f>
        <v>-56.654315181690507</v>
      </c>
      <c r="C3" s="2">
        <f>'MP2-CBS(TQ)(raw)'!C3*2625.5</f>
        <v>-46.646197534730497</v>
      </c>
      <c r="D3" s="2">
        <f>'MP2-CBS(TQ)(raw)'!D3*2625.5</f>
        <v>10.008117646960006</v>
      </c>
      <c r="E3" s="2">
        <f>'MP2-CBS(TQ)(raw)'!E3*2625.5</f>
        <v>-1106.9434988345947</v>
      </c>
      <c r="F3" s="2">
        <f>'MP2-CBS(TQ)(raw)'!F3*2625.5</f>
        <v>-3446.0631011560727</v>
      </c>
      <c r="G3" s="2">
        <f>'MP2-CBS(TQ)(raw)'!G3*2625.5</f>
        <v>-820.45962639029415</v>
      </c>
      <c r="H3" s="2">
        <f>'MP2-CBS(TQ)(raw)'!H3*2625.5</f>
        <v>-2737.087828988926</v>
      </c>
      <c r="I3" s="2">
        <f>'MP2-CBS(TQ)(raw)'!I3*2625.5</f>
        <v>-260.29449496724465</v>
      </c>
      <c r="J3" s="2">
        <f>'MP2-CBS(TQ)(raw)'!J3*2625.5</f>
        <v>-678.51033446251165</v>
      </c>
      <c r="K3" s="2">
        <f>'MP2-CBS(TQ)(raw)'!K3*2625.5</f>
        <v>-820.47893522359243</v>
      </c>
      <c r="L3" s="2">
        <f>'MP2-CBS(TQ)(raw)'!L3*2625.5</f>
        <v>-2737.1752261476545</v>
      </c>
      <c r="M3" s="2">
        <f>'MP2-CBS(TQ)(raw)'!M3*2625.5</f>
        <v>-263.60021568682907</v>
      </c>
      <c r="N3" s="2">
        <f>'MP2-CBS(TQ)(raw)'!N3*2625.5</f>
        <v>-685.10602539786078</v>
      </c>
      <c r="P3" s="2">
        <f t="shared" ref="P3:P66" si="0">E3+F3</f>
        <v>-4553.0065999906674</v>
      </c>
      <c r="Q3" s="2">
        <f t="shared" ref="Q3:Q66" si="1">G3+H3</f>
        <v>-3557.5474553792201</v>
      </c>
      <c r="R3" s="2">
        <f t="shared" ref="R3:R66" si="2">I3+J3</f>
        <v>-938.8048294297563</v>
      </c>
      <c r="S3" s="2">
        <f t="shared" ref="S3:S66" si="3">K3+L3</f>
        <v>-3557.654161371247</v>
      </c>
      <c r="T3" s="2">
        <f t="shared" ref="T3:T66" si="4">M3+N3</f>
        <v>-948.70624108468985</v>
      </c>
    </row>
    <row r="4" spans="1:20" x14ac:dyDescent="0.2">
      <c r="A4" s="1" t="s">
        <v>24</v>
      </c>
      <c r="B4" s="2">
        <f>'MP2-CBS(TQ)(raw)'!B4*2625.5</f>
        <v>-39.836603510301963</v>
      </c>
      <c r="C4" s="2">
        <f>'MP2-CBS(TQ)(raw)'!C4*2625.5</f>
        <v>-29.485989839835902</v>
      </c>
      <c r="D4" s="2">
        <f>'MP2-CBS(TQ)(raw)'!D4*2625.5</f>
        <v>10.350613670466061</v>
      </c>
      <c r="E4" s="2">
        <f>'MP2-CBS(TQ)(raw)'!E4*2625.5</f>
        <v>-1098.9666372964141</v>
      </c>
      <c r="F4" s="2">
        <f>'MP2-CBS(TQ)(raw)'!F4*2625.5</f>
        <v>-3436.8081210942009</v>
      </c>
      <c r="G4" s="2">
        <f>'MP2-CBS(TQ)(raw)'!G4*2625.5</f>
        <v>-820.18212877733424</v>
      </c>
      <c r="H4" s="2">
        <f>'MP2-CBS(TQ)(raw)'!H4*2625.5</f>
        <v>-2736.9511966731816</v>
      </c>
      <c r="I4" s="2">
        <f>'MP2-CBS(TQ)(raw)'!I4*2625.5</f>
        <v>-260.29449496725738</v>
      </c>
      <c r="J4" s="2">
        <f>'MP2-CBS(TQ)(raw)'!J4*2625.5</f>
        <v>-678.51033446254007</v>
      </c>
      <c r="K4" s="2">
        <f>'MP2-CBS(TQ)(raw)'!K4*2625.5</f>
        <v>-820.1867621662509</v>
      </c>
      <c r="L4" s="2">
        <f>'MP2-CBS(TQ)(raw)'!L4*2625.5</f>
        <v>-2736.9161692580765</v>
      </c>
      <c r="M4" s="2">
        <f>'MP2-CBS(TQ)(raw)'!M4*2625.5</f>
        <v>-263.55427554486977</v>
      </c>
      <c r="N4" s="2">
        <f>'MP2-CBS(TQ)(raw)'!N4*2625.5</f>
        <v>-685.63156158158233</v>
      </c>
      <c r="P4" s="2">
        <f t="shared" si="0"/>
        <v>-4535.7747583906148</v>
      </c>
      <c r="Q4" s="2">
        <f t="shared" si="1"/>
        <v>-3557.1333254505157</v>
      </c>
      <c r="R4" s="2">
        <f t="shared" si="2"/>
        <v>-938.80482942979745</v>
      </c>
      <c r="S4" s="2">
        <f t="shared" si="3"/>
        <v>-3557.1029314243274</v>
      </c>
      <c r="T4" s="2">
        <f t="shared" si="4"/>
        <v>-949.18583712645204</v>
      </c>
    </row>
    <row r="5" spans="1:20" x14ac:dyDescent="0.2">
      <c r="A5" s="1" t="s">
        <v>178</v>
      </c>
      <c r="B5" s="2">
        <f>'MP2-CBS(TQ)(raw)'!B5*2625.5</f>
        <v>-39.055841152968881</v>
      </c>
      <c r="C5" s="2">
        <f>'MP2-CBS(TQ)(raw)'!C5*2625.5</f>
        <v>-37.957762939997615</v>
      </c>
      <c r="D5" s="2">
        <f>'MP2-CBS(TQ)(raw)'!D5*2625.5</f>
        <v>1.0980782129712638</v>
      </c>
      <c r="E5" s="2">
        <f>'MP2-CBS(TQ)(raw)'!E5*2625.5</f>
        <v>-981.37352760398255</v>
      </c>
      <c r="F5" s="2">
        <f>'MP2-CBS(TQ)(raw)'!F5*2625.5</f>
        <v>-3242.1217452981468</v>
      </c>
      <c r="G5" s="2">
        <f>'MP2-CBS(TQ)(raw)'!G5*2625.5</f>
        <v>-820.28414090008403</v>
      </c>
      <c r="H5" s="2">
        <f>'MP2-CBS(TQ)(raw)'!H5*2625.5</f>
        <v>-2736.7943940474925</v>
      </c>
      <c r="I5" s="2">
        <f>'MP2-CBS(TQ)(raw)'!I5*2625.5</f>
        <v>-142.01913664820233</v>
      </c>
      <c r="J5" s="2">
        <f>'MP2-CBS(TQ)(raw)'!J5*2625.5</f>
        <v>-485.34176015338204</v>
      </c>
      <c r="K5" s="2">
        <f>'MP2-CBS(TQ)(raw)'!K5*2625.5</f>
        <v>-820.30095796243893</v>
      </c>
      <c r="L5" s="2">
        <f>'MP2-CBS(TQ)(raw)'!L5*2625.5</f>
        <v>-2736.8566828449789</v>
      </c>
      <c r="M5" s="2">
        <f>'MP2-CBS(TQ)(raw)'!M5*2625.5</f>
        <v>-142.08612964180887</v>
      </c>
      <c r="N5" s="2">
        <f>'MP2-CBS(TQ)(raw)'!N5*2625.5</f>
        <v>-486.29373951290501</v>
      </c>
      <c r="P5" s="2">
        <f t="shared" si="0"/>
        <v>-4223.4952729021297</v>
      </c>
      <c r="Q5" s="2">
        <f t="shared" si="1"/>
        <v>-3557.0785349475764</v>
      </c>
      <c r="R5" s="2">
        <f t="shared" si="2"/>
        <v>-627.36089680158443</v>
      </c>
      <c r="S5" s="2">
        <f t="shared" si="3"/>
        <v>-3557.1576408074179</v>
      </c>
      <c r="T5" s="2">
        <f t="shared" si="4"/>
        <v>-628.3798691547139</v>
      </c>
    </row>
    <row r="6" spans="1:20" x14ac:dyDescent="0.2">
      <c r="A6" s="1" t="s">
        <v>179</v>
      </c>
      <c r="B6" s="2">
        <f>'MP2-CBS(TQ)(raw)'!B6*2625.5</f>
        <v>-28.195011783043721</v>
      </c>
      <c r="C6" s="2">
        <f>'MP2-CBS(TQ)(raw)'!C6*2625.5</f>
        <v>-26.401318631338803</v>
      </c>
      <c r="D6" s="2">
        <f>'MP2-CBS(TQ)(raw)'!D6*2625.5</f>
        <v>1.7936931517049184</v>
      </c>
      <c r="E6" s="2">
        <f>'MP2-CBS(TQ)(raw)'!E6*2625.5</f>
        <v>-976.82423803654262</v>
      </c>
      <c r="F6" s="2">
        <f>'MP2-CBS(TQ)(raw)'!F6*2625.5</f>
        <v>-3236.651894750767</v>
      </c>
      <c r="G6" s="2">
        <f>'MP2-CBS(TQ)(raw)'!G6*2625.5</f>
        <v>-820.42541312035894</v>
      </c>
      <c r="H6" s="2">
        <f>'MP2-CBS(TQ)(raw)'!H6*2625.5</f>
        <v>-2737.494811082418</v>
      </c>
      <c r="I6" s="2">
        <f>'MP2-CBS(TQ)(raw)'!I6*2625.5</f>
        <v>-142.01913664817073</v>
      </c>
      <c r="J6" s="2">
        <f>'MP2-CBS(TQ)(raw)'!J6*2625.5</f>
        <v>-485.34176015331866</v>
      </c>
      <c r="K6" s="2">
        <f>'MP2-CBS(TQ)(raw)'!K6*2625.5</f>
        <v>-820.42821076440407</v>
      </c>
      <c r="L6" s="2">
        <f>'MP2-CBS(TQ)(raw)'!L6*2625.5</f>
        <v>-2737.4478446386129</v>
      </c>
      <c r="M6" s="2">
        <f>'MP2-CBS(TQ)(raw)'!M6*2625.5</f>
        <v>-142.12765272392502</v>
      </c>
      <c r="N6" s="2">
        <f>'MP2-CBS(TQ)(raw)'!N6*2625.5</f>
        <v>-487.0711060290289</v>
      </c>
      <c r="P6" s="2">
        <f t="shared" si="0"/>
        <v>-4213.4761327873093</v>
      </c>
      <c r="Q6" s="2">
        <f t="shared" si="1"/>
        <v>-3557.9202242027768</v>
      </c>
      <c r="R6" s="2">
        <f t="shared" si="2"/>
        <v>-627.36089680148939</v>
      </c>
      <c r="S6" s="2">
        <f t="shared" si="3"/>
        <v>-3557.8760554030168</v>
      </c>
      <c r="T6" s="2">
        <f t="shared" si="4"/>
        <v>-629.19875875295395</v>
      </c>
    </row>
    <row r="7" spans="1:20" x14ac:dyDescent="0.2">
      <c r="A7" s="1" t="s">
        <v>180</v>
      </c>
      <c r="B7" s="2">
        <f>'MP2-CBS(TQ)(raw)'!B7*2625.5</f>
        <v>-63.388407945416482</v>
      </c>
      <c r="C7" s="2">
        <f>'MP2-CBS(TQ)(raw)'!C7*2625.5</f>
        <v>-62.443970729901295</v>
      </c>
      <c r="D7" s="2">
        <f>'MP2-CBS(TQ)(raw)'!D7*2625.5</f>
        <v>0.94443721551518323</v>
      </c>
      <c r="E7" s="2">
        <f>'MP2-CBS(TQ)(raw)'!E7*2625.5</f>
        <v>-1504.385511584506</v>
      </c>
      <c r="F7" s="2">
        <f>'MP2-CBS(TQ)(raw)'!F7*2625.5</f>
        <v>-4712.4665637028183</v>
      </c>
      <c r="G7" s="2">
        <f>'MP2-CBS(TQ)(raw)'!G7*2625.5</f>
        <v>-818.98496429432907</v>
      </c>
      <c r="H7" s="2">
        <f>'MP2-CBS(TQ)(raw)'!H7*2625.5</f>
        <v>-2731.0953402601758</v>
      </c>
      <c r="I7" s="2">
        <f>'MP2-CBS(TQ)(raw)'!I7*2625.5</f>
        <v>-655.38741554138335</v>
      </c>
      <c r="J7" s="2">
        <f>'MP2-CBS(TQ)(raw)'!J7*2625.5</f>
        <v>-1947.9959472460196</v>
      </c>
      <c r="K7" s="2">
        <f>'MP2-CBS(TQ)(raw)'!K7*2625.5</f>
        <v>-819.00693267420979</v>
      </c>
      <c r="L7" s="2">
        <f>'MP2-CBS(TQ)(raw)'!L7*2625.5</f>
        <v>-2731.0532428641986</v>
      </c>
      <c r="M7" s="2">
        <f>'MP2-CBS(TQ)(raw)'!M7*2625.5</f>
        <v>-655.47899623731109</v>
      </c>
      <c r="N7" s="2">
        <f>'MP2-CBS(TQ)(raw)'!N7*2625.5</f>
        <v>-1948.8689327817033</v>
      </c>
      <c r="P7" s="2">
        <f t="shared" si="0"/>
        <v>-6216.8520752873246</v>
      </c>
      <c r="Q7" s="2">
        <f t="shared" si="1"/>
        <v>-3550.0803045545049</v>
      </c>
      <c r="R7" s="2">
        <f t="shared" si="2"/>
        <v>-2603.3833627874028</v>
      </c>
      <c r="S7" s="2">
        <f t="shared" si="3"/>
        <v>-3550.0601755384087</v>
      </c>
      <c r="T7" s="2">
        <f t="shared" si="4"/>
        <v>-2604.3479290190144</v>
      </c>
    </row>
    <row r="8" spans="1:20" x14ac:dyDescent="0.2">
      <c r="A8" s="1" t="s">
        <v>181</v>
      </c>
      <c r="B8" s="2">
        <f>'MP2-CBS(TQ)(raw)'!B8*2625.5</f>
        <v>-46.476647920423623</v>
      </c>
      <c r="C8" s="2">
        <f>'MP2-CBS(TQ)(raw)'!C8*2625.5</f>
        <v>-45.529704307790425</v>
      </c>
      <c r="D8" s="2">
        <f>'MP2-CBS(TQ)(raw)'!D8*2625.5</f>
        <v>0.94694361263319871</v>
      </c>
      <c r="E8" s="2">
        <f>'MP2-CBS(TQ)(raw)'!E8*2625.5</f>
        <v>-1496.4887375154667</v>
      </c>
      <c r="F8" s="2">
        <f>'MP2-CBS(TQ)(raw)'!F8*2625.5</f>
        <v>-4704.1004439005974</v>
      </c>
      <c r="G8" s="2">
        <f>'MP2-CBS(TQ)(raw)'!G8*2625.5</f>
        <v>-819.05829825062028</v>
      </c>
      <c r="H8" s="2">
        <f>'MP2-CBS(TQ)(raw)'!H8*2625.5</f>
        <v>-2732.0322621168993</v>
      </c>
      <c r="I8" s="2">
        <f>'MP2-CBS(TQ)(raw)'!I8*2625.5</f>
        <v>-655.03975517056404</v>
      </c>
      <c r="J8" s="2">
        <f>'MP2-CBS(TQ)(raw)'!J8*2625.5</f>
        <v>-1947.9822179575567</v>
      </c>
      <c r="K8" s="2">
        <f>'MP2-CBS(TQ)(raw)'!K8*2625.5</f>
        <v>-819.06401434815359</v>
      </c>
      <c r="L8" s="2">
        <f>'MP2-CBS(TQ)(raw)'!L8*2625.5</f>
        <v>-2731.8710143740082</v>
      </c>
      <c r="M8" s="2">
        <f>'MP2-CBS(TQ)(raw)'!M8*2625.5</f>
        <v>-655.13660535037343</v>
      </c>
      <c r="N8" s="2">
        <f>'MP2-CBS(TQ)(raw)'!N8*2625.5</f>
        <v>-1948.987843035738</v>
      </c>
      <c r="P8" s="2">
        <f t="shared" si="0"/>
        <v>-6200.5891814160641</v>
      </c>
      <c r="Q8" s="2">
        <f t="shared" si="1"/>
        <v>-3551.0905603675196</v>
      </c>
      <c r="R8" s="2">
        <f t="shared" si="2"/>
        <v>-2603.0219731281209</v>
      </c>
      <c r="S8" s="2">
        <f t="shared" si="3"/>
        <v>-3550.9350287221619</v>
      </c>
      <c r="T8" s="2">
        <f t="shared" si="4"/>
        <v>-2604.1244483861115</v>
      </c>
    </row>
    <row r="9" spans="1:20" x14ac:dyDescent="0.2">
      <c r="A9" s="1" t="s">
        <v>182</v>
      </c>
      <c r="B9" s="2">
        <f>'MP2-CBS(TQ)(raw)'!B9*2625.5</f>
        <v>-44.398583646258068</v>
      </c>
      <c r="C9" s="2">
        <f>'MP2-CBS(TQ)(raw)'!C9*2625.5</f>
        <v>-43.251663772370222</v>
      </c>
      <c r="D9" s="2">
        <f>'MP2-CBS(TQ)(raw)'!D9*2625.5</f>
        <v>1.1469198738878434</v>
      </c>
      <c r="E9" s="2">
        <f>'MP2-CBS(TQ)(raw)'!E9*2625.5</f>
        <v>-1642.5328618707015</v>
      </c>
      <c r="F9" s="2">
        <f>'MP2-CBS(TQ)(raw)'!F9*2625.5</f>
        <v>-5224.0907762763391</v>
      </c>
      <c r="G9" s="2">
        <f>'MP2-CBS(TQ)(raw)'!G9*2625.5</f>
        <v>-819.02922640509485</v>
      </c>
      <c r="H9" s="2">
        <f>'MP2-CBS(TQ)(raw)'!H9*2625.5</f>
        <v>-2730.802638539602</v>
      </c>
      <c r="I9" s="2">
        <f>'MP2-CBS(TQ)(raw)'!I9*2625.5</f>
        <v>-801.31767423685403</v>
      </c>
      <c r="J9" s="2">
        <f>'MP2-CBS(TQ)(raw)'!J9*2625.5</f>
        <v>-2471.0755153192322</v>
      </c>
      <c r="K9" s="2">
        <f>'MP2-CBS(TQ)(raw)'!K9*2625.5</f>
        <v>-819.05446553490117</v>
      </c>
      <c r="L9" s="2">
        <f>'MP2-CBS(TQ)(raw)'!L9*2625.5</f>
        <v>-2730.7899651628609</v>
      </c>
      <c r="M9" s="2">
        <f>'MP2-CBS(TQ)(raw)'!M9*2625.5</f>
        <v>-801.47914049198937</v>
      </c>
      <c r="N9" s="2">
        <f>'MP2-CBS(TQ)(raw)'!N9*2625.5</f>
        <v>-2472.0484031849196</v>
      </c>
      <c r="P9" s="2">
        <f t="shared" si="0"/>
        <v>-6866.6236381470408</v>
      </c>
      <c r="Q9" s="2">
        <f t="shared" si="1"/>
        <v>-3549.8318649446969</v>
      </c>
      <c r="R9" s="2">
        <f t="shared" si="2"/>
        <v>-3272.3931895560863</v>
      </c>
      <c r="S9" s="2">
        <f t="shared" si="3"/>
        <v>-3549.8444306977622</v>
      </c>
      <c r="T9" s="2">
        <f t="shared" si="4"/>
        <v>-3273.5275436769089</v>
      </c>
    </row>
    <row r="10" spans="1:20" x14ac:dyDescent="0.2">
      <c r="A10" s="1" t="s">
        <v>183</v>
      </c>
      <c r="B10" s="2">
        <f>'MP2-CBS(TQ)(raw)'!B10*2625.5</f>
        <v>-70.920815932132243</v>
      </c>
      <c r="C10" s="2">
        <f>'MP2-CBS(TQ)(raw)'!C10*2625.5</f>
        <v>-69.255252381871529</v>
      </c>
      <c r="D10" s="2">
        <f>'MP2-CBS(TQ)(raw)'!D10*2625.5</f>
        <v>1.665563550260716</v>
      </c>
      <c r="E10" s="2">
        <f>'MP2-CBS(TQ)(raw)'!E10*2625.5</f>
        <v>-3403.6213903573548</v>
      </c>
      <c r="F10" s="2">
        <f>'MP2-CBS(TQ)(raw)'!F10*2625.5</f>
        <v>-10318.705516901815</v>
      </c>
      <c r="G10" s="2">
        <f>'MP2-CBS(TQ)(raw)'!G10*2625.5</f>
        <v>-818.55196566694849</v>
      </c>
      <c r="H10" s="2">
        <f>'MP2-CBS(TQ)(raw)'!H10*2625.5</f>
        <v>-2730.0675358840158</v>
      </c>
      <c r="I10" s="2">
        <f>'MP2-CBS(TQ)(raw)'!I10*2625.5</f>
        <v>-2551.5360571990736</v>
      </c>
      <c r="J10" s="2">
        <f>'MP2-CBS(TQ)(raw)'!J10*2625.5</f>
        <v>-7551.2505325769989</v>
      </c>
      <c r="K10" s="2">
        <f>'MP2-CBS(TQ)(raw)'!K10*2625.5</f>
        <v>-818.59472406343821</v>
      </c>
      <c r="L10" s="2">
        <f>'MP2-CBS(TQ)(raw)'!L10*2625.5</f>
        <v>-2730.0531192893973</v>
      </c>
      <c r="M10" s="2">
        <f>'MP2-CBS(TQ)(raw)'!M10*2625.5</f>
        <v>-2551.7872769219662</v>
      </c>
      <c r="N10" s="2">
        <f>'MP2-CBS(TQ)(raw)'!N10*2625.5</f>
        <v>-7552.6365346024968</v>
      </c>
      <c r="P10" s="2">
        <f t="shared" si="0"/>
        <v>-13722.32690725917</v>
      </c>
      <c r="Q10" s="2">
        <f t="shared" si="1"/>
        <v>-3548.6195015509643</v>
      </c>
      <c r="R10" s="2">
        <f t="shared" si="2"/>
        <v>-10102.786589776073</v>
      </c>
      <c r="S10" s="2">
        <f t="shared" si="3"/>
        <v>-3548.6478433528355</v>
      </c>
      <c r="T10" s="2">
        <f t="shared" si="4"/>
        <v>-10104.423811524463</v>
      </c>
    </row>
    <row r="11" spans="1:20" x14ac:dyDescent="0.2">
      <c r="A11" s="1" t="s">
        <v>184</v>
      </c>
      <c r="B11" s="2">
        <f>'MP2-CBS(TQ)(raw)'!B11*2625.5</f>
        <v>-37.905559604385857</v>
      </c>
      <c r="C11" s="2">
        <f>'MP2-CBS(TQ)(raw)'!C11*2625.5</f>
        <v>-36.253194496564142</v>
      </c>
      <c r="D11" s="2">
        <f>'MP2-CBS(TQ)(raw)'!D11*2625.5</f>
        <v>1.6523651078217108</v>
      </c>
      <c r="E11" s="2">
        <f>'MP2-CBS(TQ)(raw)'!E11*2625.5</f>
        <v>-3388.4645492744767</v>
      </c>
      <c r="F11" s="2">
        <f>'MP2-CBS(TQ)(raw)'!F11*2625.5</f>
        <v>-10300.123698685064</v>
      </c>
      <c r="G11" s="2">
        <f>'MP2-CBS(TQ)(raw)'!G11*2625.5</f>
        <v>-818.81649251130102</v>
      </c>
      <c r="H11" s="2">
        <f>'MP2-CBS(TQ)(raw)'!H11*2625.5</f>
        <v>-2731.5689051039849</v>
      </c>
      <c r="I11" s="2">
        <f>'MP2-CBS(TQ)(raw)'!I11*2625.5</f>
        <v>-2550.7169047383709</v>
      </c>
      <c r="J11" s="2">
        <f>'MP2-CBS(TQ)(raw)'!J11*2625.5</f>
        <v>-7549.5803860014994</v>
      </c>
      <c r="K11" s="2">
        <f>'MP2-CBS(TQ)(raw)'!K11*2625.5</f>
        <v>-818.83889953367827</v>
      </c>
      <c r="L11" s="2">
        <f>'MP2-CBS(TQ)(raw)'!L11*2625.5</f>
        <v>-2731.4727582185637</v>
      </c>
      <c r="M11" s="2">
        <f>'MP2-CBS(TQ)(raw)'!M11*2625.5</f>
        <v>-2550.9363710816715</v>
      </c>
      <c r="N11" s="2">
        <f>'MP2-CBS(TQ)(raw)'!N11*2625.5</f>
        <v>-7551.0870246290642</v>
      </c>
      <c r="P11" s="2">
        <f t="shared" si="0"/>
        <v>-13688.58824795954</v>
      </c>
      <c r="Q11" s="2">
        <f t="shared" si="1"/>
        <v>-3550.3853976152859</v>
      </c>
      <c r="R11" s="2">
        <f t="shared" si="2"/>
        <v>-10100.297290739871</v>
      </c>
      <c r="S11" s="2">
        <f t="shared" si="3"/>
        <v>-3550.3116577522419</v>
      </c>
      <c r="T11" s="2">
        <f t="shared" si="4"/>
        <v>-10102.023395710736</v>
      </c>
    </row>
    <row r="12" spans="1:20" x14ac:dyDescent="0.2">
      <c r="A12" s="1" t="s">
        <v>185</v>
      </c>
      <c r="B12" s="2">
        <f>'MP2-CBS(TQ)(raw)'!B12*2625.5</f>
        <v>-42.564365879527948</v>
      </c>
      <c r="C12" s="2">
        <f>'MP2-CBS(TQ)(raw)'!C12*2625.5</f>
        <v>-40.981354732406714</v>
      </c>
      <c r="D12" s="2">
        <f>'MP2-CBS(TQ)(raw)'!D12*2625.5</f>
        <v>1.5830111471212278</v>
      </c>
      <c r="E12" s="2">
        <f>'MP2-CBS(TQ)(raw)'!E12*2625.5</f>
        <v>-3391.6894651713801</v>
      </c>
      <c r="F12" s="2">
        <f>'MP2-CBS(TQ)(raw)'!F12*2625.5</f>
        <v>-10302.112657397509</v>
      </c>
      <c r="G12" s="2">
        <f>'MP2-CBS(TQ)(raw)'!G12*2625.5</f>
        <v>-818.57577685097203</v>
      </c>
      <c r="H12" s="2">
        <f>'MP2-CBS(TQ)(raw)'!H12*2625.5</f>
        <v>-2730.7174022451086</v>
      </c>
      <c r="I12" s="2">
        <f>'MP2-CBS(TQ)(raw)'!I12*2625.5</f>
        <v>-2551.5224511805277</v>
      </c>
      <c r="J12" s="2">
        <f>'MP2-CBS(TQ)(raw)'!J12*2625.5</f>
        <v>-7550.4221264127546</v>
      </c>
      <c r="K12" s="2">
        <f>'MP2-CBS(TQ)(raw)'!K12*2625.5</f>
        <v>-818.60752324358282</v>
      </c>
      <c r="L12" s="2">
        <f>'MP2-CBS(TQ)(raw)'!L12*2625.5</f>
        <v>-2730.7003178277155</v>
      </c>
      <c r="M12" s="2">
        <f>'MP2-CBS(TQ)(raw)'!M12*2625.5</f>
        <v>-2551.7511282558894</v>
      </c>
      <c r="N12" s="2">
        <f>'MP2-CBS(TQ)(raw)'!N12*2625.5</f>
        <v>-7551.7617985092957</v>
      </c>
      <c r="P12" s="2">
        <f t="shared" si="0"/>
        <v>-13693.80212256889</v>
      </c>
      <c r="Q12" s="2">
        <f t="shared" si="1"/>
        <v>-3549.2931790960806</v>
      </c>
      <c r="R12" s="2">
        <f t="shared" si="2"/>
        <v>-10101.944577593282</v>
      </c>
      <c r="S12" s="2">
        <f t="shared" si="3"/>
        <v>-3549.3078410712983</v>
      </c>
      <c r="T12" s="2">
        <f t="shared" si="4"/>
        <v>-10103.512926765185</v>
      </c>
    </row>
    <row r="13" spans="1:20" x14ac:dyDescent="0.2">
      <c r="A13" s="1" t="s">
        <v>186</v>
      </c>
      <c r="B13" s="2">
        <f>'MP2-CBS(TQ)(raw)'!B13*2625.5</f>
        <v>-35.633344740029436</v>
      </c>
      <c r="C13" s="2">
        <f>'MP2-CBS(TQ)(raw)'!C13*2625.5</f>
        <v>-34.320463865494368</v>
      </c>
      <c r="D13" s="2">
        <f>'MP2-CBS(TQ)(raw)'!D13*2625.5</f>
        <v>1.3128808745350704</v>
      </c>
      <c r="E13" s="2">
        <f>'MP2-CBS(TQ)(raw)'!E13*2625.5</f>
        <v>-2126.7054904935226</v>
      </c>
      <c r="F13" s="2">
        <f>'MP2-CBS(TQ)(raw)'!F13*2625.5</f>
        <v>-6654.0964886841539</v>
      </c>
      <c r="G13" s="2">
        <f>'MP2-CBS(TQ)(raw)'!G13*2625.5</f>
        <v>-818.51874159187173</v>
      </c>
      <c r="H13" s="2">
        <f>'MP2-CBS(TQ)(raw)'!H13*2625.5</f>
        <v>-2730.0340865172807</v>
      </c>
      <c r="I13" s="2">
        <f>'MP2-CBS(TQ)(raw)'!I13*2625.5</f>
        <v>-1291.2826568802946</v>
      </c>
      <c r="J13" s="2">
        <f>'MP2-CBS(TQ)(raw)'!J13*2625.5</f>
        <v>-3905.3331494482009</v>
      </c>
      <c r="K13" s="2">
        <f>'MP2-CBS(TQ)(raw)'!K13*2625.5</f>
        <v>-818.54285024353726</v>
      </c>
      <c r="L13" s="2">
        <f>'MP2-CBS(TQ)(raw)'!L13*2625.5</f>
        <v>-2730.0223215564147</v>
      </c>
      <c r="M13" s="2">
        <f>'MP2-CBS(TQ)(raw)'!M13*2625.5</f>
        <v>-1291.4445209061137</v>
      </c>
      <c r="N13" s="2">
        <f>'MP2-CBS(TQ)(raw)'!N13*2625.5</f>
        <v>-3906.4718226061173</v>
      </c>
      <c r="P13" s="2">
        <f t="shared" si="0"/>
        <v>-8780.8019791776769</v>
      </c>
      <c r="Q13" s="2">
        <f t="shared" si="1"/>
        <v>-3548.5528281091524</v>
      </c>
      <c r="R13" s="2">
        <f t="shared" si="2"/>
        <v>-5196.6158063284956</v>
      </c>
      <c r="S13" s="2">
        <f t="shared" si="3"/>
        <v>-3548.5651717999517</v>
      </c>
      <c r="T13" s="2">
        <f t="shared" si="4"/>
        <v>-5197.9163435122309</v>
      </c>
    </row>
    <row r="14" spans="1:20" x14ac:dyDescent="0.2">
      <c r="A14" s="1" t="s">
        <v>187</v>
      </c>
      <c r="B14" s="2">
        <f>'MP2-CBS(TQ)(raw)'!B14*2625.5</f>
        <v>-42.167343052969343</v>
      </c>
      <c r="C14" s="2">
        <f>'MP2-CBS(TQ)(raw)'!C14*2625.5</f>
        <v>-41.191942556692261</v>
      </c>
      <c r="D14" s="2">
        <f>'MP2-CBS(TQ)(raw)'!D14*2625.5</f>
        <v>0.97540049627708258</v>
      </c>
      <c r="E14" s="2">
        <f>'MP2-CBS(TQ)(raw)'!E14*2625.5</f>
        <v>-2317.2967398920341</v>
      </c>
      <c r="F14" s="2">
        <f>'MP2-CBS(TQ)(raw)'!F14*2625.5</f>
        <v>-7274.2582430469856</v>
      </c>
      <c r="G14" s="2">
        <f>'MP2-CBS(TQ)(raw)'!G14*2625.5</f>
        <v>-818.70682507798415</v>
      </c>
      <c r="H14" s="2">
        <f>'MP2-CBS(TQ)(raw)'!H14*2625.5</f>
        <v>-2730.5515923493649</v>
      </c>
      <c r="I14" s="2">
        <f>'MP2-CBS(TQ)(raw)'!I14*2625.5</f>
        <v>-1477.3741096527961</v>
      </c>
      <c r="J14" s="2">
        <f>'MP2-CBS(TQ)(raw)'!J14*2625.5</f>
        <v>-4522.7551128059049</v>
      </c>
      <c r="K14" s="2">
        <f>'MP2-CBS(TQ)(raw)'!K14*2625.5</f>
        <v>-818.73655365717173</v>
      </c>
      <c r="L14" s="2">
        <f>'MP2-CBS(TQ)(raw)'!L14*2625.5</f>
        <v>-2730.5361924176068</v>
      </c>
      <c r="M14" s="2">
        <f>'MP2-CBS(TQ)(raw)'!M14*2625.5</f>
        <v>-1477.52071786643</v>
      </c>
      <c r="N14" s="2">
        <f>'MP2-CBS(TQ)(raw)'!N14*2625.5</f>
        <v>-4523.5695764411184</v>
      </c>
      <c r="P14" s="2">
        <f t="shared" si="0"/>
        <v>-9591.5549829390202</v>
      </c>
      <c r="Q14" s="2">
        <f t="shared" si="1"/>
        <v>-3549.2584174273488</v>
      </c>
      <c r="R14" s="2">
        <f t="shared" si="2"/>
        <v>-6000.1292224587014</v>
      </c>
      <c r="S14" s="2">
        <f t="shared" si="3"/>
        <v>-3549.2727460747783</v>
      </c>
      <c r="T14" s="2">
        <f t="shared" si="4"/>
        <v>-6001.0902943075489</v>
      </c>
    </row>
    <row r="15" spans="1:20" x14ac:dyDescent="0.2">
      <c r="A15" s="1" t="s">
        <v>188</v>
      </c>
      <c r="B15" s="2">
        <f>'MP2-CBS(TQ)(raw)'!B15*2625.5</f>
        <v>-32.210346525518951</v>
      </c>
      <c r="C15" s="2">
        <f>'MP2-CBS(TQ)(raw)'!C15*2625.5</f>
        <v>-31.097759215653561</v>
      </c>
      <c r="D15" s="2">
        <f>'MP2-CBS(TQ)(raw)'!D15*2625.5</f>
        <v>1.1125873098653933</v>
      </c>
      <c r="E15" s="2">
        <f>'MP2-CBS(TQ)(raw)'!E15*2625.5</f>
        <v>-1633.5648649005159</v>
      </c>
      <c r="F15" s="2">
        <f>'MP2-CBS(TQ)(raw)'!F15*2625.5</f>
        <v>-5434.386166002434</v>
      </c>
      <c r="G15" s="2">
        <f>'MP2-CBS(TQ)(raw)'!G15*2625.5</f>
        <v>-774.24502917668724</v>
      </c>
      <c r="H15" s="2">
        <f>'MP2-CBS(TQ)(raw)'!H15*2625.5</f>
        <v>-2840.8984365314313</v>
      </c>
      <c r="I15" s="2">
        <f>'MP2-CBS(TQ)(raw)'!I15*2625.5</f>
        <v>-843.63013077092262</v>
      </c>
      <c r="J15" s="2">
        <f>'MP2-CBS(TQ)(raw)'!J15*2625.5</f>
        <v>-2576.9670878983907</v>
      </c>
      <c r="K15" s="2">
        <f>'MP2-CBS(TQ)(raw)'!K15*2625.5</f>
        <v>-774.25552560414485</v>
      </c>
      <c r="L15" s="2">
        <f>'MP2-CBS(TQ)(raw)'!L15*2625.5</f>
        <v>-2840.8631250095891</v>
      </c>
      <c r="M15" s="2">
        <f>'MP2-CBS(TQ)(raw)'!M15*2625.5</f>
        <v>-843.76774433060973</v>
      </c>
      <c r="N15" s="2">
        <f>'MP2-CBS(TQ)(raw)'!N15*2625.5</f>
        <v>-2577.9668767429534</v>
      </c>
      <c r="P15" s="2">
        <f t="shared" si="0"/>
        <v>-7067.9510309029502</v>
      </c>
      <c r="Q15" s="2">
        <f t="shared" si="1"/>
        <v>-3615.1434657081186</v>
      </c>
      <c r="R15" s="2">
        <f t="shared" si="2"/>
        <v>-3420.5972186693134</v>
      </c>
      <c r="S15" s="2">
        <f t="shared" si="3"/>
        <v>-3615.1186506137337</v>
      </c>
      <c r="T15" s="2">
        <f t="shared" si="4"/>
        <v>-3421.7346210735632</v>
      </c>
    </row>
    <row r="16" spans="1:20" x14ac:dyDescent="0.2">
      <c r="A16" s="1" t="s">
        <v>189</v>
      </c>
      <c r="B16" s="2">
        <f>'MP2-CBS(TQ)(raw)'!B16*2625.5</f>
        <v>-29.795811879816252</v>
      </c>
      <c r="C16" s="2">
        <f>'MP2-CBS(TQ)(raw)'!C16*2625.5</f>
        <v>-28.660319717460503</v>
      </c>
      <c r="D16" s="2">
        <f>'MP2-CBS(TQ)(raw)'!D16*2625.5</f>
        <v>1.1354921623557495</v>
      </c>
      <c r="E16" s="2">
        <f>'MP2-CBS(TQ)(raw)'!E16*2625.5</f>
        <v>-1632.3620235997951</v>
      </c>
      <c r="F16" s="2">
        <f>'MP2-CBS(TQ)(raw)'!F16*2625.5</f>
        <v>-5433.4824220760256</v>
      </c>
      <c r="G16" s="2">
        <f>'MP2-CBS(TQ)(raw)'!G16*2625.5</f>
        <v>-774.38904459897674</v>
      </c>
      <c r="H16" s="2">
        <f>'MP2-CBS(TQ)(raw)'!H16*2625.5</f>
        <v>-2841.0469421715993</v>
      </c>
      <c r="I16" s="2">
        <f>'MP2-CBS(TQ)(raw)'!I16*2625.5</f>
        <v>-843.63390944483035</v>
      </c>
      <c r="J16" s="2">
        <f>'MP2-CBS(TQ)(raw)'!J16*2625.5</f>
        <v>-2576.9787375805981</v>
      </c>
      <c r="K16" s="2">
        <f>'MP2-CBS(TQ)(raw)'!K16*2625.5</f>
        <v>-774.40286358888227</v>
      </c>
      <c r="L16" s="2">
        <f>'MP2-CBS(TQ)(raw)'!L16*2625.5</f>
        <v>-2841.0481051523452</v>
      </c>
      <c r="M16" s="2">
        <f>'MP2-CBS(TQ)(raw)'!M16*2625.5</f>
        <v>-843.76543464239023</v>
      </c>
      <c r="N16" s="2">
        <f>'MP2-CBS(TQ)(raw)'!N16*2625.5</f>
        <v>-2577.9677225747423</v>
      </c>
      <c r="P16" s="2">
        <f t="shared" si="0"/>
        <v>-7065.8444456758207</v>
      </c>
      <c r="Q16" s="2">
        <f t="shared" si="1"/>
        <v>-3615.4359867705762</v>
      </c>
      <c r="R16" s="2">
        <f t="shared" si="2"/>
        <v>-3420.6126470254285</v>
      </c>
      <c r="S16" s="2">
        <f t="shared" si="3"/>
        <v>-3615.4509687412274</v>
      </c>
      <c r="T16" s="2">
        <f t="shared" si="4"/>
        <v>-3421.7331572171324</v>
      </c>
    </row>
    <row r="17" spans="1:20" x14ac:dyDescent="0.2">
      <c r="A17" s="1" t="s">
        <v>25</v>
      </c>
      <c r="B17" s="2">
        <f>'MP2-CBS(TQ)(raw)'!B17*2625.5</f>
        <v>-57.416488754596188</v>
      </c>
      <c r="C17" s="2">
        <f>'MP2-CBS(TQ)(raw)'!C17*2625.5</f>
        <v>-46.315435521767306</v>
      </c>
      <c r="D17" s="2">
        <f>'MP2-CBS(TQ)(raw)'!D17*2625.5</f>
        <v>11.101053232828882</v>
      </c>
      <c r="E17" s="2">
        <f>'MP2-CBS(TQ)(raw)'!E17*2625.5</f>
        <v>-1061.259264202233</v>
      </c>
      <c r="F17" s="2">
        <f>'MP2-CBS(TQ)(raw)'!F17*2625.5</f>
        <v>-3551.7934567617754</v>
      </c>
      <c r="G17" s="2">
        <f>'MP2-CBS(TQ)(raw)'!G17*2625.5</f>
        <v>-774.93812046710207</v>
      </c>
      <c r="H17" s="2">
        <f>'MP2-CBS(TQ)(raw)'!H17*2625.5</f>
        <v>-2841.8932823123955</v>
      </c>
      <c r="I17" s="2">
        <f>'MP2-CBS(TQ)(raw)'!I17*2625.5</f>
        <v>-260.29449496728245</v>
      </c>
      <c r="J17" s="2">
        <f>'MP2-CBS(TQ)(raw)'!J17*2625.5</f>
        <v>-678.51033446263182</v>
      </c>
      <c r="K17" s="2">
        <f>'MP2-CBS(TQ)(raw)'!K17*2625.5</f>
        <v>-774.94642035869606</v>
      </c>
      <c r="L17" s="2">
        <f>'MP2-CBS(TQ)(raw)'!L17*2625.5</f>
        <v>-2841.9231922365298</v>
      </c>
      <c r="M17" s="2">
        <f>'MP2-CBS(TQ)(raw)'!M17*2625.5</f>
        <v>-263.95233923881818</v>
      </c>
      <c r="N17" s="2">
        <f>'MP2-CBS(TQ)(raw)'!N17*2625.5</f>
        <v>-685.91533360819699</v>
      </c>
      <c r="P17" s="2">
        <f t="shared" si="0"/>
        <v>-4613.0527209640086</v>
      </c>
      <c r="Q17" s="2">
        <f t="shared" si="1"/>
        <v>-3616.8314027794977</v>
      </c>
      <c r="R17" s="2">
        <f t="shared" si="2"/>
        <v>-938.80482942991421</v>
      </c>
      <c r="S17" s="2">
        <f t="shared" si="3"/>
        <v>-3616.8696125952256</v>
      </c>
      <c r="T17" s="2">
        <f t="shared" si="4"/>
        <v>-949.86767284701523</v>
      </c>
    </row>
    <row r="18" spans="1:20" x14ac:dyDescent="0.2">
      <c r="A18" s="1" t="s">
        <v>26</v>
      </c>
      <c r="B18" s="2">
        <f>'MP2-CBS(TQ)(raw)'!B18*2625.5</f>
        <v>-54.452136808191923</v>
      </c>
      <c r="C18" s="2">
        <f>'MP2-CBS(TQ)(raw)'!C18*2625.5</f>
        <v>-44.182871462641593</v>
      </c>
      <c r="D18" s="2">
        <f>'MP2-CBS(TQ)(raw)'!D18*2625.5</f>
        <v>10.269265345550327</v>
      </c>
      <c r="E18" s="2">
        <f>'MP2-CBS(TQ)(raw)'!E18*2625.5</f>
        <v>-1059.8462686957409</v>
      </c>
      <c r="F18" s="2">
        <f>'MP2-CBS(TQ)(raw)'!F18*2625.5</f>
        <v>-3550.4277162971207</v>
      </c>
      <c r="G18" s="2">
        <f>'MP2-CBS(TQ)(raw)'!G18*2625.5</f>
        <v>-774.93290152202178</v>
      </c>
      <c r="H18" s="2">
        <f>'MP2-CBS(TQ)(raw)'!H18*2625.5</f>
        <v>-2842.0841172327255</v>
      </c>
      <c r="I18" s="2">
        <f>'MP2-CBS(TQ)(raw)'!I18*2625.5</f>
        <v>-260.29449496727699</v>
      </c>
      <c r="J18" s="2">
        <f>'MP2-CBS(TQ)(raw)'!J18*2625.5</f>
        <v>-678.51033446264546</v>
      </c>
      <c r="K18" s="2">
        <f>'MP2-CBS(TQ)(raw)'!K18*2625.5</f>
        <v>-774.94226227728564</v>
      </c>
      <c r="L18" s="2">
        <f>'MP2-CBS(TQ)(raw)'!L18*2625.5</f>
        <v>-2842.1253142003179</v>
      </c>
      <c r="M18" s="2">
        <f>'MP2-CBS(TQ)(raw)'!M18*2625.5</f>
        <v>-263.6796821228574</v>
      </c>
      <c r="N18" s="2">
        <f>'MP2-CBS(TQ)(raw)'!N18*2625.5</f>
        <v>-685.343854929759</v>
      </c>
      <c r="P18" s="2">
        <f t="shared" si="0"/>
        <v>-4610.2739849928621</v>
      </c>
      <c r="Q18" s="2">
        <f t="shared" si="1"/>
        <v>-3617.0170187547474</v>
      </c>
      <c r="R18" s="2">
        <f t="shared" si="2"/>
        <v>-938.80482942992239</v>
      </c>
      <c r="S18" s="2">
        <f t="shared" si="3"/>
        <v>-3617.0675764776033</v>
      </c>
      <c r="T18" s="2">
        <f t="shared" si="4"/>
        <v>-949.02353705261635</v>
      </c>
    </row>
    <row r="19" spans="1:20" x14ac:dyDescent="0.2">
      <c r="A19" s="1" t="s">
        <v>190</v>
      </c>
      <c r="B19" s="2">
        <f>'MP2-CBS(TQ)(raw)'!B19*2625.5</f>
        <v>-41.492581206964047</v>
      </c>
      <c r="C19" s="2">
        <f>'MP2-CBS(TQ)(raw)'!C19*2625.5</f>
        <v>-39.87800170977642</v>
      </c>
      <c r="D19" s="2">
        <f>'MP2-CBS(TQ)(raw)'!D19*2625.5</f>
        <v>1.6145794971876213</v>
      </c>
      <c r="E19" s="2">
        <f>'MP2-CBS(TQ)(raw)'!E19*2625.5</f>
        <v>-936.71976573091263</v>
      </c>
      <c r="F19" s="2">
        <f>'MP2-CBS(TQ)(raw)'!F19*2625.5</f>
        <v>-3349.1172280476076</v>
      </c>
      <c r="G19" s="2">
        <f>'MP2-CBS(TQ)(raw)'!G19*2625.5</f>
        <v>-775.00402799170365</v>
      </c>
      <c r="H19" s="2">
        <f>'MP2-CBS(TQ)(raw)'!H19*2625.5</f>
        <v>-2841.979487778287</v>
      </c>
      <c r="I19" s="2">
        <f>'MP2-CBS(TQ)(raw)'!I19*2625.5</f>
        <v>-142.01913664819119</v>
      </c>
      <c r="J19" s="2">
        <f>'MP2-CBS(TQ)(raw)'!J19*2625.5</f>
        <v>-485.34176015337437</v>
      </c>
      <c r="K19" s="2">
        <f>'MP2-CBS(TQ)(raw)'!K19*2625.5</f>
        <v>-775.01058805638957</v>
      </c>
      <c r="L19" s="2">
        <f>'MP2-CBS(TQ)(raw)'!L19*2625.5</f>
        <v>-2841.9904844860393</v>
      </c>
      <c r="M19" s="2">
        <f>'MP2-CBS(TQ)(raw)'!M19*2625.5</f>
        <v>-142.12067826970983</v>
      </c>
      <c r="N19" s="2">
        <f>'MP2-CBS(TQ)(raw)'!N19*2625.5</f>
        <v>-486.83724125660461</v>
      </c>
      <c r="P19" s="2">
        <f t="shared" si="0"/>
        <v>-4285.8369937785201</v>
      </c>
      <c r="Q19" s="2">
        <f t="shared" si="1"/>
        <v>-3616.9835157699908</v>
      </c>
      <c r="R19" s="2">
        <f t="shared" si="2"/>
        <v>-627.36089680156556</v>
      </c>
      <c r="S19" s="2">
        <f t="shared" si="3"/>
        <v>-3617.001072542429</v>
      </c>
      <c r="T19" s="2">
        <f t="shared" si="4"/>
        <v>-628.95791952631441</v>
      </c>
    </row>
    <row r="20" spans="1:20" x14ac:dyDescent="0.2">
      <c r="A20" s="1" t="s">
        <v>191</v>
      </c>
      <c r="B20" s="2">
        <f>'MP2-CBS(TQ)(raw)'!B20*2625.5</f>
        <v>-40.382427267276697</v>
      </c>
      <c r="C20" s="2">
        <f>'MP2-CBS(TQ)(raw)'!C20*2625.5</f>
        <v>-38.786762622992818</v>
      </c>
      <c r="D20" s="2">
        <f>'MP2-CBS(TQ)(raw)'!D20*2625.5</f>
        <v>1.5956646442838773</v>
      </c>
      <c r="E20" s="2">
        <f>'MP2-CBS(TQ)(raw)'!E20*2625.5</f>
        <v>-936.08685023962664</v>
      </c>
      <c r="F20" s="2">
        <f>'MP2-CBS(TQ)(raw)'!F20*2625.5</f>
        <v>-3348.7681322887934</v>
      </c>
      <c r="G20" s="2">
        <f>'MP2-CBS(TQ)(raw)'!G20*2625.5</f>
        <v>-774.98874646646846</v>
      </c>
      <c r="H20" s="2">
        <f>'MP2-CBS(TQ)(raw)'!H20*2625.5</f>
        <v>-2842.1229119931236</v>
      </c>
      <c r="I20" s="2">
        <f>'MP2-CBS(TQ)(raw)'!I20*2625.5</f>
        <v>-142.01913664817894</v>
      </c>
      <c r="J20" s="2">
        <f>'MP2-CBS(TQ)(raw)'!J20*2625.5</f>
        <v>-485.34176015337221</v>
      </c>
      <c r="K20" s="2">
        <f>'MP2-CBS(TQ)(raw)'!K20*2625.5</f>
        <v>-774.9958925667288</v>
      </c>
      <c r="L20" s="2">
        <f>'MP2-CBS(TQ)(raw)'!L20*2625.5</f>
        <v>-2842.1424753908432</v>
      </c>
      <c r="M20" s="2">
        <f>'MP2-CBS(TQ)(raw)'!M20*2625.5</f>
        <v>-142.11937197105595</v>
      </c>
      <c r="N20" s="2">
        <f>'MP2-CBS(TQ)(raw)'!N20*2625.5</f>
        <v>-486.81047997679912</v>
      </c>
      <c r="P20" s="2">
        <f t="shared" si="0"/>
        <v>-4284.8549825284199</v>
      </c>
      <c r="Q20" s="2">
        <f t="shared" si="1"/>
        <v>-3617.111658459592</v>
      </c>
      <c r="R20" s="2">
        <f t="shared" si="2"/>
        <v>-627.36089680155112</v>
      </c>
      <c r="S20" s="2">
        <f t="shared" si="3"/>
        <v>-3617.138367957572</v>
      </c>
      <c r="T20" s="2">
        <f t="shared" si="4"/>
        <v>-628.92985194785501</v>
      </c>
    </row>
    <row r="21" spans="1:20" x14ac:dyDescent="0.2">
      <c r="A21" s="1" t="s">
        <v>192</v>
      </c>
      <c r="B21" s="2">
        <f>'MP2-CBS(TQ)(raw)'!B21*2625.5</f>
        <v>-43.228946052125686</v>
      </c>
      <c r="C21" s="2">
        <f>'MP2-CBS(TQ)(raw)'!C21*2625.5</f>
        <v>-42.478982084631909</v>
      </c>
      <c r="D21" s="2">
        <f>'MP2-CBS(TQ)(raw)'!D21*2625.5</f>
        <v>0.74996396749378269</v>
      </c>
      <c r="E21" s="2">
        <f>'MP2-CBS(TQ)(raw)'!E21*2625.5</f>
        <v>-1445.6626898662846</v>
      </c>
      <c r="F21" s="2">
        <f>'MP2-CBS(TQ)(raw)'!F21*2625.5</f>
        <v>-4797.7796031282078</v>
      </c>
      <c r="G21" s="2">
        <f>'MP2-CBS(TQ)(raw)'!G21*2625.5</f>
        <v>-774.80704261694245</v>
      </c>
      <c r="H21" s="2">
        <f>'MP2-CBS(TQ)(raw)'!H21*2625.5</f>
        <v>-2841.6188816626263</v>
      </c>
      <c r="I21" s="2">
        <f>'MP2-CBS(TQ)(raw)'!I21*2625.5</f>
        <v>-649.53296329998659</v>
      </c>
      <c r="J21" s="2">
        <f>'MP2-CBS(TQ)(raw)'!J21*2625.5</f>
        <v>-1934.2544593628111</v>
      </c>
      <c r="K21" s="2">
        <f>'MP2-CBS(TQ)(raw)'!K21*2625.5</f>
        <v>-774.81273957090195</v>
      </c>
      <c r="L21" s="2">
        <f>'MP2-CBS(TQ)(raw)'!L21*2625.5</f>
        <v>-2841.5096093179773</v>
      </c>
      <c r="M21" s="2">
        <f>'MP2-CBS(TQ)(raw)'!M21*2625.5</f>
        <v>-649.6128814230467</v>
      </c>
      <c r="N21" s="2">
        <f>'MP2-CBS(TQ)(raw)'!N21*2625.5</f>
        <v>-1935.0280805979353</v>
      </c>
      <c r="P21" s="2">
        <f t="shared" si="0"/>
        <v>-6243.4422929944922</v>
      </c>
      <c r="Q21" s="2">
        <f t="shared" si="1"/>
        <v>-3616.4259242795688</v>
      </c>
      <c r="R21" s="2">
        <f t="shared" si="2"/>
        <v>-2583.7874226627978</v>
      </c>
      <c r="S21" s="2">
        <f t="shared" si="3"/>
        <v>-3616.3223488888793</v>
      </c>
      <c r="T21" s="2">
        <f t="shared" si="4"/>
        <v>-2584.640962020982</v>
      </c>
    </row>
    <row r="22" spans="1:20" x14ac:dyDescent="0.2">
      <c r="A22" s="1" t="s">
        <v>193</v>
      </c>
      <c r="B22" s="2">
        <f>'MP2-CBS(TQ)(raw)'!B22*2625.5</f>
        <v>-47.32063318168445</v>
      </c>
      <c r="C22" s="2">
        <f>'MP2-CBS(TQ)(raw)'!C22*2625.5</f>
        <v>-46.449105294982495</v>
      </c>
      <c r="D22" s="2">
        <f>'MP2-CBS(TQ)(raw)'!D22*2625.5</f>
        <v>0.8715278867019578</v>
      </c>
      <c r="E22" s="2">
        <f>'MP2-CBS(TQ)(raw)'!E22*2625.5</f>
        <v>-1446.8659830407296</v>
      </c>
      <c r="F22" s="2">
        <f>'MP2-CBS(TQ)(raw)'!F22*2625.5</f>
        <v>-4800.4170023591487</v>
      </c>
      <c r="G22" s="2">
        <f>'MP2-CBS(TQ)(raw)'!G22*2625.5</f>
        <v>-774.60685397912869</v>
      </c>
      <c r="H22" s="2">
        <f>'MP2-CBS(TQ)(raw)'!H22*2625.5</f>
        <v>-2841.308442843922</v>
      </c>
      <c r="I22" s="2">
        <f>'MP2-CBS(TQ)(raw)'!I22*2625.5</f>
        <v>-649.48819047133554</v>
      </c>
      <c r="J22" s="2">
        <f>'MP2-CBS(TQ)(raw)'!J22*2625.5</f>
        <v>-1934.5588649238073</v>
      </c>
      <c r="K22" s="2">
        <f>'MP2-CBS(TQ)(raw)'!K22*2625.5</f>
        <v>-774.61559018085882</v>
      </c>
      <c r="L22" s="2">
        <f>'MP2-CBS(TQ)(raw)'!L22*2625.5</f>
        <v>-2841.2290689769893</v>
      </c>
      <c r="M22" s="2">
        <f>'MP2-CBS(TQ)(raw)'!M22*2625.5</f>
        <v>-649.57679970386494</v>
      </c>
      <c r="N22" s="2">
        <f>'MP2-CBS(TQ)(raw)'!N22*2625.5</f>
        <v>-1935.4124212431827</v>
      </c>
      <c r="P22" s="2">
        <f t="shared" si="0"/>
        <v>-6247.2829853998783</v>
      </c>
      <c r="Q22" s="2">
        <f t="shared" si="1"/>
        <v>-3615.9152968230505</v>
      </c>
      <c r="R22" s="2">
        <f t="shared" si="2"/>
        <v>-2584.0470553951427</v>
      </c>
      <c r="S22" s="2">
        <f t="shared" si="3"/>
        <v>-3615.8446591578481</v>
      </c>
      <c r="T22" s="2">
        <f t="shared" si="4"/>
        <v>-2584.9892209470477</v>
      </c>
    </row>
    <row r="23" spans="1:20" x14ac:dyDescent="0.2">
      <c r="A23" s="1" t="s">
        <v>194</v>
      </c>
      <c r="B23" s="2">
        <f>'MP2-CBS(TQ)(raw)'!B23*2625.5</f>
        <v>-43.479896198298036</v>
      </c>
      <c r="C23" s="2">
        <f>'MP2-CBS(TQ)(raw)'!C23*2625.5</f>
        <v>-42.655218731534333</v>
      </c>
      <c r="D23" s="2">
        <f>'MP2-CBS(TQ)(raw)'!D23*2625.5</f>
        <v>0.82467746676370091</v>
      </c>
      <c r="E23" s="2">
        <f>'MP2-CBS(TQ)(raw)'!E23*2625.5</f>
        <v>-1443.6531008264521</v>
      </c>
      <c r="F23" s="2">
        <f>'MP2-CBS(TQ)(raw)'!F23*2625.5</f>
        <v>-4799.5583521060898</v>
      </c>
      <c r="G23" s="2">
        <f>'MP2-CBS(TQ)(raw)'!G23*2625.5</f>
        <v>-774.33249795437246</v>
      </c>
      <c r="H23" s="2">
        <f>'MP2-CBS(TQ)(raw)'!H23*2625.5</f>
        <v>-2841.1094473239341</v>
      </c>
      <c r="I23" s="2">
        <f>'MP2-CBS(TQ)(raw)'!I23*2625.5</f>
        <v>-649.3680683800834</v>
      </c>
      <c r="J23" s="2">
        <f>'MP2-CBS(TQ)(raw)'!J23*2625.5</f>
        <v>-1934.9215430758536</v>
      </c>
      <c r="K23" s="2">
        <f>'MP2-CBS(TQ)(raw)'!K23*2625.5</f>
        <v>-774.34206641558933</v>
      </c>
      <c r="L23" s="2">
        <f>'MP2-CBS(TQ)(raw)'!L23*2625.5</f>
        <v>-2841.0614788151238</v>
      </c>
      <c r="M23" s="2">
        <f>'MP2-CBS(TQ)(raw)'!M23*2625.5</f>
        <v>-649.45259671033534</v>
      </c>
      <c r="N23" s="2">
        <f>'MP2-CBS(TQ)(raw)'!N23*2625.5</f>
        <v>-1935.7000922599584</v>
      </c>
      <c r="P23" s="2">
        <f t="shared" si="0"/>
        <v>-6243.2114529325418</v>
      </c>
      <c r="Q23" s="2">
        <f t="shared" si="1"/>
        <v>-3615.4419452783068</v>
      </c>
      <c r="R23" s="2">
        <f t="shared" si="2"/>
        <v>-2584.2896114559371</v>
      </c>
      <c r="S23" s="2">
        <f t="shared" si="3"/>
        <v>-3615.403545230713</v>
      </c>
      <c r="T23" s="2">
        <f t="shared" si="4"/>
        <v>-2585.1526889702936</v>
      </c>
    </row>
    <row r="24" spans="1:20" x14ac:dyDescent="0.2">
      <c r="A24" s="1" t="s">
        <v>195</v>
      </c>
      <c r="B24" s="2">
        <f>'MP2-CBS(TQ)(raw)'!B24*2625.5</f>
        <v>-45.661600486713681</v>
      </c>
      <c r="C24" s="2">
        <f>'MP2-CBS(TQ)(raw)'!C24*2625.5</f>
        <v>-44.85215747370755</v>
      </c>
      <c r="D24" s="2">
        <f>'MP2-CBS(TQ)(raw)'!D24*2625.5</f>
        <v>0.80944301300613075</v>
      </c>
      <c r="E24" s="2">
        <f>'MP2-CBS(TQ)(raw)'!E24*2625.5</f>
        <v>-1445.7989911992395</v>
      </c>
      <c r="F24" s="2">
        <f>'MP2-CBS(TQ)(raw)'!F24*2625.5</f>
        <v>-4799.3976609137871</v>
      </c>
      <c r="G24" s="2">
        <f>'MP2-CBS(TQ)(raw)'!G24*2625.5</f>
        <v>-774.33454864552084</v>
      </c>
      <c r="H24" s="2">
        <f>'MP2-CBS(TQ)(raw)'!H24*2625.5</f>
        <v>-2841.0949798710408</v>
      </c>
      <c r="I24" s="2">
        <f>'MP2-CBS(TQ)(raw)'!I24*2625.5</f>
        <v>-649.52759492976043</v>
      </c>
      <c r="J24" s="2">
        <f>'MP2-CBS(TQ)(raw)'!J24*2625.5</f>
        <v>-1934.5779281799907</v>
      </c>
      <c r="K24" s="2">
        <f>'MP2-CBS(TQ)(raw)'!K24*2625.5</f>
        <v>-774.34350034399631</v>
      </c>
      <c r="L24" s="2">
        <f>'MP2-CBS(TQ)(raw)'!L24*2625.5</f>
        <v>-2841.0120112220493</v>
      </c>
      <c r="M24" s="2">
        <f>'MP2-CBS(TQ)(raw)'!M24*2625.5</f>
        <v>-649.61436615524121</v>
      </c>
      <c r="N24" s="2">
        <f>'MP2-CBS(TQ)(raw)'!N24*2625.5</f>
        <v>-1935.3746169180317</v>
      </c>
      <c r="P24" s="2">
        <f t="shared" si="0"/>
        <v>-6245.1966521130271</v>
      </c>
      <c r="Q24" s="2">
        <f t="shared" si="1"/>
        <v>-3615.4295285165617</v>
      </c>
      <c r="R24" s="2">
        <f t="shared" si="2"/>
        <v>-2584.1055231097512</v>
      </c>
      <c r="S24" s="2">
        <f t="shared" si="3"/>
        <v>-3615.3555115660456</v>
      </c>
      <c r="T24" s="2">
        <f t="shared" si="4"/>
        <v>-2584.9889830732727</v>
      </c>
    </row>
    <row r="25" spans="1:20" x14ac:dyDescent="0.2">
      <c r="A25" s="1" t="s">
        <v>196</v>
      </c>
      <c r="B25" s="2">
        <f>'MP2-CBS(TQ)(raw)'!B25*2625.5</f>
        <v>-39.725203446712101</v>
      </c>
      <c r="C25" s="2">
        <f>'MP2-CBS(TQ)(raw)'!C25*2625.5</f>
        <v>-38.358954791275487</v>
      </c>
      <c r="D25" s="2">
        <f>'MP2-CBS(TQ)(raw)'!D25*2625.5</f>
        <v>1.3662486554366171</v>
      </c>
      <c r="E25" s="2">
        <f>'MP2-CBS(TQ)(raw)'!E25*2625.5</f>
        <v>-1595.7432547000114</v>
      </c>
      <c r="F25" s="2">
        <f>'MP2-CBS(TQ)(raw)'!F25*2625.5</f>
        <v>-5332.7664756601389</v>
      </c>
      <c r="G25" s="2">
        <f>'MP2-CBS(TQ)(raw)'!G25*2625.5</f>
        <v>-774.24326099241773</v>
      </c>
      <c r="H25" s="2">
        <f>'MP2-CBS(TQ)(raw)'!H25*2625.5</f>
        <v>-2841.1877273612581</v>
      </c>
      <c r="I25" s="2">
        <f>'MP2-CBS(TQ)(raw)'!I25*2625.5</f>
        <v>-801.29574006021573</v>
      </c>
      <c r="J25" s="2">
        <f>'MP2-CBS(TQ)(raw)'!J25*2625.5</f>
        <v>-2472.0577984995462</v>
      </c>
      <c r="K25" s="2">
        <f>'MP2-CBS(TQ)(raw)'!K25*2625.5</f>
        <v>-774.25112076845505</v>
      </c>
      <c r="L25" s="2">
        <f>'MP2-CBS(TQ)(raw)'!L25*2625.5</f>
        <v>-2841.0863522439986</v>
      </c>
      <c r="M25" s="2">
        <f>'MP2-CBS(TQ)(raw)'!M25*2625.5</f>
        <v>-801.49726108482969</v>
      </c>
      <c r="N25" s="2">
        <f>'MP2-CBS(TQ)(raw)'!N25*2625.5</f>
        <v>-2473.3160414715908</v>
      </c>
      <c r="P25" s="2">
        <f t="shared" si="0"/>
        <v>-6928.5097303601506</v>
      </c>
      <c r="Q25" s="2">
        <f t="shared" si="1"/>
        <v>-3615.4309883536757</v>
      </c>
      <c r="R25" s="2">
        <f t="shared" si="2"/>
        <v>-3273.353538559762</v>
      </c>
      <c r="S25" s="2">
        <f t="shared" si="3"/>
        <v>-3615.3374730124538</v>
      </c>
      <c r="T25" s="2">
        <f t="shared" si="4"/>
        <v>-3274.8133025564202</v>
      </c>
    </row>
    <row r="26" spans="1:20" x14ac:dyDescent="0.2">
      <c r="A26" s="1" t="s">
        <v>197</v>
      </c>
      <c r="B26" s="2">
        <f>'MP2-CBS(TQ)(raw)'!B26*2625.5</f>
        <v>-35.179096720732275</v>
      </c>
      <c r="C26" s="2">
        <f>'MP2-CBS(TQ)(raw)'!C26*2625.5</f>
        <v>-33.732791304817269</v>
      </c>
      <c r="D26" s="2">
        <f>'MP2-CBS(TQ)(raw)'!D26*2625.5</f>
        <v>1.4463054159150062</v>
      </c>
      <c r="E26" s="2">
        <f>'MP2-CBS(TQ)(raw)'!E26*2625.5</f>
        <v>-1593.5944853136659</v>
      </c>
      <c r="F26" s="2">
        <f>'MP2-CBS(TQ)(raw)'!F26*2625.5</f>
        <v>-5330.8299857771126</v>
      </c>
      <c r="G26" s="2">
        <f>'MP2-CBS(TQ)(raw)'!G26*2625.5</f>
        <v>-774.45033262899119</v>
      </c>
      <c r="H26" s="2">
        <f>'MP2-CBS(TQ)(raw)'!H26*2625.5</f>
        <v>-2841.4666646695237</v>
      </c>
      <c r="I26" s="2">
        <f>'MP2-CBS(TQ)(raw)'!I26*2625.5</f>
        <v>-801.29148315149325</v>
      </c>
      <c r="J26" s="2">
        <f>'MP2-CBS(TQ)(raw)'!J26*2625.5</f>
        <v>-2472.036893920038</v>
      </c>
      <c r="K26" s="2">
        <f>'MP2-CBS(TQ)(raw)'!K26*2625.5</f>
        <v>-774.46401870275429</v>
      </c>
      <c r="L26" s="2">
        <f>'MP2-CBS(TQ)(raw)'!L26*2625.5</f>
        <v>-2841.4300040178623</v>
      </c>
      <c r="M26" s="2">
        <f>'MP2-CBS(TQ)(raw)'!M26*2625.5</f>
        <v>-801.48143484181503</v>
      </c>
      <c r="N26" s="2">
        <f>'MP2-CBS(TQ)(raw)'!N26*2625.5</f>
        <v>-2473.3162222235296</v>
      </c>
      <c r="P26" s="2">
        <f t="shared" si="0"/>
        <v>-6924.4244710907788</v>
      </c>
      <c r="Q26" s="2">
        <f t="shared" si="1"/>
        <v>-3615.9169972985146</v>
      </c>
      <c r="R26" s="2">
        <f t="shared" si="2"/>
        <v>-3273.3283770715311</v>
      </c>
      <c r="S26" s="2">
        <f t="shared" si="3"/>
        <v>-3615.8940227206167</v>
      </c>
      <c r="T26" s="2">
        <f t="shared" si="4"/>
        <v>-3274.7976570653445</v>
      </c>
    </row>
    <row r="27" spans="1:20" x14ac:dyDescent="0.2">
      <c r="A27" s="1" t="s">
        <v>198</v>
      </c>
      <c r="B27" s="2">
        <f>'MP2-CBS(TQ)(raw)'!B27*2625.5</f>
        <v>-47.29755458836501</v>
      </c>
      <c r="C27" s="2">
        <f>'MP2-CBS(TQ)(raw)'!C27*2625.5</f>
        <v>-45.690887909881532</v>
      </c>
      <c r="D27" s="2">
        <f>'MP2-CBS(TQ)(raw)'!D27*2625.5</f>
        <v>1.6066666784834744</v>
      </c>
      <c r="E27" s="2">
        <f>'MP2-CBS(TQ)(raw)'!E27*2625.5</f>
        <v>-3346.8864165366294</v>
      </c>
      <c r="F27" s="2">
        <f>'MP2-CBS(TQ)(raw)'!F27*2625.5</f>
        <v>-10415.969489085996</v>
      </c>
      <c r="G27" s="2">
        <f>'MP2-CBS(TQ)(raw)'!G27*2625.5</f>
        <v>-774.59656238385924</v>
      </c>
      <c r="H27" s="2">
        <f>'MP2-CBS(TQ)(raw)'!H27*2625.5</f>
        <v>-2840.9963149883847</v>
      </c>
      <c r="I27" s="2">
        <f>'MP2-CBS(TQ)(raw)'!I27*2625.5</f>
        <v>-2549.8887965372201</v>
      </c>
      <c r="J27" s="2">
        <f>'MP2-CBS(TQ)(raw)'!J27*2625.5</f>
        <v>-7550.0766771247945</v>
      </c>
      <c r="K27" s="2">
        <f>'MP2-CBS(TQ)(raw)'!K27*2625.5</f>
        <v>-774.61203455647774</v>
      </c>
      <c r="L27" s="2">
        <f>'MP2-CBS(TQ)(raw)'!L27*2625.5</f>
        <v>-2840.9419230273347</v>
      </c>
      <c r="M27" s="2">
        <f>'MP2-CBS(TQ)(raw)'!M27*2625.5</f>
        <v>-2550.1346481361293</v>
      </c>
      <c r="N27" s="2">
        <f>'MP2-CBS(TQ)(raw)'!N27*2625.5</f>
        <v>-7551.4764119928013</v>
      </c>
      <c r="P27" s="2">
        <f t="shared" si="0"/>
        <v>-13762.855905622626</v>
      </c>
      <c r="Q27" s="2">
        <f t="shared" si="1"/>
        <v>-3615.5928773722439</v>
      </c>
      <c r="R27" s="2">
        <f t="shared" si="2"/>
        <v>-10099.965473662014</v>
      </c>
      <c r="S27" s="2">
        <f t="shared" si="3"/>
        <v>-3615.5539575838125</v>
      </c>
      <c r="T27" s="2">
        <f t="shared" si="4"/>
        <v>-10101.611060128931</v>
      </c>
    </row>
    <row r="28" spans="1:20" x14ac:dyDescent="0.2">
      <c r="A28" s="1" t="s">
        <v>199</v>
      </c>
      <c r="B28" s="2">
        <f>'MP2-CBS(TQ)(raw)'!B28*2625.5</f>
        <v>-36.880197230931806</v>
      </c>
      <c r="C28" s="2">
        <f>'MP2-CBS(TQ)(raw)'!C28*2625.5</f>
        <v>-35.203421745000462</v>
      </c>
      <c r="D28" s="2">
        <f>'MP2-CBS(TQ)(raw)'!D28*2625.5</f>
        <v>1.6767754859313408</v>
      </c>
      <c r="E28" s="2">
        <f>'MP2-CBS(TQ)(raw)'!E28*2625.5</f>
        <v>-3342.2966375855649</v>
      </c>
      <c r="F28" s="2">
        <f>'MP2-CBS(TQ)(raw)'!F28*2625.5</f>
        <v>-10408.732955576843</v>
      </c>
      <c r="G28" s="2">
        <f>'MP2-CBS(TQ)(raw)'!G28*2625.5</f>
        <v>-774.30205935294168</v>
      </c>
      <c r="H28" s="2">
        <f>'MP2-CBS(TQ)(raw)'!H28*2625.5</f>
        <v>-2840.7428468588537</v>
      </c>
      <c r="I28" s="2">
        <f>'MP2-CBS(TQ)(raw)'!I28*2625.5</f>
        <v>-2549.8425804550529</v>
      </c>
      <c r="J28" s="2">
        <f>'MP2-CBS(TQ)(raw)'!J28*2625.5</f>
        <v>-7549.2619092646273</v>
      </c>
      <c r="K28" s="2">
        <f>'MP2-CBS(TQ)(raw)'!K28*2625.5</f>
        <v>-774.31850973384257</v>
      </c>
      <c r="L28" s="2">
        <f>'MP2-CBS(TQ)(raw)'!L28*2625.5</f>
        <v>-2840.7253053191962</v>
      </c>
      <c r="M28" s="2">
        <f>'MP2-CBS(TQ)(raw)'!M28*2625.5</f>
        <v>-2550.0806545824889</v>
      </c>
      <c r="N28" s="2">
        <f>'MP2-CBS(TQ)(raw)'!N28*2625.5</f>
        <v>-7550.7017017818798</v>
      </c>
      <c r="P28" s="2">
        <f t="shared" si="0"/>
        <v>-13751.029593162408</v>
      </c>
      <c r="Q28" s="2">
        <f t="shared" si="1"/>
        <v>-3615.0449062117955</v>
      </c>
      <c r="R28" s="2">
        <f t="shared" si="2"/>
        <v>-10099.104489719681</v>
      </c>
      <c r="S28" s="2">
        <f t="shared" si="3"/>
        <v>-3615.043815053039</v>
      </c>
      <c r="T28" s="2">
        <f t="shared" si="4"/>
        <v>-10100.782356364369</v>
      </c>
    </row>
    <row r="29" spans="1:20" x14ac:dyDescent="0.2">
      <c r="A29" s="1" t="s">
        <v>200</v>
      </c>
      <c r="B29" s="2">
        <f>'MP2-CBS(TQ)(raw)'!B29*2625.5</f>
        <v>-45.971859954574128</v>
      </c>
      <c r="C29" s="2">
        <f>'MP2-CBS(TQ)(raw)'!C29*2625.5</f>
        <v>-44.314495445439825</v>
      </c>
      <c r="D29" s="2">
        <f>'MP2-CBS(TQ)(raw)'!D29*2625.5</f>
        <v>1.6573645091343006</v>
      </c>
      <c r="E29" s="2">
        <f>'MP2-CBS(TQ)(raw)'!E29*2625.5</f>
        <v>-3346.1801645783162</v>
      </c>
      <c r="F29" s="2">
        <f>'MP2-CBS(TQ)(raw)'!F29*2625.5</f>
        <v>-10415.115766085743</v>
      </c>
      <c r="G29" s="2">
        <f>'MP2-CBS(TQ)(raw)'!G29*2625.5</f>
        <v>-774.56523469066451</v>
      </c>
      <c r="H29" s="2">
        <f>'MP2-CBS(TQ)(raw)'!H29*2625.5</f>
        <v>-2841.1121898112956</v>
      </c>
      <c r="I29" s="2">
        <f>'MP2-CBS(TQ)(raw)'!I29*2625.5</f>
        <v>-2549.7961055352544</v>
      </c>
      <c r="J29" s="2">
        <f>'MP2-CBS(TQ)(raw)'!J29*2625.5</f>
        <v>-7549.8505406722688</v>
      </c>
      <c r="K29" s="2">
        <f>'MP2-CBS(TQ)(raw)'!K29*2625.5</f>
        <v>-774.58114547697528</v>
      </c>
      <c r="L29" s="2">
        <f>'MP2-CBS(TQ)(raw)'!L29*2625.5</f>
        <v>-2841.0488730817601</v>
      </c>
      <c r="M29" s="2">
        <f>'MP2-CBS(TQ)(raw)'!M29*2625.5</f>
        <v>-2550.043554927739</v>
      </c>
      <c r="N29" s="2">
        <f>'MP2-CBS(TQ)(raw)'!N29*2625.5</f>
        <v>-7551.3078617321444</v>
      </c>
      <c r="P29" s="2">
        <f t="shared" si="0"/>
        <v>-13761.295930664059</v>
      </c>
      <c r="Q29" s="2">
        <f t="shared" si="1"/>
        <v>-3615.6774245019601</v>
      </c>
      <c r="R29" s="2">
        <f t="shared" si="2"/>
        <v>-10099.646646207522</v>
      </c>
      <c r="S29" s="2">
        <f t="shared" si="3"/>
        <v>-3615.6300185587352</v>
      </c>
      <c r="T29" s="2">
        <f t="shared" si="4"/>
        <v>-10101.351416659883</v>
      </c>
    </row>
    <row r="30" spans="1:20" x14ac:dyDescent="0.2">
      <c r="A30" s="1" t="s">
        <v>201</v>
      </c>
      <c r="B30" s="2">
        <f>'MP2-CBS(TQ)(raw)'!B30*2625.5</f>
        <v>-38.315100033940745</v>
      </c>
      <c r="C30" s="2">
        <f>'MP2-CBS(TQ)(raw)'!C30*2625.5</f>
        <v>-36.530349887985096</v>
      </c>
      <c r="D30" s="2">
        <f>'MP2-CBS(TQ)(raw)'!D30*2625.5</f>
        <v>1.7847501459556507</v>
      </c>
      <c r="E30" s="2">
        <f>'MP2-CBS(TQ)(raw)'!E30*2625.5</f>
        <v>-3343.0434639424848</v>
      </c>
      <c r="F30" s="2">
        <f>'MP2-CBS(TQ)(raw)'!F30*2625.5</f>
        <v>-10409.473255756351</v>
      </c>
      <c r="G30" s="2">
        <f>'MP2-CBS(TQ)(raw)'!G30*2625.5</f>
        <v>-774.51212489094746</v>
      </c>
      <c r="H30" s="2">
        <f>'MP2-CBS(TQ)(raw)'!H30*2625.5</f>
        <v>-2840.983171278845</v>
      </c>
      <c r="I30" s="2">
        <f>'MP2-CBS(TQ)(raw)'!I30*2625.5</f>
        <v>-2549.6968484741351</v>
      </c>
      <c r="J30" s="2">
        <f>'MP2-CBS(TQ)(raw)'!J30*2625.5</f>
        <v>-7549.0094750209691</v>
      </c>
      <c r="K30" s="2">
        <f>'MP2-CBS(TQ)(raw)'!K30*2625.5</f>
        <v>-774.53087972643141</v>
      </c>
      <c r="L30" s="2">
        <f>'MP2-CBS(TQ)(raw)'!L30*2625.5</f>
        <v>-2840.9805932265667</v>
      </c>
      <c r="M30" s="2">
        <f>'MP2-CBS(TQ)(raw)'!M30*2625.5</f>
        <v>-2549.9401280514321</v>
      </c>
      <c r="N30" s="2">
        <f>'MP2-CBS(TQ)(raw)'!N30*2625.5</f>
        <v>-7550.5347688064212</v>
      </c>
      <c r="P30" s="2">
        <f t="shared" si="0"/>
        <v>-13752.516719698837</v>
      </c>
      <c r="Q30" s="2">
        <f t="shared" si="1"/>
        <v>-3615.4952961697927</v>
      </c>
      <c r="R30" s="2">
        <f t="shared" si="2"/>
        <v>-10098.706323495104</v>
      </c>
      <c r="S30" s="2">
        <f t="shared" si="3"/>
        <v>-3615.5114729529982</v>
      </c>
      <c r="T30" s="2">
        <f t="shared" si="4"/>
        <v>-10100.474896857853</v>
      </c>
    </row>
    <row r="31" spans="1:20" x14ac:dyDescent="0.2">
      <c r="A31" s="1" t="s">
        <v>202</v>
      </c>
      <c r="B31" s="2">
        <f>'MP2-CBS(TQ)(raw)'!B31*2625.5</f>
        <v>-32.610107042420047</v>
      </c>
      <c r="C31" s="2">
        <f>'MP2-CBS(TQ)(raw)'!C31*2625.5</f>
        <v>-31.097738117634361</v>
      </c>
      <c r="D31" s="2">
        <f>'MP2-CBS(TQ)(raw)'!D31*2625.5</f>
        <v>1.5123689247856897</v>
      </c>
      <c r="E31" s="2">
        <f>'MP2-CBS(TQ)(raw)'!E31*2625.5</f>
        <v>-2081.3178599130165</v>
      </c>
      <c r="F31" s="2">
        <f>'MP2-CBS(TQ)(raw)'!F31*2625.5</f>
        <v>-6763.4708113472689</v>
      </c>
      <c r="G31" s="2">
        <f>'MP2-CBS(TQ)(raw)'!G31*2625.5</f>
        <v>-774.24833859544822</v>
      </c>
      <c r="H31" s="2">
        <f>'MP2-CBS(TQ)(raw)'!H31*2625.5</f>
        <v>-2840.8358866377998</v>
      </c>
      <c r="I31" s="2">
        <f>'MP2-CBS(TQ)(raw)'!I31*2625.5</f>
        <v>-1291.4019127458228</v>
      </c>
      <c r="J31" s="2">
        <f>'MP2-CBS(TQ)(raw)'!J31*2625.5</f>
        <v>-3905.6924262387947</v>
      </c>
      <c r="K31" s="2">
        <f>'MP2-CBS(TQ)(raw)'!K31*2625.5</f>
        <v>-774.25782405026587</v>
      </c>
      <c r="L31" s="2">
        <f>'MP2-CBS(TQ)(raw)'!L31*2625.5</f>
        <v>-2840.7878476056376</v>
      </c>
      <c r="M31" s="2">
        <f>'MP2-CBS(TQ)(raw)'!M31*2625.5</f>
        <v>-1291.6069069137111</v>
      </c>
      <c r="N31" s="2">
        <f>'MP2-CBS(TQ)(raw)'!N31*2625.5</f>
        <v>-3907.0383545730365</v>
      </c>
      <c r="P31" s="2">
        <f t="shared" si="0"/>
        <v>-8844.7886712602849</v>
      </c>
      <c r="Q31" s="2">
        <f t="shared" si="1"/>
        <v>-3615.0842252332482</v>
      </c>
      <c r="R31" s="2">
        <f t="shared" si="2"/>
        <v>-5197.0943389846179</v>
      </c>
      <c r="S31" s="2">
        <f t="shared" si="3"/>
        <v>-3615.0456716559033</v>
      </c>
      <c r="T31" s="2">
        <f t="shared" si="4"/>
        <v>-5198.6452614867476</v>
      </c>
    </row>
    <row r="32" spans="1:20" x14ac:dyDescent="0.2">
      <c r="A32" s="1" t="s">
        <v>203</v>
      </c>
      <c r="B32" s="2">
        <f>'MP2-CBS(TQ)(raw)'!B32*2625.5</f>
        <v>-30.289855651346691</v>
      </c>
      <c r="C32" s="2">
        <f>'MP2-CBS(TQ)(raw)'!C32*2625.5</f>
        <v>-28.767704952972867</v>
      </c>
      <c r="D32" s="2">
        <f>'MP2-CBS(TQ)(raw)'!D32*2625.5</f>
        <v>1.5221506983738244</v>
      </c>
      <c r="E32" s="2">
        <f>'MP2-CBS(TQ)(raw)'!E32*2625.5</f>
        <v>-2080.1604800323253</v>
      </c>
      <c r="F32" s="2">
        <f>'MP2-CBS(TQ)(raw)'!F32*2625.5</f>
        <v>-6762.6626219899745</v>
      </c>
      <c r="G32" s="2">
        <f>'MP2-CBS(TQ)(raw)'!G32*2625.5</f>
        <v>-774.36103268524187</v>
      </c>
      <c r="H32" s="2">
        <f>'MP2-CBS(TQ)(raw)'!H32*2625.5</f>
        <v>-2840.9432974755405</v>
      </c>
      <c r="I32" s="2">
        <f>'MP2-CBS(TQ)(raw)'!I32*2625.5</f>
        <v>-1291.433722669103</v>
      </c>
      <c r="J32" s="2">
        <f>'MP2-CBS(TQ)(raw)'!J32*2625.5</f>
        <v>-3905.7951935410674</v>
      </c>
      <c r="K32" s="2">
        <f>'MP2-CBS(TQ)(raw)'!K32*2625.5</f>
        <v>-774.3734722024675</v>
      </c>
      <c r="L32" s="2">
        <f>'MP2-CBS(TQ)(raw)'!L32*2625.5</f>
        <v>-2840.9288463065009</v>
      </c>
      <c r="M32" s="2">
        <f>'MP2-CBS(TQ)(raw)'!M32*2625.5</f>
        <v>-1291.6263867476384</v>
      </c>
      <c r="N32" s="2">
        <f>'MP2-CBS(TQ)(raw)'!N32*2625.5</f>
        <v>-3907.1266918127199</v>
      </c>
      <c r="P32" s="2">
        <f t="shared" si="0"/>
        <v>-8842.8231020222993</v>
      </c>
      <c r="Q32" s="2">
        <f t="shared" si="1"/>
        <v>-3615.3043301607822</v>
      </c>
      <c r="R32" s="2">
        <f t="shared" si="2"/>
        <v>-5197.2289162101706</v>
      </c>
      <c r="S32" s="2">
        <f t="shared" si="3"/>
        <v>-3615.3023185089683</v>
      </c>
      <c r="T32" s="2">
        <f t="shared" si="4"/>
        <v>-5198.7530785603585</v>
      </c>
    </row>
    <row r="33" spans="1:20" x14ac:dyDescent="0.2">
      <c r="A33" s="1" t="s">
        <v>204</v>
      </c>
      <c r="B33" s="2">
        <f>'MP2-CBS(TQ)(raw)'!B33*2625.5</f>
        <v>-37.417235786856693</v>
      </c>
      <c r="C33" s="2">
        <f>'MP2-CBS(TQ)(raw)'!C33*2625.5</f>
        <v>-36.199617600642597</v>
      </c>
      <c r="D33" s="2">
        <f>'MP2-CBS(TQ)(raw)'!D33*2625.5</f>
        <v>1.2176181862141013</v>
      </c>
      <c r="E33" s="2">
        <f>'MP2-CBS(TQ)(raw)'!E33*2625.5</f>
        <v>-2270.55589905026</v>
      </c>
      <c r="F33" s="2">
        <f>'MP2-CBS(TQ)(raw)'!F33*2625.5</f>
        <v>-7382.6421779143075</v>
      </c>
      <c r="G33" s="2">
        <f>'MP2-CBS(TQ)(raw)'!G33*2625.5</f>
        <v>-774.26824669223629</v>
      </c>
      <c r="H33" s="2">
        <f>'MP2-CBS(TQ)(raw)'!H33*2625.5</f>
        <v>-2841.1949610445458</v>
      </c>
      <c r="I33" s="2">
        <f>'MP2-CBS(TQ)(raw)'!I33*2625.5</f>
        <v>-1476.9060339544151</v>
      </c>
      <c r="J33" s="2">
        <f>'MP2-CBS(TQ)(raw)'!J33*2625.5</f>
        <v>-4523.4115994865133</v>
      </c>
      <c r="K33" s="2">
        <f>'MP2-CBS(TQ)(raw)'!K33*2625.5</f>
        <v>-774.27726435235775</v>
      </c>
      <c r="L33" s="2">
        <f>'MP2-CBS(TQ)(raw)'!L33*2625.5</f>
        <v>-2841.0849762490229</v>
      </c>
      <c r="M33" s="2">
        <f>'MP2-CBS(TQ)(raw)'!M33*2625.5</f>
        <v>-1477.0944975543139</v>
      </c>
      <c r="N33" s="2">
        <f>'MP2-CBS(TQ)(raw)'!N33*2625.5</f>
        <v>-4524.5417212082302</v>
      </c>
      <c r="P33" s="2">
        <f t="shared" si="0"/>
        <v>-9653.198076964567</v>
      </c>
      <c r="Q33" s="2">
        <f t="shared" si="1"/>
        <v>-3615.4632077367824</v>
      </c>
      <c r="R33" s="2">
        <f t="shared" si="2"/>
        <v>-6000.3176334409281</v>
      </c>
      <c r="S33" s="2">
        <f t="shared" si="3"/>
        <v>-3615.3622406013806</v>
      </c>
      <c r="T33" s="2">
        <f t="shared" si="4"/>
        <v>-6001.6362187625436</v>
      </c>
    </row>
    <row r="34" spans="1:20" x14ac:dyDescent="0.2">
      <c r="A34" s="1" t="s">
        <v>205</v>
      </c>
      <c r="B34" s="2">
        <f>'MP2-CBS(TQ)(raw)'!B34*2625.5</f>
        <v>-32.617428813810044</v>
      </c>
      <c r="C34" s="2">
        <f>'MP2-CBS(TQ)(raw)'!C34*2625.5</f>
        <v>-31.486382677899162</v>
      </c>
      <c r="D34" s="2">
        <f>'MP2-CBS(TQ)(raw)'!D34*2625.5</f>
        <v>1.1310461359108843</v>
      </c>
      <c r="E34" s="2">
        <f>'MP2-CBS(TQ)(raw)'!E34*2625.5</f>
        <v>-2267.9122803852715</v>
      </c>
      <c r="F34" s="2">
        <f>'MP2-CBS(TQ)(raw)'!F34*2625.5</f>
        <v>-7380.5853300136587</v>
      </c>
      <c r="G34" s="2">
        <f>'MP2-CBS(TQ)(raw)'!G34*2625.5</f>
        <v>-774.38365067068628</v>
      </c>
      <c r="H34" s="2">
        <f>'MP2-CBS(TQ)(raw)'!H34*2625.5</f>
        <v>-2841.2789265292786</v>
      </c>
      <c r="I34" s="2">
        <f>'MP2-CBS(TQ)(raw)'!I34*2625.5</f>
        <v>-1476.8552647171744</v>
      </c>
      <c r="J34" s="2">
        <f>'MP2-CBS(TQ)(raw)'!J34*2625.5</f>
        <v>-4523.3623396679805</v>
      </c>
      <c r="K34" s="2">
        <f>'MP2-CBS(TQ)(raw)'!K34*2625.5</f>
        <v>-774.39758803017594</v>
      </c>
      <c r="L34" s="2">
        <f>'MP2-CBS(TQ)(raw)'!L34*2625.5</f>
        <v>-2841.2300360095501</v>
      </c>
      <c r="M34" s="2">
        <f>'MP2-CBS(TQ)(raw)'!M34*2625.5</f>
        <v>-1477.0266285264474</v>
      </c>
      <c r="N34" s="2">
        <f>'MP2-CBS(TQ)(raw)'!N34*2625.5</f>
        <v>-4524.3569751548575</v>
      </c>
      <c r="P34" s="2">
        <f t="shared" si="0"/>
        <v>-9648.4976103989302</v>
      </c>
      <c r="Q34" s="2">
        <f t="shared" si="1"/>
        <v>-3615.6625771999647</v>
      </c>
      <c r="R34" s="2">
        <f t="shared" si="2"/>
        <v>-6000.217604385155</v>
      </c>
      <c r="S34" s="2">
        <f t="shared" si="3"/>
        <v>-3615.627624039726</v>
      </c>
      <c r="T34" s="2">
        <f t="shared" si="4"/>
        <v>-6001.3836036813045</v>
      </c>
    </row>
    <row r="35" spans="1:20" x14ac:dyDescent="0.2">
      <c r="A35" s="1" t="s">
        <v>206</v>
      </c>
      <c r="B35" s="2">
        <f>'MP2-CBS(TQ)(raw)'!B35*2625.5</f>
        <v>-34.849744039044474</v>
      </c>
      <c r="C35" s="2">
        <f>'MP2-CBS(TQ)(raw)'!C35*2625.5</f>
        <v>-33.816409187523902</v>
      </c>
      <c r="D35" s="2">
        <f>'MP2-CBS(TQ)(raw)'!D35*2625.5</f>
        <v>1.0333348515205709</v>
      </c>
      <c r="E35" s="2">
        <f>'MP2-CBS(TQ)(raw)'!E35*2625.5</f>
        <v>-1789.0614731407954</v>
      </c>
      <c r="F35" s="2">
        <f>'MP2-CBS(TQ)(raw)'!F35*2625.5</f>
        <v>-5724.5052117110881</v>
      </c>
      <c r="G35" s="2">
        <f>'MP2-CBS(TQ)(raw)'!G35*2625.5</f>
        <v>-928.25718941803746</v>
      </c>
      <c r="H35" s="2">
        <f>'MP2-CBS(TQ)(raw)'!H35*2625.5</f>
        <v>-3128.1115123399827</v>
      </c>
      <c r="I35" s="2">
        <f>'MP2-CBS(TQ)(raw)'!I35*2625.5</f>
        <v>-844.0014616897588</v>
      </c>
      <c r="J35" s="2">
        <f>'MP2-CBS(TQ)(raw)'!J35*2625.5</f>
        <v>-2578.34677736506</v>
      </c>
      <c r="K35" s="2">
        <f>'MP2-CBS(TQ)(raw)'!K35*2625.5</f>
        <v>-928.28607452508845</v>
      </c>
      <c r="L35" s="2">
        <f>'MP2-CBS(TQ)(raw)'!L35*2625.5</f>
        <v>-3128.1710954897148</v>
      </c>
      <c r="M35" s="2">
        <f>'MP2-CBS(TQ)(raw)'!M35*2625.5</f>
        <v>-844.11649603406579</v>
      </c>
      <c r="N35" s="2">
        <f>'MP2-CBS(TQ)(raw)'!N35*2625.5</f>
        <v>-2579.1766096154902</v>
      </c>
      <c r="P35" s="2">
        <f t="shared" si="0"/>
        <v>-7513.5666848518831</v>
      </c>
      <c r="Q35" s="2">
        <f t="shared" si="1"/>
        <v>-4056.3687017580201</v>
      </c>
      <c r="R35" s="2">
        <f t="shared" si="2"/>
        <v>-3422.3482390548188</v>
      </c>
      <c r="S35" s="2">
        <f t="shared" si="3"/>
        <v>-4056.4571700148035</v>
      </c>
      <c r="T35" s="2">
        <f t="shared" si="4"/>
        <v>-3423.2931056495559</v>
      </c>
    </row>
    <row r="36" spans="1:20" x14ac:dyDescent="0.2">
      <c r="A36" s="1" t="s">
        <v>207</v>
      </c>
      <c r="B36" s="2">
        <f>'MP2-CBS(TQ)(raw)'!B36*2625.5</f>
        <v>-32.370066106938665</v>
      </c>
      <c r="C36" s="2">
        <f>'MP2-CBS(TQ)(raw)'!C36*2625.5</f>
        <v>-31.402358407913852</v>
      </c>
      <c r="D36" s="2">
        <f>'MP2-CBS(TQ)(raw)'!D36*2625.5</f>
        <v>0.96770769902481502</v>
      </c>
      <c r="E36" s="2">
        <f>'MP2-CBS(TQ)(raw)'!E36*2625.5</f>
        <v>-1787.2808244994176</v>
      </c>
      <c r="F36" s="2">
        <f>'MP2-CBS(TQ)(raw)'!F36*2625.5</f>
        <v>-5722.7093665365219</v>
      </c>
      <c r="G36" s="2">
        <f>'MP2-CBS(TQ)(raw)'!G36*2625.5</f>
        <v>-927.78886462196704</v>
      </c>
      <c r="H36" s="2">
        <f>'MP2-CBS(TQ)(raw)'!H36*2625.5</f>
        <v>-3127.4447818851818</v>
      </c>
      <c r="I36" s="2">
        <f>'MP2-CBS(TQ)(raw)'!I36*2625.5</f>
        <v>-844.00911939092225</v>
      </c>
      <c r="J36" s="2">
        <f>'MP2-CBS(TQ)(raw)'!J36*2625.5</f>
        <v>-2578.3773590309302</v>
      </c>
      <c r="K36" s="2">
        <f>'MP2-CBS(TQ)(raw)'!K36*2625.5</f>
        <v>-927.81730322310113</v>
      </c>
      <c r="L36" s="2">
        <f>'MP2-CBS(TQ)(raw)'!L36*2625.5</f>
        <v>-3127.5088904055156</v>
      </c>
      <c r="M36" s="2">
        <f>'MP2-CBS(TQ)(raw)'!M36*2625.5</f>
        <v>-844.11345161314694</v>
      </c>
      <c r="N36" s="2">
        <f>'MP2-CBS(TQ)(raw)'!N36*2625.5</f>
        <v>-2579.1481873862622</v>
      </c>
      <c r="P36" s="2">
        <f t="shared" si="0"/>
        <v>-7509.9901910359395</v>
      </c>
      <c r="Q36" s="2">
        <f t="shared" si="1"/>
        <v>-4055.2336465071489</v>
      </c>
      <c r="R36" s="2">
        <f t="shared" si="2"/>
        <v>-3422.3864784218522</v>
      </c>
      <c r="S36" s="2">
        <f t="shared" si="3"/>
        <v>-4055.3261936286167</v>
      </c>
      <c r="T36" s="2">
        <f t="shared" si="4"/>
        <v>-3423.2616389994091</v>
      </c>
    </row>
    <row r="37" spans="1:20" x14ac:dyDescent="0.2">
      <c r="A37" s="1" t="s">
        <v>27</v>
      </c>
      <c r="B37" s="2">
        <f>'MP2-CBS(TQ)(raw)'!B37*2625.5</f>
        <v>-59.316985121819968</v>
      </c>
      <c r="C37" s="2">
        <f>'MP2-CBS(TQ)(raw)'!C37*2625.5</f>
        <v>-48.087750718175172</v>
      </c>
      <c r="D37" s="2">
        <f>'MP2-CBS(TQ)(raw)'!D37*2625.5</f>
        <v>11.229234403644799</v>
      </c>
      <c r="E37" s="2">
        <f>'MP2-CBS(TQ)(raw)'!E37*2625.5</f>
        <v>-1217.0329457994076</v>
      </c>
      <c r="F37" s="2">
        <f>'MP2-CBS(TQ)(raw)'!F37*2625.5</f>
        <v>-3845.3040025160008</v>
      </c>
      <c r="G37" s="2">
        <f>'MP2-CBS(TQ)(raw)'!G37*2625.5</f>
        <v>-929.64607894074027</v>
      </c>
      <c r="H37" s="2">
        <f>'MP2-CBS(TQ)(raw)'!H37*2625.5</f>
        <v>-3134.5690548230587</v>
      </c>
      <c r="I37" s="2">
        <f>'MP2-CBS(TQ)(raw)'!I37*2625.5</f>
        <v>-260.29449496722106</v>
      </c>
      <c r="J37" s="2">
        <f>'MP2-CBS(TQ)(raw)'!J37*2625.5</f>
        <v>-678.51033446256793</v>
      </c>
      <c r="K37" s="2">
        <f>'MP2-CBS(TQ)(raw)'!K37*2625.5</f>
        <v>-929.66376196848159</v>
      </c>
      <c r="L37" s="2">
        <f>'MP2-CBS(TQ)(raw)'!L37*2625.5</f>
        <v>-3134.6438635226336</v>
      </c>
      <c r="M37" s="2">
        <f>'MP2-CBS(TQ)(raw)'!M37*2625.5</f>
        <v>-264.00290887825395</v>
      </c>
      <c r="N37" s="2">
        <f>'MP2-CBS(TQ)(raw)'!N37*2625.5</f>
        <v>-685.93866322786346</v>
      </c>
      <c r="P37" s="2">
        <f t="shared" si="0"/>
        <v>-5062.3369483154083</v>
      </c>
      <c r="Q37" s="2">
        <f t="shared" si="1"/>
        <v>-4064.2151337637988</v>
      </c>
      <c r="R37" s="2">
        <f t="shared" si="2"/>
        <v>-938.80482942978892</v>
      </c>
      <c r="S37" s="2">
        <f t="shared" si="3"/>
        <v>-4064.3076254911152</v>
      </c>
      <c r="T37" s="2">
        <f t="shared" si="4"/>
        <v>-949.94157210611741</v>
      </c>
    </row>
    <row r="38" spans="1:20" x14ac:dyDescent="0.2">
      <c r="A38" s="1" t="s">
        <v>28</v>
      </c>
      <c r="B38" s="2">
        <f>'MP2-CBS(TQ)(raw)'!B38*2625.5</f>
        <v>-45.116205271759995</v>
      </c>
      <c r="C38" s="2">
        <f>'MP2-CBS(TQ)(raw)'!C38*2625.5</f>
        <v>-33.169611437020819</v>
      </c>
      <c r="D38" s="2">
        <f>'MP2-CBS(TQ)(raw)'!D38*2625.5</f>
        <v>11.946593834739177</v>
      </c>
      <c r="E38" s="2">
        <f>'MP2-CBS(TQ)(raw)'!E38*2625.5</f>
        <v>-1211.7008807613449</v>
      </c>
      <c r="F38" s="2">
        <f>'MP2-CBS(TQ)(raw)'!F38*2625.5</f>
        <v>-3839.1896423272337</v>
      </c>
      <c r="G38" s="2">
        <f>'MP2-CBS(TQ)(raw)'!G38*2625.5</f>
        <v>-930.60572131553567</v>
      </c>
      <c r="H38" s="2">
        <f>'MP2-CBS(TQ)(raw)'!H38*2625.5</f>
        <v>-3136.3637670707612</v>
      </c>
      <c r="I38" s="2">
        <f>'MP2-CBS(TQ)(raw)'!I38*2625.5</f>
        <v>-260.29449496748998</v>
      </c>
      <c r="J38" s="2">
        <f>'MP2-CBS(TQ)(raw)'!J38*2625.5</f>
        <v>-678.51033446303131</v>
      </c>
      <c r="K38" s="2">
        <f>'MP2-CBS(TQ)(raw)'!K38*2625.5</f>
        <v>-930.61124904943949</v>
      </c>
      <c r="L38" s="2">
        <f>'MP2-CBS(TQ)(raw)'!L38*2625.5</f>
        <v>-3136.3321560876338</v>
      </c>
      <c r="M38" s="2">
        <f>'MP2-CBS(TQ)(raw)'!M38*2625.5</f>
        <v>-264.0467948901404</v>
      </c>
      <c r="N38" s="2">
        <f>'MP2-CBS(TQ)(raw)'!N38*2625.5</f>
        <v>-686.73071162434371</v>
      </c>
      <c r="P38" s="2">
        <f t="shared" si="0"/>
        <v>-5050.8905230885784</v>
      </c>
      <c r="Q38" s="2">
        <f t="shared" si="1"/>
        <v>-4066.9694883862967</v>
      </c>
      <c r="R38" s="2">
        <f t="shared" si="2"/>
        <v>-938.80482943052129</v>
      </c>
      <c r="S38" s="2">
        <f t="shared" si="3"/>
        <v>-4066.9434051370736</v>
      </c>
      <c r="T38" s="2">
        <f t="shared" si="4"/>
        <v>-950.77750651448412</v>
      </c>
    </row>
    <row r="39" spans="1:20" x14ac:dyDescent="0.2">
      <c r="A39" s="1" t="s">
        <v>29</v>
      </c>
      <c r="B39" s="2">
        <f>'MP2-CBS(TQ)(raw)'!B39*2625.5</f>
        <v>-45.375525910505552</v>
      </c>
      <c r="C39" s="2">
        <f>'MP2-CBS(TQ)(raw)'!C39*2625.5</f>
        <v>-33.790367593767485</v>
      </c>
      <c r="D39" s="2">
        <f>'MP2-CBS(TQ)(raw)'!D39*2625.5</f>
        <v>11.585158316738072</v>
      </c>
      <c r="E39" s="2">
        <f>'MP2-CBS(TQ)(raw)'!E39*2625.5</f>
        <v>-1211.0210202230533</v>
      </c>
      <c r="F39" s="2">
        <f>'MP2-CBS(TQ)(raw)'!F39*2625.5</f>
        <v>-3838.3836090101831</v>
      </c>
      <c r="G39" s="2">
        <f>'MP2-CBS(TQ)(raw)'!G39*2625.5</f>
        <v>-929.82621371859761</v>
      </c>
      <c r="H39" s="2">
        <f>'MP2-CBS(TQ)(raw)'!H39*2625.5</f>
        <v>-3135.398060174296</v>
      </c>
      <c r="I39" s="2">
        <f>'MP2-CBS(TQ)(raw)'!I39*2625.5</f>
        <v>-260.2944949672646</v>
      </c>
      <c r="J39" s="2">
        <f>'MP2-CBS(TQ)(raw)'!J39*2625.5</f>
        <v>-678.51033446257281</v>
      </c>
      <c r="K39" s="2">
        <f>'MP2-CBS(TQ)(raw)'!K39*2625.5</f>
        <v>-929.83217800993816</v>
      </c>
      <c r="L39" s="2">
        <f>'MP2-CBS(TQ)(raw)'!L39*2625.5</f>
        <v>-3135.3835772357988</v>
      </c>
      <c r="M39" s="2">
        <f>'MP2-CBS(TQ)(raw)'!M39*2625.5</f>
        <v>-263.93939598366774</v>
      </c>
      <c r="N39" s="2">
        <f>'MP2-CBS(TQ)(raw)'!N39*2625.5</f>
        <v>-686.459110410064</v>
      </c>
      <c r="P39" s="2">
        <f t="shared" si="0"/>
        <v>-5049.4046292332368</v>
      </c>
      <c r="Q39" s="2">
        <f t="shared" si="1"/>
        <v>-4065.2242738928935</v>
      </c>
      <c r="R39" s="2">
        <f t="shared" si="2"/>
        <v>-938.80482942983735</v>
      </c>
      <c r="S39" s="2">
        <f t="shared" si="3"/>
        <v>-4065.215755245737</v>
      </c>
      <c r="T39" s="2">
        <f t="shared" si="4"/>
        <v>-950.39850639373174</v>
      </c>
    </row>
    <row r="40" spans="1:20" x14ac:dyDescent="0.2">
      <c r="A40" s="1" t="s">
        <v>30</v>
      </c>
      <c r="B40" s="2">
        <f>'MP2-CBS(TQ)(raw)'!B40*2625.5</f>
        <v>-58.544953689305174</v>
      </c>
      <c r="C40" s="2">
        <f>'MP2-CBS(TQ)(raw)'!C40*2625.5</f>
        <v>-47.922749386251375</v>
      </c>
      <c r="D40" s="2">
        <f>'MP2-CBS(TQ)(raw)'!D40*2625.5</f>
        <v>10.622204303053801</v>
      </c>
      <c r="E40" s="2">
        <f>'MP2-CBS(TQ)(raw)'!E40*2625.5</f>
        <v>-1217.5921688185997</v>
      </c>
      <c r="F40" s="2">
        <f>'MP2-CBS(TQ)(raw)'!F40*2625.5</f>
        <v>-3845.8789406900128</v>
      </c>
      <c r="G40" s="2">
        <f>'MP2-CBS(TQ)(raw)'!G40*2625.5</f>
        <v>-930.33907106995571</v>
      </c>
      <c r="H40" s="2">
        <f>'MP2-CBS(TQ)(raw)'!H40*2625.5</f>
        <v>-3135.7822553188835</v>
      </c>
      <c r="I40" s="2">
        <f>'MP2-CBS(TQ)(raw)'!I40*2625.5</f>
        <v>-260.29449496743672</v>
      </c>
      <c r="J40" s="2">
        <f>'MP2-CBS(TQ)(raw)'!J40*2625.5</f>
        <v>-678.51033446303131</v>
      </c>
      <c r="K40" s="2">
        <f>'MP2-CBS(TQ)(raw)'!K40*2625.5</f>
        <v>-930.3596854708652</v>
      </c>
      <c r="L40" s="2">
        <f>'MP2-CBS(TQ)(raw)'!L40*2625.5</f>
        <v>-3135.8886034569514</v>
      </c>
      <c r="M40" s="2">
        <f>'MP2-CBS(TQ)(raw)'!M40*2625.5</f>
        <v>-263.79763848302395</v>
      </c>
      <c r="N40" s="2">
        <f>'MP2-CBS(TQ)(raw)'!N40*2625.5</f>
        <v>-685.5024327115209</v>
      </c>
      <c r="P40" s="2">
        <f t="shared" si="0"/>
        <v>-5063.4711095086122</v>
      </c>
      <c r="Q40" s="2">
        <f t="shared" si="1"/>
        <v>-4066.1213263888394</v>
      </c>
      <c r="R40" s="2">
        <f t="shared" si="2"/>
        <v>-938.80482943046809</v>
      </c>
      <c r="S40" s="2">
        <f t="shared" si="3"/>
        <v>-4066.2482889278167</v>
      </c>
      <c r="T40" s="2">
        <f t="shared" si="4"/>
        <v>-949.3000711945449</v>
      </c>
    </row>
    <row r="41" spans="1:20" x14ac:dyDescent="0.2">
      <c r="A41" s="1" t="s">
        <v>208</v>
      </c>
      <c r="B41" s="2">
        <f>'MP2-CBS(TQ)(raw)'!B41*2625.5</f>
        <v>-41.022833589555063</v>
      </c>
      <c r="C41" s="2">
        <f>'MP2-CBS(TQ)(raw)'!C41*2625.5</f>
        <v>-39.76969916002475</v>
      </c>
      <c r="D41" s="2">
        <f>'MP2-CBS(TQ)(raw)'!D41*2625.5</f>
        <v>1.2531344295303084</v>
      </c>
      <c r="E41" s="2">
        <f>'MP2-CBS(TQ)(raw)'!E41*2625.5</f>
        <v>-1091.4145837773326</v>
      </c>
      <c r="F41" s="2">
        <f>'MP2-CBS(TQ)(raw)'!F41*2625.5</f>
        <v>-3641.0130464956037</v>
      </c>
      <c r="G41" s="2">
        <f>'MP2-CBS(TQ)(raw)'!G41*2625.5</f>
        <v>-929.57826656086434</v>
      </c>
      <c r="H41" s="2">
        <f>'MP2-CBS(TQ)(raw)'!H41*2625.5</f>
        <v>-3134.4656333208281</v>
      </c>
      <c r="I41" s="2">
        <f>'MP2-CBS(TQ)(raw)'!I41*2625.5</f>
        <v>-142.01913664822322</v>
      </c>
      <c r="J41" s="2">
        <f>'MP2-CBS(TQ)(raw)'!J41*2625.5</f>
        <v>-485.34176015346509</v>
      </c>
      <c r="K41" s="2">
        <f>'MP2-CBS(TQ)(raw)'!K41*2625.5</f>
        <v>-929.59331813490007</v>
      </c>
      <c r="L41" s="2">
        <f>'MP2-CBS(TQ)(raw)'!L41*2625.5</f>
        <v>-3134.5161808031876</v>
      </c>
      <c r="M41" s="2">
        <f>'MP2-CBS(TQ)(raw)'!M41*2625.5</f>
        <v>-142.09693382507228</v>
      </c>
      <c r="N41" s="2">
        <f>'MP2-CBS(TQ)(raw)'!N41*2625.5</f>
        <v>-486.45149834975132</v>
      </c>
      <c r="P41" s="2">
        <f t="shared" si="0"/>
        <v>-4732.4276302729359</v>
      </c>
      <c r="Q41" s="2">
        <f t="shared" si="1"/>
        <v>-4064.0438998816926</v>
      </c>
      <c r="R41" s="2">
        <f t="shared" si="2"/>
        <v>-627.36089680168834</v>
      </c>
      <c r="S41" s="2">
        <f t="shared" si="3"/>
        <v>-4064.1094989380877</v>
      </c>
      <c r="T41" s="2">
        <f t="shared" si="4"/>
        <v>-628.54843217482357</v>
      </c>
    </row>
    <row r="42" spans="1:20" x14ac:dyDescent="0.2">
      <c r="A42" s="1" t="s">
        <v>209</v>
      </c>
      <c r="B42" s="2">
        <f>'MP2-CBS(TQ)(raw)'!B42*2625.5</f>
        <v>-30.646983293732809</v>
      </c>
      <c r="C42" s="2">
        <f>'MP2-CBS(TQ)(raw)'!C42*2625.5</f>
        <v>-28.814620944669596</v>
      </c>
      <c r="D42" s="2">
        <f>'MP2-CBS(TQ)(raw)'!D42*2625.5</f>
        <v>1.8323623490632146</v>
      </c>
      <c r="E42" s="2">
        <f>'MP2-CBS(TQ)(raw)'!E42*2625.5</f>
        <v>-1088.4784622061779</v>
      </c>
      <c r="F42" s="2">
        <f>'MP2-CBS(TQ)(raw)'!F42*2625.5</f>
        <v>-3637.3024760926705</v>
      </c>
      <c r="G42" s="2">
        <f>'MP2-CBS(TQ)(raw)'!G42*2625.5</f>
        <v>-930.86109822792309</v>
      </c>
      <c r="H42" s="2">
        <f>'MP2-CBS(TQ)(raw)'!H42*2625.5</f>
        <v>-3136.9119599756159</v>
      </c>
      <c r="I42" s="2">
        <f>'MP2-CBS(TQ)(raw)'!I42*2625.5</f>
        <v>-142.0191366481925</v>
      </c>
      <c r="J42" s="2">
        <f>'MP2-CBS(TQ)(raw)'!J42*2625.5</f>
        <v>-485.34176015338437</v>
      </c>
      <c r="K42" s="2">
        <f>'MP2-CBS(TQ)(raw)'!K42*2625.5</f>
        <v>-930.86411377282786</v>
      </c>
      <c r="L42" s="2">
        <f>'MP2-CBS(TQ)(raw)'!L42*2625.5</f>
        <v>-3136.8606270041009</v>
      </c>
      <c r="M42" s="2">
        <f>'MP2-CBS(TQ)(raw)'!M42*2625.5</f>
        <v>-142.13216478179316</v>
      </c>
      <c r="N42" s="2">
        <f>'MP2-CBS(TQ)(raw)'!N42*2625.5</f>
        <v>-487.10941179545705</v>
      </c>
      <c r="P42" s="2">
        <f t="shared" si="0"/>
        <v>-4725.7809382988489</v>
      </c>
      <c r="Q42" s="2">
        <f t="shared" si="1"/>
        <v>-4067.7730582035392</v>
      </c>
      <c r="R42" s="2">
        <f t="shared" si="2"/>
        <v>-627.36089680157693</v>
      </c>
      <c r="S42" s="2">
        <f t="shared" si="3"/>
        <v>-4067.7247407769287</v>
      </c>
      <c r="T42" s="2">
        <f t="shared" si="4"/>
        <v>-629.24157657725027</v>
      </c>
    </row>
    <row r="43" spans="1:20" x14ac:dyDescent="0.2">
      <c r="A43" s="1" t="s">
        <v>210</v>
      </c>
      <c r="B43" s="2">
        <f>'MP2-CBS(TQ)(raw)'!B43*2625.5</f>
        <v>-31.484484141150986</v>
      </c>
      <c r="C43" s="2">
        <f>'MP2-CBS(TQ)(raw)'!C43*2625.5</f>
        <v>-29.649190796388115</v>
      </c>
      <c r="D43" s="2">
        <f>'MP2-CBS(TQ)(raw)'!D43*2625.5</f>
        <v>1.8352933447628701</v>
      </c>
      <c r="E43" s="2">
        <f>'MP2-CBS(TQ)(raw)'!E43*2625.5</f>
        <v>-1087.9572474100698</v>
      </c>
      <c r="F43" s="2">
        <f>'MP2-CBS(TQ)(raw)'!F43*2625.5</f>
        <v>-3636.8437864314519</v>
      </c>
      <c r="G43" s="2">
        <f>'MP2-CBS(TQ)(raw)'!G43*2625.5</f>
        <v>-930.06063841442267</v>
      </c>
      <c r="H43" s="2">
        <f>'MP2-CBS(TQ)(raw)'!H43*2625.5</f>
        <v>-3135.895014484352</v>
      </c>
      <c r="I43" s="2">
        <f>'MP2-CBS(TQ)(raw)'!I43*2625.5</f>
        <v>-142.01913664819139</v>
      </c>
      <c r="J43" s="2">
        <f>'MP2-CBS(TQ)(raw)'!J43*2625.5</f>
        <v>-485.34176015340427</v>
      </c>
      <c r="K43" s="2">
        <f>'MP2-CBS(TQ)(raw)'!K43*2625.5</f>
        <v>-930.06515335683252</v>
      </c>
      <c r="L43" s="2">
        <f>'MP2-CBS(TQ)(raw)'!L43*2625.5</f>
        <v>-3135.8638801735369</v>
      </c>
      <c r="M43" s="2">
        <f>'MP2-CBS(TQ)(raw)'!M43*2625.5</f>
        <v>-142.12914568323995</v>
      </c>
      <c r="N43" s="2">
        <f>'MP2-CBS(TQ)(raw)'!N43*2625.5</f>
        <v>-487.09366383152371</v>
      </c>
      <c r="P43" s="2">
        <f t="shared" si="0"/>
        <v>-4724.8010338415215</v>
      </c>
      <c r="Q43" s="2">
        <f t="shared" si="1"/>
        <v>-4065.9556528987746</v>
      </c>
      <c r="R43" s="2">
        <f t="shared" si="2"/>
        <v>-627.36089680159569</v>
      </c>
      <c r="S43" s="2">
        <f t="shared" si="3"/>
        <v>-4065.9290335303695</v>
      </c>
      <c r="T43" s="2">
        <f t="shared" si="4"/>
        <v>-629.22280951476364</v>
      </c>
    </row>
    <row r="44" spans="1:20" x14ac:dyDescent="0.2">
      <c r="A44" s="1" t="s">
        <v>211</v>
      </c>
      <c r="B44" s="2">
        <f>'MP2-CBS(TQ)(raw)'!B44*2625.5</f>
        <v>-40.042168948173426</v>
      </c>
      <c r="C44" s="2">
        <f>'MP2-CBS(TQ)(raw)'!C44*2625.5</f>
        <v>-38.88815790995811</v>
      </c>
      <c r="D44" s="2">
        <f>'MP2-CBS(TQ)(raw)'!D44*2625.5</f>
        <v>1.1540110382153179</v>
      </c>
      <c r="E44" s="2">
        <f>'MP2-CBS(TQ)(raw)'!E44*2625.5</f>
        <v>-1091.5657712302725</v>
      </c>
      <c r="F44" s="2">
        <f>'MP2-CBS(TQ)(raw)'!F44*2625.5</f>
        <v>-3641.3062986343016</v>
      </c>
      <c r="G44" s="2">
        <f>'MP2-CBS(TQ)(raw)'!G44*2625.5</f>
        <v>-930.08268138927338</v>
      </c>
      <c r="H44" s="2">
        <f>'MP2-CBS(TQ)(raw)'!H44*2625.5</f>
        <v>-3135.3863227255874</v>
      </c>
      <c r="I44" s="2">
        <f>'MP2-CBS(TQ)(raw)'!I44*2625.5</f>
        <v>-142.01913664818912</v>
      </c>
      <c r="J44" s="2">
        <f>'MP2-CBS(TQ)(raw)'!J44*2625.5</f>
        <v>-485.34176015335083</v>
      </c>
      <c r="K44" s="2">
        <f>'MP2-CBS(TQ)(raw)'!K44*2625.5</f>
        <v>-930.10012458764186</v>
      </c>
      <c r="L44" s="2">
        <f>'MP2-CBS(TQ)(raw)'!L44*2625.5</f>
        <v>-3135.4598028795035</v>
      </c>
      <c r="M44" s="2">
        <f>'MP2-CBS(TQ)(raw)'!M44*2625.5</f>
        <v>-142.08906307004708</v>
      </c>
      <c r="N44" s="2">
        <f>'MP2-CBS(TQ)(raw)'!N44*2625.5</f>
        <v>-486.33492141742323</v>
      </c>
      <c r="P44" s="2">
        <f t="shared" si="0"/>
        <v>-4732.8720698645739</v>
      </c>
      <c r="Q44" s="2">
        <f t="shared" si="1"/>
        <v>-4065.4690041148606</v>
      </c>
      <c r="R44" s="2">
        <f t="shared" si="2"/>
        <v>-627.36089680153998</v>
      </c>
      <c r="S44" s="2">
        <f t="shared" si="3"/>
        <v>-4065.5599274671454</v>
      </c>
      <c r="T44" s="2">
        <f t="shared" si="4"/>
        <v>-628.42398448747031</v>
      </c>
    </row>
    <row r="45" spans="1:20" x14ac:dyDescent="0.2">
      <c r="A45" s="1" t="s">
        <v>212</v>
      </c>
      <c r="B45" s="2">
        <f>'MP2-CBS(TQ)(raw)'!B45*2625.5</f>
        <v>-64.631025810987552</v>
      </c>
      <c r="C45" s="2">
        <f>'MP2-CBS(TQ)(raw)'!C45*2625.5</f>
        <v>-63.69948045539325</v>
      </c>
      <c r="D45" s="2">
        <f>'MP2-CBS(TQ)(raw)'!D45*2625.5</f>
        <v>0.93154535559430318</v>
      </c>
      <c r="E45" s="2">
        <f>'MP2-CBS(TQ)(raw)'!E45*2625.5</f>
        <v>-1613.9567480583939</v>
      </c>
      <c r="F45" s="2">
        <f>'MP2-CBS(TQ)(raw)'!F45*2625.5</f>
        <v>-5110.8769778054075</v>
      </c>
      <c r="G45" s="2">
        <f>'MP2-CBS(TQ)(raw)'!G45*2625.5</f>
        <v>-928.17217963001724</v>
      </c>
      <c r="H45" s="2">
        <f>'MP2-CBS(TQ)(raw)'!H45*2625.5</f>
        <v>-3128.4023468888377</v>
      </c>
      <c r="I45" s="2">
        <f>'MP2-CBS(TQ)(raw)'!I45*2625.5</f>
        <v>-655.27602489160734</v>
      </c>
      <c r="J45" s="2">
        <f>'MP2-CBS(TQ)(raw)'!J45*2625.5</f>
        <v>-1948.3521486423515</v>
      </c>
      <c r="K45" s="2">
        <f>'MP2-CBS(TQ)(raw)'!K45*2625.5</f>
        <v>-928.190747552164</v>
      </c>
      <c r="L45" s="2">
        <f>'MP2-CBS(TQ)(raw)'!L45*2625.5</f>
        <v>-3128.2974158229736</v>
      </c>
      <c r="M45" s="2">
        <f>'MP2-CBS(TQ)(raw)'!M45*2625.5</f>
        <v>-655.37802367655638</v>
      </c>
      <c r="N45" s="2">
        <f>'MP2-CBS(TQ)(raw)'!N45*2625.5</f>
        <v>-1949.2680583567142</v>
      </c>
      <c r="P45" s="2">
        <f t="shared" si="0"/>
        <v>-6724.8337258638012</v>
      </c>
      <c r="Q45" s="2">
        <f t="shared" si="1"/>
        <v>-4056.5745265188548</v>
      </c>
      <c r="R45" s="2">
        <f t="shared" si="2"/>
        <v>-2603.6281735339589</v>
      </c>
      <c r="S45" s="2">
        <f t="shared" si="3"/>
        <v>-4056.4881633751374</v>
      </c>
      <c r="T45" s="2">
        <f t="shared" si="4"/>
        <v>-2604.6460820332704</v>
      </c>
    </row>
    <row r="46" spans="1:20" x14ac:dyDescent="0.2">
      <c r="A46" s="1" t="s">
        <v>213</v>
      </c>
      <c r="B46" s="2">
        <f>'MP2-CBS(TQ)(raw)'!B46*2625.5</f>
        <v>-60.841102459569832</v>
      </c>
      <c r="C46" s="2">
        <f>'MP2-CBS(TQ)(raw)'!C46*2625.5</f>
        <v>-59.89532564807601</v>
      </c>
      <c r="D46" s="2">
        <f>'MP2-CBS(TQ)(raw)'!D46*2625.5</f>
        <v>0.94577681149381754</v>
      </c>
      <c r="E46" s="2">
        <f>'MP2-CBS(TQ)(raw)'!E46*2625.5</f>
        <v>-1612.601545751369</v>
      </c>
      <c r="F46" s="2">
        <f>'MP2-CBS(TQ)(raw)'!F46*2625.5</f>
        <v>-5108.591578468142</v>
      </c>
      <c r="G46" s="2">
        <f>'MP2-CBS(TQ)(raw)'!G46*2625.5</f>
        <v>-928.33304100426699</v>
      </c>
      <c r="H46" s="2">
        <f>'MP2-CBS(TQ)(raw)'!H46*2625.5</f>
        <v>-3128.4663718259226</v>
      </c>
      <c r="I46" s="2">
        <f>'MP2-CBS(TQ)(raw)'!I46*2625.5</f>
        <v>-655.34255268588925</v>
      </c>
      <c r="J46" s="2">
        <f>'MP2-CBS(TQ)(raw)'!J46*2625.5</f>
        <v>-1948.2100562438623</v>
      </c>
      <c r="K46" s="2">
        <f>'MP2-CBS(TQ)(raw)'!K46*2625.5</f>
        <v>-928.35083779087131</v>
      </c>
      <c r="L46" s="2">
        <f>'MP2-CBS(TQ)(raw)'!L46*2625.5</f>
        <v>-3128.3809911119984</v>
      </c>
      <c r="M46" s="2">
        <f>'MP2-CBS(TQ)(raw)'!M46*2625.5</f>
        <v>-655.44083162796096</v>
      </c>
      <c r="N46" s="2">
        <f>'MP2-CBS(TQ)(raw)'!N46*2625.5</f>
        <v>-1949.1251380406047</v>
      </c>
      <c r="P46" s="2">
        <f t="shared" si="0"/>
        <v>-6721.1931242195114</v>
      </c>
      <c r="Q46" s="2">
        <f t="shared" si="1"/>
        <v>-4056.7994128301898</v>
      </c>
      <c r="R46" s="2">
        <f t="shared" si="2"/>
        <v>-2603.5526089297514</v>
      </c>
      <c r="S46" s="2">
        <f t="shared" si="3"/>
        <v>-4056.7318289028699</v>
      </c>
      <c r="T46" s="2">
        <f t="shared" si="4"/>
        <v>-2604.5659696685657</v>
      </c>
    </row>
    <row r="47" spans="1:20" x14ac:dyDescent="0.2">
      <c r="A47" s="1" t="s">
        <v>214</v>
      </c>
      <c r="B47" s="2">
        <f>'MP2-CBS(TQ)(raw)'!B47*2625.5</f>
        <v>-65.045232106824756</v>
      </c>
      <c r="C47" s="2">
        <f>'MP2-CBS(TQ)(raw)'!C47*2625.5</f>
        <v>-64.021854347710232</v>
      </c>
      <c r="D47" s="2">
        <f>'MP2-CBS(TQ)(raw)'!D47*2625.5</f>
        <v>1.023377759114523</v>
      </c>
      <c r="E47" s="2">
        <f>'MP2-CBS(TQ)(raw)'!E47*2625.5</f>
        <v>-1615.1681465226068</v>
      </c>
      <c r="F47" s="2">
        <f>'MP2-CBS(TQ)(raw)'!F47*2625.5</f>
        <v>-5111.5639901391896</v>
      </c>
      <c r="G47" s="2">
        <f>'MP2-CBS(TQ)(raw)'!G47*2625.5</f>
        <v>-928.88852154008828</v>
      </c>
      <c r="H47" s="2">
        <f>'MP2-CBS(TQ)(raw)'!H47*2625.5</f>
        <v>-3129.1646310790056</v>
      </c>
      <c r="I47" s="2">
        <f>'MP2-CBS(TQ)(raw)'!I47*2625.5</f>
        <v>-655.45672518786353</v>
      </c>
      <c r="J47" s="2">
        <f>'MP2-CBS(TQ)(raw)'!J47*2625.5</f>
        <v>-1948.1770267480142</v>
      </c>
      <c r="K47" s="2">
        <f>'MP2-CBS(TQ)(raw)'!K47*2625.5</f>
        <v>-928.91419442785161</v>
      </c>
      <c r="L47" s="2">
        <f>'MP2-CBS(TQ)(raw)'!L47*2625.5</f>
        <v>-3129.133640907794</v>
      </c>
      <c r="M47" s="2">
        <f>'MP2-CBS(TQ)(raw)'!M47*2625.5</f>
        <v>-655.5559898293003</v>
      </c>
      <c r="N47" s="2">
        <f>'MP2-CBS(TQ)(raw)'!N47*2625.5</f>
        <v>-1949.1064571491399</v>
      </c>
      <c r="P47" s="2">
        <f t="shared" si="0"/>
        <v>-6726.7321366617962</v>
      </c>
      <c r="Q47" s="2">
        <f t="shared" si="1"/>
        <v>-4058.0531526190939</v>
      </c>
      <c r="R47" s="2">
        <f t="shared" si="2"/>
        <v>-2603.6337519358776</v>
      </c>
      <c r="S47" s="2">
        <f t="shared" si="3"/>
        <v>-4058.0478353356457</v>
      </c>
      <c r="T47" s="2">
        <f t="shared" si="4"/>
        <v>-2604.6624469784401</v>
      </c>
    </row>
    <row r="48" spans="1:20" x14ac:dyDescent="0.2">
      <c r="A48" s="1" t="s">
        <v>215</v>
      </c>
      <c r="B48" s="2">
        <f>'MP2-CBS(TQ)(raw)'!B48*2625.5</f>
        <v>-61.955905725453164</v>
      </c>
      <c r="C48" s="2">
        <f>'MP2-CBS(TQ)(raw)'!C48*2625.5</f>
        <v>-60.98532078011695</v>
      </c>
      <c r="D48" s="2">
        <f>'MP2-CBS(TQ)(raw)'!D48*2625.5</f>
        <v>0.9705849453362092</v>
      </c>
      <c r="E48" s="2">
        <f>'MP2-CBS(TQ)(raw)'!E48*2625.5</f>
        <v>-1612.8631205016809</v>
      </c>
      <c r="F48" s="2">
        <f>'MP2-CBS(TQ)(raw)'!F48*2625.5</f>
        <v>-5109.2008133733343</v>
      </c>
      <c r="G48" s="2">
        <f>'MP2-CBS(TQ)(raw)'!G48*2625.5</f>
        <v>-928.20943674571174</v>
      </c>
      <c r="H48" s="2">
        <f>'MP2-CBS(TQ)(raw)'!H48*2625.5</f>
        <v>-3128.4189236520197</v>
      </c>
      <c r="I48" s="2">
        <f>'MP2-CBS(TQ)(raw)'!I48*2625.5</f>
        <v>-655.3355170052015</v>
      </c>
      <c r="J48" s="2">
        <f>'MP2-CBS(TQ)(raw)'!J48*2625.5</f>
        <v>-1948.1441507466286</v>
      </c>
      <c r="K48" s="2">
        <f>'MP2-CBS(TQ)(raw)'!K48*2625.5</f>
        <v>-928.23249970034294</v>
      </c>
      <c r="L48" s="2">
        <f>'MP2-CBS(TQ)(raw)'!L48*2625.5</f>
        <v>-3128.384368570174</v>
      </c>
      <c r="M48" s="2">
        <f>'MP2-CBS(TQ)(raw)'!M48*2625.5</f>
        <v>-655.43233312162329</v>
      </c>
      <c r="N48" s="2">
        <f>'MP2-CBS(TQ)(raw)'!N48*2625.5</f>
        <v>-1949.0294117027577</v>
      </c>
      <c r="P48" s="2">
        <f t="shared" si="0"/>
        <v>-6722.0639338750152</v>
      </c>
      <c r="Q48" s="2">
        <f t="shared" si="1"/>
        <v>-4056.6283603977313</v>
      </c>
      <c r="R48" s="2">
        <f t="shared" si="2"/>
        <v>-2603.4796677518302</v>
      </c>
      <c r="S48" s="2">
        <f t="shared" si="3"/>
        <v>-4056.616868270517</v>
      </c>
      <c r="T48" s="2">
        <f t="shared" si="4"/>
        <v>-2604.4617448243807</v>
      </c>
    </row>
    <row r="49" spans="1:20" x14ac:dyDescent="0.2">
      <c r="A49" s="1" t="s">
        <v>216</v>
      </c>
      <c r="B49" s="2">
        <f>'MP2-CBS(TQ)(raw)'!B49*2625.5</f>
        <v>-63.425435524311439</v>
      </c>
      <c r="C49" s="2">
        <f>'MP2-CBS(TQ)(raw)'!C49*2625.5</f>
        <v>-62.415072674853775</v>
      </c>
      <c r="D49" s="2">
        <f>'MP2-CBS(TQ)(raw)'!D49*2625.5</f>
        <v>1.010362849457666</v>
      </c>
      <c r="E49" s="2">
        <f>'MP2-CBS(TQ)(raw)'!E49*2625.5</f>
        <v>-1613.6382256273935</v>
      </c>
      <c r="F49" s="2">
        <f>'MP2-CBS(TQ)(raw)'!F49*2625.5</f>
        <v>-5109.9572788187397</v>
      </c>
      <c r="G49" s="2">
        <f>'MP2-CBS(TQ)(raw)'!G49*2625.5</f>
        <v>-928.20251651314277</v>
      </c>
      <c r="H49" s="2">
        <f>'MP2-CBS(TQ)(raw)'!H49*2625.5</f>
        <v>-3128.5185629095345</v>
      </c>
      <c r="I49" s="2">
        <f>'MP2-CBS(TQ)(raw)'!I49*2625.5</f>
        <v>-655.42439899257158</v>
      </c>
      <c r="J49" s="2">
        <f>'MP2-CBS(TQ)(raw)'!J49*2625.5</f>
        <v>-1948.0245905065728</v>
      </c>
      <c r="K49" s="2">
        <f>'MP2-CBS(TQ)(raw)'!K49*2625.5</f>
        <v>-928.22536155033538</v>
      </c>
      <c r="L49" s="2">
        <f>'MP2-CBS(TQ)(raw)'!L49*2625.5</f>
        <v>-3128.4911295690345</v>
      </c>
      <c r="M49" s="2">
        <f>'MP2-CBS(TQ)(raw)'!M49*2625.5</f>
        <v>-655.52115016750565</v>
      </c>
      <c r="N49" s="2">
        <f>'MP2-CBS(TQ)(raw)'!N49*2625.5</f>
        <v>-1948.9427904844042</v>
      </c>
      <c r="P49" s="2">
        <f t="shared" si="0"/>
        <v>-6723.5955044461334</v>
      </c>
      <c r="Q49" s="2">
        <f t="shared" si="1"/>
        <v>-4056.7210794226771</v>
      </c>
      <c r="R49" s="2">
        <f t="shared" si="2"/>
        <v>-2603.4489894991443</v>
      </c>
      <c r="S49" s="2">
        <f t="shared" si="3"/>
        <v>-4056.7164911193699</v>
      </c>
      <c r="T49" s="2">
        <f t="shared" si="4"/>
        <v>-2604.46394065191</v>
      </c>
    </row>
    <row r="50" spans="1:20" x14ac:dyDescent="0.2">
      <c r="A50" s="1" t="s">
        <v>217</v>
      </c>
      <c r="B50" s="2">
        <f>'MP2-CBS(TQ)(raw)'!B50*2625.5</f>
        <v>-63.681645519916756</v>
      </c>
      <c r="C50" s="2">
        <f>'MP2-CBS(TQ)(raw)'!C50*2625.5</f>
        <v>-62.746469357428531</v>
      </c>
      <c r="D50" s="2">
        <f>'MP2-CBS(TQ)(raw)'!D50*2625.5</f>
        <v>0.93517616248823154</v>
      </c>
      <c r="E50" s="2">
        <f>'MP2-CBS(TQ)(raw)'!E50*2625.5</f>
        <v>-1613.3856684585296</v>
      </c>
      <c r="F50" s="2">
        <f>'MP2-CBS(TQ)(raw)'!F50*2625.5</f>
        <v>-5110.0755547472554</v>
      </c>
      <c r="G50" s="2">
        <f>'MP2-CBS(TQ)(raw)'!G50*2625.5</f>
        <v>-928.08856081669217</v>
      </c>
      <c r="H50" s="2">
        <f>'MP2-CBS(TQ)(raw)'!H50*2625.5</f>
        <v>-3128.1590155130693</v>
      </c>
      <c r="I50" s="2">
        <f>'MP2-CBS(TQ)(raw)'!I50*2625.5</f>
        <v>-655.41109659072788</v>
      </c>
      <c r="J50" s="2">
        <f>'MP2-CBS(TQ)(raw)'!J50*2625.5</f>
        <v>-1948.1209047653779</v>
      </c>
      <c r="K50" s="2">
        <f>'MP2-CBS(TQ)(raw)'!K50*2625.5</f>
        <v>-928.10776620872593</v>
      </c>
      <c r="L50" s="2">
        <f>'MP2-CBS(TQ)(raw)'!L50*2625.5</f>
        <v>-3128.1007693909733</v>
      </c>
      <c r="M50" s="2">
        <f>'MP2-CBS(TQ)(raw)'!M50*2625.5</f>
        <v>-655.50484955389345</v>
      </c>
      <c r="N50" s="2">
        <f>'MP2-CBS(TQ)(raw)'!N50*2625.5</f>
        <v>-1949.0013686947634</v>
      </c>
      <c r="P50" s="2">
        <f t="shared" si="0"/>
        <v>-6723.4612232057852</v>
      </c>
      <c r="Q50" s="2">
        <f t="shared" si="1"/>
        <v>-4056.2475763297616</v>
      </c>
      <c r="R50" s="2">
        <f t="shared" si="2"/>
        <v>-2603.5320013561059</v>
      </c>
      <c r="S50" s="2">
        <f t="shared" si="3"/>
        <v>-4056.2085355996992</v>
      </c>
      <c r="T50" s="2">
        <f t="shared" si="4"/>
        <v>-2604.5062182486568</v>
      </c>
    </row>
    <row r="51" spans="1:20" x14ac:dyDescent="0.2">
      <c r="A51" s="1" t="s">
        <v>218</v>
      </c>
      <c r="B51" s="2">
        <f>'MP2-CBS(TQ)(raw)'!B51*2625.5</f>
        <v>-49.749934230711858</v>
      </c>
      <c r="C51" s="2">
        <f>'MP2-CBS(TQ)(raw)'!C51*2625.5</f>
        <v>-48.471478403935841</v>
      </c>
      <c r="D51" s="2">
        <f>'MP2-CBS(TQ)(raw)'!D51*2625.5</f>
        <v>1.2784558267760175</v>
      </c>
      <c r="E51" s="2">
        <f>'MP2-CBS(TQ)(raw)'!E51*2625.5</f>
        <v>-1755.0878846190437</v>
      </c>
      <c r="F51" s="2">
        <f>'MP2-CBS(TQ)(raw)'!F51*2625.5</f>
        <v>-5625.2430590711683</v>
      </c>
      <c r="G51" s="2">
        <f>'MP2-CBS(TQ)(raw)'!G51*2625.5</f>
        <v>-929.03156643750935</v>
      </c>
      <c r="H51" s="2">
        <f>'MP2-CBS(TQ)(raw)'!H51*2625.5</f>
        <v>-3129.3017126475188</v>
      </c>
      <c r="I51" s="2">
        <f>'MP2-CBS(TQ)(raw)'!I51*2625.5</f>
        <v>-801.28188720160085</v>
      </c>
      <c r="J51" s="2">
        <f>'MP2-CBS(TQ)(raw)'!J51*2625.5</f>
        <v>-2470.9658431728722</v>
      </c>
      <c r="K51" s="2">
        <f>'MP2-CBS(TQ)(raw)'!K51*2625.5</f>
        <v>-929.05977333132</v>
      </c>
      <c r="L51" s="2">
        <f>'MP2-CBS(TQ)(raw)'!L51*2625.5</f>
        <v>-3129.3031437573936</v>
      </c>
      <c r="M51" s="2">
        <f>'MP2-CBS(TQ)(raw)'!M51*2625.5</f>
        <v>-801.46110296382733</v>
      </c>
      <c r="N51" s="2">
        <f>'MP2-CBS(TQ)(raw)'!N51*2625.5</f>
        <v>-2472.0354452337365</v>
      </c>
      <c r="P51" s="2">
        <f t="shared" si="0"/>
        <v>-7380.3309436902118</v>
      </c>
      <c r="Q51" s="2">
        <f t="shared" si="1"/>
        <v>-4058.3332790850282</v>
      </c>
      <c r="R51" s="2">
        <f t="shared" si="2"/>
        <v>-3272.2477303744731</v>
      </c>
      <c r="S51" s="2">
        <f t="shared" si="3"/>
        <v>-4058.3629170887134</v>
      </c>
      <c r="T51" s="2">
        <f t="shared" si="4"/>
        <v>-3273.4965481975637</v>
      </c>
    </row>
    <row r="52" spans="1:20" x14ac:dyDescent="0.2">
      <c r="A52" s="1" t="s">
        <v>219</v>
      </c>
      <c r="B52" s="2">
        <f>'MP2-CBS(TQ)(raw)'!B52*2625.5</f>
        <v>-44.857832140557257</v>
      </c>
      <c r="C52" s="2">
        <f>'MP2-CBS(TQ)(raw)'!C52*2625.5</f>
        <v>-43.635243726364024</v>
      </c>
      <c r="D52" s="2">
        <f>'MP2-CBS(TQ)(raw)'!D52*2625.5</f>
        <v>1.2225884141932308</v>
      </c>
      <c r="E52" s="2">
        <f>'MP2-CBS(TQ)(raw)'!E52*2625.5</f>
        <v>-1751.7886274123437</v>
      </c>
      <c r="F52" s="2">
        <f>'MP2-CBS(TQ)(raw)'!F52*2625.5</f>
        <v>-5621.7578725910107</v>
      </c>
      <c r="G52" s="2">
        <f>'MP2-CBS(TQ)(raw)'!G52*2625.5</f>
        <v>-928.16274227318377</v>
      </c>
      <c r="H52" s="2">
        <f>'MP2-CBS(TQ)(raw)'!H52*2625.5</f>
        <v>-3128.0923227917083</v>
      </c>
      <c r="I52" s="2">
        <f>'MP2-CBS(TQ)(raw)'!I52*2625.5</f>
        <v>-801.32541585854517</v>
      </c>
      <c r="J52" s="2">
        <f>'MP2-CBS(TQ)(raw)'!J52*2625.5</f>
        <v>-2471.1081869393606</v>
      </c>
      <c r="K52" s="2">
        <f>'MP2-CBS(TQ)(raw)'!K52*2625.5</f>
        <v>-928.19086932110099</v>
      </c>
      <c r="L52" s="2">
        <f>'MP2-CBS(TQ)(raw)'!L52*2625.5</f>
        <v>-3128.1160460033479</v>
      </c>
      <c r="M52" s="2">
        <f>'MP2-CBS(TQ)(raw)'!M52*2625.5</f>
        <v>-801.49427859972343</v>
      </c>
      <c r="N52" s="2">
        <f>'MP2-CBS(TQ)(raw)'!N52*2625.5</f>
        <v>-2472.1100623528182</v>
      </c>
      <c r="P52" s="2">
        <f t="shared" si="0"/>
        <v>-7373.5465000033546</v>
      </c>
      <c r="Q52" s="2">
        <f t="shared" si="1"/>
        <v>-4056.2550650648918</v>
      </c>
      <c r="R52" s="2">
        <f t="shared" si="2"/>
        <v>-3272.4336027979057</v>
      </c>
      <c r="S52" s="2">
        <f t="shared" si="3"/>
        <v>-4056.3069153244487</v>
      </c>
      <c r="T52" s="2">
        <f t="shared" si="4"/>
        <v>-3273.6043409525419</v>
      </c>
    </row>
    <row r="53" spans="1:20" x14ac:dyDescent="0.2">
      <c r="A53" s="1" t="s">
        <v>220</v>
      </c>
      <c r="B53" s="2">
        <f>'MP2-CBS(TQ)(raw)'!B53*2625.5</f>
        <v>-77.118441101534941</v>
      </c>
      <c r="C53" s="2">
        <f>'MP2-CBS(TQ)(raw)'!C53*2625.5</f>
        <v>-75.147944462910317</v>
      </c>
      <c r="D53" s="2">
        <f>'MP2-CBS(TQ)(raw)'!D53*2625.5</f>
        <v>1.9704966386246172</v>
      </c>
      <c r="E53" s="2">
        <f>'MP2-CBS(TQ)(raw)'!E53*2625.5</f>
        <v>-3516.3642135971272</v>
      </c>
      <c r="F53" s="2">
        <f>'MP2-CBS(TQ)(raw)'!F53*2625.5</f>
        <v>-10720.085477941848</v>
      </c>
      <c r="G53" s="2">
        <f>'MP2-CBS(TQ)(raw)'!G53*2625.5</f>
        <v>-928.32855688657378</v>
      </c>
      <c r="H53" s="2">
        <f>'MP2-CBS(TQ)(raw)'!H53*2625.5</f>
        <v>-3128.2459246303392</v>
      </c>
      <c r="I53" s="2">
        <f>'MP2-CBS(TQ)(raw)'!I53*2625.5</f>
        <v>-2551.53702023906</v>
      </c>
      <c r="J53" s="2">
        <f>'MP2-CBS(TQ)(raw)'!J53*2625.5</f>
        <v>-7551.2197486814657</v>
      </c>
      <c r="K53" s="2">
        <f>'MP2-CBS(TQ)(raw)'!K53*2625.5</f>
        <v>-928.3739987437375</v>
      </c>
      <c r="L53" s="2">
        <f>'MP2-CBS(TQ)(raw)'!L53*2625.5</f>
        <v>-3128.26306800575</v>
      </c>
      <c r="M53" s="2">
        <f>'MP2-CBS(TQ)(raw)'!M53*2625.5</f>
        <v>-2551.8361708732355</v>
      </c>
      <c r="N53" s="2">
        <f>'MP2-CBS(TQ)(raw)'!N53*2625.5</f>
        <v>-7552.8285094533403</v>
      </c>
      <c r="P53" s="2">
        <f t="shared" si="0"/>
        <v>-14236.449691538975</v>
      </c>
      <c r="Q53" s="2">
        <f t="shared" si="1"/>
        <v>-4056.5744815169128</v>
      </c>
      <c r="R53" s="2">
        <f t="shared" si="2"/>
        <v>-10102.756768920526</v>
      </c>
      <c r="S53" s="2">
        <f t="shared" si="3"/>
        <v>-4056.6370667494875</v>
      </c>
      <c r="T53" s="2">
        <f t="shared" si="4"/>
        <v>-10104.664680326576</v>
      </c>
    </row>
    <row r="54" spans="1:20" x14ac:dyDescent="0.2">
      <c r="A54" s="1" t="s">
        <v>221</v>
      </c>
      <c r="B54" s="2">
        <f>'MP2-CBS(TQ)(raw)'!B54*2625.5</f>
        <v>-48.254136979503059</v>
      </c>
      <c r="C54" s="2">
        <f>'MP2-CBS(TQ)(raw)'!C54*2625.5</f>
        <v>-46.435417978236003</v>
      </c>
      <c r="D54" s="2">
        <f>'MP2-CBS(TQ)(raw)'!D54*2625.5</f>
        <v>1.8187190012670564</v>
      </c>
      <c r="E54" s="2">
        <f>'MP2-CBS(TQ)(raw)'!E54*2625.5</f>
        <v>-3503.2839740828408</v>
      </c>
      <c r="F54" s="2">
        <f>'MP2-CBS(TQ)(raw)'!F54*2625.5</f>
        <v>-10704.62909031635</v>
      </c>
      <c r="G54" s="2">
        <f>'MP2-CBS(TQ)(raw)'!G54*2625.5</f>
        <v>-928.54348016502524</v>
      </c>
      <c r="H54" s="2">
        <f>'MP2-CBS(TQ)(raw)'!H54*2625.5</f>
        <v>-3129.625972392756</v>
      </c>
      <c r="I54" s="2">
        <f>'MP2-CBS(TQ)(raw)'!I54*2625.5</f>
        <v>-2551.0488016062163</v>
      </c>
      <c r="J54" s="2">
        <f>'MP2-CBS(TQ)(raw)'!J54*2625.5</f>
        <v>-7550.4406732556899</v>
      </c>
      <c r="K54" s="2">
        <f>'MP2-CBS(TQ)(raw)'!K54*2625.5</f>
        <v>-928.56480895800144</v>
      </c>
      <c r="L54" s="2">
        <f>'MP2-CBS(TQ)(raw)'!L54*2625.5</f>
        <v>-3129.5157984589105</v>
      </c>
      <c r="M54" s="2">
        <f>'MP2-CBS(TQ)(raw)'!M54*2625.5</f>
        <v>-2551.3133227243193</v>
      </c>
      <c r="N54" s="2">
        <f>'MP2-CBS(TQ)(raw)'!N54*2625.5</f>
        <v>-7552.0837162797243</v>
      </c>
      <c r="P54" s="2">
        <f t="shared" si="0"/>
        <v>-14207.91306439919</v>
      </c>
      <c r="Q54" s="2">
        <f t="shared" si="1"/>
        <v>-4058.1694525577814</v>
      </c>
      <c r="R54" s="2">
        <f t="shared" si="2"/>
        <v>-10101.489474861906</v>
      </c>
      <c r="S54" s="2">
        <f t="shared" si="3"/>
        <v>-4058.0806074169118</v>
      </c>
      <c r="T54" s="2">
        <f t="shared" si="4"/>
        <v>-10103.397039004043</v>
      </c>
    </row>
    <row r="55" spans="1:20" x14ac:dyDescent="0.2">
      <c r="A55" s="1" t="s">
        <v>222</v>
      </c>
      <c r="B55" s="2">
        <f>'MP2-CBS(TQ)(raw)'!B55*2625.5</f>
        <v>-45.861090393068665</v>
      </c>
      <c r="C55" s="2">
        <f>'MP2-CBS(TQ)(raw)'!C55*2625.5</f>
        <v>-43.997056411019599</v>
      </c>
      <c r="D55" s="2">
        <f>'MP2-CBS(TQ)(raw)'!D55*2625.5</f>
        <v>1.8640339820490617</v>
      </c>
      <c r="E55" s="2">
        <f>'MP2-CBS(TQ)(raw)'!E55*2625.5</f>
        <v>-3502.8672494732932</v>
      </c>
      <c r="F55" s="2">
        <f>'MP2-CBS(TQ)(raw)'!F55*2625.5</f>
        <v>-10701.534333082898</v>
      </c>
      <c r="G55" s="2">
        <f>'MP2-CBS(TQ)(raw)'!G55*2625.5</f>
        <v>-928.07151719575359</v>
      </c>
      <c r="H55" s="2">
        <f>'MP2-CBS(TQ)(raw)'!H55*2625.5</f>
        <v>-3128.5646061643033</v>
      </c>
      <c r="I55" s="2">
        <f>'MP2-CBS(TQ)(raw)'!I55*2625.5</f>
        <v>-2551.5334011249142</v>
      </c>
      <c r="J55" s="2">
        <f>'MP2-CBS(TQ)(raw)'!J55*2625.5</f>
        <v>-7550.3709676781536</v>
      </c>
      <c r="K55" s="2">
        <f>'MP2-CBS(TQ)(raw)'!K55*2625.5</f>
        <v>-928.10190691023308</v>
      </c>
      <c r="L55" s="2">
        <f>'MP2-CBS(TQ)(raw)'!L55*2625.5</f>
        <v>-3128.5523872087124</v>
      </c>
      <c r="M55" s="2">
        <f>'MP2-CBS(TQ)(raw)'!M55*2625.5</f>
        <v>-2551.7986790179484</v>
      </c>
      <c r="N55" s="2">
        <f>'MP2-CBS(TQ)(raw)'!N55*2625.5</f>
        <v>-7551.9515530082799</v>
      </c>
      <c r="P55" s="2">
        <f t="shared" si="0"/>
        <v>-14204.401582556191</v>
      </c>
      <c r="Q55" s="2">
        <f t="shared" si="1"/>
        <v>-4056.6361233600569</v>
      </c>
      <c r="R55" s="2">
        <f t="shared" si="2"/>
        <v>-10101.904368803069</v>
      </c>
      <c r="S55" s="2">
        <f t="shared" si="3"/>
        <v>-4056.6542941189455</v>
      </c>
      <c r="T55" s="2">
        <f t="shared" si="4"/>
        <v>-10103.750232026228</v>
      </c>
    </row>
    <row r="56" spans="1:20" x14ac:dyDescent="0.2">
      <c r="A56" s="1" t="s">
        <v>223</v>
      </c>
      <c r="B56" s="2">
        <f>'MP2-CBS(TQ)(raw)'!B56*2625.5</f>
        <v>-67.668647610574808</v>
      </c>
      <c r="C56" s="2">
        <f>'MP2-CBS(TQ)(raw)'!C56*2625.5</f>
        <v>-65.855317624214393</v>
      </c>
      <c r="D56" s="2">
        <f>'MP2-CBS(TQ)(raw)'!D56*2625.5</f>
        <v>1.8133299863604135</v>
      </c>
      <c r="E56" s="2">
        <f>'MP2-CBS(TQ)(raw)'!E56*2625.5</f>
        <v>-3512.3190078034236</v>
      </c>
      <c r="F56" s="2">
        <f>'MP2-CBS(TQ)(raw)'!F56*2625.5</f>
        <v>-10715.13326262897</v>
      </c>
      <c r="G56" s="2">
        <f>'MP2-CBS(TQ)(raw)'!G56*2625.5</f>
        <v>-928.21075579304795</v>
      </c>
      <c r="H56" s="2">
        <f>'MP2-CBS(TQ)(raw)'!H56*2625.5</f>
        <v>-3128.131828989413</v>
      </c>
      <c r="I56" s="2">
        <f>'MP2-CBS(TQ)(raw)'!I56*2625.5</f>
        <v>-2551.8826752675081</v>
      </c>
      <c r="J56" s="2">
        <f>'MP2-CBS(TQ)(raw)'!J56*2625.5</f>
        <v>-7551.5583627718479</v>
      </c>
      <c r="K56" s="2">
        <f>'MP2-CBS(TQ)(raw)'!K56*2625.5</f>
        <v>-928.25273963929033</v>
      </c>
      <c r="L56" s="2">
        <f>'MP2-CBS(TQ)(raw)'!L56*2625.5</f>
        <v>-3128.1632503888459</v>
      </c>
      <c r="M56" s="2">
        <f>'MP2-CBS(TQ)(raw)'!M56*2625.5</f>
        <v>-2552.1457869059873</v>
      </c>
      <c r="N56" s="2">
        <f>'MP2-CBS(TQ)(raw)'!N56*2625.5</f>
        <v>-7553.0351758740544</v>
      </c>
      <c r="P56" s="2">
        <f t="shared" si="0"/>
        <v>-14227.452270432394</v>
      </c>
      <c r="Q56" s="2">
        <f t="shared" si="1"/>
        <v>-4056.342584782461</v>
      </c>
      <c r="R56" s="2">
        <f t="shared" si="2"/>
        <v>-10103.441038039356</v>
      </c>
      <c r="S56" s="2">
        <f t="shared" si="3"/>
        <v>-4056.4159900281361</v>
      </c>
      <c r="T56" s="2">
        <f t="shared" si="4"/>
        <v>-10105.180962780041</v>
      </c>
    </row>
    <row r="57" spans="1:20" x14ac:dyDescent="0.2">
      <c r="A57" s="1" t="s">
        <v>224</v>
      </c>
      <c r="B57" s="2">
        <f>'MP2-CBS(TQ)(raw)'!B57*2625.5</f>
        <v>-39.508965833246606</v>
      </c>
      <c r="C57" s="2">
        <f>'MP2-CBS(TQ)(raw)'!C57*2625.5</f>
        <v>-37.899387436177214</v>
      </c>
      <c r="D57" s="2">
        <f>'MP2-CBS(TQ)(raw)'!D57*2625.5</f>
        <v>1.6095783970693853</v>
      </c>
      <c r="E57" s="2">
        <f>'MP2-CBS(TQ)(raw)'!E57*2625.5</f>
        <v>-2238.2082602112523</v>
      </c>
      <c r="F57" s="2">
        <f>'MP2-CBS(TQ)(raw)'!F57*2625.5</f>
        <v>-7054.034227017537</v>
      </c>
      <c r="G57" s="2">
        <f>'MP2-CBS(TQ)(raw)'!G57*2625.5</f>
        <v>-928.12999609897292</v>
      </c>
      <c r="H57" s="2">
        <f>'MP2-CBS(TQ)(raw)'!H57*2625.5</f>
        <v>-3128.0217741850743</v>
      </c>
      <c r="I57" s="2">
        <f>'MP2-CBS(TQ)(raw)'!I57*2625.5</f>
        <v>-1291.2749842200471</v>
      </c>
      <c r="J57" s="2">
        <f>'MP2-CBS(TQ)(raw)'!J57*2625.5</f>
        <v>-3905.3067668914478</v>
      </c>
      <c r="K57" s="2">
        <f>'MP2-CBS(TQ)(raw)'!K57*2625.5</f>
        <v>-928.15698994805223</v>
      </c>
      <c r="L57" s="2">
        <f>'MP2-CBS(TQ)(raw)'!L57*2625.5</f>
        <v>-3128.0459407302646</v>
      </c>
      <c r="M57" s="2">
        <f>'MP2-CBS(TQ)(raw)'!M57*2625.5</f>
        <v>-1291.4766338268848</v>
      </c>
      <c r="N57" s="2">
        <f>'MP2-CBS(TQ)(raw)'!N57*2625.5</f>
        <v>-3906.66353528741</v>
      </c>
      <c r="P57" s="2">
        <f t="shared" si="0"/>
        <v>-9292.2424872287884</v>
      </c>
      <c r="Q57" s="2">
        <f t="shared" si="1"/>
        <v>-4056.1517702840474</v>
      </c>
      <c r="R57" s="2">
        <f t="shared" si="2"/>
        <v>-5196.5817511114947</v>
      </c>
      <c r="S57" s="2">
        <f t="shared" si="3"/>
        <v>-4056.202930678317</v>
      </c>
      <c r="T57" s="2">
        <f t="shared" si="4"/>
        <v>-5198.1401691142946</v>
      </c>
    </row>
    <row r="58" spans="1:20" x14ac:dyDescent="0.2">
      <c r="A58" s="1" t="s">
        <v>225</v>
      </c>
      <c r="B58" s="2">
        <f>'MP2-CBS(TQ)(raw)'!B58*2625.5</f>
        <v>-35.73519225382443</v>
      </c>
      <c r="C58" s="2">
        <f>'MP2-CBS(TQ)(raw)'!C58*2625.5</f>
        <v>-34.388856540050973</v>
      </c>
      <c r="D58" s="2">
        <f>'MP2-CBS(TQ)(raw)'!D58*2625.5</f>
        <v>1.3463357137734562</v>
      </c>
      <c r="E58" s="2">
        <f>'MP2-CBS(TQ)(raw)'!E58*2625.5</f>
        <v>-2235.9032097719964</v>
      </c>
      <c r="F58" s="2">
        <f>'MP2-CBS(TQ)(raw)'!F58*2625.5</f>
        <v>-7051.5935510125973</v>
      </c>
      <c r="G58" s="2">
        <f>'MP2-CBS(TQ)(raw)'!G58*2625.5</f>
        <v>-927.74411001268095</v>
      </c>
      <c r="H58" s="2">
        <f>'MP2-CBS(TQ)(raw)'!H58*2625.5</f>
        <v>-3127.3888162419971</v>
      </c>
      <c r="I58" s="2">
        <f>'MP2-CBS(TQ)(raw)'!I58*2625.5</f>
        <v>-1291.2845065887866</v>
      </c>
      <c r="J58" s="2">
        <f>'MP2-CBS(TQ)(raw)'!J58*2625.5</f>
        <v>-3905.344135687305</v>
      </c>
      <c r="K58" s="2">
        <f>'MP2-CBS(TQ)(raw)'!K58*2625.5</f>
        <v>-927.76962660078186</v>
      </c>
      <c r="L58" s="2">
        <f>'MP2-CBS(TQ)(raw)'!L58*2625.5</f>
        <v>-3127.4040885691984</v>
      </c>
      <c r="M58" s="2">
        <f>'MP2-CBS(TQ)(raw)'!M58*2625.5</f>
        <v>-1291.450734998974</v>
      </c>
      <c r="N58" s="2">
        <f>'MP2-CBS(TQ)(raw)'!N58*2625.5</f>
        <v>-3906.4834540755878</v>
      </c>
      <c r="P58" s="2">
        <f t="shared" si="0"/>
        <v>-9287.4967607845938</v>
      </c>
      <c r="Q58" s="2">
        <f t="shared" si="1"/>
        <v>-4055.1329262546778</v>
      </c>
      <c r="R58" s="2">
        <f t="shared" si="2"/>
        <v>-5196.6286422760913</v>
      </c>
      <c r="S58" s="2">
        <f t="shared" si="3"/>
        <v>-4055.1737151699804</v>
      </c>
      <c r="T58" s="2">
        <f t="shared" si="4"/>
        <v>-5197.9341890745618</v>
      </c>
    </row>
    <row r="59" spans="1:20" x14ac:dyDescent="0.2">
      <c r="A59" s="1" t="s">
        <v>226</v>
      </c>
      <c r="B59" s="2">
        <f>'MP2-CBS(TQ)(raw)'!B59*2625.5</f>
        <v>-49.178843881288458</v>
      </c>
      <c r="C59" s="2">
        <f>'MP2-CBS(TQ)(raw)'!C59*2625.5</f>
        <v>-48.100520755752711</v>
      </c>
      <c r="D59" s="2">
        <f>'MP2-CBS(TQ)(raw)'!D59*2625.5</f>
        <v>1.0783231255357411</v>
      </c>
      <c r="E59" s="2">
        <f>'MP2-CBS(TQ)(raw)'!E59*2625.5</f>
        <v>-2430.8761944678708</v>
      </c>
      <c r="F59" s="2">
        <f>'MP2-CBS(TQ)(raw)'!F59*2625.5</f>
        <v>-7676.1419274340424</v>
      </c>
      <c r="G59" s="2">
        <f>'MP2-CBS(TQ)(raw)'!G59*2625.5</f>
        <v>-928.86481677841448</v>
      </c>
      <c r="H59" s="2">
        <f>'MP2-CBS(TQ)(raw)'!H59*2625.5</f>
        <v>-3129.0618301294107</v>
      </c>
      <c r="I59" s="2">
        <f>'MP2-CBS(TQ)(raw)'!I59*2625.5</f>
        <v>-1477.3066808812353</v>
      </c>
      <c r="J59" s="2">
        <f>'MP2-CBS(TQ)(raw)'!J59*2625.5</f>
        <v>-4522.6059502315647</v>
      </c>
      <c r="K59" s="2">
        <f>'MP2-CBS(TQ)(raw)'!K59*2625.5</f>
        <v>-928.89372836555413</v>
      </c>
      <c r="L59" s="2">
        <f>'MP2-CBS(TQ)(raw)'!L59*2625.5</f>
        <v>-3129.0281540684696</v>
      </c>
      <c r="M59" s="2">
        <f>'MP2-CBS(TQ)(raw)'!M59*2625.5</f>
        <v>-1477.4769893646614</v>
      </c>
      <c r="N59" s="2">
        <f>'MP2-CBS(TQ)(raw)'!N59*2625.5</f>
        <v>-4523.5187293474755</v>
      </c>
      <c r="P59" s="2">
        <f t="shared" si="0"/>
        <v>-10107.018121901914</v>
      </c>
      <c r="Q59" s="2">
        <f t="shared" si="1"/>
        <v>-4057.9266469078252</v>
      </c>
      <c r="R59" s="2">
        <f t="shared" si="2"/>
        <v>-5999.9126311128002</v>
      </c>
      <c r="S59" s="2">
        <f t="shared" si="3"/>
        <v>-4057.9218824340237</v>
      </c>
      <c r="T59" s="2">
        <f t="shared" si="4"/>
        <v>-6000.9957187121372</v>
      </c>
    </row>
    <row r="60" spans="1:20" x14ac:dyDescent="0.2">
      <c r="A60" s="1" t="s">
        <v>227</v>
      </c>
      <c r="B60" s="2">
        <f>'MP2-CBS(TQ)(raw)'!B60*2625.5</f>
        <v>-43.242145534492124</v>
      </c>
      <c r="C60" s="2">
        <f>'MP2-CBS(TQ)(raw)'!C60*2625.5</f>
        <v>-42.185879987487141</v>
      </c>
      <c r="D60" s="2">
        <f>'MP2-CBS(TQ)(raw)'!D60*2625.5</f>
        <v>1.0562655470049795</v>
      </c>
      <c r="E60" s="2">
        <f>'MP2-CBS(TQ)(raw)'!E60*2625.5</f>
        <v>-2427.2847983419083</v>
      </c>
      <c r="F60" s="2">
        <f>'MP2-CBS(TQ)(raw)'!F60*2625.5</f>
        <v>-7672.3210580619434</v>
      </c>
      <c r="G60" s="2">
        <f>'MP2-CBS(TQ)(raw)'!G60*2625.5</f>
        <v>-928.15241434515099</v>
      </c>
      <c r="H60" s="2">
        <f>'MP2-CBS(TQ)(raw)'!H60*2625.5</f>
        <v>-3128.126803300755</v>
      </c>
      <c r="I60" s="2">
        <f>'MP2-CBS(TQ)(raw)'!I60*2625.5</f>
        <v>-1477.3486038587212</v>
      </c>
      <c r="J60" s="2">
        <f>'MP2-CBS(TQ)(raw)'!J60*2625.5</f>
        <v>-4522.7358893647315</v>
      </c>
      <c r="K60" s="2">
        <f>'MP2-CBS(TQ)(raw)'!K60*2625.5</f>
        <v>-928.18275048670125</v>
      </c>
      <c r="L60" s="2">
        <f>'MP2-CBS(TQ)(raw)'!L60*2625.5</f>
        <v>-3128.1333704065796</v>
      </c>
      <c r="M60" s="2">
        <f>'MP2-CBS(TQ)(raw)'!M60*2625.5</f>
        <v>-1477.5050510581577</v>
      </c>
      <c r="N60" s="2">
        <f>'MP2-CBS(TQ)(raw)'!N60*2625.5</f>
        <v>-4523.5988044649248</v>
      </c>
      <c r="P60" s="2">
        <f t="shared" si="0"/>
        <v>-10099.605856403852</v>
      </c>
      <c r="Q60" s="2">
        <f t="shared" si="1"/>
        <v>-4056.2792176459061</v>
      </c>
      <c r="R60" s="2">
        <f t="shared" si="2"/>
        <v>-6000.0844932234522</v>
      </c>
      <c r="S60" s="2">
        <f t="shared" si="3"/>
        <v>-4056.3161208932806</v>
      </c>
      <c r="T60" s="2">
        <f t="shared" si="4"/>
        <v>-6001.1038555230825</v>
      </c>
    </row>
    <row r="61" spans="1:20" x14ac:dyDescent="0.2">
      <c r="A61" s="1" t="s">
        <v>228</v>
      </c>
      <c r="B61" s="2">
        <f>'MP2-CBS(TQ)(raw)'!B61*2625.5</f>
        <v>-32.620295323578567</v>
      </c>
      <c r="C61" s="2">
        <f>'MP2-CBS(TQ)(raw)'!C61*2625.5</f>
        <v>-31.506049547909502</v>
      </c>
      <c r="D61" s="2">
        <f>'MP2-CBS(TQ)(raw)'!D61*2625.5</f>
        <v>1.1142457756690654</v>
      </c>
      <c r="E61" s="2">
        <f>'MP2-CBS(TQ)(raw)'!E61*2625.5</f>
        <v>-1745.1227571466677</v>
      </c>
      <c r="F61" s="2">
        <f>'MP2-CBS(TQ)(raw)'!F61*2625.5</f>
        <v>-5835.1760236239506</v>
      </c>
      <c r="G61" s="2">
        <f>'MP2-CBS(TQ)(raw)'!G61*2625.5</f>
        <v>-885.62119552459103</v>
      </c>
      <c r="H61" s="2">
        <f>'MP2-CBS(TQ)(raw)'!H61*2625.5</f>
        <v>-3241.4914836336866</v>
      </c>
      <c r="I61" s="2">
        <f>'MP2-CBS(TQ)(raw)'!I61*2625.5</f>
        <v>-843.62116743200897</v>
      </c>
      <c r="J61" s="2">
        <f>'MP2-CBS(TQ)(raw)'!J61*2625.5</f>
        <v>-2576.944638856753</v>
      </c>
      <c r="K61" s="2">
        <f>'MP2-CBS(TQ)(raw)'!K61*2625.5</f>
        <v>-885.63008123620489</v>
      </c>
      <c r="L61" s="2">
        <f>'MP2-CBS(TQ)(raw)'!L61*2625.5</f>
        <v>-3241.4388790876806</v>
      </c>
      <c r="M61" s="2">
        <f>'MP2-CBS(TQ)(raw)'!M61*2625.5</f>
        <v>-843.76266217582202</v>
      </c>
      <c r="N61" s="2">
        <f>'MP2-CBS(TQ)(raw)'!N61*2625.5</f>
        <v>-2577.9611087230014</v>
      </c>
      <c r="P61" s="2">
        <f t="shared" si="0"/>
        <v>-7580.2987807706186</v>
      </c>
      <c r="Q61" s="2">
        <f t="shared" si="1"/>
        <v>-4127.1126791582774</v>
      </c>
      <c r="R61" s="2">
        <f t="shared" si="2"/>
        <v>-3420.5658062887619</v>
      </c>
      <c r="S61" s="2">
        <f t="shared" si="3"/>
        <v>-4127.0689603238852</v>
      </c>
      <c r="T61" s="2">
        <f t="shared" si="4"/>
        <v>-3421.7237708988232</v>
      </c>
    </row>
    <row r="62" spans="1:20" x14ac:dyDescent="0.2">
      <c r="A62" s="1" t="s">
        <v>229</v>
      </c>
      <c r="B62" s="2">
        <f>'MP2-CBS(TQ)(raw)'!B62*2625.5</f>
        <v>-30.733192056996693</v>
      </c>
      <c r="C62" s="2">
        <f>'MP2-CBS(TQ)(raw)'!C62*2625.5</f>
        <v>-29.590350841094395</v>
      </c>
      <c r="D62" s="2">
        <f>'MP2-CBS(TQ)(raw)'!D62*2625.5</f>
        <v>1.1428412159022969</v>
      </c>
      <c r="E62" s="2">
        <f>'MP2-CBS(TQ)(raw)'!E62*2625.5</f>
        <v>-1744.6989814255248</v>
      </c>
      <c r="F62" s="2">
        <f>'MP2-CBS(TQ)(raw)'!F62*2625.5</f>
        <v>-5834.7447733321915</v>
      </c>
      <c r="G62" s="2">
        <f>'MP2-CBS(TQ)(raw)'!G62*2625.5</f>
        <v>-886.12503556392096</v>
      </c>
      <c r="H62" s="2">
        <f>'MP2-CBS(TQ)(raw)'!H62*2625.5</f>
        <v>-3241.9350472437268</v>
      </c>
      <c r="I62" s="2">
        <f>'MP2-CBS(TQ)(raw)'!I62*2625.5</f>
        <v>-843.63461910952401</v>
      </c>
      <c r="J62" s="2">
        <f>'MP2-CBS(TQ)(raw)'!J62*2625.5</f>
        <v>-2577.0158607835469</v>
      </c>
      <c r="K62" s="2">
        <f>'MP2-CBS(TQ)(raw)'!K62*2625.5</f>
        <v>-886.13255202001142</v>
      </c>
      <c r="L62" s="2">
        <f>'MP2-CBS(TQ)(raw)'!L62*2625.5</f>
        <v>-3241.8449729063709</v>
      </c>
      <c r="M62" s="2">
        <f>'MP2-CBS(TQ)(raw)'!M62*2625.5</f>
        <v>-843.7751706243489</v>
      </c>
      <c r="N62" s="2">
        <f>'MP2-CBS(TQ)(raw)'!N62*2625.5</f>
        <v>-2578.1007083658901</v>
      </c>
      <c r="P62" s="2">
        <f t="shared" si="0"/>
        <v>-7579.4437547577163</v>
      </c>
      <c r="Q62" s="2">
        <f t="shared" si="1"/>
        <v>-4128.0600828076476</v>
      </c>
      <c r="R62" s="2">
        <f t="shared" si="2"/>
        <v>-3420.650479893071</v>
      </c>
      <c r="S62" s="2">
        <f t="shared" si="3"/>
        <v>-4127.9775249263821</v>
      </c>
      <c r="T62" s="2">
        <f t="shared" si="4"/>
        <v>-3421.875878990239</v>
      </c>
    </row>
    <row r="63" spans="1:20" x14ac:dyDescent="0.2">
      <c r="A63" s="1" t="s">
        <v>230</v>
      </c>
      <c r="B63" s="2">
        <f>'MP2-CBS(TQ)(raw)'!B63*2625.5</f>
        <v>-30.344972262661916</v>
      </c>
      <c r="C63" s="2">
        <f>'MP2-CBS(TQ)(raw)'!C63*2625.5</f>
        <v>-29.239833443179144</v>
      </c>
      <c r="D63" s="2">
        <f>'MP2-CBS(TQ)(raw)'!D63*2625.5</f>
        <v>1.1051388194827736</v>
      </c>
      <c r="E63" s="2">
        <f>'MP2-CBS(TQ)(raw)'!E63*2625.5</f>
        <v>-1744.0049190315033</v>
      </c>
      <c r="F63" s="2">
        <f>'MP2-CBS(TQ)(raw)'!F63*2625.5</f>
        <v>-5834.325865381531</v>
      </c>
      <c r="G63" s="2">
        <f>'MP2-CBS(TQ)(raw)'!G63*2625.5</f>
        <v>-885.7162390156775</v>
      </c>
      <c r="H63" s="2">
        <f>'MP2-CBS(TQ)(raw)'!H63*2625.5</f>
        <v>-3241.662605661174</v>
      </c>
      <c r="I63" s="2">
        <f>'MP2-CBS(TQ)(raw)'!I63*2625.5</f>
        <v>-843.63021942593855</v>
      </c>
      <c r="J63" s="2">
        <f>'MP2-CBS(TQ)(raw)'!J63*2625.5</f>
        <v>-2576.9767480475821</v>
      </c>
      <c r="K63" s="2">
        <f>'MP2-CBS(TQ)(raw)'!K63*2625.5</f>
        <v>-885.72776984955408</v>
      </c>
      <c r="L63" s="2">
        <f>'MP2-CBS(TQ)(raw)'!L63*2625.5</f>
        <v>-3241.6367020856414</v>
      </c>
      <c r="M63" s="2">
        <f>'MP2-CBS(TQ)(raw)'!M63*2625.5</f>
        <v>-843.76413107225108</v>
      </c>
      <c r="N63" s="2">
        <f>'MP2-CBS(TQ)(raw)'!N63*2625.5</f>
        <v>-2577.9623479624088</v>
      </c>
      <c r="P63" s="2">
        <f t="shared" si="0"/>
        <v>-7578.3307844130341</v>
      </c>
      <c r="Q63" s="2">
        <f t="shared" si="1"/>
        <v>-4127.3788446768513</v>
      </c>
      <c r="R63" s="2">
        <f t="shared" si="2"/>
        <v>-3420.6069674735209</v>
      </c>
      <c r="S63" s="2">
        <f t="shared" si="3"/>
        <v>-4127.364471935196</v>
      </c>
      <c r="T63" s="2">
        <f t="shared" si="4"/>
        <v>-3421.7264790346599</v>
      </c>
    </row>
    <row r="64" spans="1:20" x14ac:dyDescent="0.2">
      <c r="A64" s="1" t="s">
        <v>31</v>
      </c>
      <c r="B64" s="2">
        <f>'MP2-CBS(TQ)(raw)'!B64*2625.5</f>
        <v>-58.963573464476816</v>
      </c>
      <c r="C64" s="2">
        <f>'MP2-CBS(TQ)(raw)'!C64*2625.5</f>
        <v>-47.08300218766076</v>
      </c>
      <c r="D64" s="2">
        <f>'MP2-CBS(TQ)(raw)'!D64*2625.5</f>
        <v>11.88057127681606</v>
      </c>
      <c r="E64" s="2">
        <f>'MP2-CBS(TQ)(raw)'!E64*2625.5</f>
        <v>-1173.226079536809</v>
      </c>
      <c r="F64" s="2">
        <f>'MP2-CBS(TQ)(raw)'!F64*2625.5</f>
        <v>-3953.2681377138497</v>
      </c>
      <c r="G64" s="2">
        <f>'MP2-CBS(TQ)(raw)'!G64*2625.5</f>
        <v>-886.30537070315586</v>
      </c>
      <c r="H64" s="2">
        <f>'MP2-CBS(TQ)(raw)'!H64*2625.5</f>
        <v>-3242.4204436532418</v>
      </c>
      <c r="I64" s="2">
        <f>'MP2-CBS(TQ)(raw)'!I64*2625.5</f>
        <v>-260.29449496725499</v>
      </c>
      <c r="J64" s="2">
        <f>'MP2-CBS(TQ)(raw)'!J64*2625.5</f>
        <v>-678.51033446252848</v>
      </c>
      <c r="K64" s="2">
        <f>'MP2-CBS(TQ)(raw)'!K64*2625.5</f>
        <v>-886.31380324341899</v>
      </c>
      <c r="L64" s="2">
        <f>'MP2-CBS(TQ)(raw)'!L64*2625.5</f>
        <v>-3242.4562758397778</v>
      </c>
      <c r="M64" s="2">
        <f>'MP2-CBS(TQ)(raw)'!M64*2625.5</f>
        <v>-264.2018366144809</v>
      </c>
      <c r="N64" s="2">
        <f>'MP2-CBS(TQ)(raw)'!N64*2625.5</f>
        <v>-686.43929936531993</v>
      </c>
      <c r="P64" s="2">
        <f t="shared" si="0"/>
        <v>-5126.4942172506589</v>
      </c>
      <c r="Q64" s="2">
        <f t="shared" si="1"/>
        <v>-4128.7258143563977</v>
      </c>
      <c r="R64" s="2">
        <f t="shared" si="2"/>
        <v>-938.80482942978347</v>
      </c>
      <c r="S64" s="2">
        <f t="shared" si="3"/>
        <v>-4128.7700790831968</v>
      </c>
      <c r="T64" s="2">
        <f t="shared" si="4"/>
        <v>-950.64113597980077</v>
      </c>
    </row>
    <row r="65" spans="1:20" x14ac:dyDescent="0.2">
      <c r="A65" s="1" t="s">
        <v>32</v>
      </c>
      <c r="B65" s="2">
        <f>'MP2-CBS(TQ)(raw)'!B65*2625.5</f>
        <v>-57.238208162691677</v>
      </c>
      <c r="C65" s="2">
        <f>'MP2-CBS(TQ)(raw)'!C65*2625.5</f>
        <v>-45.501729319681509</v>
      </c>
      <c r="D65" s="2">
        <f>'MP2-CBS(TQ)(raw)'!D65*2625.5</f>
        <v>11.736478843010174</v>
      </c>
      <c r="E65" s="2">
        <f>'MP2-CBS(TQ)(raw)'!E65*2625.5</f>
        <v>-1172.3336347202719</v>
      </c>
      <c r="F65" s="2">
        <f>'MP2-CBS(TQ)(raw)'!F65*2625.5</f>
        <v>-3952.7904570473452</v>
      </c>
      <c r="G65" s="2">
        <f>'MP2-CBS(TQ)(raw)'!G65*2625.5</f>
        <v>-886.22219677805685</v>
      </c>
      <c r="H65" s="2">
        <f>'MP2-CBS(TQ)(raw)'!H65*2625.5</f>
        <v>-3242.8588573970655</v>
      </c>
      <c r="I65" s="2">
        <f>'MP2-CBS(TQ)(raw)'!I65*2625.5</f>
        <v>-260.29449496725567</v>
      </c>
      <c r="J65" s="2">
        <f>'MP2-CBS(TQ)(raw)'!J65*2625.5</f>
        <v>-678.51033446254735</v>
      </c>
      <c r="K65" s="2">
        <f>'MP2-CBS(TQ)(raw)'!K65*2625.5</f>
        <v>-886.22700331476824</v>
      </c>
      <c r="L65" s="2">
        <f>'MP2-CBS(TQ)(raw)'!L65*2625.5</f>
        <v>-3242.8437183458927</v>
      </c>
      <c r="M65" s="2">
        <f>'MP2-CBS(TQ)(raw)'!M65*2625.5</f>
        <v>-264.12265105653233</v>
      </c>
      <c r="N65" s="2">
        <f>'MP2-CBS(TQ)(raw)'!N65*2625.5</f>
        <v>-686.42898973074182</v>
      </c>
      <c r="P65" s="2">
        <f t="shared" si="0"/>
        <v>-5125.1240917676168</v>
      </c>
      <c r="Q65" s="2">
        <f t="shared" si="1"/>
        <v>-4129.0810541751225</v>
      </c>
      <c r="R65" s="2">
        <f t="shared" si="2"/>
        <v>-938.80482942980302</v>
      </c>
      <c r="S65" s="2">
        <f t="shared" si="3"/>
        <v>-4129.0707216606606</v>
      </c>
      <c r="T65" s="2">
        <f t="shared" si="4"/>
        <v>-950.55164078727421</v>
      </c>
    </row>
    <row r="66" spans="1:20" x14ac:dyDescent="0.2">
      <c r="A66" s="1" t="s">
        <v>33</v>
      </c>
      <c r="B66" s="2">
        <f>'MP2-CBS(TQ)(raw)'!B66*2625.5</f>
        <v>-55.990545459657874</v>
      </c>
      <c r="C66" s="2">
        <f>'MP2-CBS(TQ)(raw)'!C66*2625.5</f>
        <v>-44.944051011291279</v>
      </c>
      <c r="D66" s="2">
        <f>'MP2-CBS(TQ)(raw)'!D66*2625.5</f>
        <v>11.046494448366593</v>
      </c>
      <c r="E66" s="2">
        <f>'MP2-CBS(TQ)(raw)'!E66*2625.5</f>
        <v>-1171.7104342393345</v>
      </c>
      <c r="F66" s="2">
        <f>'MP2-CBS(TQ)(raw)'!F66*2625.5</f>
        <v>-3951.7971997412728</v>
      </c>
      <c r="G66" s="2">
        <f>'MP2-CBS(TQ)(raw)'!G66*2625.5</f>
        <v>-886.20186183358101</v>
      </c>
      <c r="H66" s="2">
        <f>'MP2-CBS(TQ)(raw)'!H66*2625.5</f>
        <v>-3242.5103972569868</v>
      </c>
      <c r="I66" s="2">
        <f>'MP2-CBS(TQ)(raw)'!I66*2625.5</f>
        <v>-260.29449496742478</v>
      </c>
      <c r="J66" s="2">
        <f>'MP2-CBS(TQ)(raw)'!J66*2625.5</f>
        <v>-678.51033446295662</v>
      </c>
      <c r="K66" s="2">
        <f>'MP2-CBS(TQ)(raw)'!K66*2625.5</f>
        <v>-886.2112973266635</v>
      </c>
      <c r="L66" s="2">
        <f>'MP2-CBS(TQ)(raw)'!L66*2625.5</f>
        <v>-3242.5514284856999</v>
      </c>
      <c r="M66" s="2">
        <f>'MP2-CBS(TQ)(raw)'!M66*2625.5</f>
        <v>-263.93002221197281</v>
      </c>
      <c r="N66" s="2">
        <f>'MP2-CBS(TQ)(raw)'!N66*2625.5</f>
        <v>-685.87083494497995</v>
      </c>
      <c r="P66" s="2">
        <f t="shared" si="0"/>
        <v>-5123.5076339806074</v>
      </c>
      <c r="Q66" s="2">
        <f t="shared" si="1"/>
        <v>-4128.7122590905674</v>
      </c>
      <c r="R66" s="2">
        <f t="shared" si="2"/>
        <v>-938.80482943038146</v>
      </c>
      <c r="S66" s="2">
        <f t="shared" si="3"/>
        <v>-4128.762725812363</v>
      </c>
      <c r="T66" s="2">
        <f t="shared" si="4"/>
        <v>-949.80085715695282</v>
      </c>
    </row>
    <row r="67" spans="1:20" x14ac:dyDescent="0.2">
      <c r="A67" s="1" t="s">
        <v>231</v>
      </c>
      <c r="B67" s="2">
        <f>'MP2-CBS(TQ)(raw)'!B67*2625.5</f>
        <v>-41.913401300746095</v>
      </c>
      <c r="C67" s="2">
        <f>'MP2-CBS(TQ)(raw)'!C67*2625.5</f>
        <v>-40.276757955595272</v>
      </c>
      <c r="D67" s="2">
        <f>'MP2-CBS(TQ)(raw)'!D67*2625.5</f>
        <v>1.6366433451508238</v>
      </c>
      <c r="E67" s="2">
        <f>'MP2-CBS(TQ)(raw)'!E67*2625.5</f>
        <v>-1048.2414534556742</v>
      </c>
      <c r="F67" s="2">
        <f>'MP2-CBS(TQ)(raw)'!F67*2625.5</f>
        <v>-3749.8845224052779</v>
      </c>
      <c r="G67" s="2">
        <f>'MP2-CBS(TQ)(raw)'!G67*2625.5</f>
        <v>-886.36206106847351</v>
      </c>
      <c r="H67" s="2">
        <f>'MP2-CBS(TQ)(raw)'!H67*2625.5</f>
        <v>-3242.4896166901067</v>
      </c>
      <c r="I67" s="2">
        <f>'MP2-CBS(TQ)(raw)'!I67*2625.5</f>
        <v>-142.01913664820279</v>
      </c>
      <c r="J67" s="2">
        <f>'MP2-CBS(TQ)(raw)'!J67*2625.5</f>
        <v>-485.34176015342263</v>
      </c>
      <c r="K67" s="2">
        <f>'MP2-CBS(TQ)(raw)'!K67*2625.5</f>
        <v>-886.36863854990156</v>
      </c>
      <c r="L67" s="2">
        <f>'MP2-CBS(TQ)(raw)'!L67*2625.5</f>
        <v>-3242.5010788977552</v>
      </c>
      <c r="M67" s="2">
        <f>'MP2-CBS(TQ)(raw)'!M67*2625.5</f>
        <v>-142.12301345270089</v>
      </c>
      <c r="N67" s="2">
        <f>'MP2-CBS(TQ)(raw)'!N67*2625.5</f>
        <v>-486.856487004999</v>
      </c>
      <c r="P67" s="2">
        <f t="shared" ref="P67:P130" si="5">E67+F67</f>
        <v>-4798.1259758609522</v>
      </c>
      <c r="Q67" s="2">
        <f t="shared" ref="Q67:Q130" si="6">G67+H67</f>
        <v>-4128.8516777585801</v>
      </c>
      <c r="R67" s="2">
        <f t="shared" ref="R67:R130" si="7">I67+J67</f>
        <v>-627.36089680162536</v>
      </c>
      <c r="S67" s="2">
        <f t="shared" ref="S67:S130" si="8">K67+L67</f>
        <v>-4128.8697174476565</v>
      </c>
      <c r="T67" s="2">
        <f t="shared" ref="T67:T130" si="9">M67+N67</f>
        <v>-628.97950045769994</v>
      </c>
    </row>
    <row r="68" spans="1:20" x14ac:dyDescent="0.2">
      <c r="A68" s="1" t="s">
        <v>232</v>
      </c>
      <c r="B68" s="2">
        <f>'MP2-CBS(TQ)(raw)'!B68*2625.5</f>
        <v>-40.953280122646589</v>
      </c>
      <c r="C68" s="2">
        <f>'MP2-CBS(TQ)(raw)'!C68*2625.5</f>
        <v>-39.270416255107747</v>
      </c>
      <c r="D68" s="2">
        <f>'MP2-CBS(TQ)(raw)'!D68*2625.5</f>
        <v>1.6828638675388474</v>
      </c>
      <c r="E68" s="2">
        <f>'MP2-CBS(TQ)(raw)'!E68*2625.5</f>
        <v>-1047.4922078627526</v>
      </c>
      <c r="F68" s="2">
        <f>'MP2-CBS(TQ)(raw)'!F68*2625.5</f>
        <v>-3749.5177549693531</v>
      </c>
      <c r="G68" s="2">
        <f>'MP2-CBS(TQ)(raw)'!G68*2625.5</f>
        <v>-886.07750219658612</v>
      </c>
      <c r="H68" s="2">
        <f>'MP2-CBS(TQ)(raw)'!H68*2625.5</f>
        <v>-3242.6182837112765</v>
      </c>
      <c r="I68" s="2">
        <f>'MP2-CBS(TQ)(raw)'!I68*2625.5</f>
        <v>-142.01913664819665</v>
      </c>
      <c r="J68" s="2">
        <f>'MP2-CBS(TQ)(raw)'!J68*2625.5</f>
        <v>-485.34176015339955</v>
      </c>
      <c r="K68" s="2">
        <f>'MP2-CBS(TQ)(raw)'!K68*2625.5</f>
        <v>-886.08189713569686</v>
      </c>
      <c r="L68" s="2">
        <f>'MP2-CBS(TQ)(raw)'!L68*2625.5</f>
        <v>-3242.5971664715144</v>
      </c>
      <c r="M68" s="2">
        <f>'MP2-CBS(TQ)(raw)'!M68*2625.5</f>
        <v>-142.12564998191374</v>
      </c>
      <c r="N68" s="2">
        <f>'MP2-CBS(TQ)(raw)'!N68*2625.5</f>
        <v>-486.93483298787288</v>
      </c>
      <c r="P68" s="2">
        <f t="shared" si="5"/>
        <v>-4797.0099628321059</v>
      </c>
      <c r="Q68" s="2">
        <f t="shared" si="6"/>
        <v>-4128.695785907863</v>
      </c>
      <c r="R68" s="2">
        <f t="shared" si="7"/>
        <v>-627.36089680159625</v>
      </c>
      <c r="S68" s="2">
        <f t="shared" si="8"/>
        <v>-4128.679063607211</v>
      </c>
      <c r="T68" s="2">
        <f t="shared" si="9"/>
        <v>-629.06048296978656</v>
      </c>
    </row>
    <row r="69" spans="1:20" x14ac:dyDescent="0.2">
      <c r="A69" s="1" t="s">
        <v>233</v>
      </c>
      <c r="B69" s="2">
        <f>'MP2-CBS(TQ)(raw)'!B69*2625.5</f>
        <v>-40.595550222405009</v>
      </c>
      <c r="C69" s="2">
        <f>'MP2-CBS(TQ)(raw)'!C69*2625.5</f>
        <v>-38.984954853177022</v>
      </c>
      <c r="D69" s="2">
        <f>'MP2-CBS(TQ)(raw)'!D69*2625.5</f>
        <v>1.6105953692279888</v>
      </c>
      <c r="E69" s="2">
        <f>'MP2-CBS(TQ)(raw)'!E69*2625.5</f>
        <v>-1047.4989288227816</v>
      </c>
      <c r="F69" s="2">
        <f>'MP2-CBS(TQ)(raw)'!F69*2625.5</f>
        <v>-3749.4218312352473</v>
      </c>
      <c r="G69" s="2">
        <f>'MP2-CBS(TQ)(raw)'!G69*2625.5</f>
        <v>-886.33128436311438</v>
      </c>
      <c r="H69" s="2">
        <f>'MP2-CBS(TQ)(raw)'!H69*2625.5</f>
        <v>-3242.6330286708703</v>
      </c>
      <c r="I69" s="2">
        <f>'MP2-CBS(TQ)(raw)'!I69*2625.5</f>
        <v>-142.01913664821015</v>
      </c>
      <c r="J69" s="2">
        <f>'MP2-CBS(TQ)(raw)'!J69*2625.5</f>
        <v>-485.34176015342814</v>
      </c>
      <c r="K69" s="2">
        <f>'MP2-CBS(TQ)(raw)'!K69*2625.5</f>
        <v>-886.33850049043099</v>
      </c>
      <c r="L69" s="2">
        <f>'MP2-CBS(TQ)(raw)'!L69*2625.5</f>
        <v>-3242.6506156205769</v>
      </c>
      <c r="M69" s="2">
        <f>'MP2-CBS(TQ)(raw)'!M69*2625.5</f>
        <v>-142.12127563461661</v>
      </c>
      <c r="N69" s="2">
        <f>'MP2-CBS(TQ)(raw)'!N69*2625.5</f>
        <v>-486.82541345922709</v>
      </c>
      <c r="P69" s="2">
        <f t="shared" si="5"/>
        <v>-4796.9207600580285</v>
      </c>
      <c r="Q69" s="2">
        <f t="shared" si="6"/>
        <v>-4128.9643130339846</v>
      </c>
      <c r="R69" s="2">
        <f t="shared" si="7"/>
        <v>-627.36089680163832</v>
      </c>
      <c r="S69" s="2">
        <f t="shared" si="8"/>
        <v>-4128.9891161110081</v>
      </c>
      <c r="T69" s="2">
        <f t="shared" si="9"/>
        <v>-628.9466890938437</v>
      </c>
    </row>
    <row r="70" spans="1:20" x14ac:dyDescent="0.2">
      <c r="A70" s="1" t="s">
        <v>234</v>
      </c>
      <c r="B70" s="2">
        <f>'MP2-CBS(TQ)(raw)'!B70*2625.5</f>
        <v>-43.247933153612443</v>
      </c>
      <c r="C70" s="2">
        <f>'MP2-CBS(TQ)(raw)'!C70*2625.5</f>
        <v>-42.501219121446965</v>
      </c>
      <c r="D70" s="2">
        <f>'MP2-CBS(TQ)(raw)'!D70*2625.5</f>
        <v>0.74671403216547683</v>
      </c>
      <c r="E70" s="2">
        <f>'MP2-CBS(TQ)(raw)'!E70*2625.5</f>
        <v>-1556.9762474302358</v>
      </c>
      <c r="F70" s="2">
        <f>'MP2-CBS(TQ)(raw)'!F70*2625.5</f>
        <v>-5198.3224336440026</v>
      </c>
      <c r="G70" s="2">
        <f>'MP2-CBS(TQ)(raw)'!G70*2625.5</f>
        <v>-886.11927015458184</v>
      </c>
      <c r="H70" s="2">
        <f>'MP2-CBS(TQ)(raw)'!H70*2625.5</f>
        <v>-3242.1028395312464</v>
      </c>
      <c r="I70" s="2">
        <f>'MP2-CBS(TQ)(raw)'!I70*2625.5</f>
        <v>-649.54761671764129</v>
      </c>
      <c r="J70" s="2">
        <f>'MP2-CBS(TQ)(raw)'!J70*2625.5</f>
        <v>-1934.281021517156</v>
      </c>
      <c r="K70" s="2">
        <f>'MP2-CBS(TQ)(raw)'!K70*2625.5</f>
        <v>-886.12324917255864</v>
      </c>
      <c r="L70" s="2">
        <f>'MP2-CBS(TQ)(raw)'!L70*2625.5</f>
        <v>-3241.9738190445441</v>
      </c>
      <c r="M70" s="2">
        <f>'MP2-CBS(TQ)(raw)'!M70*2625.5</f>
        <v>-649.62930249157091</v>
      </c>
      <c r="N70" s="2">
        <f>'MP2-CBS(TQ)(raw)'!N70*2625.5</f>
        <v>-1935.0710912441173</v>
      </c>
      <c r="P70" s="2">
        <f t="shared" si="5"/>
        <v>-6755.2986810742386</v>
      </c>
      <c r="Q70" s="2">
        <f t="shared" si="6"/>
        <v>-4128.2221096858284</v>
      </c>
      <c r="R70" s="2">
        <f t="shared" si="7"/>
        <v>-2583.8286382347974</v>
      </c>
      <c r="S70" s="2">
        <f t="shared" si="8"/>
        <v>-4128.0970682171028</v>
      </c>
      <c r="T70" s="2">
        <f t="shared" si="9"/>
        <v>-2584.7003937356881</v>
      </c>
    </row>
    <row r="71" spans="1:20" x14ac:dyDescent="0.2">
      <c r="A71" s="1" t="s">
        <v>235</v>
      </c>
      <c r="B71" s="2">
        <f>'MP2-CBS(TQ)(raw)'!B71*2625.5</f>
        <v>-46.781223191681242</v>
      </c>
      <c r="C71" s="2">
        <f>'MP2-CBS(TQ)(raw)'!C71*2625.5</f>
        <v>-45.992016609381039</v>
      </c>
      <c r="D71" s="2">
        <f>'MP2-CBS(TQ)(raw)'!D71*2625.5</f>
        <v>0.78920658230020324</v>
      </c>
      <c r="E71" s="2">
        <f>'MP2-CBS(TQ)(raw)'!E71*2625.5</f>
        <v>-1558.1430039491361</v>
      </c>
      <c r="F71" s="2">
        <f>'MP2-CBS(TQ)(raw)'!F71*2625.5</f>
        <v>-5200.4199328046898</v>
      </c>
      <c r="G71" s="2">
        <f>'MP2-CBS(TQ)(raw)'!G71*2625.5</f>
        <v>-885.77011631736036</v>
      </c>
      <c r="H71" s="2">
        <f>'MP2-CBS(TQ)(raw)'!H71*2625.5</f>
        <v>-3241.8157636892934</v>
      </c>
      <c r="I71" s="2">
        <f>'MP2-CBS(TQ)(raw)'!I71*2625.5</f>
        <v>-649.58203418966571</v>
      </c>
      <c r="J71" s="2">
        <f>'MP2-CBS(TQ)(raw)'!J71*2625.5</f>
        <v>-1934.6137993658251</v>
      </c>
      <c r="K71" s="2">
        <f>'MP2-CBS(TQ)(raw)'!K71*2625.5</f>
        <v>-885.77394402208108</v>
      </c>
      <c r="L71" s="2">
        <f>'MP2-CBS(TQ)(raw)'!L71*2625.5</f>
        <v>-3241.6704882838262</v>
      </c>
      <c r="M71" s="2">
        <f>'MP2-CBS(TQ)(raw)'!M71*2625.5</f>
        <v>-649.67421124565942</v>
      </c>
      <c r="N71" s="2">
        <f>'MP2-CBS(TQ)(raw)'!N71*2625.5</f>
        <v>-1935.4522765928782</v>
      </c>
      <c r="P71" s="2">
        <f t="shared" si="5"/>
        <v>-6758.5629367538259</v>
      </c>
      <c r="Q71" s="2">
        <f t="shared" si="6"/>
        <v>-4127.5858800066535</v>
      </c>
      <c r="R71" s="2">
        <f t="shared" si="7"/>
        <v>-2584.1958335554909</v>
      </c>
      <c r="S71" s="2">
        <f t="shared" si="8"/>
        <v>-4127.444432305907</v>
      </c>
      <c r="T71" s="2">
        <f t="shared" si="9"/>
        <v>-2585.1264878385377</v>
      </c>
    </row>
    <row r="72" spans="1:20" x14ac:dyDescent="0.2">
      <c r="A72" s="1" t="s">
        <v>236</v>
      </c>
      <c r="B72" s="2">
        <f>'MP2-CBS(TQ)(raw)'!B72*2625.5</f>
        <v>-43.278612405364804</v>
      </c>
      <c r="C72" s="2">
        <f>'MP2-CBS(TQ)(raw)'!C72*2625.5</f>
        <v>-42.530887101295605</v>
      </c>
      <c r="D72" s="2">
        <f>'MP2-CBS(TQ)(raw)'!D72*2625.5</f>
        <v>0.74772530406920024</v>
      </c>
      <c r="E72" s="2">
        <f>'MP2-CBS(TQ)(raw)'!E72*2625.5</f>
        <v>-1556.9922969279849</v>
      </c>
      <c r="F72" s="2">
        <f>'MP2-CBS(TQ)(raw)'!F72*2625.5</f>
        <v>-5198.3480189879801</v>
      </c>
      <c r="G72" s="2">
        <f>'MP2-CBS(TQ)(raw)'!G72*2625.5</f>
        <v>-886.12280350192111</v>
      </c>
      <c r="H72" s="2">
        <f>'MP2-CBS(TQ)(raw)'!H72*2625.5</f>
        <v>-3242.1050626121455</v>
      </c>
      <c r="I72" s="2">
        <f>'MP2-CBS(TQ)(raw)'!I72*2625.5</f>
        <v>-649.54826825947157</v>
      </c>
      <c r="J72" s="2">
        <f>'MP2-CBS(TQ)(raw)'!J72*2625.5</f>
        <v>-1934.2855691370617</v>
      </c>
      <c r="K72" s="2">
        <f>'MP2-CBS(TQ)(raw)'!K72*2625.5</f>
        <v>-886.12680836683614</v>
      </c>
      <c r="L72" s="2">
        <f>'MP2-CBS(TQ)(raw)'!L72*2625.5</f>
        <v>-3241.9762747402647</v>
      </c>
      <c r="M72" s="2">
        <f>'MP2-CBS(TQ)(raw)'!M72*2625.5</f>
        <v>-649.63005712473034</v>
      </c>
      <c r="N72" s="2">
        <f>'MP2-CBS(TQ)(raw)'!N72*2625.5</f>
        <v>-1935.0762885828381</v>
      </c>
      <c r="P72" s="2">
        <f t="shared" si="5"/>
        <v>-6755.3403159159652</v>
      </c>
      <c r="Q72" s="2">
        <f t="shared" si="6"/>
        <v>-4128.2278661140663</v>
      </c>
      <c r="R72" s="2">
        <f t="shared" si="7"/>
        <v>-2583.8338373965335</v>
      </c>
      <c r="S72" s="2">
        <f t="shared" si="8"/>
        <v>-4128.1030831071012</v>
      </c>
      <c r="T72" s="2">
        <f t="shared" si="9"/>
        <v>-2584.7063457075683</v>
      </c>
    </row>
    <row r="73" spans="1:20" x14ac:dyDescent="0.2">
      <c r="A73" s="1" t="s">
        <v>237</v>
      </c>
      <c r="B73" s="2">
        <f>'MP2-CBS(TQ)(raw)'!B73*2625.5</f>
        <v>-46.742283743621599</v>
      </c>
      <c r="C73" s="2">
        <f>'MP2-CBS(TQ)(raw)'!C73*2625.5</f>
        <v>-45.954133457818507</v>
      </c>
      <c r="D73" s="2">
        <f>'MP2-CBS(TQ)(raw)'!D73*2625.5</f>
        <v>0.78815028580308732</v>
      </c>
      <c r="E73" s="2">
        <f>'MP2-CBS(TQ)(raw)'!E73*2625.5</f>
        <v>-1558.1243794110633</v>
      </c>
      <c r="F73" s="2">
        <f>'MP2-CBS(TQ)(raw)'!F73*2625.5</f>
        <v>-5200.3970141551881</v>
      </c>
      <c r="G73" s="2">
        <f>'MP2-CBS(TQ)(raw)'!G73*2625.5</f>
        <v>-885.77115248561415</v>
      </c>
      <c r="H73" s="2">
        <f>'MP2-CBS(TQ)(raw)'!H73*2625.5</f>
        <v>-3241.814948613423</v>
      </c>
      <c r="I73" s="2">
        <f>'MP2-CBS(TQ)(raw)'!I73*2625.5</f>
        <v>-649.58025960013663</v>
      </c>
      <c r="J73" s="2">
        <f>'MP2-CBS(TQ)(raw)'!J73*2625.5</f>
        <v>-1934.6127491234558</v>
      </c>
      <c r="K73" s="2">
        <f>'MP2-CBS(TQ)(raw)'!K73*2625.5</f>
        <v>-885.77496440003483</v>
      </c>
      <c r="L73" s="2">
        <f>'MP2-CBS(TQ)(raw)'!L73*2625.5</f>
        <v>-3241.6694482325129</v>
      </c>
      <c r="M73" s="2">
        <f>'MP2-CBS(TQ)(raw)'!M73*2625.5</f>
        <v>-649.67236402918809</v>
      </c>
      <c r="N73" s="2">
        <f>'MP2-CBS(TQ)(raw)'!N73*2625.5</f>
        <v>-1935.4504834466973</v>
      </c>
      <c r="P73" s="2">
        <f t="shared" si="5"/>
        <v>-6758.5213935662514</v>
      </c>
      <c r="Q73" s="2">
        <f t="shared" si="6"/>
        <v>-4127.5861010990375</v>
      </c>
      <c r="R73" s="2">
        <f t="shared" si="7"/>
        <v>-2584.1930087235924</v>
      </c>
      <c r="S73" s="2">
        <f t="shared" si="8"/>
        <v>-4127.4444126325479</v>
      </c>
      <c r="T73" s="2">
        <f t="shared" si="9"/>
        <v>-2585.1228474758855</v>
      </c>
    </row>
    <row r="74" spans="1:20" x14ac:dyDescent="0.2">
      <c r="A74" s="1" t="s">
        <v>238</v>
      </c>
      <c r="B74" s="2">
        <f>'MP2-CBS(TQ)(raw)'!B74*2625.5</f>
        <v>-47.564637761076952</v>
      </c>
      <c r="C74" s="2">
        <f>'MP2-CBS(TQ)(raw)'!C74*2625.5</f>
        <v>-46.725465539568582</v>
      </c>
      <c r="D74" s="2">
        <f>'MP2-CBS(TQ)(raw)'!D74*2625.5</f>
        <v>0.83917222150837034</v>
      </c>
      <c r="E74" s="2">
        <f>'MP2-CBS(TQ)(raw)'!E74*2625.5</f>
        <v>-1558.2077278719221</v>
      </c>
      <c r="F74" s="2">
        <f>'MP2-CBS(TQ)(raw)'!F74*2625.5</f>
        <v>-5201.0034916552167</v>
      </c>
      <c r="G74" s="2">
        <f>'MP2-CBS(TQ)(raw)'!G74*2625.5</f>
        <v>-885.8315060140435</v>
      </c>
      <c r="H74" s="2">
        <f>'MP2-CBS(TQ)(raw)'!H74*2625.5</f>
        <v>-3241.7804905291714</v>
      </c>
      <c r="I74" s="2">
        <f>'MP2-CBS(TQ)(raw)'!I74*2625.5</f>
        <v>-649.4937348731429</v>
      </c>
      <c r="J74" s="2">
        <f>'MP2-CBS(TQ)(raw)'!J74*2625.5</f>
        <v>-1934.5408503497042</v>
      </c>
      <c r="K74" s="2">
        <f>'MP2-CBS(TQ)(raw)'!K74*2625.5</f>
        <v>-885.83837703568656</v>
      </c>
      <c r="L74" s="2">
        <f>'MP2-CBS(TQ)(raw)'!L74*2625.5</f>
        <v>-3241.6711474018998</v>
      </c>
      <c r="M74" s="2">
        <f>'MP2-CBS(TQ)(raw)'!M74*2625.5</f>
        <v>-649.5834759422653</v>
      </c>
      <c r="N74" s="2">
        <f>'MP2-CBS(TQ)(raw)'!N74*2625.5</f>
        <v>-1935.3927536077185</v>
      </c>
      <c r="P74" s="2">
        <f t="shared" si="5"/>
        <v>-6759.2112195271384</v>
      </c>
      <c r="Q74" s="2">
        <f t="shared" si="6"/>
        <v>-4127.6119965432154</v>
      </c>
      <c r="R74" s="2">
        <f t="shared" si="7"/>
        <v>-2584.034585222847</v>
      </c>
      <c r="S74" s="2">
        <f t="shared" si="8"/>
        <v>-4127.5095244375862</v>
      </c>
      <c r="T74" s="2">
        <f t="shared" si="9"/>
        <v>-2584.9762295499841</v>
      </c>
    </row>
    <row r="75" spans="1:20" x14ac:dyDescent="0.2">
      <c r="A75" s="1" t="s">
        <v>239</v>
      </c>
      <c r="B75" s="2">
        <f>'MP2-CBS(TQ)(raw)'!B75*2625.5</f>
        <v>-47.555681581168159</v>
      </c>
      <c r="C75" s="2">
        <f>'MP2-CBS(TQ)(raw)'!C75*2625.5</f>
        <v>-46.716227141978983</v>
      </c>
      <c r="D75" s="2">
        <f>'MP2-CBS(TQ)(raw)'!D75*2625.5</f>
        <v>0.83945443918918183</v>
      </c>
      <c r="E75" s="2">
        <f>'MP2-CBS(TQ)(raw)'!E75*2625.5</f>
        <v>-1558.2080914658636</v>
      </c>
      <c r="F75" s="2">
        <f>'MP2-CBS(TQ)(raw)'!F75*2625.5</f>
        <v>-5200.9947062140545</v>
      </c>
      <c r="G75" s="2">
        <f>'MP2-CBS(TQ)(raw)'!G75*2625.5</f>
        <v>-885.83275965888993</v>
      </c>
      <c r="H75" s="2">
        <f>'MP2-CBS(TQ)(raw)'!H75*2625.5</f>
        <v>-3241.7763609257436</v>
      </c>
      <c r="I75" s="2">
        <f>'MP2-CBS(TQ)(raw)'!I75*2625.5</f>
        <v>-649.4955572104484</v>
      </c>
      <c r="J75" s="2">
        <f>'MP2-CBS(TQ)(raw)'!J75*2625.5</f>
        <v>-1934.5424383036686</v>
      </c>
      <c r="K75" s="2">
        <f>'MP2-CBS(TQ)(raw)'!K75*2625.5</f>
        <v>-885.83963654017396</v>
      </c>
      <c r="L75" s="2">
        <f>'MP2-CBS(TQ)(raw)'!L75*2625.5</f>
        <v>-3241.6671883794256</v>
      </c>
      <c r="M75" s="2">
        <f>'MP2-CBS(TQ)(raw)'!M75*2625.5</f>
        <v>-649.58529259717932</v>
      </c>
      <c r="N75" s="2">
        <f>'MP2-CBS(TQ)(raw)'!N75*2625.5</f>
        <v>-1935.3944530211606</v>
      </c>
      <c r="P75" s="2">
        <f t="shared" si="5"/>
        <v>-6759.2027976799181</v>
      </c>
      <c r="Q75" s="2">
        <f t="shared" si="6"/>
        <v>-4127.6091205846333</v>
      </c>
      <c r="R75" s="2">
        <f t="shared" si="7"/>
        <v>-2584.037995514117</v>
      </c>
      <c r="S75" s="2">
        <f t="shared" si="8"/>
        <v>-4127.5068249195992</v>
      </c>
      <c r="T75" s="2">
        <f t="shared" si="9"/>
        <v>-2584.9797456183401</v>
      </c>
    </row>
    <row r="76" spans="1:20" x14ac:dyDescent="0.2">
      <c r="A76" s="1" t="s">
        <v>240</v>
      </c>
      <c r="B76" s="2">
        <f>'MP2-CBS(TQ)(raw)'!B76*2625.5</f>
        <v>-40.801783622729623</v>
      </c>
      <c r="C76" s="2">
        <f>'MP2-CBS(TQ)(raw)'!C76*2625.5</f>
        <v>-39.440829656357735</v>
      </c>
      <c r="D76" s="2">
        <f>'MP2-CBS(TQ)(raw)'!D76*2625.5</f>
        <v>1.3609539663718864</v>
      </c>
      <c r="E76" s="2">
        <f>'MP2-CBS(TQ)(raw)'!E76*2625.5</f>
        <v>-1707.6068752621286</v>
      </c>
      <c r="F76" s="2">
        <f>'MP2-CBS(TQ)(raw)'!F76*2625.5</f>
        <v>-5733.974599033505</v>
      </c>
      <c r="G76" s="2">
        <f>'MP2-CBS(TQ)(raw)'!G76*2625.5</f>
        <v>-885.63679410086877</v>
      </c>
      <c r="H76" s="2">
        <f>'MP2-CBS(TQ)(raw)'!H76*2625.5</f>
        <v>-3241.7833279928682</v>
      </c>
      <c r="I76" s="2">
        <f>'MP2-CBS(TQ)(raw)'!I76*2625.5</f>
        <v>-801.29571102011948</v>
      </c>
      <c r="J76" s="2">
        <f>'MP2-CBS(TQ)(raw)'!J76*2625.5</f>
        <v>-2472.0638575590483</v>
      </c>
      <c r="K76" s="2">
        <f>'MP2-CBS(TQ)(raw)'!K76*2625.5</f>
        <v>-885.64318088458697</v>
      </c>
      <c r="L76" s="2">
        <f>'MP2-CBS(TQ)(raw)'!L76*2625.5</f>
        <v>-3241.659918988234</v>
      </c>
      <c r="M76" s="2">
        <f>'MP2-CBS(TQ)(raw)'!M76*2625.5</f>
        <v>-801.50616857200737</v>
      </c>
      <c r="N76" s="2">
        <f>'MP2-CBS(TQ)(raw)'!N76*2625.5</f>
        <v>-2473.3313761944478</v>
      </c>
      <c r="P76" s="2">
        <f t="shared" si="5"/>
        <v>-7441.5814742956336</v>
      </c>
      <c r="Q76" s="2">
        <f t="shared" si="6"/>
        <v>-4127.4201220937366</v>
      </c>
      <c r="R76" s="2">
        <f t="shared" si="7"/>
        <v>-3273.3595685791679</v>
      </c>
      <c r="S76" s="2">
        <f t="shared" si="8"/>
        <v>-4127.3030998728209</v>
      </c>
      <c r="T76" s="2">
        <f t="shared" si="9"/>
        <v>-3274.8375447664553</v>
      </c>
    </row>
    <row r="77" spans="1:20" x14ac:dyDescent="0.2">
      <c r="A77" s="1" t="s">
        <v>241</v>
      </c>
      <c r="B77" s="2">
        <f>'MP2-CBS(TQ)(raw)'!B77*2625.5</f>
        <v>-37.654343471564097</v>
      </c>
      <c r="C77" s="2">
        <f>'MP2-CBS(TQ)(raw)'!C77*2625.5</f>
        <v>-36.240819962977923</v>
      </c>
      <c r="D77" s="2">
        <f>'MP2-CBS(TQ)(raw)'!D77*2625.5</f>
        <v>1.4135235085861741</v>
      </c>
      <c r="E77" s="2">
        <f>'MP2-CBS(TQ)(raw)'!E77*2625.5</f>
        <v>-1706.6074277711928</v>
      </c>
      <c r="F77" s="2">
        <f>'MP2-CBS(TQ)(raw)'!F77*2625.5</f>
        <v>-5733.1270802433164</v>
      </c>
      <c r="G77" s="2">
        <f>'MP2-CBS(TQ)(raw)'!G77*2625.5</f>
        <v>-886.31501350194208</v>
      </c>
      <c r="H77" s="2">
        <f>'MP2-CBS(TQ)(raw)'!H77*2625.5</f>
        <v>-3242.2996540556564</v>
      </c>
      <c r="I77" s="2">
        <f>'MP2-CBS(TQ)(raw)'!I77*2625.5</f>
        <v>-801.31876068102463</v>
      </c>
      <c r="J77" s="2">
        <f>'MP2-CBS(TQ)(raw)'!J77*2625.5</f>
        <v>-2472.1467363043225</v>
      </c>
      <c r="K77" s="2">
        <f>'MP2-CBS(TQ)(raw)'!K77*2625.5</f>
        <v>-886.32220482390994</v>
      </c>
      <c r="L77" s="2">
        <f>'MP2-CBS(TQ)(raw)'!L77*2625.5</f>
        <v>-3242.177986096317</v>
      </c>
      <c r="M77" s="2">
        <f>'MP2-CBS(TQ)(raw)'!M77*2625.5</f>
        <v>-801.52787989029412</v>
      </c>
      <c r="N77" s="2">
        <f>'MP2-CBS(TQ)(raw)'!N77*2625.5</f>
        <v>-2473.4656172410109</v>
      </c>
      <c r="P77" s="2">
        <f t="shared" si="5"/>
        <v>-7439.7345080145096</v>
      </c>
      <c r="Q77" s="2">
        <f t="shared" si="6"/>
        <v>-4128.6146675575983</v>
      </c>
      <c r="R77" s="2">
        <f t="shared" si="7"/>
        <v>-3273.4654969853473</v>
      </c>
      <c r="S77" s="2">
        <f t="shared" si="8"/>
        <v>-4128.5001909202274</v>
      </c>
      <c r="T77" s="2">
        <f t="shared" si="9"/>
        <v>-3274.993497131305</v>
      </c>
    </row>
    <row r="78" spans="1:20" x14ac:dyDescent="0.2">
      <c r="A78" s="1" t="s">
        <v>242</v>
      </c>
      <c r="B78" s="2">
        <f>'MP2-CBS(TQ)(raw)'!B78*2625.5</f>
        <v>-36.438592977826808</v>
      </c>
      <c r="C78" s="2">
        <f>'MP2-CBS(TQ)(raw)'!C78*2625.5</f>
        <v>-35.017627040748934</v>
      </c>
      <c r="D78" s="2">
        <f>'MP2-CBS(TQ)(raw)'!D78*2625.5</f>
        <v>1.420965937077872</v>
      </c>
      <c r="E78" s="2">
        <f>'MP2-CBS(TQ)(raw)'!E78*2625.5</f>
        <v>-1705.5089550247944</v>
      </c>
      <c r="F78" s="2">
        <f>'MP2-CBS(TQ)(raw)'!F78*2625.5</f>
        <v>-5732.1456669728313</v>
      </c>
      <c r="G78" s="2">
        <f>'MP2-CBS(TQ)(raw)'!G78*2625.5</f>
        <v>-885.81070069673251</v>
      </c>
      <c r="H78" s="2">
        <f>'MP2-CBS(TQ)(raw)'!H78*2625.5</f>
        <v>-3242.0683597028651</v>
      </c>
      <c r="I78" s="2">
        <f>'MP2-CBS(TQ)(raw)'!I78*2625.5</f>
        <v>-801.29015240199033</v>
      </c>
      <c r="J78" s="2">
        <f>'MP2-CBS(TQ)(raw)'!J78*2625.5</f>
        <v>-2472.046816218211</v>
      </c>
      <c r="K78" s="2">
        <f>'MP2-CBS(TQ)(raw)'!K78*2625.5</f>
        <v>-885.82143485104541</v>
      </c>
      <c r="L78" s="2">
        <f>'MP2-CBS(TQ)(raw)'!L78*2625.5</f>
        <v>-3241.9967409679034</v>
      </c>
      <c r="M78" s="2">
        <f>'MP2-CBS(TQ)(raw)'!M78*2625.5</f>
        <v>-801.49003369236459</v>
      </c>
      <c r="N78" s="2">
        <f>'MP2-CBS(TQ)(raw)'!N78*2625.5</f>
        <v>-2473.3287854455634</v>
      </c>
      <c r="P78" s="2">
        <f t="shared" si="5"/>
        <v>-7437.6546219976262</v>
      </c>
      <c r="Q78" s="2">
        <f t="shared" si="6"/>
        <v>-4127.8790603995976</v>
      </c>
      <c r="R78" s="2">
        <f t="shared" si="7"/>
        <v>-3273.3369686202013</v>
      </c>
      <c r="S78" s="2">
        <f t="shared" si="8"/>
        <v>-4127.8181758189485</v>
      </c>
      <c r="T78" s="2">
        <f t="shared" si="9"/>
        <v>-3274.8188191379281</v>
      </c>
    </row>
    <row r="79" spans="1:20" x14ac:dyDescent="0.2">
      <c r="A79" s="1" t="s">
        <v>243</v>
      </c>
      <c r="B79" s="2">
        <f>'MP2-CBS(TQ)(raw)'!B79*2625.5</f>
        <v>-48.438563311840312</v>
      </c>
      <c r="C79" s="2">
        <f>'MP2-CBS(TQ)(raw)'!C79*2625.5</f>
        <v>-46.799588088078785</v>
      </c>
      <c r="D79" s="2">
        <f>'MP2-CBS(TQ)(raw)'!D79*2625.5</f>
        <v>1.6389752237615267</v>
      </c>
      <c r="E79" s="2">
        <f>'MP2-CBS(TQ)(raw)'!E79*2625.5</f>
        <v>-3459.1059330842231</v>
      </c>
      <c r="F79" s="2">
        <f>'MP2-CBS(TQ)(raw)'!F79*2625.5</f>
        <v>-10817.093927396472</v>
      </c>
      <c r="G79" s="2">
        <f>'MP2-CBS(TQ)(raw)'!G79*2625.5</f>
        <v>-885.98268812517699</v>
      </c>
      <c r="H79" s="2">
        <f>'MP2-CBS(TQ)(raw)'!H79*2625.5</f>
        <v>-3241.4908017324337</v>
      </c>
      <c r="I79" s="2">
        <f>'MP2-CBS(TQ)(raw)'!I79*2625.5</f>
        <v>-2550.054685729313</v>
      </c>
      <c r="J79" s="2">
        <f>'MP2-CBS(TQ)(raw)'!J79*2625.5</f>
        <v>-7550.2331215819313</v>
      </c>
      <c r="K79" s="2">
        <f>'MP2-CBS(TQ)(raw)'!K79*2625.5</f>
        <v>-885.99572516985302</v>
      </c>
      <c r="L79" s="2">
        <f>'MP2-CBS(TQ)(raw)'!L79*2625.5</f>
        <v>-3241.3897639718621</v>
      </c>
      <c r="M79" s="2">
        <f>'MP2-CBS(TQ)(raw)'!M79*2625.5</f>
        <v>-2550.3127824825624</v>
      </c>
      <c r="N79" s="2">
        <f>'MP2-CBS(TQ)(raw)'!N79*2625.5</f>
        <v>-7551.7020007683386</v>
      </c>
      <c r="P79" s="2">
        <f t="shared" si="5"/>
        <v>-14276.199860480696</v>
      </c>
      <c r="Q79" s="2">
        <f t="shared" si="6"/>
        <v>-4127.4734898576107</v>
      </c>
      <c r="R79" s="2">
        <f t="shared" si="7"/>
        <v>-10100.287807311244</v>
      </c>
      <c r="S79" s="2">
        <f t="shared" si="8"/>
        <v>-4127.385489141715</v>
      </c>
      <c r="T79" s="2">
        <f t="shared" si="9"/>
        <v>-10102.014783250901</v>
      </c>
    </row>
    <row r="80" spans="1:20" x14ac:dyDescent="0.2">
      <c r="A80" s="1" t="s">
        <v>85</v>
      </c>
      <c r="B80" s="2">
        <f>'MP2-CBS(TQ)(raw)'!B80*2625.5</f>
        <v>-39.084052264864283</v>
      </c>
      <c r="C80" s="2">
        <f>'MP2-CBS(TQ)(raw)'!C80*2625.5</f>
        <v>-37.196672981939138</v>
      </c>
      <c r="D80" s="2">
        <f>'MP2-CBS(TQ)(raw)'!D80*2625.5</f>
        <v>1.8873792829251477</v>
      </c>
      <c r="E80" s="2">
        <f>'MP2-CBS(TQ)(raw)'!E80*2625.5</f>
        <v>-3454.6570304417919</v>
      </c>
      <c r="F80" s="2">
        <f>'MP2-CBS(TQ)(raw)'!F80*2625.5</f>
        <v>-10810.576459749826</v>
      </c>
      <c r="G80" s="2">
        <f>'MP2-CBS(TQ)(raw)'!G80*2625.5</f>
        <v>-885.60660675788029</v>
      </c>
      <c r="H80" s="2">
        <f>'MP2-CBS(TQ)(raw)'!H80*2625.5</f>
        <v>-3241.2830834733531</v>
      </c>
      <c r="I80" s="2">
        <f>'MP2-CBS(TQ)(raw)'!I80*2625.5</f>
        <v>-2549.8601654503618</v>
      </c>
      <c r="J80" s="2">
        <f>'MP2-CBS(TQ)(raw)'!J80*2625.5</f>
        <v>-7549.399582245157</v>
      </c>
      <c r="K80" s="2">
        <f>'MP2-CBS(TQ)(raw)'!K80*2625.5</f>
        <v>-885.62513296484269</v>
      </c>
      <c r="L80" s="2">
        <f>'MP2-CBS(TQ)(raw)'!L80*2625.5</f>
        <v>-3241.2810197902218</v>
      </c>
      <c r="M80" s="2">
        <f>'MP2-CBS(TQ)(raw)'!M80*2625.5</f>
        <v>-2550.1177946016401</v>
      </c>
      <c r="N80" s="2">
        <f>'MP2-CBS(TQ)(raw)'!N80*2625.5</f>
        <v>-7551.0128698529725</v>
      </c>
      <c r="P80" s="2">
        <f t="shared" si="5"/>
        <v>-14265.233490191618</v>
      </c>
      <c r="Q80" s="2">
        <f t="shared" si="6"/>
        <v>-4126.8896902312335</v>
      </c>
      <c r="R80" s="2">
        <f t="shared" si="7"/>
        <v>-10099.25974769552</v>
      </c>
      <c r="S80" s="2">
        <f t="shared" si="8"/>
        <v>-4126.9061527550648</v>
      </c>
      <c r="T80" s="2">
        <f t="shared" si="9"/>
        <v>-10101.130664454613</v>
      </c>
    </row>
    <row r="81" spans="1:20" x14ac:dyDescent="0.2">
      <c r="A81" s="1" t="s">
        <v>86</v>
      </c>
      <c r="B81" s="2">
        <f>'MP2-CBS(TQ)(raw)'!B81*2625.5</f>
        <v>-47.481095963965139</v>
      </c>
      <c r="C81" s="2">
        <f>'MP2-CBS(TQ)(raw)'!C81*2625.5</f>
        <v>-45.776631219667685</v>
      </c>
      <c r="D81" s="2">
        <f>'MP2-CBS(TQ)(raw)'!D81*2625.5</f>
        <v>1.7044647442974519</v>
      </c>
      <c r="E81" s="2">
        <f>'MP2-CBS(TQ)(raw)'!E81*2625.5</f>
        <v>-3458.3763112750571</v>
      </c>
      <c r="F81" s="2">
        <f>'MP2-CBS(TQ)(raw)'!F81*2625.5</f>
        <v>-10816.492078844149</v>
      </c>
      <c r="G81" s="2">
        <f>'MP2-CBS(TQ)(raw)'!G81*2625.5</f>
        <v>-885.790832095464</v>
      </c>
      <c r="H81" s="2">
        <f>'MP2-CBS(TQ)(raw)'!H81*2625.5</f>
        <v>-3241.5402306428705</v>
      </c>
      <c r="I81" s="2">
        <f>'MP2-CBS(TQ)(raw)'!I81*2625.5</f>
        <v>-2549.954867995626</v>
      </c>
      <c r="J81" s="2">
        <f>'MP2-CBS(TQ)(raw)'!J81*2625.5</f>
        <v>-7550.1013634212786</v>
      </c>
      <c r="K81" s="2">
        <f>'MP2-CBS(TQ)(raw)'!K81*2625.5</f>
        <v>-885.80341373497004</v>
      </c>
      <c r="L81" s="2">
        <f>'MP2-CBS(TQ)(raw)'!L81*2625.5</f>
        <v>-3241.4310416441899</v>
      </c>
      <c r="M81" s="2">
        <f>'MP2-CBS(TQ)(raw)'!M81*2625.5</f>
        <v>-2550.2194145529052</v>
      </c>
      <c r="N81" s="2">
        <f>'MP2-CBS(TQ)(raw)'!N81*2625.5</f>
        <v>-7551.6378889674725</v>
      </c>
      <c r="P81" s="2">
        <f t="shared" si="5"/>
        <v>-14274.868390119205</v>
      </c>
      <c r="Q81" s="2">
        <f t="shared" si="6"/>
        <v>-4127.3310627383344</v>
      </c>
      <c r="R81" s="2">
        <f t="shared" si="7"/>
        <v>-10100.056231416904</v>
      </c>
      <c r="S81" s="2">
        <f t="shared" si="8"/>
        <v>-4127.23445537916</v>
      </c>
      <c r="T81" s="2">
        <f t="shared" si="9"/>
        <v>-10101.857303520377</v>
      </c>
    </row>
    <row r="82" spans="1:20" x14ac:dyDescent="0.2">
      <c r="A82" s="1" t="s">
        <v>87</v>
      </c>
      <c r="B82" s="2">
        <f>'MP2-CBS(TQ)(raw)'!B82*2625.5</f>
        <v>-46.441145302319427</v>
      </c>
      <c r="C82" s="2">
        <f>'MP2-CBS(TQ)(raw)'!C82*2625.5</f>
        <v>-44.761298493743077</v>
      </c>
      <c r="D82" s="2">
        <f>'MP2-CBS(TQ)(raw)'!D82*2625.5</f>
        <v>1.6798468085763512</v>
      </c>
      <c r="E82" s="2">
        <f>'MP2-CBS(TQ)(raw)'!E82*2625.5</f>
        <v>-3457.7411010477899</v>
      </c>
      <c r="F82" s="2">
        <f>'MP2-CBS(TQ)(raw)'!F82*2625.5</f>
        <v>-10816.111837974438</v>
      </c>
      <c r="G82" s="2">
        <f>'MP2-CBS(TQ)(raw)'!G82*2625.5</f>
        <v>-885.76543634432858</v>
      </c>
      <c r="H82" s="2">
        <f>'MP2-CBS(TQ)(raw)'!H82*2625.5</f>
        <v>-3241.5119991411916</v>
      </c>
      <c r="I82" s="2">
        <f>'MP2-CBS(TQ)(raw)'!I82*2625.5</f>
        <v>-2549.978287741535</v>
      </c>
      <c r="J82" s="2">
        <f>'MP2-CBS(TQ)(raw)'!J82*2625.5</f>
        <v>-7550.1560704928534</v>
      </c>
      <c r="K82" s="2">
        <f>'MP2-CBS(TQ)(raw)'!K82*2625.5</f>
        <v>-885.7810572950724</v>
      </c>
      <c r="L82" s="2">
        <f>'MP2-CBS(TQ)(raw)'!L82*2625.5</f>
        <v>-3241.4483092986143</v>
      </c>
      <c r="M82" s="2">
        <f>'MP2-CBS(TQ)(raw)'!M82*2625.5</f>
        <v>-2550.2309706737601</v>
      </c>
      <c r="N82" s="2">
        <f>'MP2-CBS(TQ)(raw)'!N82*2625.5</f>
        <v>-7551.6313032610387</v>
      </c>
      <c r="P82" s="2">
        <f t="shared" si="5"/>
        <v>-14273.852939022228</v>
      </c>
      <c r="Q82" s="2">
        <f t="shared" si="6"/>
        <v>-4127.2774354855201</v>
      </c>
      <c r="R82" s="2">
        <f t="shared" si="7"/>
        <v>-10100.134358234389</v>
      </c>
      <c r="S82" s="2">
        <f t="shared" si="8"/>
        <v>-4127.2293665936868</v>
      </c>
      <c r="T82" s="2">
        <f t="shared" si="9"/>
        <v>-10101.862273934799</v>
      </c>
    </row>
    <row r="83" spans="1:20" x14ac:dyDescent="0.2">
      <c r="A83" s="1" t="s">
        <v>88</v>
      </c>
      <c r="B83" s="2">
        <f>'MP2-CBS(TQ)(raw)'!B83*2625.5</f>
        <v>-40.697740371628555</v>
      </c>
      <c r="C83" s="2">
        <f>'MP2-CBS(TQ)(raw)'!C83*2625.5</f>
        <v>-38.893092231954419</v>
      </c>
      <c r="D83" s="2">
        <f>'MP2-CBS(TQ)(raw)'!D83*2625.5</f>
        <v>1.8046481396741341</v>
      </c>
      <c r="E83" s="2">
        <f>'MP2-CBS(TQ)(raw)'!E83*2625.5</f>
        <v>-3455.1953207158003</v>
      </c>
      <c r="F83" s="2">
        <f>'MP2-CBS(TQ)(raw)'!F83*2625.5</f>
        <v>-10811.197505445274</v>
      </c>
      <c r="G83" s="2">
        <f>'MP2-CBS(TQ)(raw)'!G83*2625.5</f>
        <v>-885.45162183602849</v>
      </c>
      <c r="H83" s="2">
        <f>'MP2-CBS(TQ)(raw)'!H83*2625.5</f>
        <v>-3241.268629862067</v>
      </c>
      <c r="I83" s="2">
        <f>'MP2-CBS(TQ)(raw)'!I83*2625.5</f>
        <v>-2549.754313988497</v>
      </c>
      <c r="J83" s="2">
        <f>'MP2-CBS(TQ)(raw)'!J83*2625.5</f>
        <v>-7549.2205201028528</v>
      </c>
      <c r="K83" s="2">
        <f>'MP2-CBS(TQ)(raw)'!K83*2625.5</f>
        <v>-885.46572205139773</v>
      </c>
      <c r="L83" s="2">
        <f>'MP2-CBS(TQ)(raw)'!L83*2625.5</f>
        <v>-3241.1848269598795</v>
      </c>
      <c r="M83" s="2">
        <f>'MP2-CBS(TQ)(raw)'!M83*2625.5</f>
        <v>-2550.0103759978956</v>
      </c>
      <c r="N83" s="2">
        <f>'MP2-CBS(TQ)(raw)'!N83*2625.5</f>
        <v>-7550.8388089199461</v>
      </c>
      <c r="P83" s="2">
        <f t="shared" si="5"/>
        <v>-14266.392826161074</v>
      </c>
      <c r="Q83" s="2">
        <f t="shared" si="6"/>
        <v>-4126.7202516980951</v>
      </c>
      <c r="R83" s="2">
        <f t="shared" si="7"/>
        <v>-10098.97483409135</v>
      </c>
      <c r="S83" s="2">
        <f t="shared" si="8"/>
        <v>-4126.6505490112777</v>
      </c>
      <c r="T83" s="2">
        <f t="shared" si="9"/>
        <v>-10100.849184917843</v>
      </c>
    </row>
    <row r="84" spans="1:20" x14ac:dyDescent="0.2">
      <c r="A84" s="1" t="s">
        <v>89</v>
      </c>
      <c r="B84" s="2">
        <f>'MP2-CBS(TQ)(raw)'!B84*2625.5</f>
        <v>-38.515705426392479</v>
      </c>
      <c r="C84" s="2">
        <f>'MP2-CBS(TQ)(raw)'!C84*2625.5</f>
        <v>-36.649812209961965</v>
      </c>
      <c r="D84" s="2">
        <f>'MP2-CBS(TQ)(raw)'!D84*2625.5</f>
        <v>1.8658932164305151</v>
      </c>
      <c r="E84" s="2">
        <f>'MP2-CBS(TQ)(raw)'!E84*2625.5</f>
        <v>-3454.6136212830838</v>
      </c>
      <c r="F84" s="2">
        <f>'MP2-CBS(TQ)(raw)'!F84*2625.5</f>
        <v>-10810.512450611532</v>
      </c>
      <c r="G84" s="2">
        <f>'MP2-CBS(TQ)(raw)'!G84*2625.5</f>
        <v>-885.83457636057528</v>
      </c>
      <c r="H84" s="2">
        <f>'MP2-CBS(TQ)(raw)'!H84*2625.5</f>
        <v>-3241.5352204454985</v>
      </c>
      <c r="I84" s="2">
        <f>'MP2-CBS(TQ)(raw)'!I84*2625.5</f>
        <v>-2549.8942839530396</v>
      </c>
      <c r="J84" s="2">
        <f>'MP2-CBS(TQ)(raw)'!J84*2625.5</f>
        <v>-7549.3462857091108</v>
      </c>
      <c r="K84" s="2">
        <f>'MP2-CBS(TQ)(raw)'!K84*2625.5</f>
        <v>-885.85473201276261</v>
      </c>
      <c r="L84" s="2">
        <f>'MP2-CBS(TQ)(raw)'!L84*2625.5</f>
        <v>-3241.5447401368983</v>
      </c>
      <c r="M84" s="2">
        <f>'MP2-CBS(TQ)(raw)'!M84*2625.5</f>
        <v>-2550.1454279425488</v>
      </c>
      <c r="N84" s="2">
        <f>'MP2-CBS(TQ)(raw)'!N84*2625.5</f>
        <v>-7550.9313595924441</v>
      </c>
      <c r="P84" s="2">
        <f t="shared" si="5"/>
        <v>-14265.126071894616</v>
      </c>
      <c r="Q84" s="2">
        <f t="shared" si="6"/>
        <v>-4127.3697968060733</v>
      </c>
      <c r="R84" s="2">
        <f t="shared" si="7"/>
        <v>-10099.24056966215</v>
      </c>
      <c r="S84" s="2">
        <f t="shared" si="8"/>
        <v>-4127.3994721496611</v>
      </c>
      <c r="T84" s="2">
        <f t="shared" si="9"/>
        <v>-10101.076787534992</v>
      </c>
    </row>
    <row r="85" spans="1:20" x14ac:dyDescent="0.2">
      <c r="A85" s="1" t="s">
        <v>90</v>
      </c>
      <c r="B85" s="2">
        <f>'MP2-CBS(TQ)(raw)'!B85*2625.5</f>
        <v>-32.860027476672172</v>
      </c>
      <c r="C85" s="2">
        <f>'MP2-CBS(TQ)(raw)'!C85*2625.5</f>
        <v>-31.292146275142077</v>
      </c>
      <c r="D85" s="2">
        <f>'MP2-CBS(TQ)(raw)'!D85*2625.5</f>
        <v>1.5678812015301002</v>
      </c>
      <c r="E85" s="2">
        <f>'MP2-CBS(TQ)(raw)'!E85*2625.5</f>
        <v>-2193.0467153278978</v>
      </c>
      <c r="F85" s="2">
        <f>'MP2-CBS(TQ)(raw)'!F85*2625.5</f>
        <v>-7164.3420648125621</v>
      </c>
      <c r="G85" s="2">
        <f>'MP2-CBS(TQ)(raw)'!G85*2625.5</f>
        <v>-885.83226632642413</v>
      </c>
      <c r="H85" s="2">
        <f>'MP2-CBS(TQ)(raw)'!H85*2625.5</f>
        <v>-3241.6108852675029</v>
      </c>
      <c r="I85" s="2">
        <f>'MP2-CBS(TQ)(raw)'!I85*2625.5</f>
        <v>-1291.3955506808127</v>
      </c>
      <c r="J85" s="2">
        <f>'MP2-CBS(TQ)(raw)'!J85*2625.5</f>
        <v>-3905.6900503890474</v>
      </c>
      <c r="K85" s="2">
        <f>'MP2-CBS(TQ)(raw)'!K85*2625.5</f>
        <v>-885.83900458733353</v>
      </c>
      <c r="L85" s="2">
        <f>'MP2-CBS(TQ)(raw)'!L85*2625.5</f>
        <v>-3241.5283995867153</v>
      </c>
      <c r="M85" s="2">
        <f>'MP2-CBS(TQ)(raw)'!M85*2625.5</f>
        <v>-1291.609093967576</v>
      </c>
      <c r="N85" s="2">
        <f>'MP2-CBS(TQ)(raw)'!N85*2625.5</f>
        <v>-3907.1201357236923</v>
      </c>
      <c r="P85" s="2">
        <f t="shared" si="5"/>
        <v>-9357.3887801404599</v>
      </c>
      <c r="Q85" s="2">
        <f t="shared" si="6"/>
        <v>-4127.4431515939268</v>
      </c>
      <c r="R85" s="2">
        <f t="shared" si="7"/>
        <v>-5197.0856010698599</v>
      </c>
      <c r="S85" s="2">
        <f t="shared" si="8"/>
        <v>-4127.3674041740487</v>
      </c>
      <c r="T85" s="2">
        <f t="shared" si="9"/>
        <v>-5198.7292296912683</v>
      </c>
    </row>
    <row r="86" spans="1:20" x14ac:dyDescent="0.2">
      <c r="A86" s="1" t="s">
        <v>91</v>
      </c>
      <c r="B86" s="2">
        <f>'MP2-CBS(TQ)(raw)'!B86*2625.5</f>
        <v>-31.13724547382796</v>
      </c>
      <c r="C86" s="2">
        <f>'MP2-CBS(TQ)(raw)'!C86*2625.5</f>
        <v>-29.628455530915101</v>
      </c>
      <c r="D86" s="2">
        <f>'MP2-CBS(TQ)(raw)'!D86*2625.5</f>
        <v>1.5087899429128586</v>
      </c>
      <c r="E86" s="2">
        <f>'MP2-CBS(TQ)(raw)'!E86*2625.5</f>
        <v>-2192.2354093613621</v>
      </c>
      <c r="F86" s="2">
        <f>'MP2-CBS(TQ)(raw)'!F86*2625.5</f>
        <v>-7163.6063239003934</v>
      </c>
      <c r="G86" s="2">
        <f>'MP2-CBS(TQ)(raw)'!G86*2625.5</f>
        <v>-885.87539293055181</v>
      </c>
      <c r="H86" s="2">
        <f>'MP2-CBS(TQ)(raw)'!H86*2625.5</f>
        <v>-3241.6330637081628</v>
      </c>
      <c r="I86" s="2">
        <f>'MP2-CBS(TQ)(raw)'!I86*2625.5</f>
        <v>-1291.4204224480309</v>
      </c>
      <c r="J86" s="2">
        <f>'MP2-CBS(TQ)(raw)'!J86*2625.5</f>
        <v>-3905.7756087011826</v>
      </c>
      <c r="K86" s="2">
        <f>'MP2-CBS(TQ)(raw)'!K86*2625.5</f>
        <v>-885.88194121135837</v>
      </c>
      <c r="L86" s="2">
        <f>'MP2-CBS(TQ)(raw)'!L86*2625.5</f>
        <v>-3241.5229439006262</v>
      </c>
      <c r="M86" s="2">
        <f>'MP2-CBS(TQ)(raw)'!M86*2625.5</f>
        <v>-1291.6253442255097</v>
      </c>
      <c r="N86" s="2">
        <f>'MP2-CBS(TQ)(raw)'!N86*2625.5</f>
        <v>-3907.1830483933477</v>
      </c>
      <c r="P86" s="2">
        <f t="shared" si="5"/>
        <v>-9355.8417332617555</v>
      </c>
      <c r="Q86" s="2">
        <f t="shared" si="6"/>
        <v>-4127.508456638715</v>
      </c>
      <c r="R86" s="2">
        <f t="shared" si="7"/>
        <v>-5197.196031149213</v>
      </c>
      <c r="S86" s="2">
        <f t="shared" si="8"/>
        <v>-4127.4048851119842</v>
      </c>
      <c r="T86" s="2">
        <f t="shared" si="9"/>
        <v>-5198.8083926188574</v>
      </c>
    </row>
    <row r="87" spans="1:20" x14ac:dyDescent="0.2">
      <c r="A87" s="1" t="s">
        <v>92</v>
      </c>
      <c r="B87" s="2">
        <f>'MP2-CBS(TQ)(raw)'!B87*2625.5</f>
        <v>-30.716642302813185</v>
      </c>
      <c r="C87" s="2">
        <f>'MP2-CBS(TQ)(raw)'!C87*2625.5</f>
        <v>-29.185568660882169</v>
      </c>
      <c r="D87" s="2">
        <f>'MP2-CBS(TQ)(raw)'!D87*2625.5</f>
        <v>1.5310736419310174</v>
      </c>
      <c r="E87" s="2">
        <f>'MP2-CBS(TQ)(raw)'!E87*2625.5</f>
        <v>-2191.724205521869</v>
      </c>
      <c r="F87" s="2">
        <f>'MP2-CBS(TQ)(raw)'!F87*2625.5</f>
        <v>-7163.4233766871548</v>
      </c>
      <c r="G87" s="2">
        <f>'MP2-CBS(TQ)(raw)'!G87*2625.5</f>
        <v>-885.69880565903702</v>
      </c>
      <c r="H87" s="2">
        <f>'MP2-CBS(TQ)(raw)'!H87*2625.5</f>
        <v>-3241.5260159467157</v>
      </c>
      <c r="I87" s="2">
        <f>'MP2-CBS(TQ)(raw)'!I87*2625.5</f>
        <v>-1291.4265932117523</v>
      </c>
      <c r="J87" s="2">
        <f>'MP2-CBS(TQ)(raw)'!J87*2625.5</f>
        <v>-3905.7795250887057</v>
      </c>
      <c r="K87" s="2">
        <f>'MP2-CBS(TQ)(raw)'!K87*2625.5</f>
        <v>-885.70972426060666</v>
      </c>
      <c r="L87" s="2">
        <f>'MP2-CBS(TQ)(raw)'!L87*2625.5</f>
        <v>-3241.4946187109072</v>
      </c>
      <c r="M87" s="2">
        <f>'MP2-CBS(TQ)(raw)'!M87*2625.5</f>
        <v>-1291.6275594358171</v>
      </c>
      <c r="N87" s="2">
        <f>'MP2-CBS(TQ)(raw)'!N87*2625.5</f>
        <v>-3907.1301111408111</v>
      </c>
      <c r="P87" s="2">
        <f t="shared" si="5"/>
        <v>-9355.1475822090233</v>
      </c>
      <c r="Q87" s="2">
        <f t="shared" si="6"/>
        <v>-4127.2248216057524</v>
      </c>
      <c r="R87" s="2">
        <f t="shared" si="7"/>
        <v>-5197.206118300458</v>
      </c>
      <c r="S87" s="2">
        <f t="shared" si="8"/>
        <v>-4127.2043429715141</v>
      </c>
      <c r="T87" s="2">
        <f t="shared" si="9"/>
        <v>-5198.7576705766278</v>
      </c>
    </row>
    <row r="88" spans="1:20" x14ac:dyDescent="0.2">
      <c r="A88" s="1" t="s">
        <v>93</v>
      </c>
      <c r="B88" s="2">
        <f>'MP2-CBS(TQ)(raw)'!B88*2625.5</f>
        <v>-38.66780095401824</v>
      </c>
      <c r="C88" s="2">
        <f>'MP2-CBS(TQ)(raw)'!C88*2625.5</f>
        <v>-37.449288515030986</v>
      </c>
      <c r="D88" s="2">
        <f>'MP2-CBS(TQ)(raw)'!D88*2625.5</f>
        <v>1.2185124389872497</v>
      </c>
      <c r="E88" s="2">
        <f>'MP2-CBS(TQ)(raw)'!E88*2625.5</f>
        <v>-2382.4511248272711</v>
      </c>
      <c r="F88" s="2">
        <f>'MP2-CBS(TQ)(raw)'!F88*2625.5</f>
        <v>-7783.9018988491907</v>
      </c>
      <c r="G88" s="2">
        <f>'MP2-CBS(TQ)(raw)'!G88*2625.5</f>
        <v>-885.61828039319278</v>
      </c>
      <c r="H88" s="2">
        <f>'MP2-CBS(TQ)(raw)'!H88*2625.5</f>
        <v>-3241.7498641127968</v>
      </c>
      <c r="I88" s="2">
        <f>'MP2-CBS(TQ)(raw)'!I88*2625.5</f>
        <v>-1476.9061360919409</v>
      </c>
      <c r="J88" s="2">
        <f>'MP2-CBS(TQ)(raw)'!J88*2625.5</f>
        <v>-4523.410942124513</v>
      </c>
      <c r="K88" s="2">
        <f>'MP2-CBS(TQ)(raw)'!K88*2625.5</f>
        <v>-885.62638874650986</v>
      </c>
      <c r="L88" s="2">
        <f>'MP2-CBS(TQ)(raw)'!L88*2625.5</f>
        <v>-3241.6248920906924</v>
      </c>
      <c r="M88" s="2">
        <f>'MP2-CBS(TQ)(raw)'!M88*2625.5</f>
        <v>-1477.1052111313306</v>
      </c>
      <c r="N88" s="2">
        <f>'MP2-CBS(TQ)(raw)'!N88*2625.5</f>
        <v>-4524.5472431928974</v>
      </c>
      <c r="P88" s="2">
        <f t="shared" si="5"/>
        <v>-10166.353023676462</v>
      </c>
      <c r="Q88" s="2">
        <f t="shared" si="6"/>
        <v>-4127.3681445059892</v>
      </c>
      <c r="R88" s="2">
        <f t="shared" si="7"/>
        <v>-6000.3170782164543</v>
      </c>
      <c r="S88" s="2">
        <f t="shared" si="8"/>
        <v>-4127.2512808372021</v>
      </c>
      <c r="T88" s="2">
        <f t="shared" si="9"/>
        <v>-6001.6524543242285</v>
      </c>
    </row>
    <row r="89" spans="1:20" x14ac:dyDescent="0.2">
      <c r="A89" s="1" t="s">
        <v>94</v>
      </c>
      <c r="B89" s="2">
        <f>'MP2-CBS(TQ)(raw)'!B89*2625.5</f>
        <v>-35.650342088581112</v>
      </c>
      <c r="C89" s="2">
        <f>'MP2-CBS(TQ)(raw)'!C89*2625.5</f>
        <v>-34.405101809799774</v>
      </c>
      <c r="D89" s="2">
        <f>'MP2-CBS(TQ)(raw)'!D89*2625.5</f>
        <v>1.2452402787813421</v>
      </c>
      <c r="E89" s="2">
        <f>'MP2-CBS(TQ)(raw)'!E89*2625.5</f>
        <v>-2381.4446236374774</v>
      </c>
      <c r="F89" s="2">
        <f>'MP2-CBS(TQ)(raw)'!F89*2625.5</f>
        <v>-7783.0640243352</v>
      </c>
      <c r="G89" s="2">
        <f>'MP2-CBS(TQ)(raw)'!G89*2625.5</f>
        <v>-886.28162236954449</v>
      </c>
      <c r="H89" s="2">
        <f>'MP2-CBS(TQ)(raw)'!H89*2625.5</f>
        <v>-3242.2429558077692</v>
      </c>
      <c r="I89" s="2">
        <f>'MP2-CBS(TQ)(raw)'!I89*2625.5</f>
        <v>-1476.8970709301482</v>
      </c>
      <c r="J89" s="2">
        <f>'MP2-CBS(TQ)(raw)'!J89*2625.5</f>
        <v>-4523.4366567766347</v>
      </c>
      <c r="K89" s="2">
        <f>'MP2-CBS(TQ)(raw)'!K89*2625.5</f>
        <v>-886.29024974516005</v>
      </c>
      <c r="L89" s="2">
        <f>'MP2-CBS(TQ)(raw)'!L89*2625.5</f>
        <v>-3242.1118116480584</v>
      </c>
      <c r="M89" s="2">
        <f>'MP2-CBS(TQ)(raw)'!M89*2625.5</f>
        <v>-1477.0920541458304</v>
      </c>
      <c r="N89" s="2">
        <f>'MP2-CBS(TQ)(raw)'!N89*2625.5</f>
        <v>-4524.6094306238301</v>
      </c>
      <c r="P89" s="2">
        <f t="shared" si="5"/>
        <v>-10164.508647972678</v>
      </c>
      <c r="Q89" s="2">
        <f t="shared" si="6"/>
        <v>-4128.5245781773137</v>
      </c>
      <c r="R89" s="2">
        <f t="shared" si="7"/>
        <v>-6000.3337277067831</v>
      </c>
      <c r="S89" s="2">
        <f t="shared" si="8"/>
        <v>-4128.4020613932189</v>
      </c>
      <c r="T89" s="2">
        <f t="shared" si="9"/>
        <v>-6001.701484769661</v>
      </c>
    </row>
    <row r="90" spans="1:20" x14ac:dyDescent="0.2">
      <c r="A90" s="1" t="s">
        <v>95</v>
      </c>
      <c r="B90" s="2">
        <f>'MP2-CBS(TQ)(raw)'!B90*2625.5</f>
        <v>-35.564268880986091</v>
      </c>
      <c r="C90" s="2">
        <f>'MP2-CBS(TQ)(raw)'!C90*2625.5</f>
        <v>-34.465674748716417</v>
      </c>
      <c r="D90" s="2">
        <f>'MP2-CBS(TQ)(raw)'!D90*2625.5</f>
        <v>1.0985941322696742</v>
      </c>
      <c r="E90" s="2">
        <f>'MP2-CBS(TQ)(raw)'!E90*2625.5</f>
        <v>-1897.740521654335</v>
      </c>
      <c r="F90" s="2">
        <f>'MP2-CBS(TQ)(raw)'!F90*2625.5</f>
        <v>-6121.915216162598</v>
      </c>
      <c r="G90" s="2">
        <f>'MP2-CBS(TQ)(raw)'!G90*2625.5</f>
        <v>-1036.5589214204488</v>
      </c>
      <c r="H90" s="2">
        <f>'MP2-CBS(TQ)(raw)'!H90*2625.5</f>
        <v>-3525.1651506860676</v>
      </c>
      <c r="I90" s="2">
        <f>'MP2-CBS(TQ)(raw)'!I90*2625.5</f>
        <v>-844.00541939228401</v>
      </c>
      <c r="J90" s="2">
        <f>'MP2-CBS(TQ)(raw)'!J90*2625.5</f>
        <v>-2578.3619774371464</v>
      </c>
      <c r="K90" s="2">
        <f>'MP2-CBS(TQ)(raw)'!K90*2625.5</f>
        <v>-1036.589272514351</v>
      </c>
      <c r="L90" s="2">
        <f>'MP2-CBS(TQ)(raw)'!L90*2625.5</f>
        <v>-3525.2366520788123</v>
      </c>
      <c r="M90" s="2">
        <f>'MP2-CBS(TQ)(raw)'!M90*2625.5</f>
        <v>-844.12740500728739</v>
      </c>
      <c r="N90" s="2">
        <f>'MP2-CBS(TQ)(raw)'!N90*2625.5</f>
        <v>-2579.236733467766</v>
      </c>
      <c r="P90" s="2">
        <f t="shared" si="5"/>
        <v>-8019.6557378169327</v>
      </c>
      <c r="Q90" s="2">
        <f t="shared" si="6"/>
        <v>-4561.7240721065164</v>
      </c>
      <c r="R90" s="2">
        <f t="shared" si="7"/>
        <v>-3422.3673968294306</v>
      </c>
      <c r="S90" s="2">
        <f t="shared" si="8"/>
        <v>-4561.8259245931631</v>
      </c>
      <c r="T90" s="2">
        <f t="shared" si="9"/>
        <v>-3423.3641384750536</v>
      </c>
    </row>
    <row r="91" spans="1:20" x14ac:dyDescent="0.2">
      <c r="A91" s="1" t="s">
        <v>96</v>
      </c>
      <c r="B91" s="2">
        <f>'MP2-CBS(TQ)(raw)'!B91*2625.5</f>
        <v>-34.630363041912787</v>
      </c>
      <c r="C91" s="2">
        <f>'MP2-CBS(TQ)(raw)'!C91*2625.5</f>
        <v>-33.574034378127436</v>
      </c>
      <c r="D91" s="2">
        <f>'MP2-CBS(TQ)(raw)'!D91*2625.5</f>
        <v>1.0563286637853511</v>
      </c>
      <c r="E91" s="2">
        <f>'MP2-CBS(TQ)(raw)'!E91*2625.5</f>
        <v>-1897.2388343441467</v>
      </c>
      <c r="F91" s="2">
        <f>'MP2-CBS(TQ)(raw)'!F91*2625.5</f>
        <v>-6121.4550757328607</v>
      </c>
      <c r="G91" s="2">
        <f>'MP2-CBS(TQ)(raw)'!G91*2625.5</f>
        <v>-1036.5596548481617</v>
      </c>
      <c r="H91" s="2">
        <f>'MP2-CBS(TQ)(raw)'!H91*2625.5</f>
        <v>-3525.123232925444</v>
      </c>
      <c r="I91" s="2">
        <f>'MP2-CBS(TQ)(raw)'!I91*2625.5</f>
        <v>-844.00875847663087</v>
      </c>
      <c r="J91" s="2">
        <f>'MP2-CBS(TQ)(raw)'!J91*2625.5</f>
        <v>-2578.3719007848586</v>
      </c>
      <c r="K91" s="2">
        <f>'MP2-CBS(TQ)(raw)'!K91*2625.5</f>
        <v>-1036.5909032117286</v>
      </c>
      <c r="L91" s="2">
        <f>'MP2-CBS(TQ)(raw)'!L91*2625.5</f>
        <v>-3525.1942613170695</v>
      </c>
      <c r="M91" s="2">
        <f>'MP2-CBS(TQ)(raw)'!M91*2625.5</f>
        <v>-844.12365060332672</v>
      </c>
      <c r="N91" s="2">
        <f>'MP2-CBS(TQ)(raw)'!N91*2625.5</f>
        <v>-2579.2110605667554</v>
      </c>
      <c r="P91" s="2">
        <f t="shared" si="5"/>
        <v>-8018.6939100770069</v>
      </c>
      <c r="Q91" s="2">
        <f t="shared" si="6"/>
        <v>-4561.6828877736061</v>
      </c>
      <c r="R91" s="2">
        <f t="shared" si="7"/>
        <v>-3422.3806592614892</v>
      </c>
      <c r="S91" s="2">
        <f t="shared" si="8"/>
        <v>-4561.7851645287983</v>
      </c>
      <c r="T91" s="2">
        <f t="shared" si="9"/>
        <v>-3423.3347111700823</v>
      </c>
    </row>
    <row r="92" spans="1:20" x14ac:dyDescent="0.2">
      <c r="A92" s="1" t="s">
        <v>34</v>
      </c>
      <c r="B92" s="2">
        <f>'MP2-CBS(TQ)(raw)'!B92*2625.5</f>
        <v>-60.486388712367756</v>
      </c>
      <c r="C92" s="2">
        <f>'MP2-CBS(TQ)(raw)'!C92*2625.5</f>
        <v>-48.645550097881937</v>
      </c>
      <c r="D92" s="2">
        <f>'MP2-CBS(TQ)(raw)'!D92*2625.5</f>
        <v>11.840838614485818</v>
      </c>
      <c r="E92" s="2">
        <f>'MP2-CBS(TQ)(raw)'!E92*2625.5</f>
        <v>-1325.8456267968163</v>
      </c>
      <c r="F92" s="2">
        <f>'MP2-CBS(TQ)(raw)'!F92*2625.5</f>
        <v>-4243.4971132515093</v>
      </c>
      <c r="G92" s="2">
        <f>'MP2-CBS(TQ)(raw)'!G92*2625.5</f>
        <v>-1037.9692854897974</v>
      </c>
      <c r="H92" s="2">
        <f>'MP2-CBS(TQ)(raw)'!H92*2625.5</f>
        <v>-3532.0822364158616</v>
      </c>
      <c r="I92" s="2">
        <f>'MP2-CBS(TQ)(raw)'!I92*2625.5</f>
        <v>-260.29449496741142</v>
      </c>
      <c r="J92" s="2">
        <f>'MP2-CBS(TQ)(raw)'!J92*2625.5</f>
        <v>-678.51033446288784</v>
      </c>
      <c r="K92" s="2">
        <f>'MP2-CBS(TQ)(raw)'!K92*2625.5</f>
        <v>-1037.9874106880277</v>
      </c>
      <c r="L92" s="2">
        <f>'MP2-CBS(TQ)(raw)'!L92*2625.5</f>
        <v>-3532.15755333477</v>
      </c>
      <c r="M92" s="2">
        <f>'MP2-CBS(TQ)(raw)'!M92*2625.5</f>
        <v>-264.19955472551982</v>
      </c>
      <c r="N92" s="2">
        <f>'MP2-CBS(TQ)(raw)'!N92*2625.5</f>
        <v>-686.35267120212654</v>
      </c>
      <c r="P92" s="2">
        <f t="shared" si="5"/>
        <v>-5569.3427400483251</v>
      </c>
      <c r="Q92" s="2">
        <f t="shared" si="6"/>
        <v>-4570.0515219056588</v>
      </c>
      <c r="R92" s="2">
        <f t="shared" si="7"/>
        <v>-938.80482943029926</v>
      </c>
      <c r="S92" s="2">
        <f t="shared" si="8"/>
        <v>-4570.1449640227975</v>
      </c>
      <c r="T92" s="2">
        <f t="shared" si="9"/>
        <v>-950.5522259276463</v>
      </c>
    </row>
    <row r="93" spans="1:20" x14ac:dyDescent="0.2">
      <c r="A93" s="1" t="s">
        <v>35</v>
      </c>
      <c r="B93" s="2">
        <f>'MP2-CBS(TQ)(raw)'!B93*2625.5</f>
        <v>-45.981519993983142</v>
      </c>
      <c r="C93" s="2">
        <f>'MP2-CBS(TQ)(raw)'!C93*2625.5</f>
        <v>-33.505367184837112</v>
      </c>
      <c r="D93" s="2">
        <f>'MP2-CBS(TQ)(raw)'!D93*2625.5</f>
        <v>12.476152809146031</v>
      </c>
      <c r="E93" s="2">
        <f>'MP2-CBS(TQ)(raw)'!E93*2625.5</f>
        <v>-1320.0978188950637</v>
      </c>
      <c r="F93" s="2">
        <f>'MP2-CBS(TQ)(raw)'!F93*2625.5</f>
        <v>-4236.9354066107735</v>
      </c>
      <c r="G93" s="2">
        <f>'MP2-CBS(TQ)(raw)'!G93*2625.5</f>
        <v>-1038.6752558498765</v>
      </c>
      <c r="H93" s="2">
        <f>'MP2-CBS(TQ)(raw)'!H93*2625.5</f>
        <v>-3533.5716202316949</v>
      </c>
      <c r="I93" s="2">
        <f>'MP2-CBS(TQ)(raw)'!I93*2625.5</f>
        <v>-260.29449496740824</v>
      </c>
      <c r="J93" s="2">
        <f>'MP2-CBS(TQ)(raw)'!J93*2625.5</f>
        <v>-678.5103344628742</v>
      </c>
      <c r="K93" s="2">
        <f>'MP2-CBS(TQ)(raw)'!K93*2625.5</f>
        <v>-1038.680940876003</v>
      </c>
      <c r="L93" s="2">
        <f>'MP2-CBS(TQ)(raw)'!L93*2625.5</f>
        <v>-3533.5524789852216</v>
      </c>
      <c r="M93" s="2">
        <f>'MP2-CBS(TQ)(raw)'!M93*2625.5</f>
        <v>-264.21096387606337</v>
      </c>
      <c r="N93" s="2">
        <f>'MP2-CBS(TQ)(raw)'!N93*2625.5</f>
        <v>-687.08347458371168</v>
      </c>
      <c r="P93" s="2">
        <f t="shared" si="5"/>
        <v>-5557.0332255058374</v>
      </c>
      <c r="Q93" s="2">
        <f t="shared" si="6"/>
        <v>-4572.2468760815718</v>
      </c>
      <c r="R93" s="2">
        <f t="shared" si="7"/>
        <v>-938.80482943028244</v>
      </c>
      <c r="S93" s="2">
        <f t="shared" si="8"/>
        <v>-4572.2334198612243</v>
      </c>
      <c r="T93" s="2">
        <f t="shared" si="9"/>
        <v>-951.29443845977505</v>
      </c>
    </row>
    <row r="94" spans="1:20" x14ac:dyDescent="0.2">
      <c r="A94" s="1" t="s">
        <v>36</v>
      </c>
      <c r="B94" s="2">
        <f>'MP2-CBS(TQ)(raw)'!B94*2625.5</f>
        <v>-50.682951591250465</v>
      </c>
      <c r="C94" s="2">
        <f>'MP2-CBS(TQ)(raw)'!C94*2625.5</f>
        <v>-38.101431731103162</v>
      </c>
      <c r="D94" s="2">
        <f>'MP2-CBS(TQ)(raw)'!D94*2625.5</f>
        <v>12.581519860147305</v>
      </c>
      <c r="E94" s="2">
        <f>'MP2-CBS(TQ)(raw)'!E94*2625.5</f>
        <v>-1321.9093551208357</v>
      </c>
      <c r="F94" s="2">
        <f>'MP2-CBS(TQ)(raw)'!F94*2625.5</f>
        <v>-4238.8312770690536</v>
      </c>
      <c r="G94" s="2">
        <f>'MP2-CBS(TQ)(raw)'!G94*2625.5</f>
        <v>-1038.2734287320307</v>
      </c>
      <c r="H94" s="2">
        <f>'MP2-CBS(TQ)(raw)'!H94*2625.5</f>
        <v>-3532.9794224368557</v>
      </c>
      <c r="I94" s="2">
        <f>'MP2-CBS(TQ)(raw)'!I94*2625.5</f>
        <v>-260.29449496724374</v>
      </c>
      <c r="J94" s="2">
        <f>'MP2-CBS(TQ)(raw)'!J94*2625.5</f>
        <v>-678.51033446250904</v>
      </c>
      <c r="K94" s="2">
        <f>'MP2-CBS(TQ)(raw)'!K94*2625.5</f>
        <v>-1038.2797128173381</v>
      </c>
      <c r="L94" s="2">
        <f>'MP2-CBS(TQ)(raw)'!L94*2625.5</f>
        <v>-3532.9621039999952</v>
      </c>
      <c r="M94" s="2">
        <f>'MP2-CBS(TQ)(raw)'!M94*2625.5</f>
        <v>-264.29030945859637</v>
      </c>
      <c r="N94" s="2">
        <f>'MP2-CBS(TQ)(raw)'!N94*2625.5</f>
        <v>-687.1070741828571</v>
      </c>
      <c r="P94" s="2">
        <f t="shared" si="5"/>
        <v>-5560.7406321898889</v>
      </c>
      <c r="Q94" s="2">
        <f t="shared" si="6"/>
        <v>-4571.2528511688861</v>
      </c>
      <c r="R94" s="2">
        <f t="shared" si="7"/>
        <v>-938.80482942975277</v>
      </c>
      <c r="S94" s="2">
        <f t="shared" si="8"/>
        <v>-4571.2418168173335</v>
      </c>
      <c r="T94" s="2">
        <f t="shared" si="9"/>
        <v>-951.39738364145342</v>
      </c>
    </row>
    <row r="95" spans="1:20" x14ac:dyDescent="0.2">
      <c r="A95" s="1" t="s">
        <v>37</v>
      </c>
      <c r="B95" s="2">
        <f>'MP2-CBS(TQ)(raw)'!B95*2625.5</f>
        <v>-61.175945536712334</v>
      </c>
      <c r="C95" s="2">
        <f>'MP2-CBS(TQ)(raw)'!C95*2625.5</f>
        <v>-49.194850182039652</v>
      </c>
      <c r="D95" s="2">
        <f>'MP2-CBS(TQ)(raw)'!D95*2625.5</f>
        <v>11.98109535467268</v>
      </c>
      <c r="E95" s="2">
        <f>'MP2-CBS(TQ)(raw)'!E95*2625.5</f>
        <v>-1326.5659824458946</v>
      </c>
      <c r="F95" s="2">
        <f>'MP2-CBS(TQ)(raw)'!F95*2625.5</f>
        <v>-4244.4454578467021</v>
      </c>
      <c r="G95" s="2">
        <f>'MP2-CBS(TQ)(raw)'!G95*2625.5</f>
        <v>-1038.2527720776834</v>
      </c>
      <c r="H95" s="2">
        <f>'MP2-CBS(TQ)(raw)'!H95*2625.5</f>
        <v>-3532.7778932487372</v>
      </c>
      <c r="I95" s="2">
        <f>'MP2-CBS(TQ)(raw)'!I95*2625.5</f>
        <v>-260.29449496714699</v>
      </c>
      <c r="J95" s="2">
        <f>'MP2-CBS(TQ)(raw)'!J95*2625.5</f>
        <v>-678.51033446231691</v>
      </c>
      <c r="K95" s="2">
        <f>'MP2-CBS(TQ)(raw)'!K95*2625.5</f>
        <v>-1038.2747045820338</v>
      </c>
      <c r="L95" s="2">
        <f>'MP2-CBS(TQ)(raw)'!L95*2625.5</f>
        <v>-3532.8801919065927</v>
      </c>
      <c r="M95" s="2">
        <f>'MP2-CBS(TQ)(raw)'!M95*2625.5</f>
        <v>-264.20220339921559</v>
      </c>
      <c r="N95" s="2">
        <f>'MP2-CBS(TQ)(raw)'!N95*2625.5</f>
        <v>-686.4594902227152</v>
      </c>
      <c r="P95" s="2">
        <f t="shared" si="5"/>
        <v>-5571.0114402925965</v>
      </c>
      <c r="Q95" s="2">
        <f t="shared" si="6"/>
        <v>-4571.0306653264206</v>
      </c>
      <c r="R95" s="2">
        <f t="shared" si="7"/>
        <v>-938.80482942946389</v>
      </c>
      <c r="S95" s="2">
        <f t="shared" si="8"/>
        <v>-4571.154896488626</v>
      </c>
      <c r="T95" s="2">
        <f t="shared" si="9"/>
        <v>-950.66169362193079</v>
      </c>
    </row>
    <row r="96" spans="1:20" x14ac:dyDescent="0.2">
      <c r="A96" s="1" t="s">
        <v>97</v>
      </c>
      <c r="B96" s="2">
        <f>'MP2-CBS(TQ)(raw)'!B96*2625.5</f>
        <v>-41.41502705957015</v>
      </c>
      <c r="C96" s="2">
        <f>'MP2-CBS(TQ)(raw)'!C96*2625.5</f>
        <v>-40.132212874534375</v>
      </c>
      <c r="D96" s="2">
        <f>'MP2-CBS(TQ)(raw)'!D96*2625.5</f>
        <v>1.2828141850357735</v>
      </c>
      <c r="E96" s="2">
        <f>'MP2-CBS(TQ)(raw)'!E96*2625.5</f>
        <v>-1199.870606375606</v>
      </c>
      <c r="F96" s="2">
        <f>'MP2-CBS(TQ)(raw)'!F96*2625.5</f>
        <v>-4038.6250632354727</v>
      </c>
      <c r="G96" s="2">
        <f>'MP2-CBS(TQ)(raw)'!G96*2625.5</f>
        <v>-1037.8568053365341</v>
      </c>
      <c r="H96" s="2">
        <f>'MP2-CBS(TQ)(raw)'!H96*2625.5</f>
        <v>-3531.8629404134613</v>
      </c>
      <c r="I96" s="2">
        <f>'MP2-CBS(TQ)(raw)'!I96*2625.5</f>
        <v>-142.01913664817025</v>
      </c>
      <c r="J96" s="2">
        <f>'MP2-CBS(TQ)(raw)'!J96*2625.5</f>
        <v>-485.3417601533427</v>
      </c>
      <c r="K96" s="2">
        <f>'MP2-CBS(TQ)(raw)'!K96*2625.5</f>
        <v>-1037.8716268051787</v>
      </c>
      <c r="L96" s="2">
        <f>'MP2-CBS(TQ)(raw)'!L96*2625.5</f>
        <v>-3531.9010091352675</v>
      </c>
      <c r="M96" s="2">
        <f>'MP2-CBS(TQ)(raw)'!M96*2625.5</f>
        <v>-142.10000548491536</v>
      </c>
      <c r="N96" s="2">
        <f>'MP2-CBS(TQ)(raw)'!N96*2625.5</f>
        <v>-486.49081531118287</v>
      </c>
      <c r="P96" s="2">
        <f t="shared" si="5"/>
        <v>-5238.4956696110785</v>
      </c>
      <c r="Q96" s="2">
        <f t="shared" si="6"/>
        <v>-4569.7197457499951</v>
      </c>
      <c r="R96" s="2">
        <f t="shared" si="7"/>
        <v>-627.36089680151292</v>
      </c>
      <c r="S96" s="2">
        <f t="shared" si="8"/>
        <v>-4569.772635940446</v>
      </c>
      <c r="T96" s="2">
        <f t="shared" si="9"/>
        <v>-628.59082079609823</v>
      </c>
    </row>
    <row r="97" spans="1:20" x14ac:dyDescent="0.2">
      <c r="A97" s="1" t="s">
        <v>98</v>
      </c>
      <c r="B97" s="2">
        <f>'MP2-CBS(TQ)(raw)'!B97*2625.5</f>
        <v>-30.774448340096246</v>
      </c>
      <c r="C97" s="2">
        <f>'MP2-CBS(TQ)(raw)'!C97*2625.5</f>
        <v>-28.916046296579143</v>
      </c>
      <c r="D97" s="2">
        <f>'MP2-CBS(TQ)(raw)'!D97*2625.5</f>
        <v>1.8584020435171029</v>
      </c>
      <c r="E97" s="2">
        <f>'MP2-CBS(TQ)(raw)'!E97*2625.5</f>
        <v>-1196.5937852375193</v>
      </c>
      <c r="F97" s="2">
        <f>'MP2-CBS(TQ)(raw)'!F97*2625.5</f>
        <v>-4034.5861392303245</v>
      </c>
      <c r="G97" s="2">
        <f>'MP2-CBS(TQ)(raw)'!G97*2625.5</f>
        <v>-1038.928930662262</v>
      </c>
      <c r="H97" s="2">
        <f>'MP2-CBS(TQ)(raw)'!H97*2625.5</f>
        <v>-3534.1156486638019</v>
      </c>
      <c r="I97" s="2">
        <f>'MP2-CBS(TQ)(raw)'!I97*2625.5</f>
        <v>-142.01913664821288</v>
      </c>
      <c r="J97" s="2">
        <f>'MP2-CBS(TQ)(raw)'!J97*2625.5</f>
        <v>-485.34176015347111</v>
      </c>
      <c r="K97" s="2">
        <f>'MP2-CBS(TQ)(raw)'!K97*2625.5</f>
        <v>-1038.9326773158605</v>
      </c>
      <c r="L97" s="2">
        <f>'MP2-CBS(TQ)(raw)'!L97*2625.5</f>
        <v>-3534.0718102999494</v>
      </c>
      <c r="M97" s="2">
        <f>'MP2-CBS(TQ)(raw)'!M97*2625.5</f>
        <v>-142.13415690670061</v>
      </c>
      <c r="N97" s="2">
        <f>'MP2-CBS(TQ)(raw)'!N97*2625.5</f>
        <v>-487.12523364875443</v>
      </c>
      <c r="P97" s="2">
        <f t="shared" si="5"/>
        <v>-5231.1799244678441</v>
      </c>
      <c r="Q97" s="2">
        <f t="shared" si="6"/>
        <v>-4573.0445793260642</v>
      </c>
      <c r="R97" s="2">
        <f t="shared" si="7"/>
        <v>-627.36089680168402</v>
      </c>
      <c r="S97" s="2">
        <f t="shared" si="8"/>
        <v>-4573.0044876158099</v>
      </c>
      <c r="T97" s="2">
        <f t="shared" si="9"/>
        <v>-629.25939055545507</v>
      </c>
    </row>
    <row r="98" spans="1:20" x14ac:dyDescent="0.2">
      <c r="A98" s="1" t="s">
        <v>99</v>
      </c>
      <c r="B98" s="2">
        <f>'MP2-CBS(TQ)(raw)'!B98*2625.5</f>
        <v>-34.661173037658372</v>
      </c>
      <c r="C98" s="2">
        <f>'MP2-CBS(TQ)(raw)'!C98*2625.5</f>
        <v>-32.799325324449519</v>
      </c>
      <c r="D98" s="2">
        <f>'MP2-CBS(TQ)(raw)'!D98*2625.5</f>
        <v>1.8618477132088502</v>
      </c>
      <c r="E98" s="2">
        <f>'MP2-CBS(TQ)(raw)'!E98*2625.5</f>
        <v>-1197.887921897559</v>
      </c>
      <c r="F98" s="2">
        <f>'MP2-CBS(TQ)(raw)'!F98*2625.5</f>
        <v>-4036.0069523574944</v>
      </c>
      <c r="G98" s="2">
        <f>'MP2-CBS(TQ)(raw)'!G98*2625.5</f>
        <v>-1038.4741818056352</v>
      </c>
      <c r="H98" s="2">
        <f>'MP2-CBS(TQ)(raw)'!H98*2625.5</f>
        <v>-3533.3986226102111</v>
      </c>
      <c r="I98" s="2">
        <f>'MP2-CBS(TQ)(raw)'!I98*2625.5</f>
        <v>-142.01913664817738</v>
      </c>
      <c r="J98" s="2">
        <f>'MP2-CBS(TQ)(raw)'!J98*2625.5</f>
        <v>-485.34176015337147</v>
      </c>
      <c r="K98" s="2">
        <f>'MP2-CBS(TQ)(raw)'!K98*2625.5</f>
        <v>-1038.4787446396517</v>
      </c>
      <c r="L98" s="2">
        <f>'MP2-CBS(TQ)(raw)'!L98*2625.5</f>
        <v>-3533.3650316863054</v>
      </c>
      <c r="M98" s="2">
        <f>'MP2-CBS(TQ)(raw)'!M98*2625.5</f>
        <v>-142.13217169920406</v>
      </c>
      <c r="N98" s="2">
        <f>'MP2-CBS(TQ)(raw)'!N98*2625.5</f>
        <v>-487.11960090544295</v>
      </c>
      <c r="P98" s="2">
        <f t="shared" si="5"/>
        <v>-5233.8948742550529</v>
      </c>
      <c r="Q98" s="2">
        <f t="shared" si="6"/>
        <v>-4571.8728044158461</v>
      </c>
      <c r="R98" s="2">
        <f t="shared" si="7"/>
        <v>-627.36089680154885</v>
      </c>
      <c r="S98" s="2">
        <f t="shared" si="8"/>
        <v>-4571.8437763259572</v>
      </c>
      <c r="T98" s="2">
        <f t="shared" si="9"/>
        <v>-629.25177260464704</v>
      </c>
    </row>
    <row r="99" spans="1:20" x14ac:dyDescent="0.2">
      <c r="A99" s="1" t="s">
        <v>100</v>
      </c>
      <c r="B99" s="2">
        <f>'MP2-CBS(TQ)(raw)'!B99*2625.5</f>
        <v>-40.942222167291838</v>
      </c>
      <c r="C99" s="2">
        <f>'MP2-CBS(TQ)(raw)'!C99*2625.5</f>
        <v>-39.6450726690327</v>
      </c>
      <c r="D99" s="2">
        <f>'MP2-CBS(TQ)(raw)'!D99*2625.5</f>
        <v>1.2971494982591385</v>
      </c>
      <c r="E99" s="2">
        <f>'MP2-CBS(TQ)(raw)'!E99*2625.5</f>
        <v>-1199.9470807390396</v>
      </c>
      <c r="F99" s="2">
        <f>'MP2-CBS(TQ)(raw)'!F99*2625.5</f>
        <v>-4038.8346299016725</v>
      </c>
      <c r="G99" s="2">
        <f>'MP2-CBS(TQ)(raw)'!G99*2625.5</f>
        <v>-1038.0524372138543</v>
      </c>
      <c r="H99" s="2">
        <f>'MP2-CBS(TQ)(raw)'!H99*2625.5</f>
        <v>-3532.4261544579381</v>
      </c>
      <c r="I99" s="2">
        <f>'MP2-CBS(TQ)(raw)'!I99*2625.5</f>
        <v>-142.01913664820333</v>
      </c>
      <c r="J99" s="2">
        <f>'MP2-CBS(TQ)(raw)'!J99*2625.5</f>
        <v>-485.34176015342433</v>
      </c>
      <c r="K99" s="2">
        <f>'MP2-CBS(TQ)(raw)'!K99*2625.5</f>
        <v>-1038.0720671608806</v>
      </c>
      <c r="L99" s="2">
        <f>'MP2-CBS(TQ)(raw)'!L99*2625.5</f>
        <v>-3532.4989474087834</v>
      </c>
      <c r="M99" s="2">
        <f>'MP2-CBS(TQ)(raw)'!M99*2625.5</f>
        <v>-142.09712151393123</v>
      </c>
      <c r="N99" s="2">
        <f>'MP2-CBS(TQ)(raw)'!N99*2625.5</f>
        <v>-486.46850188808452</v>
      </c>
      <c r="P99" s="2">
        <f t="shared" si="5"/>
        <v>-5238.7817106407119</v>
      </c>
      <c r="Q99" s="2">
        <f t="shared" si="6"/>
        <v>-4570.4785916717919</v>
      </c>
      <c r="R99" s="2">
        <f t="shared" si="7"/>
        <v>-627.36089680162763</v>
      </c>
      <c r="S99" s="2">
        <f t="shared" si="8"/>
        <v>-4570.5710145696639</v>
      </c>
      <c r="T99" s="2">
        <f t="shared" si="9"/>
        <v>-628.56562340201572</v>
      </c>
    </row>
    <row r="100" spans="1:20" x14ac:dyDescent="0.2">
      <c r="A100" s="1" t="s">
        <v>101</v>
      </c>
      <c r="B100" s="2">
        <f>'MP2-CBS(TQ)(raw)'!B100*2625.5</f>
        <v>-65.512310880767174</v>
      </c>
      <c r="C100" s="2">
        <f>'MP2-CBS(TQ)(raw)'!C100*2625.5</f>
        <v>-64.558261524347344</v>
      </c>
      <c r="D100" s="2">
        <f>'MP2-CBS(TQ)(raw)'!D100*2625.5</f>
        <v>0.95404935641982624</v>
      </c>
      <c r="E100" s="2">
        <f>'MP2-CBS(TQ)(raw)'!E100*2625.5</f>
        <v>-1722.6556824211077</v>
      </c>
      <c r="F100" s="2">
        <f>'MP2-CBS(TQ)(raw)'!F100*2625.5</f>
        <v>-5508.2933323100797</v>
      </c>
      <c r="G100" s="2">
        <f>'MP2-CBS(TQ)(raw)'!G100*2625.5</f>
        <v>-1036.4398933947211</v>
      </c>
      <c r="H100" s="2">
        <f>'MP2-CBS(TQ)(raw)'!H100*2625.5</f>
        <v>-3525.2979207335011</v>
      </c>
      <c r="I100" s="2">
        <f>'MP2-CBS(TQ)(raw)'!I100*2625.5</f>
        <v>-655.30180334752947</v>
      </c>
      <c r="J100" s="2">
        <f>'MP2-CBS(TQ)(raw)'!J100*2625.5</f>
        <v>-1948.3970863746695</v>
      </c>
      <c r="K100" s="2">
        <f>'MP2-CBS(TQ)(raw)'!K100*2625.5</f>
        <v>-1036.4601331248884</v>
      </c>
      <c r="L100" s="2">
        <f>'MP2-CBS(TQ)(raw)'!L100*2625.5</f>
        <v>-3525.210704763263</v>
      </c>
      <c r="M100" s="2">
        <f>'MP2-CBS(TQ)(raw)'!M100*2625.5</f>
        <v>-655.40574684023068</v>
      </c>
      <c r="N100" s="2">
        <f>'MP2-CBS(TQ)(raw)'!N100*2625.5</f>
        <v>-1949.3141684784584</v>
      </c>
      <c r="P100" s="2">
        <f t="shared" si="5"/>
        <v>-7230.9490147311872</v>
      </c>
      <c r="Q100" s="2">
        <f t="shared" si="6"/>
        <v>-4561.7378141282225</v>
      </c>
      <c r="R100" s="2">
        <f t="shared" si="7"/>
        <v>-2603.6988897221991</v>
      </c>
      <c r="S100" s="2">
        <f t="shared" si="8"/>
        <v>-4561.6708378881513</v>
      </c>
      <c r="T100" s="2">
        <f t="shared" si="9"/>
        <v>-2604.7199153186893</v>
      </c>
    </row>
    <row r="101" spans="1:20" x14ac:dyDescent="0.2">
      <c r="A101" s="1" t="s">
        <v>102</v>
      </c>
      <c r="B101" s="2">
        <f>'MP2-CBS(TQ)(raw)'!B101*2625.5</f>
        <v>-67.034140657708718</v>
      </c>
      <c r="C101" s="2">
        <f>'MP2-CBS(TQ)(raw)'!C101*2625.5</f>
        <v>-66.0578702685781</v>
      </c>
      <c r="D101" s="2">
        <f>'MP2-CBS(TQ)(raw)'!D101*2625.5</f>
        <v>0.97627038913062925</v>
      </c>
      <c r="E101" s="2">
        <f>'MP2-CBS(TQ)(raw)'!E101*2625.5</f>
        <v>-1723.6465655222651</v>
      </c>
      <c r="F101" s="2">
        <f>'MP2-CBS(TQ)(raw)'!F101*2625.5</f>
        <v>-5509.6721918269222</v>
      </c>
      <c r="G101" s="2">
        <f>'MP2-CBS(TQ)(raw)'!G101*2625.5</f>
        <v>-1036.8327981319776</v>
      </c>
      <c r="H101" s="2">
        <f>'MP2-CBS(TQ)(raw)'!H101*2625.5</f>
        <v>-3525.8888978126975</v>
      </c>
      <c r="I101" s="2">
        <f>'MP2-CBS(TQ)(raw)'!I101*2625.5</f>
        <v>-655.32792549427108</v>
      </c>
      <c r="J101" s="2">
        <f>'MP2-CBS(TQ)(raw)'!J101*2625.5</f>
        <v>-1948.2349952525326</v>
      </c>
      <c r="K101" s="2">
        <f>'MP2-CBS(TQ)(raw)'!K101*2625.5</f>
        <v>-1036.856329106804</v>
      </c>
      <c r="L101" s="2">
        <f>'MP2-CBS(TQ)(raw)'!L101*2625.5</f>
        <v>-3525.8272082618405</v>
      </c>
      <c r="M101" s="2">
        <f>'MP2-CBS(TQ)(raw)'!M101*2625.5</f>
        <v>-655.43008668328173</v>
      </c>
      <c r="N101" s="2">
        <f>'MP2-CBS(TQ)(raw)'!N101*2625.5</f>
        <v>-1949.1472630286835</v>
      </c>
      <c r="P101" s="2">
        <f t="shared" si="5"/>
        <v>-7233.3187573491869</v>
      </c>
      <c r="Q101" s="2">
        <f t="shared" si="6"/>
        <v>-4562.721695944675</v>
      </c>
      <c r="R101" s="2">
        <f t="shared" si="7"/>
        <v>-2603.5629207468037</v>
      </c>
      <c r="S101" s="2">
        <f t="shared" si="8"/>
        <v>-4562.6835373686445</v>
      </c>
      <c r="T101" s="2">
        <f t="shared" si="9"/>
        <v>-2604.5773497119653</v>
      </c>
    </row>
    <row r="102" spans="1:20" x14ac:dyDescent="0.2">
      <c r="A102" s="1" t="s">
        <v>103</v>
      </c>
      <c r="B102" s="2">
        <f>'MP2-CBS(TQ)(raw)'!B102*2625.5</f>
        <v>-56.636849162798519</v>
      </c>
      <c r="C102" s="2">
        <f>'MP2-CBS(TQ)(raw)'!C102*2625.5</f>
        <v>-55.559188655505459</v>
      </c>
      <c r="D102" s="2">
        <f>'MP2-CBS(TQ)(raw)'!D102*2625.5</f>
        <v>1.0776605072930627</v>
      </c>
      <c r="E102" s="2">
        <f>'MP2-CBS(TQ)(raw)'!E102*2625.5</f>
        <v>-1719.0180773671243</v>
      </c>
      <c r="F102" s="2">
        <f>'MP2-CBS(TQ)(raw)'!F102*2625.5</f>
        <v>-5504.3865290489894</v>
      </c>
      <c r="G102" s="2">
        <f>'MP2-CBS(TQ)(raw)'!G102*2625.5</f>
        <v>-1036.8791708839776</v>
      </c>
      <c r="H102" s="2">
        <f>'MP2-CBS(TQ)(raw)'!H102*2625.5</f>
        <v>-3526.5496284945675</v>
      </c>
      <c r="I102" s="2">
        <f>'MP2-CBS(TQ)(raw)'!I102*2625.5</f>
        <v>-655.11390954781405</v>
      </c>
      <c r="J102" s="2">
        <f>'MP2-CBS(TQ)(raw)'!J102*2625.5</f>
        <v>-1948.2250483269559</v>
      </c>
      <c r="K102" s="2">
        <f>'MP2-CBS(TQ)(raw)'!K102*2625.5</f>
        <v>-1036.8915155857189</v>
      </c>
      <c r="L102" s="2">
        <f>'MP2-CBS(TQ)(raw)'!L102*2625.5</f>
        <v>-3526.4445477889039</v>
      </c>
      <c r="M102" s="2">
        <f>'MP2-CBS(TQ)(raw)'!M102*2625.5</f>
        <v>-655.22365162274343</v>
      </c>
      <c r="N102" s="2">
        <f>'MP2-CBS(TQ)(raw)'!N102*2625.5</f>
        <v>-1949.2857027632422</v>
      </c>
      <c r="P102" s="2">
        <f t="shared" si="5"/>
        <v>-7223.4046064161139</v>
      </c>
      <c r="Q102" s="2">
        <f t="shared" si="6"/>
        <v>-4563.4287993785456</v>
      </c>
      <c r="R102" s="2">
        <f t="shared" si="7"/>
        <v>-2603.3389578747701</v>
      </c>
      <c r="S102" s="2">
        <f t="shared" si="8"/>
        <v>-4563.3360633746233</v>
      </c>
      <c r="T102" s="2">
        <f t="shared" si="9"/>
        <v>-2604.5093543859857</v>
      </c>
    </row>
    <row r="103" spans="1:20" x14ac:dyDescent="0.2">
      <c r="A103" s="1" t="s">
        <v>104</v>
      </c>
      <c r="B103" s="2">
        <f>'MP2-CBS(TQ)(raw)'!B103*2625.5</f>
        <v>-68.283865462558069</v>
      </c>
      <c r="C103" s="2">
        <f>'MP2-CBS(TQ)(raw)'!C103*2625.5</f>
        <v>-67.231403985048672</v>
      </c>
      <c r="D103" s="2">
        <f>'MP2-CBS(TQ)(raw)'!D103*2625.5</f>
        <v>1.0524614775094008</v>
      </c>
      <c r="E103" s="2">
        <f>'MP2-CBS(TQ)(raw)'!E103*2625.5</f>
        <v>-1724.3869133933583</v>
      </c>
      <c r="F103" s="2">
        <f>'MP2-CBS(TQ)(raw)'!F103*2625.5</f>
        <v>-5509.4905456685328</v>
      </c>
      <c r="G103" s="2">
        <f>'MP2-CBS(TQ)(raw)'!G103*2625.5</f>
        <v>-1036.5778200975199</v>
      </c>
      <c r="H103" s="2">
        <f>'MP2-CBS(TQ)(raw)'!H103*2625.5</f>
        <v>-3525.5366399426666</v>
      </c>
      <c r="I103" s="2">
        <f>'MP2-CBS(TQ)(raw)'!I103*2625.5</f>
        <v>-655.36448193538922</v>
      </c>
      <c r="J103" s="2">
        <f>'MP2-CBS(TQ)(raw)'!J103*2625.5</f>
        <v>-1948.1146516237573</v>
      </c>
      <c r="K103" s="2">
        <f>'MP2-CBS(TQ)(raw)'!K103*2625.5</f>
        <v>-1036.6012122694035</v>
      </c>
      <c r="L103" s="2">
        <f>'MP2-CBS(TQ)(raw)'!L103*2625.5</f>
        <v>-3525.4974549342865</v>
      </c>
      <c r="M103" s="2">
        <f>'MP2-CBS(TQ)(raw)'!M103*2625.5</f>
        <v>-655.47060600064799</v>
      </c>
      <c r="N103" s="2">
        <f>'MP2-CBS(TQ)(raw)'!N103*2625.5</f>
        <v>-1949.0767818725035</v>
      </c>
      <c r="P103" s="2">
        <f t="shared" si="5"/>
        <v>-7233.8774590618914</v>
      </c>
      <c r="Q103" s="2">
        <f t="shared" si="6"/>
        <v>-4562.1144600401867</v>
      </c>
      <c r="R103" s="2">
        <f t="shared" si="7"/>
        <v>-2603.4791335591462</v>
      </c>
      <c r="S103" s="2">
        <f t="shared" si="8"/>
        <v>-4562.0986672036897</v>
      </c>
      <c r="T103" s="2">
        <f t="shared" si="9"/>
        <v>-2604.5473878731514</v>
      </c>
    </row>
    <row r="104" spans="1:20" x14ac:dyDescent="0.2">
      <c r="A104" s="1" t="s">
        <v>105</v>
      </c>
      <c r="B104" s="2">
        <f>'MP2-CBS(TQ)(raw)'!B104*2625.5</f>
        <v>-64.883585761690057</v>
      </c>
      <c r="C104" s="2">
        <f>'MP2-CBS(TQ)(raw)'!C104*2625.5</f>
        <v>-63.906628223198339</v>
      </c>
      <c r="D104" s="2">
        <f>'MP2-CBS(TQ)(raw)'!D104*2625.5</f>
        <v>0.97695753849171862</v>
      </c>
      <c r="E104" s="2">
        <f>'MP2-CBS(TQ)(raw)'!E104*2625.5</f>
        <v>-1721.6122429044979</v>
      </c>
      <c r="F104" s="2">
        <f>'MP2-CBS(TQ)(raw)'!F104*2625.5</f>
        <v>-5507.3634352737081</v>
      </c>
      <c r="G104" s="2">
        <f>'MP2-CBS(TQ)(raw)'!G104*2625.5</f>
        <v>-1036.0056835255409</v>
      </c>
      <c r="H104" s="2">
        <f>'MP2-CBS(TQ)(raw)'!H104*2625.5</f>
        <v>-3524.7630416158531</v>
      </c>
      <c r="I104" s="2">
        <f>'MP2-CBS(TQ)(raw)'!I104*2625.5</f>
        <v>-655.22794041163081</v>
      </c>
      <c r="J104" s="2">
        <f>'MP2-CBS(TQ)(raw)'!J104*2625.5</f>
        <v>-1948.0954268634916</v>
      </c>
      <c r="K104" s="2">
        <f>'MP2-CBS(TQ)(raw)'!K104*2625.5</f>
        <v>-1036.0305324227495</v>
      </c>
      <c r="L104" s="2">
        <f>'MP2-CBS(TQ)(raw)'!L104*2625.5</f>
        <v>-3524.7256877890613</v>
      </c>
      <c r="M104" s="2">
        <f>'MP2-CBS(TQ)(raw)'!M104*2625.5</f>
        <v>-655.3257232754429</v>
      </c>
      <c r="N104" s="2">
        <f>'MP2-CBS(TQ)(raw)'!N104*2625.5</f>
        <v>-1948.9871064677548</v>
      </c>
      <c r="P104" s="2">
        <f t="shared" si="5"/>
        <v>-7228.9756781782062</v>
      </c>
      <c r="Q104" s="2">
        <f t="shared" si="6"/>
        <v>-4560.7687251413936</v>
      </c>
      <c r="R104" s="2">
        <f t="shared" si="7"/>
        <v>-2603.3233672751226</v>
      </c>
      <c r="S104" s="2">
        <f t="shared" si="8"/>
        <v>-4560.7562202118106</v>
      </c>
      <c r="T104" s="2">
        <f t="shared" si="9"/>
        <v>-2604.3128297431977</v>
      </c>
    </row>
    <row r="105" spans="1:20" x14ac:dyDescent="0.2">
      <c r="A105" s="1" t="s">
        <v>106</v>
      </c>
      <c r="B105" s="2">
        <f>'MP2-CBS(TQ)(raw)'!B105*2625.5</f>
        <v>-63.768577492189706</v>
      </c>
      <c r="C105" s="2">
        <f>'MP2-CBS(TQ)(raw)'!C105*2625.5</f>
        <v>-62.823341745912316</v>
      </c>
      <c r="D105" s="2">
        <f>'MP2-CBS(TQ)(raw)'!D105*2625.5</f>
        <v>0.94523574627739038</v>
      </c>
      <c r="E105" s="2">
        <f>'MP2-CBS(TQ)(raw)'!E105*2625.5</f>
        <v>-1721.333726217202</v>
      </c>
      <c r="F105" s="2">
        <f>'MP2-CBS(TQ)(raw)'!F105*2625.5</f>
        <v>-5506.8764262680133</v>
      </c>
      <c r="G105" s="2">
        <f>'MP2-CBS(TQ)(raw)'!G105*2625.5</f>
        <v>-1036.067255064868</v>
      </c>
      <c r="H105" s="2">
        <f>'MP2-CBS(TQ)(raw)'!H105*2625.5</f>
        <v>-3524.7725520583276</v>
      </c>
      <c r="I105" s="2">
        <f>'MP2-CBS(TQ)(raw)'!I105*2625.5</f>
        <v>-655.42671966685339</v>
      </c>
      <c r="J105" s="2">
        <f>'MP2-CBS(TQ)(raw)'!J105*2625.5</f>
        <v>-1948.1750482029756</v>
      </c>
      <c r="K105" s="2">
        <f>'MP2-CBS(TQ)(raw)'!K105*2625.5</f>
        <v>-1036.0861786862069</v>
      </c>
      <c r="L105" s="2">
        <f>'MP2-CBS(TQ)(raw)'!L105*2625.5</f>
        <v>-3524.7087175935808</v>
      </c>
      <c r="M105" s="2">
        <f>'MP2-CBS(TQ)(raw)'!M105*2625.5</f>
        <v>-655.52216916848306</v>
      </c>
      <c r="N105" s="2">
        <f>'MP2-CBS(TQ)(raw)'!N105*2625.5</f>
        <v>-1949.0697452910315</v>
      </c>
      <c r="P105" s="2">
        <f t="shared" si="5"/>
        <v>-7228.2101524852151</v>
      </c>
      <c r="Q105" s="2">
        <f t="shared" si="6"/>
        <v>-4560.8398071231959</v>
      </c>
      <c r="R105" s="2">
        <f t="shared" si="7"/>
        <v>-2603.601767869829</v>
      </c>
      <c r="S105" s="2">
        <f t="shared" si="8"/>
        <v>-4560.7948962797873</v>
      </c>
      <c r="T105" s="2">
        <f t="shared" si="9"/>
        <v>-2604.5919144595146</v>
      </c>
    </row>
    <row r="106" spans="1:20" x14ac:dyDescent="0.2">
      <c r="A106" s="1" t="s">
        <v>107</v>
      </c>
      <c r="B106" s="2">
        <f>'MP2-CBS(TQ)(raw)'!B106*2625.5</f>
        <v>-52.103126180022009</v>
      </c>
      <c r="C106" s="2">
        <f>'MP2-CBS(TQ)(raw)'!C106*2625.5</f>
        <v>-50.735653001593462</v>
      </c>
      <c r="D106" s="2">
        <f>'MP2-CBS(TQ)(raw)'!D106*2625.5</f>
        <v>1.3674731784285505</v>
      </c>
      <c r="E106" s="2">
        <f>'MP2-CBS(TQ)(raw)'!E106*2625.5</f>
        <v>-1864.7974531560833</v>
      </c>
      <c r="F106" s="2">
        <f>'MP2-CBS(TQ)(raw)'!F106*2625.5</f>
        <v>-6023.6613879888209</v>
      </c>
      <c r="G106" s="2">
        <f>'MP2-CBS(TQ)(raw)'!G106*2625.5</f>
        <v>-1037.4228752057886</v>
      </c>
      <c r="H106" s="2">
        <f>'MP2-CBS(TQ)(raw)'!H106*2625.5</f>
        <v>-3526.5949835801853</v>
      </c>
      <c r="I106" s="2">
        <f>'MP2-CBS(TQ)(raw)'!I106*2625.5</f>
        <v>-801.30917329844351</v>
      </c>
      <c r="J106" s="2">
        <f>'MP2-CBS(TQ)(raw)'!J106*2625.5</f>
        <v>-2471.0286828804647</v>
      </c>
      <c r="K106" s="2">
        <f>'MP2-CBS(TQ)(raw)'!K106*2625.5</f>
        <v>-1037.4527313397616</v>
      </c>
      <c r="L106" s="2">
        <f>'MP2-CBS(TQ)(raw)'!L106*2625.5</f>
        <v>-3526.6072843279867</v>
      </c>
      <c r="M106" s="2">
        <f>'MP2-CBS(TQ)(raw)'!M106*2625.5</f>
        <v>-801.49936025043542</v>
      </c>
      <c r="N106" s="2">
        <f>'MP2-CBS(TQ)(raw)'!N106*2625.5</f>
        <v>-2472.1638122251275</v>
      </c>
      <c r="P106" s="2">
        <f t="shared" si="5"/>
        <v>-7888.458841144904</v>
      </c>
      <c r="Q106" s="2">
        <f t="shared" si="6"/>
        <v>-4564.0178587859737</v>
      </c>
      <c r="R106" s="2">
        <f t="shared" si="7"/>
        <v>-3272.3378561789082</v>
      </c>
      <c r="S106" s="2">
        <f t="shared" si="8"/>
        <v>-4564.0600156677483</v>
      </c>
      <c r="T106" s="2">
        <f t="shared" si="9"/>
        <v>-3273.663172475563</v>
      </c>
    </row>
    <row r="107" spans="1:20" x14ac:dyDescent="0.2">
      <c r="A107" s="1" t="s">
        <v>108</v>
      </c>
      <c r="B107" s="2">
        <f>'MP2-CBS(TQ)(raw)'!B107*2625.5</f>
        <v>-45.216964280014707</v>
      </c>
      <c r="C107" s="2">
        <f>'MP2-CBS(TQ)(raw)'!C107*2625.5</f>
        <v>-43.987883877750647</v>
      </c>
      <c r="D107" s="2">
        <f>'MP2-CBS(TQ)(raw)'!D107*2625.5</f>
        <v>1.2290804022640653</v>
      </c>
      <c r="E107" s="2">
        <f>'MP2-CBS(TQ)(raw)'!E107*2625.5</f>
        <v>-1860.0183626867633</v>
      </c>
      <c r="F107" s="2">
        <f>'MP2-CBS(TQ)(raw)'!F107*2625.5</f>
        <v>-6018.7434917417659</v>
      </c>
      <c r="G107" s="2">
        <f>'MP2-CBS(TQ)(raw)'!G107*2625.5</f>
        <v>-1036.2503939779892</v>
      </c>
      <c r="H107" s="2">
        <f>'MP2-CBS(TQ)(raw)'!H107*2625.5</f>
        <v>-3524.8375680920626</v>
      </c>
      <c r="I107" s="2">
        <f>'MP2-CBS(TQ)(raw)'!I107*2625.5</f>
        <v>-801.33068245873062</v>
      </c>
      <c r="J107" s="2">
        <f>'MP2-CBS(TQ)(raw)'!J107*2625.5</f>
        <v>-2471.1262456197323</v>
      </c>
      <c r="K107" s="2">
        <f>'MP2-CBS(TQ)(raw)'!K107*2625.5</f>
        <v>-1036.2791895150629</v>
      </c>
      <c r="L107" s="2">
        <f>'MP2-CBS(TQ)(raw)'!L107*2625.5</f>
        <v>-3524.8560803051373</v>
      </c>
      <c r="M107" s="2">
        <f>'MP2-CBS(TQ)(raw)'!M107*2625.5</f>
        <v>-801.50333430045475</v>
      </c>
      <c r="N107" s="2">
        <f>'MP2-CBS(TQ)(raw)'!N107*2625.5</f>
        <v>-2472.1353664301228</v>
      </c>
      <c r="P107" s="2">
        <f t="shared" si="5"/>
        <v>-7878.7618544285287</v>
      </c>
      <c r="Q107" s="2">
        <f t="shared" si="6"/>
        <v>-4561.0879620700516</v>
      </c>
      <c r="R107" s="2">
        <f t="shared" si="7"/>
        <v>-3272.4569280784631</v>
      </c>
      <c r="S107" s="2">
        <f t="shared" si="8"/>
        <v>-4561.1352698201999</v>
      </c>
      <c r="T107" s="2">
        <f t="shared" si="9"/>
        <v>-3273.6387007305775</v>
      </c>
    </row>
    <row r="108" spans="1:20" x14ac:dyDescent="0.2">
      <c r="A108" s="1" t="s">
        <v>109</v>
      </c>
      <c r="B108" s="2">
        <f>'MP2-CBS(TQ)(raw)'!B108*2625.5</f>
        <v>-80.444843143680444</v>
      </c>
      <c r="C108" s="2">
        <f>'MP2-CBS(TQ)(raw)'!C108*2625.5</f>
        <v>-78.319707792117654</v>
      </c>
      <c r="D108" s="2">
        <f>'MP2-CBS(TQ)(raw)'!D108*2625.5</f>
        <v>2.1251353515628018</v>
      </c>
      <c r="E108" s="2">
        <f>'MP2-CBS(TQ)(raw)'!E108*2625.5</f>
        <v>-3626.2841985120699</v>
      </c>
      <c r="F108" s="2">
        <f>'MP2-CBS(TQ)(raw)'!F108*2625.5</f>
        <v>-11118.893298145151</v>
      </c>
      <c r="G108" s="2">
        <f>'MP2-CBS(TQ)(raw)'!G108*2625.5</f>
        <v>-1036.5978965084939</v>
      </c>
      <c r="H108" s="2">
        <f>'MP2-CBS(TQ)(raw)'!H108*2625.5</f>
        <v>-3525.269272559266</v>
      </c>
      <c r="I108" s="2">
        <f>'MP2-CBS(TQ)(raw)'!I108*2625.5</f>
        <v>-2551.5679656513412</v>
      </c>
      <c r="J108" s="2">
        <f>'MP2-CBS(TQ)(raw)'!J108*2625.5</f>
        <v>-7551.2975187944394</v>
      </c>
      <c r="K108" s="2">
        <f>'MP2-CBS(TQ)(raw)'!K108*2625.5</f>
        <v>-1036.6420606832637</v>
      </c>
      <c r="L108" s="2">
        <f>'MP2-CBS(TQ)(raw)'!L108*2625.5</f>
        <v>-3525.2624477105978</v>
      </c>
      <c r="M108" s="2">
        <f>'MP2-CBS(TQ)(raw)'!M108*2625.5</f>
        <v>-2551.8945518447395</v>
      </c>
      <c r="N108" s="2">
        <f>'MP2-CBS(TQ)(raw)'!N108*2625.5</f>
        <v>-7553.0587286265027</v>
      </c>
      <c r="P108" s="2">
        <f t="shared" si="5"/>
        <v>-14745.177496657221</v>
      </c>
      <c r="Q108" s="2">
        <f t="shared" si="6"/>
        <v>-4561.8671690677602</v>
      </c>
      <c r="R108" s="2">
        <f t="shared" si="7"/>
        <v>-10102.865484445781</v>
      </c>
      <c r="S108" s="2">
        <f t="shared" si="8"/>
        <v>-4561.9045083938618</v>
      </c>
      <c r="T108" s="2">
        <f t="shared" si="9"/>
        <v>-10104.953280471242</v>
      </c>
    </row>
    <row r="109" spans="1:20" x14ac:dyDescent="0.2">
      <c r="A109" s="1" t="s">
        <v>110</v>
      </c>
      <c r="B109" s="2">
        <f>'MP2-CBS(TQ)(raw)'!B109*2625.5</f>
        <v>-52.563401973894614</v>
      </c>
      <c r="C109" s="2">
        <f>'MP2-CBS(TQ)(raw)'!C109*2625.5</f>
        <v>-50.531278678636589</v>
      </c>
      <c r="D109" s="2">
        <f>'MP2-CBS(TQ)(raw)'!D109*2625.5</f>
        <v>2.032123295258029</v>
      </c>
      <c r="E109" s="2">
        <f>'MP2-CBS(TQ)(raw)'!E109*2625.5</f>
        <v>-3613.6148140844725</v>
      </c>
      <c r="F109" s="2">
        <f>'MP2-CBS(TQ)(raw)'!F109*2625.5</f>
        <v>-11103.713169131479</v>
      </c>
      <c r="G109" s="2">
        <f>'MP2-CBS(TQ)(raw)'!G109*2625.5</f>
        <v>-1036.7878210955705</v>
      </c>
      <c r="H109" s="2">
        <f>'MP2-CBS(TQ)(raw)'!H109*2625.5</f>
        <v>-3526.4840766730513</v>
      </c>
      <c r="I109" s="2">
        <f>'MP2-CBS(TQ)(raw)'!I109*2625.5</f>
        <v>-2551.0619329824503</v>
      </c>
      <c r="J109" s="2">
        <f>'MP2-CBS(TQ)(raw)'!J109*2625.5</f>
        <v>-7550.4307504909857</v>
      </c>
      <c r="K109" s="2">
        <f>'MP2-CBS(TQ)(raw)'!K109*2625.5</f>
        <v>-1036.8114376985911</v>
      </c>
      <c r="L109" s="2">
        <f>'MP2-CBS(TQ)(raw)'!L109*2625.5</f>
        <v>-3526.3792049960125</v>
      </c>
      <c r="M109" s="2">
        <f>'MP2-CBS(TQ)(raw)'!M109*2625.5</f>
        <v>-2551.3569313135445</v>
      </c>
      <c r="N109" s="2">
        <f>'MP2-CBS(TQ)(raw)'!N109*2625.5</f>
        <v>-7552.2491305291678</v>
      </c>
      <c r="P109" s="2">
        <f t="shared" si="5"/>
        <v>-14717.327983215951</v>
      </c>
      <c r="Q109" s="2">
        <f t="shared" si="6"/>
        <v>-4563.2718977686218</v>
      </c>
      <c r="R109" s="2">
        <f t="shared" si="7"/>
        <v>-10101.492683473436</v>
      </c>
      <c r="S109" s="2">
        <f t="shared" si="8"/>
        <v>-4563.1906426946034</v>
      </c>
      <c r="T109" s="2">
        <f t="shared" si="9"/>
        <v>-10103.606061842713</v>
      </c>
    </row>
    <row r="110" spans="1:20" x14ac:dyDescent="0.2">
      <c r="A110" s="1" t="s">
        <v>111</v>
      </c>
      <c r="B110" s="2">
        <f>'MP2-CBS(TQ)(raw)'!B110*2625.5</f>
        <v>-47.556345365651552</v>
      </c>
      <c r="C110" s="2">
        <f>'MP2-CBS(TQ)(raw)'!C110*2625.5</f>
        <v>-45.543472941410009</v>
      </c>
      <c r="D110" s="2">
        <f>'MP2-CBS(TQ)(raw)'!D110*2625.5</f>
        <v>2.012872424241543</v>
      </c>
      <c r="E110" s="2">
        <f>'MP2-CBS(TQ)(raw)'!E110*2625.5</f>
        <v>-3611.9502034728025</v>
      </c>
      <c r="F110" s="2">
        <f>'MP2-CBS(TQ)(raw)'!F110*2625.5</f>
        <v>-11099.35952005696</v>
      </c>
      <c r="G110" s="2">
        <f>'MP2-CBS(TQ)(raw)'!G110*2625.5</f>
        <v>-1036.3088866374308</v>
      </c>
      <c r="H110" s="2">
        <f>'MP2-CBS(TQ)(raw)'!H110*2625.5</f>
        <v>-3525.538971355074</v>
      </c>
      <c r="I110" s="2">
        <f>'MP2-CBS(TQ)(raw)'!I110*2625.5</f>
        <v>-2551.5432892683439</v>
      </c>
      <c r="J110" s="2">
        <f>'MP2-CBS(TQ)(raw)'!J110*2625.5</f>
        <v>-7550.3622309032626</v>
      </c>
      <c r="K110" s="2">
        <f>'MP2-CBS(TQ)(raw)'!K110*2625.5</f>
        <v>-1036.340750381509</v>
      </c>
      <c r="L110" s="2">
        <f>'MP2-CBS(TQ)(raw)'!L110*2625.5</f>
        <v>-3525.5317548626658</v>
      </c>
      <c r="M110" s="2">
        <f>'MP2-CBS(TQ)(raw)'!M110*2625.5</f>
        <v>-2551.8286482951303</v>
      </c>
      <c r="N110" s="2">
        <f>'MP2-CBS(TQ)(raw)'!N110*2625.5</f>
        <v>-7552.0650970490478</v>
      </c>
      <c r="P110" s="2">
        <f t="shared" si="5"/>
        <v>-14711.309723529763</v>
      </c>
      <c r="Q110" s="2">
        <f t="shared" si="6"/>
        <v>-4561.8478579925049</v>
      </c>
      <c r="R110" s="2">
        <f t="shared" si="7"/>
        <v>-10101.905520171607</v>
      </c>
      <c r="S110" s="2">
        <f t="shared" si="8"/>
        <v>-4561.872505244175</v>
      </c>
      <c r="T110" s="2">
        <f t="shared" si="9"/>
        <v>-10103.893745344178</v>
      </c>
    </row>
    <row r="111" spans="1:20" x14ac:dyDescent="0.2">
      <c r="A111" s="1" t="s">
        <v>112</v>
      </c>
      <c r="B111" s="2">
        <f>'MP2-CBS(TQ)(raw)'!B111*2625.5</f>
        <v>-69.053491283297703</v>
      </c>
      <c r="C111" s="2">
        <f>'MP2-CBS(TQ)(raw)'!C111*2625.5</f>
        <v>-67.227214658592928</v>
      </c>
      <c r="D111" s="2">
        <f>'MP2-CBS(TQ)(raw)'!D111*2625.5</f>
        <v>1.8262766247047673</v>
      </c>
      <c r="E111" s="2">
        <f>'MP2-CBS(TQ)(raw)'!E111*2625.5</f>
        <v>-3620.6107474943678</v>
      </c>
      <c r="F111" s="2">
        <f>'MP2-CBS(TQ)(raw)'!F111*2625.5</f>
        <v>-11112.505272922359</v>
      </c>
      <c r="G111" s="2">
        <f>'MP2-CBS(TQ)(raw)'!G111*2625.5</f>
        <v>-1036.1524154122701</v>
      </c>
      <c r="H111" s="2">
        <f>'MP2-CBS(TQ)(raw)'!H111*2625.5</f>
        <v>-3524.4839686551513</v>
      </c>
      <c r="I111" s="2">
        <f>'MP2-CBS(TQ)(raw)'!I111*2625.5</f>
        <v>-2551.8378208365189</v>
      </c>
      <c r="J111" s="2">
        <f>'MP2-CBS(TQ)(raw)'!J111*2625.5</f>
        <v>-7551.5883242294885</v>
      </c>
      <c r="K111" s="2">
        <f>'MP2-CBS(TQ)(raw)'!K111*2625.5</f>
        <v>-1036.1922151919587</v>
      </c>
      <c r="L111" s="2">
        <f>'MP2-CBS(TQ)(raw)'!L111*2625.5</f>
        <v>-3524.4921477507837</v>
      </c>
      <c r="M111" s="2">
        <f>'MP2-CBS(TQ)(raw)'!M111*2625.5</f>
        <v>-2552.1032683638787</v>
      </c>
      <c r="N111" s="2">
        <f>'MP2-CBS(TQ)(raw)'!N111*2625.5</f>
        <v>-7553.1011744515126</v>
      </c>
      <c r="P111" s="2">
        <f t="shared" si="5"/>
        <v>-14733.116020416726</v>
      </c>
      <c r="Q111" s="2">
        <f t="shared" si="6"/>
        <v>-4560.6363840674212</v>
      </c>
      <c r="R111" s="2">
        <f t="shared" si="7"/>
        <v>-10103.426145066007</v>
      </c>
      <c r="S111" s="2">
        <f t="shared" si="8"/>
        <v>-4560.6843629427422</v>
      </c>
      <c r="T111" s="2">
        <f t="shared" si="9"/>
        <v>-10105.204442815391</v>
      </c>
    </row>
    <row r="112" spans="1:20" x14ac:dyDescent="0.2">
      <c r="A112" s="1" t="s">
        <v>113</v>
      </c>
      <c r="B112" s="2">
        <f>'MP2-CBS(TQ)(raw)'!B112*2625.5</f>
        <v>-40.220777035362815</v>
      </c>
      <c r="C112" s="2">
        <f>'MP2-CBS(TQ)(raw)'!C112*2625.5</f>
        <v>-38.765386014733949</v>
      </c>
      <c r="D112" s="2">
        <f>'MP2-CBS(TQ)(raw)'!D112*2625.5</f>
        <v>1.4553910206288658</v>
      </c>
      <c r="E112" s="2">
        <f>'MP2-CBS(TQ)(raw)'!E112*2625.5</f>
        <v>-2346.4128186298472</v>
      </c>
      <c r="F112" s="2">
        <f>'MP2-CBS(TQ)(raw)'!F112*2625.5</f>
        <v>-7451.1470257057945</v>
      </c>
      <c r="G112" s="2">
        <f>'MP2-CBS(TQ)(raw)'!G112*2625.5</f>
        <v>-1036.262100742885</v>
      </c>
      <c r="H112" s="2">
        <f>'MP2-CBS(TQ)(raw)'!H112*2625.5</f>
        <v>-3524.7318624357927</v>
      </c>
      <c r="I112" s="2">
        <f>'MP2-CBS(TQ)(raw)'!I112*2625.5</f>
        <v>-1291.2157375117376</v>
      </c>
      <c r="J112" s="2">
        <f>'MP2-CBS(TQ)(raw)'!J112*2625.5</f>
        <v>-3905.1293666098641</v>
      </c>
      <c r="K112" s="2">
        <f>'MP2-CBS(TQ)(raw)'!K112*2625.5</f>
        <v>-1036.2888719037671</v>
      </c>
      <c r="L112" s="2">
        <f>'MP2-CBS(TQ)(raw)'!L112*2625.5</f>
        <v>-3524.7452149228525</v>
      </c>
      <c r="M112" s="2">
        <f>'MP2-CBS(TQ)(raw)'!M112*2625.5</f>
        <v>-1291.4006905821905</v>
      </c>
      <c r="N112" s="2">
        <f>'MP2-CBS(TQ)(raw)'!N112*2625.5</f>
        <v>-3906.3596809120982</v>
      </c>
      <c r="P112" s="2">
        <f t="shared" si="5"/>
        <v>-9797.5598443356412</v>
      </c>
      <c r="Q112" s="2">
        <f t="shared" si="6"/>
        <v>-4560.9939631786774</v>
      </c>
      <c r="R112" s="2">
        <f t="shared" si="7"/>
        <v>-5196.3451041216013</v>
      </c>
      <c r="S112" s="2">
        <f t="shared" si="8"/>
        <v>-4561.0340868266194</v>
      </c>
      <c r="T112" s="2">
        <f t="shared" si="9"/>
        <v>-5197.7603714942888</v>
      </c>
    </row>
    <row r="113" spans="1:20" x14ac:dyDescent="0.2">
      <c r="A113" s="1" t="s">
        <v>114</v>
      </c>
      <c r="B113" s="2">
        <f>'MP2-CBS(TQ)(raw)'!B113*2625.5</f>
        <v>-35.809703420565562</v>
      </c>
      <c r="C113" s="2">
        <f>'MP2-CBS(TQ)(raw)'!C113*2625.5</f>
        <v>-34.421204563208086</v>
      </c>
      <c r="D113" s="2">
        <f>'MP2-CBS(TQ)(raw)'!D113*2625.5</f>
        <v>1.3884988573574764</v>
      </c>
      <c r="E113" s="2">
        <f>'MP2-CBS(TQ)(raw)'!E113*2625.5</f>
        <v>-2343.9765322270641</v>
      </c>
      <c r="F113" s="2">
        <f>'MP2-CBS(TQ)(raw)'!F113*2625.5</f>
        <v>-7448.4126003423517</v>
      </c>
      <c r="G113" s="2">
        <f>'MP2-CBS(TQ)(raw)'!G113*2625.5</f>
        <v>-1035.8233169427344</v>
      </c>
      <c r="H113" s="2">
        <f>'MP2-CBS(TQ)(raw)'!H113*2625.5</f>
        <v>-3524.1270491706241</v>
      </c>
      <c r="I113" s="2">
        <f>'MP2-CBS(TQ)(raw)'!I113*2625.5</f>
        <v>-1291.2842075748711</v>
      </c>
      <c r="J113" s="2">
        <f>'MP2-CBS(TQ)(raw)'!J113*2625.5</f>
        <v>-3905.3448554606202</v>
      </c>
      <c r="K113" s="2">
        <f>'MP2-CBS(TQ)(raw)'!K113*2625.5</f>
        <v>-1035.8493063481242</v>
      </c>
      <c r="L113" s="2">
        <f>'MP2-CBS(TQ)(raw)'!L113*2625.5</f>
        <v>-3524.1533194025637</v>
      </c>
      <c r="M113" s="2">
        <f>'MP2-CBS(TQ)(raw)'!M113*2625.5</f>
        <v>-1291.4557040381085</v>
      </c>
      <c r="N113" s="2">
        <f>'MP2-CBS(TQ)(raw)'!N113*2625.5</f>
        <v>-3906.5095982174112</v>
      </c>
      <c r="P113" s="2">
        <f t="shared" si="5"/>
        <v>-9792.3891325694167</v>
      </c>
      <c r="Q113" s="2">
        <f t="shared" si="6"/>
        <v>-4559.9503661133585</v>
      </c>
      <c r="R113" s="2">
        <f t="shared" si="7"/>
        <v>-5196.6290630354915</v>
      </c>
      <c r="S113" s="2">
        <f t="shared" si="8"/>
        <v>-4560.0026257506879</v>
      </c>
      <c r="T113" s="2">
        <f t="shared" si="9"/>
        <v>-5197.9653022555194</v>
      </c>
    </row>
    <row r="114" spans="1:20" x14ac:dyDescent="0.2">
      <c r="A114" s="1" t="s">
        <v>115</v>
      </c>
      <c r="B114" s="2">
        <f>'MP2-CBS(TQ)(raw)'!B114*2625.5</f>
        <v>-52.053359090534968</v>
      </c>
      <c r="C114" s="2">
        <f>'MP2-CBS(TQ)(raw)'!C114*2625.5</f>
        <v>-50.923827467951007</v>
      </c>
      <c r="D114" s="2">
        <f>'MP2-CBS(TQ)(raw)'!D114*2625.5</f>
        <v>1.1295316225839613</v>
      </c>
      <c r="E114" s="2">
        <f>'MP2-CBS(TQ)(raw)'!E114*2625.5</f>
        <v>-2540.7195642497854</v>
      </c>
      <c r="F114" s="2">
        <f>'MP2-CBS(TQ)(raw)'!F114*2625.5</f>
        <v>-8074.8355873386854</v>
      </c>
      <c r="G114" s="2">
        <f>'MP2-CBS(TQ)(raw)'!G114*2625.5</f>
        <v>-1037.2153085353375</v>
      </c>
      <c r="H114" s="2">
        <f>'MP2-CBS(TQ)(raw)'!H114*2625.5</f>
        <v>-3526.281652984198</v>
      </c>
      <c r="I114" s="2">
        <f>'MP2-CBS(TQ)(raw)'!I114*2625.5</f>
        <v>-1477.3281084668681</v>
      </c>
      <c r="J114" s="2">
        <f>'MP2-CBS(TQ)(raw)'!J114*2625.5</f>
        <v>-4522.6767225115345</v>
      </c>
      <c r="K114" s="2">
        <f>'MP2-CBS(TQ)(raw)'!K114*2625.5</f>
        <v>-1037.244515622885</v>
      </c>
      <c r="L114" s="2">
        <f>'MP2-CBS(TQ)(raw)'!L114*2625.5</f>
        <v>-3526.2433556743131</v>
      </c>
      <c r="M114" s="2">
        <f>'MP2-CBS(TQ)(raw)'!M114*2625.5</f>
        <v>-1477.5101652560923</v>
      </c>
      <c r="N114" s="2">
        <f>'MP2-CBS(TQ)(raw)'!N114*2625.5</f>
        <v>-4523.6332875672315</v>
      </c>
      <c r="P114" s="2">
        <f t="shared" si="5"/>
        <v>-10615.555151588471</v>
      </c>
      <c r="Q114" s="2">
        <f t="shared" si="6"/>
        <v>-4563.496961519535</v>
      </c>
      <c r="R114" s="2">
        <f t="shared" si="7"/>
        <v>-6000.0048309784024</v>
      </c>
      <c r="S114" s="2">
        <f t="shared" si="8"/>
        <v>-4563.4878712971986</v>
      </c>
      <c r="T114" s="2">
        <f t="shared" si="9"/>
        <v>-6001.143452823324</v>
      </c>
    </row>
    <row r="115" spans="1:20" x14ac:dyDescent="0.2">
      <c r="A115" s="1" t="s">
        <v>116</v>
      </c>
      <c r="B115" s="2">
        <f>'MP2-CBS(TQ)(raw)'!B115*2625.5</f>
        <v>-49.197639670897559</v>
      </c>
      <c r="C115" s="2">
        <f>'MP2-CBS(TQ)(raw)'!C115*2625.5</f>
        <v>-48.04261631671595</v>
      </c>
      <c r="D115" s="2">
        <f>'MP2-CBS(TQ)(raw)'!D115*2625.5</f>
        <v>1.1550233541816077</v>
      </c>
      <c r="E115" s="2">
        <f>'MP2-CBS(TQ)(raw)'!E115*2625.5</f>
        <v>-2538.9395624317617</v>
      </c>
      <c r="F115" s="2">
        <f>'MP2-CBS(TQ)(raw)'!F115*2625.5</f>
        <v>-8073.0814859305765</v>
      </c>
      <c r="G115" s="2">
        <f>'MP2-CBS(TQ)(raw)'!G115*2625.5</f>
        <v>-1036.9367416852961</v>
      </c>
      <c r="H115" s="2">
        <f>'MP2-CBS(TQ)(raw)'!H115*2625.5</f>
        <v>-3525.8060447158764</v>
      </c>
      <c r="I115" s="2">
        <f>'MP2-CBS(TQ)(raw)'!I115*2625.5</f>
        <v>-1477.3456964559989</v>
      </c>
      <c r="J115" s="2">
        <f>'MP2-CBS(TQ)(raw)'!J115*2625.5</f>
        <v>-4522.7349258342692</v>
      </c>
      <c r="K115" s="2">
        <f>'MP2-CBS(TQ)(raw)'!K115*2625.5</f>
        <v>-1036.9713524665206</v>
      </c>
      <c r="L115" s="2">
        <f>'MP2-CBS(TQ)(raw)'!L115*2625.5</f>
        <v>-3525.8118835068544</v>
      </c>
      <c r="M115" s="2">
        <f>'MP2-CBS(TQ)(raw)'!M115*2625.5</f>
        <v>-1477.5207599078483</v>
      </c>
      <c r="N115" s="2">
        <f>'MP2-CBS(TQ)(raw)'!N115*2625.5</f>
        <v>-4523.6744361643978</v>
      </c>
      <c r="P115" s="2">
        <f t="shared" si="5"/>
        <v>-10612.021048362338</v>
      </c>
      <c r="Q115" s="2">
        <f t="shared" si="6"/>
        <v>-4562.7427864011725</v>
      </c>
      <c r="R115" s="2">
        <f t="shared" si="7"/>
        <v>-6000.0806222902684</v>
      </c>
      <c r="S115" s="2">
        <f t="shared" si="8"/>
        <v>-4562.7832359733748</v>
      </c>
      <c r="T115" s="2">
        <f t="shared" si="9"/>
        <v>-6001.1951960722463</v>
      </c>
    </row>
    <row r="116" spans="1:20" x14ac:dyDescent="0.2">
      <c r="A116" s="1" t="s">
        <v>117</v>
      </c>
      <c r="B116" s="2">
        <f>'MP2-CBS(TQ)(raw)'!B116*2625.5</f>
        <v>-32.955034452547366</v>
      </c>
      <c r="C116" s="2">
        <f>'MP2-CBS(TQ)(raw)'!C116*2625.5</f>
        <v>-31.817110543610376</v>
      </c>
      <c r="D116" s="2">
        <f>'MP2-CBS(TQ)(raw)'!D116*2625.5</f>
        <v>1.1379239089369904</v>
      </c>
      <c r="E116" s="2">
        <f>'MP2-CBS(TQ)(raw)'!E116*2625.5</f>
        <v>-1853.452279017931</v>
      </c>
      <c r="F116" s="2">
        <f>'MP2-CBS(TQ)(raw)'!F116*2625.5</f>
        <v>-6232.8379881140172</v>
      </c>
      <c r="G116" s="2">
        <f>'MP2-CBS(TQ)(raw)'!G116*2625.5</f>
        <v>-993.80204319054837</v>
      </c>
      <c r="H116" s="2">
        <f>'MP2-CBS(TQ)(raw)'!H116*2625.5</f>
        <v>-3638.9629856796028</v>
      </c>
      <c r="I116" s="2">
        <f>'MP2-CBS(TQ)(raw)'!I116*2625.5</f>
        <v>-843.6213951942193</v>
      </c>
      <c r="J116" s="2">
        <f>'MP2-CBS(TQ)(raw)'!J116*2625.5</f>
        <v>-2576.94880861503</v>
      </c>
      <c r="K116" s="2">
        <f>'MP2-CBS(TQ)(raw)'!K116*2625.5</f>
        <v>-993.8121564450181</v>
      </c>
      <c r="L116" s="2">
        <f>'MP2-CBS(TQ)(raw)'!L116*2625.5</f>
        <v>-3638.9129522838848</v>
      </c>
      <c r="M116" s="2">
        <f>'MP2-CBS(TQ)(raw)'!M116*2625.5</f>
        <v>-843.76699280536616</v>
      </c>
      <c r="N116" s="2">
        <f>'MP2-CBS(TQ)(raw)'!N116*2625.5</f>
        <v>-2577.9810550540683</v>
      </c>
      <c r="P116" s="2">
        <f t="shared" si="5"/>
        <v>-8086.290267131948</v>
      </c>
      <c r="Q116" s="2">
        <f t="shared" si="6"/>
        <v>-4632.7650288701516</v>
      </c>
      <c r="R116" s="2">
        <f t="shared" si="7"/>
        <v>-3420.5702038092495</v>
      </c>
      <c r="S116" s="2">
        <f t="shared" si="8"/>
        <v>-4632.7251087289033</v>
      </c>
      <c r="T116" s="2">
        <f t="shared" si="9"/>
        <v>-3421.7480478594343</v>
      </c>
    </row>
    <row r="117" spans="1:20" x14ac:dyDescent="0.2">
      <c r="A117" s="1" t="s">
        <v>118</v>
      </c>
      <c r="B117" s="2">
        <f>'MP2-CBS(TQ)(raw)'!B117*2625.5</f>
        <v>-30.822811388188828</v>
      </c>
      <c r="C117" s="2">
        <f>'MP2-CBS(TQ)(raw)'!C117*2625.5</f>
        <v>-29.647895540668554</v>
      </c>
      <c r="D117" s="2">
        <f>'MP2-CBS(TQ)(raw)'!D117*2625.5</f>
        <v>1.1749158475202763</v>
      </c>
      <c r="E117" s="2">
        <f>'MP2-CBS(TQ)(raw)'!E117*2625.5</f>
        <v>-1852.744784853342</v>
      </c>
      <c r="F117" s="2">
        <f>'MP2-CBS(TQ)(raw)'!F117*2625.5</f>
        <v>-6232.0508445662981</v>
      </c>
      <c r="G117" s="2">
        <f>'MP2-CBS(TQ)(raw)'!G117*2625.5</f>
        <v>-994.14214940285024</v>
      </c>
      <c r="H117" s="2">
        <f>'MP2-CBS(TQ)(raw)'!H117*2625.5</f>
        <v>-3639.2014637418592</v>
      </c>
      <c r="I117" s="2">
        <f>'MP2-CBS(TQ)(raw)'!I117*2625.5</f>
        <v>-843.6306244943961</v>
      </c>
      <c r="J117" s="2">
        <f>'MP2-CBS(TQ)(raw)'!J117*2625.5</f>
        <v>-2576.9985803923464</v>
      </c>
      <c r="K117" s="2">
        <f>'MP2-CBS(TQ)(raw)'!K117*2625.5</f>
        <v>-994.15331378733765</v>
      </c>
      <c r="L117" s="2">
        <f>'MP2-CBS(TQ)(raw)'!L117*2625.5</f>
        <v>-3639.1472628035326</v>
      </c>
      <c r="M117" s="2">
        <f>'MP2-CBS(TQ)(raw)'!M117*2625.5</f>
        <v>-843.77360947468037</v>
      </c>
      <c r="N117" s="2">
        <f>'MP2-CBS(TQ)(raw)'!N117*2625.5</f>
        <v>-2578.0735478134216</v>
      </c>
      <c r="P117" s="2">
        <f t="shared" si="5"/>
        <v>-8084.7956294196401</v>
      </c>
      <c r="Q117" s="2">
        <f t="shared" si="6"/>
        <v>-4633.3436131447097</v>
      </c>
      <c r="R117" s="2">
        <f t="shared" si="7"/>
        <v>-3420.6292048867426</v>
      </c>
      <c r="S117" s="2">
        <f t="shared" si="8"/>
        <v>-4633.3005765908702</v>
      </c>
      <c r="T117" s="2">
        <f t="shared" si="9"/>
        <v>-3421.8471572881017</v>
      </c>
    </row>
    <row r="118" spans="1:20" x14ac:dyDescent="0.2">
      <c r="A118" s="1" t="s">
        <v>119</v>
      </c>
      <c r="B118" s="2">
        <f>'MP2-CBS(TQ)(raw)'!B118*2625.5</f>
        <v>-30.639569360707011</v>
      </c>
      <c r="C118" s="2">
        <f>'MP2-CBS(TQ)(raw)'!C118*2625.5</f>
        <v>-29.503114519336261</v>
      </c>
      <c r="D118" s="2">
        <f>'MP2-CBS(TQ)(raw)'!D118*2625.5</f>
        <v>1.1364548413707487</v>
      </c>
      <c r="E118" s="2">
        <f>'MP2-CBS(TQ)(raw)'!E118*2625.5</f>
        <v>-1852.2610034588013</v>
      </c>
      <c r="F118" s="2">
        <f>'MP2-CBS(TQ)(raw)'!F118*2625.5</f>
        <v>-6231.8855370538467</v>
      </c>
      <c r="G118" s="2">
        <f>'MP2-CBS(TQ)(raw)'!G118*2625.5</f>
        <v>-993.84257142470119</v>
      </c>
      <c r="H118" s="2">
        <f>'MP2-CBS(TQ)(raw)'!H118*2625.5</f>
        <v>-3639.0597435528953</v>
      </c>
      <c r="I118" s="2">
        <f>'MP2-CBS(TQ)(raw)'!I118*2625.5</f>
        <v>-843.62905428715874</v>
      </c>
      <c r="J118" s="2">
        <f>'MP2-CBS(TQ)(raw)'!J118*2625.5</f>
        <v>-2576.9756018871853</v>
      </c>
      <c r="K118" s="2">
        <f>'MP2-CBS(TQ)(raw)'!K118*2625.5</f>
        <v>-993.85462534730107</v>
      </c>
      <c r="L118" s="2">
        <f>'MP2-CBS(TQ)(raw)'!L118*2625.5</f>
        <v>-3639.0299804824067</v>
      </c>
      <c r="M118" s="2">
        <f>'MP2-CBS(TQ)(raw)'!M118*2625.5</f>
        <v>-843.76727207983072</v>
      </c>
      <c r="N118" s="2">
        <f>'MP2-CBS(TQ)(raw)'!N118*2625.5</f>
        <v>-2577.9915480837731</v>
      </c>
      <c r="P118" s="2">
        <f t="shared" si="5"/>
        <v>-8084.1465405126482</v>
      </c>
      <c r="Q118" s="2">
        <f t="shared" si="6"/>
        <v>-4632.9023149775967</v>
      </c>
      <c r="R118" s="2">
        <f t="shared" si="7"/>
        <v>-3420.6046561743442</v>
      </c>
      <c r="S118" s="2">
        <f t="shared" si="8"/>
        <v>-4632.8846058297077</v>
      </c>
      <c r="T118" s="2">
        <f t="shared" si="9"/>
        <v>-3421.7588201636036</v>
      </c>
    </row>
    <row r="119" spans="1:20" x14ac:dyDescent="0.2">
      <c r="A119" s="1" t="s">
        <v>38</v>
      </c>
      <c r="B119" s="2">
        <f>'MP2-CBS(TQ)(raw)'!B119*2625.5</f>
        <v>-60.399987833431453</v>
      </c>
      <c r="C119" s="2">
        <f>'MP2-CBS(TQ)(raw)'!C119*2625.5</f>
        <v>-47.904128937733446</v>
      </c>
      <c r="D119" s="2">
        <f>'MP2-CBS(TQ)(raw)'!D119*2625.5</f>
        <v>12.495858895698003</v>
      </c>
      <c r="E119" s="2">
        <f>'MP2-CBS(TQ)(raw)'!E119*2625.5</f>
        <v>-1282.0091830017193</v>
      </c>
      <c r="F119" s="2">
        <f>'MP2-CBS(TQ)(raw)'!F119*2625.5</f>
        <v>-4351.5649420779628</v>
      </c>
      <c r="G119" s="2">
        <f>'MP2-CBS(TQ)(raw)'!G119*2625.5</f>
        <v>-994.48955994131484</v>
      </c>
      <c r="H119" s="2">
        <f>'MP2-CBS(TQ)(raw)'!H119*2625.5</f>
        <v>-3639.8797478751521</v>
      </c>
      <c r="I119" s="2">
        <f>'MP2-CBS(TQ)(raw)'!I119*2625.5</f>
        <v>-260.29449496725738</v>
      </c>
      <c r="J119" s="2">
        <f>'MP2-CBS(TQ)(raw)'!J119*2625.5</f>
        <v>-678.51033446252575</v>
      </c>
      <c r="K119" s="2">
        <f>'MP2-CBS(TQ)(raw)'!K119*2625.5</f>
        <v>-994.49728852534577</v>
      </c>
      <c r="L119" s="2">
        <f>'MP2-CBS(TQ)(raw)'!L119*2625.5</f>
        <v>-3639.9033848189692</v>
      </c>
      <c r="M119" s="2">
        <f>'MP2-CBS(TQ)(raw)'!M119*2625.5</f>
        <v>-264.4002411717193</v>
      </c>
      <c r="N119" s="2">
        <f>'MP2-CBS(TQ)(raw)'!N119*2625.5</f>
        <v>-686.86908162591374</v>
      </c>
      <c r="P119" s="2">
        <f t="shared" si="5"/>
        <v>-5633.5741250796818</v>
      </c>
      <c r="Q119" s="2">
        <f t="shared" si="6"/>
        <v>-4634.369307816467</v>
      </c>
      <c r="R119" s="2">
        <f t="shared" si="7"/>
        <v>-938.80482942978313</v>
      </c>
      <c r="S119" s="2">
        <f t="shared" si="8"/>
        <v>-4634.4006733443148</v>
      </c>
      <c r="T119" s="2">
        <f t="shared" si="9"/>
        <v>-951.26932279763309</v>
      </c>
    </row>
    <row r="120" spans="1:20" x14ac:dyDescent="0.2">
      <c r="A120" s="1" t="s">
        <v>39</v>
      </c>
      <c r="B120" s="2">
        <f>'MP2-CBS(TQ)(raw)'!B120*2625.5</f>
        <v>-57.269310534974458</v>
      </c>
      <c r="C120" s="2">
        <f>'MP2-CBS(TQ)(raw)'!C120*2625.5</f>
        <v>-45.17216424367971</v>
      </c>
      <c r="D120" s="2">
        <f>'MP2-CBS(TQ)(raw)'!D120*2625.5</f>
        <v>12.097146291294749</v>
      </c>
      <c r="E120" s="2">
        <f>'MP2-CBS(TQ)(raw)'!E120*2625.5</f>
        <v>-1280.2982531265536</v>
      </c>
      <c r="F120" s="2">
        <f>'MP2-CBS(TQ)(raw)'!F120*2625.5</f>
        <v>-4349.944468060181</v>
      </c>
      <c r="G120" s="2">
        <f>'MP2-CBS(TQ)(raw)'!G120*2625.5</f>
        <v>-994.31966419316257</v>
      </c>
      <c r="H120" s="2">
        <f>'MP2-CBS(TQ)(raw)'!H120*2625.5</f>
        <v>-3639.8489170282651</v>
      </c>
      <c r="I120" s="2">
        <f>'MP2-CBS(TQ)(raw)'!I120*2625.5</f>
        <v>-260.29449496742001</v>
      </c>
      <c r="J120" s="2">
        <f>'MP2-CBS(TQ)(raw)'!J120*2625.5</f>
        <v>-678.5103344629124</v>
      </c>
      <c r="K120" s="2">
        <f>'MP2-CBS(TQ)(raw)'!K120*2625.5</f>
        <v>-994.3243630126276</v>
      </c>
      <c r="L120" s="2">
        <f>'MP2-CBS(TQ)(raw)'!L120*2625.5</f>
        <v>-3639.8246561985011</v>
      </c>
      <c r="M120" s="2">
        <f>'MP2-CBS(TQ)(raw)'!M120*2625.5</f>
        <v>-264.22076770149948</v>
      </c>
      <c r="N120" s="2">
        <f>'MP2-CBS(TQ)(raw)'!N120*2625.5</f>
        <v>-686.70077003042672</v>
      </c>
      <c r="P120" s="2">
        <f t="shared" si="5"/>
        <v>-5630.2427211867343</v>
      </c>
      <c r="Q120" s="2">
        <f t="shared" si="6"/>
        <v>-4634.1685812214273</v>
      </c>
      <c r="R120" s="2">
        <f t="shared" si="7"/>
        <v>-938.80482943033235</v>
      </c>
      <c r="S120" s="2">
        <f t="shared" si="8"/>
        <v>-4634.1490192111287</v>
      </c>
      <c r="T120" s="2">
        <f t="shared" si="9"/>
        <v>-950.92153773192626</v>
      </c>
    </row>
    <row r="121" spans="1:20" x14ac:dyDescent="0.2">
      <c r="A121" s="1" t="s">
        <v>40</v>
      </c>
      <c r="B121" s="2">
        <f>'MP2-CBS(TQ)(raw)'!B121*2625.5</f>
        <v>-57.186661975423426</v>
      </c>
      <c r="C121" s="2">
        <f>'MP2-CBS(TQ)(raw)'!C121*2625.5</f>
        <v>-45.655035838958248</v>
      </c>
      <c r="D121" s="2">
        <f>'MP2-CBS(TQ)(raw)'!D121*2625.5</f>
        <v>11.531626136465183</v>
      </c>
      <c r="E121" s="2">
        <f>'MP2-CBS(TQ)(raw)'!E121*2625.5</f>
        <v>-1280.4172192441813</v>
      </c>
      <c r="F121" s="2">
        <f>'MP2-CBS(TQ)(raw)'!F121*2625.5</f>
        <v>-4349.9280440848906</v>
      </c>
      <c r="G121" s="2">
        <f>'MP2-CBS(TQ)(raw)'!G121*2625.5</f>
        <v>-994.38762900656184</v>
      </c>
      <c r="H121" s="2">
        <f>'MP2-CBS(TQ)(raw)'!H121*2625.5</f>
        <v>-3639.9661429167836</v>
      </c>
      <c r="I121" s="2">
        <f>'MP2-CBS(TQ)(raw)'!I121*2625.5</f>
        <v>-260.29449496741177</v>
      </c>
      <c r="J121" s="2">
        <f>'MP2-CBS(TQ)(raw)'!J121*2625.5</f>
        <v>-678.51033446289125</v>
      </c>
      <c r="K121" s="2">
        <f>'MP2-CBS(TQ)(raw)'!K121*2625.5</f>
        <v>-994.39557931134414</v>
      </c>
      <c r="L121" s="2">
        <f>'MP2-CBS(TQ)(raw)'!L121*2625.5</f>
        <v>-3639.9883970523256</v>
      </c>
      <c r="M121" s="2">
        <f>'MP2-CBS(TQ)(raw)'!M121*2625.5</f>
        <v>-264.10079887292636</v>
      </c>
      <c r="N121" s="2">
        <f>'MP2-CBS(TQ)(raw)'!N121*2625.5</f>
        <v>-686.20545225351793</v>
      </c>
      <c r="P121" s="2">
        <f t="shared" si="5"/>
        <v>-5630.3452633290717</v>
      </c>
      <c r="Q121" s="2">
        <f t="shared" si="6"/>
        <v>-4634.3537719233454</v>
      </c>
      <c r="R121" s="2">
        <f t="shared" si="7"/>
        <v>-938.80482943030302</v>
      </c>
      <c r="S121" s="2">
        <f t="shared" si="8"/>
        <v>-4634.3839763636697</v>
      </c>
      <c r="T121" s="2">
        <f t="shared" si="9"/>
        <v>-950.30625112644429</v>
      </c>
    </row>
    <row r="122" spans="1:20" x14ac:dyDescent="0.2">
      <c r="A122" s="1" t="s">
        <v>120</v>
      </c>
      <c r="B122" s="2">
        <f>'MP2-CBS(TQ)(raw)'!B122*2625.5</f>
        <v>-42.344144402125217</v>
      </c>
      <c r="C122" s="2">
        <f>'MP2-CBS(TQ)(raw)'!C122*2625.5</f>
        <v>-40.705726550791823</v>
      </c>
      <c r="D122" s="2">
        <f>'MP2-CBS(TQ)(raw)'!D122*2625.5</f>
        <v>1.6384178513333965</v>
      </c>
      <c r="E122" s="2">
        <f>'MP2-CBS(TQ)(raw)'!E122*2625.5</f>
        <v>-1156.6045762124193</v>
      </c>
      <c r="F122" s="2">
        <f>'MP2-CBS(TQ)(raw)'!F122*2625.5</f>
        <v>-4147.5714019894385</v>
      </c>
      <c r="G122" s="2">
        <f>'MP2-CBS(TQ)(raw)'!G122*2625.5</f>
        <v>-994.51750255811442</v>
      </c>
      <c r="H122" s="2">
        <f>'MP2-CBS(TQ)(raw)'!H122*2625.5</f>
        <v>-3639.9534344401764</v>
      </c>
      <c r="I122" s="2">
        <f>'MP2-CBS(TQ)(raw)'!I122*2625.5</f>
        <v>-142.01913664815865</v>
      </c>
      <c r="J122" s="2">
        <f>'MP2-CBS(TQ)(raw)'!J122*2625.5</f>
        <v>-485.34176015328251</v>
      </c>
      <c r="K122" s="2">
        <f>'MP2-CBS(TQ)(raw)'!K122*2625.5</f>
        <v>-994.52284815453231</v>
      </c>
      <c r="L122" s="2">
        <f>'MP2-CBS(TQ)(raw)'!L122*2625.5</f>
        <v>-3639.9506349624849</v>
      </c>
      <c r="M122" s="2">
        <f>'MP2-CBS(TQ)(raw)'!M122*2625.5</f>
        <v>-142.12453245976093</v>
      </c>
      <c r="N122" s="2">
        <f>'MP2-CBS(TQ)(raw)'!N122*2625.5</f>
        <v>-486.87223607428712</v>
      </c>
      <c r="P122" s="2">
        <f t="shared" si="5"/>
        <v>-5304.175978201858</v>
      </c>
      <c r="Q122" s="2">
        <f t="shared" si="6"/>
        <v>-4634.4709369982911</v>
      </c>
      <c r="R122" s="2">
        <f t="shared" si="7"/>
        <v>-627.36089680144119</v>
      </c>
      <c r="S122" s="2">
        <f t="shared" si="8"/>
        <v>-4634.4734831170172</v>
      </c>
      <c r="T122" s="2">
        <f t="shared" si="9"/>
        <v>-628.99676853404799</v>
      </c>
    </row>
    <row r="123" spans="1:20" x14ac:dyDescent="0.2">
      <c r="A123" s="1" t="s">
        <v>121</v>
      </c>
      <c r="B123" s="2">
        <f>'MP2-CBS(TQ)(raw)'!B123*2625.5</f>
        <v>-41.081352802565242</v>
      </c>
      <c r="C123" s="2">
        <f>'MP2-CBS(TQ)(raw)'!C123*2625.5</f>
        <v>-39.415520353409903</v>
      </c>
      <c r="D123" s="2">
        <f>'MP2-CBS(TQ)(raw)'!D123*2625.5</f>
        <v>1.66583244915534</v>
      </c>
      <c r="E123" s="2">
        <f>'MP2-CBS(TQ)(raw)'!E123*2625.5</f>
        <v>-1155.7270108411437</v>
      </c>
      <c r="F123" s="2">
        <f>'MP2-CBS(TQ)(raw)'!F123*2625.5</f>
        <v>-4146.9085650812603</v>
      </c>
      <c r="G123" s="2">
        <f>'MP2-CBS(TQ)(raw)'!G123*2625.5</f>
        <v>-994.24516244075289</v>
      </c>
      <c r="H123" s="2">
        <f>'MP2-CBS(TQ)(raw)'!H123*2625.5</f>
        <v>-3639.9481638774491</v>
      </c>
      <c r="I123" s="2">
        <f>'MP2-CBS(TQ)(raw)'!I123*2625.5</f>
        <v>-142.01913664820802</v>
      </c>
      <c r="J123" s="2">
        <f>'MP2-CBS(TQ)(raw)'!J123*2625.5</f>
        <v>-485.34176015342865</v>
      </c>
      <c r="K123" s="2">
        <f>'MP2-CBS(TQ)(raw)'!K123*2625.5</f>
        <v>-994.24821576864667</v>
      </c>
      <c r="L123" s="2">
        <f>'MP2-CBS(TQ)(raw)'!L123*2625.5</f>
        <v>-3639.9106074871697</v>
      </c>
      <c r="M123" s="2">
        <f>'MP2-CBS(TQ)(raw)'!M123*2625.5</f>
        <v>-142.12614124026214</v>
      </c>
      <c r="N123" s="2">
        <f>'MP2-CBS(TQ)(raw)'!N123*2625.5</f>
        <v>-486.93509107291578</v>
      </c>
      <c r="P123" s="2">
        <f t="shared" si="5"/>
        <v>-5302.6355759224043</v>
      </c>
      <c r="Q123" s="2">
        <f t="shared" si="6"/>
        <v>-4634.1933263182018</v>
      </c>
      <c r="R123" s="2">
        <f t="shared" si="7"/>
        <v>-627.36089680163673</v>
      </c>
      <c r="S123" s="2">
        <f t="shared" si="8"/>
        <v>-4634.1588232558161</v>
      </c>
      <c r="T123" s="2">
        <f t="shared" si="9"/>
        <v>-629.06123231317792</v>
      </c>
    </row>
    <row r="124" spans="1:20" x14ac:dyDescent="0.2">
      <c r="A124" s="1" t="s">
        <v>122</v>
      </c>
      <c r="B124" s="2">
        <f>'MP2-CBS(TQ)(raw)'!B124*2625.5</f>
        <v>-40.885863201838973</v>
      </c>
      <c r="C124" s="2">
        <f>'MP2-CBS(TQ)(raw)'!C124*2625.5</f>
        <v>-39.297530004236727</v>
      </c>
      <c r="D124" s="2">
        <f>'MP2-CBS(TQ)(raw)'!D124*2625.5</f>
        <v>1.5883331976022466</v>
      </c>
      <c r="E124" s="2">
        <f>'MP2-CBS(TQ)(raw)'!E124*2625.5</f>
        <v>-1155.7720316091877</v>
      </c>
      <c r="F124" s="2">
        <f>'MP2-CBS(TQ)(raw)'!F124*2625.5</f>
        <v>-4146.9890763925105</v>
      </c>
      <c r="G124" s="2">
        <f>'MP2-CBS(TQ)(raw)'!G124*2625.5</f>
        <v>-994.45650508287213</v>
      </c>
      <c r="H124" s="2">
        <f>'MP2-CBS(TQ)(raw)'!H124*2625.5</f>
        <v>-3640.0578429153552</v>
      </c>
      <c r="I124" s="2">
        <f>'MP2-CBS(TQ)(raw)'!I124*2625.5</f>
        <v>-142.0191366482087</v>
      </c>
      <c r="J124" s="2">
        <f>'MP2-CBS(TQ)(raw)'!J124*2625.5</f>
        <v>-485.34176015342359</v>
      </c>
      <c r="K124" s="2">
        <f>'MP2-CBS(TQ)(raw)'!K124*2625.5</f>
        <v>-994.46190556167608</v>
      </c>
      <c r="L124" s="2">
        <f>'MP2-CBS(TQ)(raw)'!L124*2625.5</f>
        <v>-3640.0543796155484</v>
      </c>
      <c r="M124" s="2">
        <f>'MP2-CBS(TQ)(raw)'!M124*2625.5</f>
        <v>-142.12210269576769</v>
      </c>
      <c r="N124" s="2">
        <f>'MP2-CBS(TQ)(raw)'!N124*2625.5</f>
        <v>-486.82519012446954</v>
      </c>
      <c r="P124" s="2">
        <f t="shared" si="5"/>
        <v>-5302.7611080016977</v>
      </c>
      <c r="Q124" s="2">
        <f t="shared" si="6"/>
        <v>-4634.5143479982271</v>
      </c>
      <c r="R124" s="2">
        <f t="shared" si="7"/>
        <v>-627.36089680163229</v>
      </c>
      <c r="S124" s="2">
        <f t="shared" si="8"/>
        <v>-4634.5162851772247</v>
      </c>
      <c r="T124" s="2">
        <f t="shared" si="9"/>
        <v>-628.94729282023718</v>
      </c>
    </row>
    <row r="125" spans="1:20" x14ac:dyDescent="0.2">
      <c r="A125" s="1" t="s">
        <v>123</v>
      </c>
      <c r="B125" s="2">
        <f>'MP2-CBS(TQ)(raw)'!B125*2625.5</f>
        <v>-44.506688036261622</v>
      </c>
      <c r="C125" s="2">
        <f>'MP2-CBS(TQ)(raw)'!C125*2625.5</f>
        <v>-43.654231745389531</v>
      </c>
      <c r="D125" s="2">
        <f>'MP2-CBS(TQ)(raw)'!D125*2625.5</f>
        <v>0.85245629087208807</v>
      </c>
      <c r="E125" s="2">
        <f>'MP2-CBS(TQ)(raw)'!E125*2625.5</f>
        <v>-1665.5549590860815</v>
      </c>
      <c r="F125" s="2">
        <f>'MP2-CBS(TQ)(raw)'!F125*2625.5</f>
        <v>-5596.3618499922122</v>
      </c>
      <c r="G125" s="2">
        <f>'MP2-CBS(TQ)(raw)'!G125*2625.5</f>
        <v>-994.05423346652958</v>
      </c>
      <c r="H125" s="2">
        <f>'MP2-CBS(TQ)(raw)'!H125*2625.5</f>
        <v>-3639.2858902870257</v>
      </c>
      <c r="I125" s="2">
        <f>'MP2-CBS(TQ)(raw)'!I125*2625.5</f>
        <v>-649.59875294542326</v>
      </c>
      <c r="J125" s="2">
        <f>'MP2-CBS(TQ)(raw)'!J125*2625.5</f>
        <v>-1934.471244343054</v>
      </c>
      <c r="K125" s="2">
        <f>'MP2-CBS(TQ)(raw)'!K125*2625.5</f>
        <v>-994.05827016784667</v>
      </c>
      <c r="L125" s="2">
        <f>'MP2-CBS(TQ)(raw)'!L125*2625.5</f>
        <v>-3639.170881775613</v>
      </c>
      <c r="M125" s="2">
        <f>'MP2-CBS(TQ)(raw)'!M125*2625.5</f>
        <v>-649.68743223628348</v>
      </c>
      <c r="N125" s="2">
        <f>'MP2-CBS(TQ)(raw)'!N125*2625.5</f>
        <v>-1935.3459931531622</v>
      </c>
      <c r="P125" s="2">
        <f t="shared" si="5"/>
        <v>-7261.9168090782932</v>
      </c>
      <c r="Q125" s="2">
        <f t="shared" si="6"/>
        <v>-4633.3401237535554</v>
      </c>
      <c r="R125" s="2">
        <f t="shared" si="7"/>
        <v>-2584.0699972884772</v>
      </c>
      <c r="S125" s="2">
        <f t="shared" si="8"/>
        <v>-4633.2291519434593</v>
      </c>
      <c r="T125" s="2">
        <f t="shared" si="9"/>
        <v>-2585.0334253894457</v>
      </c>
    </row>
    <row r="126" spans="1:20" x14ac:dyDescent="0.2">
      <c r="A126" s="1" t="s">
        <v>124</v>
      </c>
      <c r="B126" s="2">
        <f>'MP2-CBS(TQ)(raw)'!B126*2625.5</f>
        <v>-46.721468544766701</v>
      </c>
      <c r="C126" s="2">
        <f>'MP2-CBS(TQ)(raw)'!C126*2625.5</f>
        <v>-45.926534334753207</v>
      </c>
      <c r="D126" s="2">
        <f>'MP2-CBS(TQ)(raw)'!D126*2625.5</f>
        <v>0.79493421001349263</v>
      </c>
      <c r="E126" s="2">
        <f>'MP2-CBS(TQ)(raw)'!E126*2625.5</f>
        <v>-1666.2468693408875</v>
      </c>
      <c r="F126" s="2">
        <f>'MP2-CBS(TQ)(raw)'!F126*2625.5</f>
        <v>-5597.7612584786075</v>
      </c>
      <c r="G126" s="2">
        <f>'MP2-CBS(TQ)(raw)'!G126*2625.5</f>
        <v>-993.9121720061089</v>
      </c>
      <c r="H126" s="2">
        <f>'MP2-CBS(TQ)(raw)'!H126*2625.5</f>
        <v>-3639.1874531100229</v>
      </c>
      <c r="I126" s="2">
        <f>'MP2-CBS(TQ)(raw)'!I126*2625.5</f>
        <v>-649.57672170603917</v>
      </c>
      <c r="J126" s="2">
        <f>'MP2-CBS(TQ)(raw)'!J126*2625.5</f>
        <v>-1934.6103124525573</v>
      </c>
      <c r="K126" s="2">
        <f>'MP2-CBS(TQ)(raw)'!K126*2625.5</f>
        <v>-993.91756160929299</v>
      </c>
      <c r="L126" s="2">
        <f>'MP2-CBS(TQ)(raw)'!L126*2625.5</f>
        <v>-3639.0578542363814</v>
      </c>
      <c r="M126" s="2">
        <f>'MP2-CBS(TQ)(raw)'!M126*2625.5</f>
        <v>-649.66896137944002</v>
      </c>
      <c r="N126" s="2">
        <f>'MP2-CBS(TQ)(raw)'!N126*2625.5</f>
        <v>-1935.4372162596267</v>
      </c>
      <c r="P126" s="2">
        <f t="shared" si="5"/>
        <v>-7264.0081278194948</v>
      </c>
      <c r="Q126" s="2">
        <f t="shared" si="6"/>
        <v>-4633.0996251161323</v>
      </c>
      <c r="R126" s="2">
        <f t="shared" si="7"/>
        <v>-2584.1870341585964</v>
      </c>
      <c r="S126" s="2">
        <f t="shared" si="8"/>
        <v>-4632.9754158456744</v>
      </c>
      <c r="T126" s="2">
        <f t="shared" si="9"/>
        <v>-2585.1061776390666</v>
      </c>
    </row>
    <row r="127" spans="1:20" x14ac:dyDescent="0.2">
      <c r="A127" s="1" t="s">
        <v>125</v>
      </c>
      <c r="B127" s="2">
        <f>'MP2-CBS(TQ)(raw)'!B127*2625.5</f>
        <v>-44.03122303704005</v>
      </c>
      <c r="C127" s="2">
        <f>'MP2-CBS(TQ)(raw)'!C127*2625.5</f>
        <v>-43.203963187156873</v>
      </c>
      <c r="D127" s="2">
        <f>'MP2-CBS(TQ)(raw)'!D127*2625.5</f>
        <v>0.82725984988317558</v>
      </c>
      <c r="E127" s="2">
        <f>'MP2-CBS(TQ)(raw)'!E127*2625.5</f>
        <v>-1665.3310883291069</v>
      </c>
      <c r="F127" s="2">
        <f>'MP2-CBS(TQ)(raw)'!F127*2625.5</f>
        <v>-5595.8971300336307</v>
      </c>
      <c r="G127" s="2">
        <f>'MP2-CBS(TQ)(raw)'!G127*2625.5</f>
        <v>-994.01679950162452</v>
      </c>
      <c r="H127" s="2">
        <f>'MP2-CBS(TQ)(raw)'!H127*2625.5</f>
        <v>-3639.2251706722964</v>
      </c>
      <c r="I127" s="2">
        <f>'MP2-CBS(TQ)(raw)'!I127*2625.5</f>
        <v>-649.54691388072627</v>
      </c>
      <c r="J127" s="2">
        <f>'MP2-CBS(TQ)(raw)'!J127*2625.5</f>
        <v>-1934.4081112710498</v>
      </c>
      <c r="K127" s="2">
        <f>'MP2-CBS(TQ)(raw)'!K127*2625.5</f>
        <v>-994.02119182779938</v>
      </c>
      <c r="L127" s="2">
        <f>'MP2-CBS(TQ)(raw)'!L127*2625.5</f>
        <v>-3639.1150574572475</v>
      </c>
      <c r="M127" s="2">
        <f>'MP2-CBS(TQ)(raw)'!M127*2625.5</f>
        <v>-649.63371006134287</v>
      </c>
      <c r="N127" s="2">
        <f>'MP2-CBS(TQ)(raw)'!N127*2625.5</f>
        <v>-1935.2542958291906</v>
      </c>
      <c r="P127" s="2">
        <f t="shared" si="5"/>
        <v>-7261.2282183627376</v>
      </c>
      <c r="Q127" s="2">
        <f t="shared" si="6"/>
        <v>-4633.2419701739209</v>
      </c>
      <c r="R127" s="2">
        <f t="shared" si="7"/>
        <v>-2583.9550251517762</v>
      </c>
      <c r="S127" s="2">
        <f t="shared" si="8"/>
        <v>-4633.1362492850467</v>
      </c>
      <c r="T127" s="2">
        <f t="shared" si="9"/>
        <v>-2584.8880058905333</v>
      </c>
    </row>
    <row r="128" spans="1:20" x14ac:dyDescent="0.2">
      <c r="A128" s="1" t="s">
        <v>126</v>
      </c>
      <c r="B128" s="2">
        <f>'MP2-CBS(TQ)(raw)'!B128*2625.5</f>
        <v>-42.237953018796077</v>
      </c>
      <c r="C128" s="2">
        <f>'MP2-CBS(TQ)(raw)'!C128*2625.5</f>
        <v>-41.442732879996626</v>
      </c>
      <c r="D128" s="2">
        <f>'MP2-CBS(TQ)(raw)'!D128*2625.5</f>
        <v>0.79522013879945197</v>
      </c>
      <c r="E128" s="2">
        <f>'MP2-CBS(TQ)(raw)'!E128*2625.5</f>
        <v>-1662.9201775419235</v>
      </c>
      <c r="F128" s="2">
        <f>'MP2-CBS(TQ)(raw)'!F128*2625.5</f>
        <v>-5597.318605728974</v>
      </c>
      <c r="G128" s="2">
        <f>'MP2-CBS(TQ)(raw)'!G128*2625.5</f>
        <v>-994.01811482156461</v>
      </c>
      <c r="H128" s="2">
        <f>'MP2-CBS(TQ)(raw)'!H128*2625.5</f>
        <v>-3639.2265466723679</v>
      </c>
      <c r="I128" s="2">
        <f>'MP2-CBS(TQ)(raw)'!I128*2625.5</f>
        <v>-649.55050934325675</v>
      </c>
      <c r="J128" s="2">
        <f>'MP2-CBS(TQ)(raw)'!J128*2625.5</f>
        <v>-1935.205659414913</v>
      </c>
      <c r="K128" s="2">
        <f>'MP2-CBS(TQ)(raw)'!K128*2625.5</f>
        <v>-994.02627577735063</v>
      </c>
      <c r="L128" s="2">
        <f>'MP2-CBS(TQ)(raw)'!L128*2625.5</f>
        <v>-3639.1426696962844</v>
      </c>
      <c r="M128" s="2">
        <f>'MP2-CBS(TQ)(raw)'!M128*2625.5</f>
        <v>-649.63693151556777</v>
      </c>
      <c r="N128" s="2">
        <f>'MP2-CBS(TQ)(raw)'!N128*2625.5</f>
        <v>-1935.9901734016985</v>
      </c>
      <c r="P128" s="2">
        <f t="shared" si="5"/>
        <v>-7260.2387832708973</v>
      </c>
      <c r="Q128" s="2">
        <f t="shared" si="6"/>
        <v>-4633.2446614939327</v>
      </c>
      <c r="R128" s="2">
        <f t="shared" si="7"/>
        <v>-2584.7561687581697</v>
      </c>
      <c r="S128" s="2">
        <f t="shared" si="8"/>
        <v>-4633.1689454736352</v>
      </c>
      <c r="T128" s="2">
        <f t="shared" si="9"/>
        <v>-2585.6271049172665</v>
      </c>
    </row>
    <row r="129" spans="1:20" x14ac:dyDescent="0.2">
      <c r="A129" s="1" t="s">
        <v>127</v>
      </c>
      <c r="B129" s="2">
        <f>'MP2-CBS(TQ)(raw)'!B129*2625.5</f>
        <v>-45.539289013596537</v>
      </c>
      <c r="C129" s="2">
        <f>'MP2-CBS(TQ)(raw)'!C129*2625.5</f>
        <v>-44.619556936052369</v>
      </c>
      <c r="D129" s="2">
        <f>'MP2-CBS(TQ)(raw)'!D129*2625.5</f>
        <v>0.91973207754417174</v>
      </c>
      <c r="E129" s="2">
        <f>'MP2-CBS(TQ)(raw)'!E129*2625.5</f>
        <v>-1665.5567220204618</v>
      </c>
      <c r="F129" s="2">
        <f>'MP2-CBS(TQ)(raw)'!F129*2625.5</f>
        <v>-5597.5298298982962</v>
      </c>
      <c r="G129" s="2">
        <f>'MP2-CBS(TQ)(raw)'!G129*2625.5</f>
        <v>-994.18372810216306</v>
      </c>
      <c r="H129" s="2">
        <f>'MP2-CBS(TQ)(raw)'!H129*2625.5</f>
        <v>-3639.4122071879151</v>
      </c>
      <c r="I129" s="2">
        <f>'MP2-CBS(TQ)(raw)'!I129*2625.5</f>
        <v>-649.47550933226546</v>
      </c>
      <c r="J129" s="2">
        <f>'MP2-CBS(TQ)(raw)'!J129*2625.5</f>
        <v>-1934.4758182828175</v>
      </c>
      <c r="K129" s="2">
        <f>'MP2-CBS(TQ)(raw)'!K129*2625.5</f>
        <v>-994.19411513486625</v>
      </c>
      <c r="L129" s="2">
        <f>'MP2-CBS(TQ)(raw)'!L129*2625.5</f>
        <v>-3639.3503592344605</v>
      </c>
      <c r="M129" s="2">
        <f>'MP2-CBS(TQ)(raw)'!M129*2625.5</f>
        <v>-649.56738855196932</v>
      </c>
      <c r="N129" s="2">
        <f>'MP2-CBS(TQ)(raw)'!N129*2625.5</f>
        <v>-1935.3551320614097</v>
      </c>
      <c r="P129" s="2">
        <f t="shared" si="5"/>
        <v>-7263.0865519187582</v>
      </c>
      <c r="Q129" s="2">
        <f t="shared" si="6"/>
        <v>-4633.5959352900782</v>
      </c>
      <c r="R129" s="2">
        <f t="shared" si="7"/>
        <v>-2583.9513276150828</v>
      </c>
      <c r="S129" s="2">
        <f t="shared" si="8"/>
        <v>-4633.544474369327</v>
      </c>
      <c r="T129" s="2">
        <f t="shared" si="9"/>
        <v>-2584.9225206133788</v>
      </c>
    </row>
    <row r="130" spans="1:20" x14ac:dyDescent="0.2">
      <c r="A130" s="1" t="s">
        <v>128</v>
      </c>
      <c r="B130" s="2">
        <f>'MP2-CBS(TQ)(raw)'!B130*2625.5</f>
        <v>-47.492603683086905</v>
      </c>
      <c r="C130" s="2">
        <f>'MP2-CBS(TQ)(raw)'!C130*2625.5</f>
        <v>-46.640373513872831</v>
      </c>
      <c r="D130" s="2">
        <f>'MP2-CBS(TQ)(raw)'!D130*2625.5</f>
        <v>0.85223016921407058</v>
      </c>
      <c r="E130" s="2">
        <f>'MP2-CBS(TQ)(raw)'!E130*2625.5</f>
        <v>-1666.3527537445677</v>
      </c>
      <c r="F130" s="2">
        <f>'MP2-CBS(TQ)(raw)'!F130*2625.5</f>
        <v>-5598.3616268141141</v>
      </c>
      <c r="G130" s="2">
        <f>'MP2-CBS(TQ)(raw)'!G130*2625.5</f>
        <v>-993.97384050663618</v>
      </c>
      <c r="H130" s="2">
        <f>'MP2-CBS(TQ)(raw)'!H130*2625.5</f>
        <v>-3639.2014325930718</v>
      </c>
      <c r="I130" s="2">
        <f>'MP2-CBS(TQ)(raw)'!I130*2625.5</f>
        <v>-649.49945958995761</v>
      </c>
      <c r="J130" s="2">
        <f>'MP2-CBS(TQ)(raw)'!J130*2625.5</f>
        <v>-1934.54704418593</v>
      </c>
      <c r="K130" s="2">
        <f>'MP2-CBS(TQ)(raw)'!K130*2625.5</f>
        <v>-993.98118224546045</v>
      </c>
      <c r="L130" s="2">
        <f>'MP2-CBS(TQ)(raw)'!L130*2625.5</f>
        <v>-3639.0937930333571</v>
      </c>
      <c r="M130" s="2">
        <f>'MP2-CBS(TQ)(raw)'!M130*2625.5</f>
        <v>-649.59033736499134</v>
      </c>
      <c r="N130" s="2">
        <f>'MP2-CBS(TQ)(raw)'!N130*2625.5</f>
        <v>-1935.4086944010003</v>
      </c>
      <c r="P130" s="2">
        <f t="shared" si="5"/>
        <v>-7264.714380558682</v>
      </c>
      <c r="Q130" s="2">
        <f t="shared" si="6"/>
        <v>-4633.1752730997077</v>
      </c>
      <c r="R130" s="2">
        <f t="shared" si="7"/>
        <v>-2584.0465037758877</v>
      </c>
      <c r="S130" s="2">
        <f t="shared" si="8"/>
        <v>-4633.0749752788179</v>
      </c>
      <c r="T130" s="2">
        <f t="shared" si="9"/>
        <v>-2584.9990317659917</v>
      </c>
    </row>
    <row r="131" spans="1:20" x14ac:dyDescent="0.2">
      <c r="A131" s="1" t="s">
        <v>129</v>
      </c>
      <c r="B131" s="2">
        <f>'MP2-CBS(TQ)(raw)'!B131*2625.5</f>
        <v>-41.507387096097041</v>
      </c>
      <c r="C131" s="2">
        <f>'MP2-CBS(TQ)(raw)'!C131*2625.5</f>
        <v>-40.118415700024691</v>
      </c>
      <c r="D131" s="2">
        <f>'MP2-CBS(TQ)(raw)'!D131*2625.5</f>
        <v>1.3889713960723515</v>
      </c>
      <c r="E131" s="2">
        <f>'MP2-CBS(TQ)(raw)'!E131*2625.5</f>
        <v>-1816.0497208609725</v>
      </c>
      <c r="F131" s="2">
        <f>'MP2-CBS(TQ)(raw)'!F131*2625.5</f>
        <v>-6131.8099767288595</v>
      </c>
      <c r="G131" s="2">
        <f>'MP2-CBS(TQ)(raw)'!G131*2625.5</f>
        <v>-993.80529782612803</v>
      </c>
      <c r="H131" s="2">
        <f>'MP2-CBS(TQ)(raw)'!H131*2625.5</f>
        <v>-3639.2059787536482</v>
      </c>
      <c r="I131" s="2">
        <f>'MP2-CBS(TQ)(raw)'!I131*2625.5</f>
        <v>-801.2885729089104</v>
      </c>
      <c r="J131" s="2">
        <f>'MP2-CBS(TQ)(raw)'!J131*2625.5</f>
        <v>-2472.0524610050479</v>
      </c>
      <c r="K131" s="2">
        <f>'MP2-CBS(TQ)(raw)'!K131*2625.5</f>
        <v>-993.81380020460222</v>
      </c>
      <c r="L131" s="2">
        <f>'MP2-CBS(TQ)(raw)'!L131*2625.5</f>
        <v>-3639.0949492316672</v>
      </c>
      <c r="M131" s="2">
        <f>'MP2-CBS(TQ)(raw)'!M131*2625.5</f>
        <v>-801.50507099601111</v>
      </c>
      <c r="N131" s="2">
        <f>'MP2-CBS(TQ)(raw)'!N131*2625.5</f>
        <v>-2473.3274614575266</v>
      </c>
      <c r="P131" s="2">
        <f t="shared" ref="P131:P192" si="10">E131+F131</f>
        <v>-7947.8596975898317</v>
      </c>
      <c r="Q131" s="2">
        <f t="shared" ref="Q131:Q192" si="11">G131+H131</f>
        <v>-4633.0112765797767</v>
      </c>
      <c r="R131" s="2">
        <f t="shared" ref="R131:R192" si="12">I131+J131</f>
        <v>-3273.3410339139582</v>
      </c>
      <c r="S131" s="2">
        <f t="shared" ref="S131:S192" si="13">K131+L131</f>
        <v>-4632.9087494362693</v>
      </c>
      <c r="T131" s="2">
        <f t="shared" ref="T131:T192" si="14">M131+N131</f>
        <v>-3274.8325324535376</v>
      </c>
    </row>
    <row r="132" spans="1:20" x14ac:dyDescent="0.2">
      <c r="A132" s="1" t="s">
        <v>130</v>
      </c>
      <c r="B132" s="2">
        <f>'MP2-CBS(TQ)(raw)'!B132*2625.5</f>
        <v>-37.846175684729864</v>
      </c>
      <c r="C132" s="2">
        <f>'MP2-CBS(TQ)(raw)'!C132*2625.5</f>
        <v>-36.391772645084792</v>
      </c>
      <c r="D132" s="2">
        <f>'MP2-CBS(TQ)(raw)'!D132*2625.5</f>
        <v>1.4544030396450707</v>
      </c>
      <c r="E132" s="2">
        <f>'MP2-CBS(TQ)(raw)'!E132*2625.5</f>
        <v>-1814.8111781021935</v>
      </c>
      <c r="F132" s="2">
        <f>'MP2-CBS(TQ)(raw)'!F132*2625.5</f>
        <v>-6130.5888399414052</v>
      </c>
      <c r="G132" s="2">
        <f>'MP2-CBS(TQ)(raw)'!G132*2625.5</f>
        <v>-994.44466961538399</v>
      </c>
      <c r="H132" s="2">
        <f>'MP2-CBS(TQ)(raw)'!H132*2625.5</f>
        <v>-3639.6447281050318</v>
      </c>
      <c r="I132" s="2">
        <f>'MP2-CBS(TQ)(raw)'!I132*2625.5</f>
        <v>-801.31717723573274</v>
      </c>
      <c r="J132" s="2">
        <f>'MP2-CBS(TQ)(raw)'!J132*2625.5</f>
        <v>-2472.1472674027204</v>
      </c>
      <c r="K132" s="2">
        <f>'MP2-CBS(TQ)(raw)'!K132*2625.5</f>
        <v>-994.45548497205459</v>
      </c>
      <c r="L132" s="2">
        <f>'MP2-CBS(TQ)(raw)'!L132*2625.5</f>
        <v>-3639.5577693147125</v>
      </c>
      <c r="M132" s="2">
        <f>'MP2-CBS(TQ)(raw)'!M132*2625.5</f>
        <v>-801.52945155805548</v>
      </c>
      <c r="N132" s="2">
        <f>'MP2-CBS(TQ)(raw)'!N132*2625.5</f>
        <v>-2473.4655395536915</v>
      </c>
      <c r="P132" s="2">
        <f t="shared" si="10"/>
        <v>-7945.4000180435987</v>
      </c>
      <c r="Q132" s="2">
        <f t="shared" si="11"/>
        <v>-4634.0893977204159</v>
      </c>
      <c r="R132" s="2">
        <f t="shared" si="12"/>
        <v>-3273.4644446384532</v>
      </c>
      <c r="S132" s="2">
        <f t="shared" si="13"/>
        <v>-4634.0132542867668</v>
      </c>
      <c r="T132" s="2">
        <f t="shared" si="14"/>
        <v>-3274.9949911117469</v>
      </c>
    </row>
    <row r="133" spans="1:20" x14ac:dyDescent="0.2">
      <c r="A133" s="1" t="s">
        <v>131</v>
      </c>
      <c r="B133" s="2">
        <f>'MP2-CBS(TQ)(raw)'!B133*2625.5</f>
        <v>-37.250049637029086</v>
      </c>
      <c r="C133" s="2">
        <f>'MP2-CBS(TQ)(raw)'!C133*2625.5</f>
        <v>-35.786901314732184</v>
      </c>
      <c r="D133" s="2">
        <f>'MP2-CBS(TQ)(raw)'!D133*2625.5</f>
        <v>1.4631483222969008</v>
      </c>
      <c r="E133" s="2">
        <f>'MP2-CBS(TQ)(raw)'!E133*2625.5</f>
        <v>-1814.0572380551237</v>
      </c>
      <c r="F133" s="2">
        <f>'MP2-CBS(TQ)(raw)'!F133*2625.5</f>
        <v>-6130.0055300712729</v>
      </c>
      <c r="G133" s="2">
        <f>'MP2-CBS(TQ)(raw)'!G133*2625.5</f>
        <v>-993.96699121542861</v>
      </c>
      <c r="H133" s="2">
        <f>'MP2-CBS(TQ)(raw)'!H133*2625.5</f>
        <v>-3639.497466896652</v>
      </c>
      <c r="I133" s="2">
        <f>'MP2-CBS(TQ)(raw)'!I133*2625.5</f>
        <v>-801.29094468316987</v>
      </c>
      <c r="J133" s="2">
        <f>'MP2-CBS(TQ)(raw)'!J133*2625.5</f>
        <v>-2472.0573156941164</v>
      </c>
      <c r="K133" s="2">
        <f>'MP2-CBS(TQ)(raw)'!K133*2625.5</f>
        <v>-993.97785555046562</v>
      </c>
      <c r="L133" s="2">
        <f>'MP2-CBS(TQ)(raw)'!L133*2625.5</f>
        <v>-3639.4171710388268</v>
      </c>
      <c r="M133" s="2">
        <f>'MP2-CBS(TQ)(raw)'!M133*2625.5</f>
        <v>-801.49739436672189</v>
      </c>
      <c r="N133" s="2">
        <f>'MP2-CBS(TQ)(raw)'!N133*2625.5</f>
        <v>-2473.3834458556494</v>
      </c>
      <c r="P133" s="2">
        <f t="shared" si="10"/>
        <v>-7944.0627681263968</v>
      </c>
      <c r="Q133" s="2">
        <f t="shared" si="11"/>
        <v>-4633.464458112081</v>
      </c>
      <c r="R133" s="2">
        <f t="shared" si="12"/>
        <v>-3273.3482603772864</v>
      </c>
      <c r="S133" s="2">
        <f t="shared" si="13"/>
        <v>-4633.3950265892927</v>
      </c>
      <c r="T133" s="2">
        <f t="shared" si="14"/>
        <v>-3274.8808402223713</v>
      </c>
    </row>
    <row r="134" spans="1:20" x14ac:dyDescent="0.2">
      <c r="A134" s="1" t="s">
        <v>132</v>
      </c>
      <c r="B134" s="2">
        <f>'MP2-CBS(TQ)(raw)'!B134*2625.5</f>
        <v>-50.426036739481461</v>
      </c>
      <c r="C134" s="2">
        <f>'MP2-CBS(TQ)(raw)'!C134*2625.5</f>
        <v>-48.794064219435242</v>
      </c>
      <c r="D134" s="2">
        <f>'MP2-CBS(TQ)(raw)'!D134*2625.5</f>
        <v>1.6319725200462221</v>
      </c>
      <c r="E134" s="2">
        <f>'MP2-CBS(TQ)(raw)'!E134*2625.5</f>
        <v>-3568.2567792969917</v>
      </c>
      <c r="F134" s="2">
        <f>'MP2-CBS(TQ)(raw)'!F134*2625.5</f>
        <v>-11215.713671074365</v>
      </c>
      <c r="G134" s="2">
        <f>'MP2-CBS(TQ)(raw)'!G134*2625.5</f>
        <v>-994.18415626639512</v>
      </c>
      <c r="H134" s="2">
        <f>'MP2-CBS(TQ)(raw)'!H134*2625.5</f>
        <v>-3639.1510257390382</v>
      </c>
      <c r="I134" s="2">
        <f>'MP2-CBS(TQ)(raw)'!I134*2625.5</f>
        <v>-2550.011501994165</v>
      </c>
      <c r="J134" s="2">
        <f>'MP2-CBS(TQ)(raw)'!J134*2625.5</f>
        <v>-7550.1977296322757</v>
      </c>
      <c r="K134" s="2">
        <f>'MP2-CBS(TQ)(raw)'!K134*2625.5</f>
        <v>-994.19206673180304</v>
      </c>
      <c r="L134" s="2">
        <f>'MP2-CBS(TQ)(raw)'!L134*2625.5</f>
        <v>-3638.9680084905908</v>
      </c>
      <c r="M134" s="2">
        <f>'MP2-CBS(TQ)(raw)'!M134*2625.5</f>
        <v>-2550.2851432133775</v>
      </c>
      <c r="N134" s="2">
        <f>'MP2-CBS(TQ)(raw)'!N134*2625.5</f>
        <v>-7551.7311677161497</v>
      </c>
      <c r="P134" s="2">
        <f t="shared" si="10"/>
        <v>-14783.970450371356</v>
      </c>
      <c r="Q134" s="2">
        <f t="shared" si="11"/>
        <v>-4633.3351820054331</v>
      </c>
      <c r="R134" s="2">
        <f t="shared" si="12"/>
        <v>-10100.209231626441</v>
      </c>
      <c r="S134" s="2">
        <f t="shared" si="13"/>
        <v>-4633.160075222394</v>
      </c>
      <c r="T134" s="2">
        <f t="shared" si="14"/>
        <v>-10102.016310929528</v>
      </c>
    </row>
    <row r="135" spans="1:20" x14ac:dyDescent="0.2">
      <c r="A135" s="1" t="s">
        <v>133</v>
      </c>
      <c r="B135" s="2">
        <f>'MP2-CBS(TQ)(raw)'!B135*2625.5</f>
        <v>-38.824926107741206</v>
      </c>
      <c r="C135" s="2">
        <f>'MP2-CBS(TQ)(raw)'!C135*2625.5</f>
        <v>-37.051298042598148</v>
      </c>
      <c r="D135" s="2">
        <f>'MP2-CBS(TQ)(raw)'!D135*2625.5</f>
        <v>1.7736280651430532</v>
      </c>
      <c r="E135" s="2">
        <f>'MP2-CBS(TQ)(raw)'!E135*2625.5</f>
        <v>-3562.9589140816961</v>
      </c>
      <c r="F135" s="2">
        <f>'MP2-CBS(TQ)(raw)'!F135*2625.5</f>
        <v>-11207.652858205251</v>
      </c>
      <c r="G135" s="2">
        <f>'MP2-CBS(TQ)(raw)'!G135*2625.5</f>
        <v>-993.83246195114941</v>
      </c>
      <c r="H135" s="2">
        <f>'MP2-CBS(TQ)(raw)'!H135*2625.5</f>
        <v>-3638.8382480795694</v>
      </c>
      <c r="I135" s="2">
        <f>'MP2-CBS(TQ)(raw)'!I135*2625.5</f>
        <v>-2549.8422733199804</v>
      </c>
      <c r="J135" s="2">
        <f>'MP2-CBS(TQ)(raw)'!J135*2625.5</f>
        <v>-7549.273862828506</v>
      </c>
      <c r="K135" s="2">
        <f>'MP2-CBS(TQ)(raw)'!K135*2625.5</f>
        <v>-993.84615643240318</v>
      </c>
      <c r="L135" s="2">
        <f>'MP2-CBS(TQ)(raw)'!L135*2625.5</f>
        <v>-3638.7661880094847</v>
      </c>
      <c r="M135" s="2">
        <f>'MP2-CBS(TQ)(raw)'!M135*2625.5</f>
        <v>-2550.0952515723093</v>
      </c>
      <c r="N135" s="2">
        <f>'MP2-CBS(TQ)(raw)'!N135*2625.5</f>
        <v>-7550.852878230151</v>
      </c>
      <c r="P135" s="2">
        <f t="shared" si="10"/>
        <v>-14770.611772286946</v>
      </c>
      <c r="Q135" s="2">
        <f t="shared" si="11"/>
        <v>-4632.6707100307185</v>
      </c>
      <c r="R135" s="2">
        <f t="shared" si="12"/>
        <v>-10099.116136148486</v>
      </c>
      <c r="S135" s="2">
        <f t="shared" si="13"/>
        <v>-4632.6123444418881</v>
      </c>
      <c r="T135" s="2">
        <f t="shared" si="14"/>
        <v>-10100.94812980246</v>
      </c>
    </row>
    <row r="136" spans="1:20" x14ac:dyDescent="0.2">
      <c r="A136" s="1" t="s">
        <v>134</v>
      </c>
      <c r="B136" s="2">
        <f>'MP2-CBS(TQ)(raw)'!B136*2625.5</f>
        <v>-47.729042322501002</v>
      </c>
      <c r="C136" s="2">
        <f>'MP2-CBS(TQ)(raw)'!C136*2625.5</f>
        <v>-45.976789813365372</v>
      </c>
      <c r="D136" s="2">
        <f>'MP2-CBS(TQ)(raw)'!D136*2625.5</f>
        <v>1.7522525091356245</v>
      </c>
      <c r="E136" s="2">
        <f>'MP2-CBS(TQ)(raw)'!E136*2625.5</f>
        <v>-3566.5875722804662</v>
      </c>
      <c r="F136" s="2">
        <f>'MP2-CBS(TQ)(raw)'!F136*2625.5</f>
        <v>-11214.012207375088</v>
      </c>
      <c r="G136" s="2">
        <f>'MP2-CBS(TQ)(raw)'!G136*2625.5</f>
        <v>-993.82799620102639</v>
      </c>
      <c r="H136" s="2">
        <f>'MP2-CBS(TQ)(raw)'!H136*2625.5</f>
        <v>-3638.8508424271613</v>
      </c>
      <c r="I136" s="2">
        <f>'MP2-CBS(TQ)(raw)'!I136*2625.5</f>
        <v>-2550.009022466922</v>
      </c>
      <c r="J136" s="2">
        <f>'MP2-CBS(TQ)(raw)'!J136*2625.5</f>
        <v>-7550.1828762379419</v>
      </c>
      <c r="K136" s="2">
        <f>'MP2-CBS(TQ)(raw)'!K136*2625.5</f>
        <v>-993.84398576298065</v>
      </c>
      <c r="L136" s="2">
        <f>'MP2-CBS(TQ)(raw)'!L136*2625.5</f>
        <v>-3638.7777900830465</v>
      </c>
      <c r="M136" s="2">
        <f>'MP2-CBS(TQ)(raw)'!M136*2625.5</f>
        <v>-2550.2754118623043</v>
      </c>
      <c r="N136" s="2">
        <f>'MP2-CBS(TQ)(raw)'!N136*2625.5</f>
        <v>-7551.7258021338548</v>
      </c>
      <c r="P136" s="2">
        <f t="shared" si="10"/>
        <v>-14780.599779655555</v>
      </c>
      <c r="Q136" s="2">
        <f t="shared" si="11"/>
        <v>-4632.6788386281878</v>
      </c>
      <c r="R136" s="2">
        <f t="shared" si="12"/>
        <v>-10100.191898704863</v>
      </c>
      <c r="S136" s="2">
        <f t="shared" si="13"/>
        <v>-4632.621775846027</v>
      </c>
      <c r="T136" s="2">
        <f t="shared" si="14"/>
        <v>-10102.001213996158</v>
      </c>
    </row>
    <row r="137" spans="1:20" x14ac:dyDescent="0.2">
      <c r="A137" s="1" t="s">
        <v>135</v>
      </c>
      <c r="B137" s="2">
        <f>'MP2-CBS(TQ)(raw)'!B137*2625.5</f>
        <v>-48.544056101121036</v>
      </c>
      <c r="C137" s="2">
        <f>'MP2-CBS(TQ)(raw)'!C137*2625.5</f>
        <v>-46.759664747154474</v>
      </c>
      <c r="D137" s="2">
        <f>'MP2-CBS(TQ)(raw)'!D137*2625.5</f>
        <v>1.7843913539665583</v>
      </c>
      <c r="E137" s="2">
        <f>'MP2-CBS(TQ)(raw)'!E137*2625.5</f>
        <v>-3566.9317593849992</v>
      </c>
      <c r="F137" s="2">
        <f>'MP2-CBS(TQ)(raw)'!F137*2625.5</f>
        <v>-11214.507408076388</v>
      </c>
      <c r="G137" s="2">
        <f>'MP2-CBS(TQ)(raw)'!G137*2625.5</f>
        <v>-993.92059373777056</v>
      </c>
      <c r="H137" s="2">
        <f>'MP2-CBS(TQ)(raw)'!H137*2625.5</f>
        <v>-3639.0213684427649</v>
      </c>
      <c r="I137" s="2">
        <f>'MP2-CBS(TQ)(raw)'!I137*2625.5</f>
        <v>-2549.9287061817263</v>
      </c>
      <c r="J137" s="2">
        <f>'MP2-CBS(TQ)(raw)'!J137*2625.5</f>
        <v>-7550.0244429980039</v>
      </c>
      <c r="K137" s="2">
        <f>'MP2-CBS(TQ)(raw)'!K137*2625.5</f>
        <v>-993.93721007943202</v>
      </c>
      <c r="L137" s="2">
        <f>'MP2-CBS(TQ)(raw)'!L137*2625.5</f>
        <v>-3638.950374502439</v>
      </c>
      <c r="M137" s="2">
        <f>'MP2-CBS(TQ)(raw)'!M137*2625.5</f>
        <v>-2550.1973538490283</v>
      </c>
      <c r="N137" s="2">
        <f>'MP2-CBS(TQ)(raw)'!N137*2625.5</f>
        <v>-7551.5945642833331</v>
      </c>
      <c r="P137" s="2">
        <f t="shared" si="10"/>
        <v>-14781.439167461387</v>
      </c>
      <c r="Q137" s="2">
        <f t="shared" si="11"/>
        <v>-4632.9419621805355</v>
      </c>
      <c r="R137" s="2">
        <f t="shared" si="12"/>
        <v>-10099.95314917973</v>
      </c>
      <c r="S137" s="2">
        <f t="shared" si="13"/>
        <v>-4632.8875845818711</v>
      </c>
      <c r="T137" s="2">
        <f t="shared" si="14"/>
        <v>-10101.791918132361</v>
      </c>
    </row>
    <row r="138" spans="1:20" x14ac:dyDescent="0.2">
      <c r="A138" s="1" t="s">
        <v>136</v>
      </c>
      <c r="B138" s="2">
        <f>'MP2-CBS(TQ)(raw)'!B138*2625.5</f>
        <v>-40.606224411070997</v>
      </c>
      <c r="C138" s="2">
        <f>'MP2-CBS(TQ)(raw)'!C138*2625.5</f>
        <v>-38.759917973831399</v>
      </c>
      <c r="D138" s="2">
        <f>'MP2-CBS(TQ)(raw)'!D138*2625.5</f>
        <v>1.8463064372395914</v>
      </c>
      <c r="E138" s="2">
        <f>'MP2-CBS(TQ)(raw)'!E138*2625.5</f>
        <v>-3563.2353290190204</v>
      </c>
      <c r="F138" s="2">
        <f>'MP2-CBS(TQ)(raw)'!F138*2625.5</f>
        <v>-11208.495681454453</v>
      </c>
      <c r="G138" s="2">
        <f>'MP2-CBS(TQ)(raw)'!G138*2625.5</f>
        <v>-993.59580039001719</v>
      </c>
      <c r="H138" s="2">
        <f>'MP2-CBS(TQ)(raw)'!H138*2625.5</f>
        <v>-3638.6494534785993</v>
      </c>
      <c r="I138" s="2">
        <f>'MP2-CBS(TQ)(raw)'!I138*2625.5</f>
        <v>-2549.7115269622036</v>
      </c>
      <c r="J138" s="2">
        <f>'MP2-CBS(TQ)(raw)'!J138*2625.5</f>
        <v>-7549.1680052315796</v>
      </c>
      <c r="K138" s="2">
        <f>'MP2-CBS(TQ)(raw)'!K138*2625.5</f>
        <v>-993.61275863343292</v>
      </c>
      <c r="L138" s="2">
        <f>'MP2-CBS(TQ)(raw)'!L138*2625.5</f>
        <v>-3638.589519807852</v>
      </c>
      <c r="M138" s="2">
        <f>'MP2-CBS(TQ)(raw)'!M138*2625.5</f>
        <v>-2549.9719764558704</v>
      </c>
      <c r="N138" s="2">
        <f>'MP2-CBS(TQ)(raw)'!N138*2625.5</f>
        <v>-7550.7968376024855</v>
      </c>
      <c r="P138" s="2">
        <f t="shared" si="10"/>
        <v>-14771.731010473473</v>
      </c>
      <c r="Q138" s="2">
        <f t="shared" si="11"/>
        <v>-4632.2452538686166</v>
      </c>
      <c r="R138" s="2">
        <f t="shared" si="12"/>
        <v>-10098.879532193783</v>
      </c>
      <c r="S138" s="2">
        <f t="shared" si="13"/>
        <v>-4632.2022784412848</v>
      </c>
      <c r="T138" s="2">
        <f t="shared" si="14"/>
        <v>-10100.768814058356</v>
      </c>
    </row>
    <row r="139" spans="1:20" x14ac:dyDescent="0.2">
      <c r="A139" s="1" t="s">
        <v>137</v>
      </c>
      <c r="B139" s="2">
        <f>'MP2-CBS(TQ)(raw)'!B139*2625.5</f>
        <v>-40.093032278617862</v>
      </c>
      <c r="C139" s="2">
        <f>'MP2-CBS(TQ)(raw)'!C139*2625.5</f>
        <v>-38.132583554067928</v>
      </c>
      <c r="D139" s="2">
        <f>'MP2-CBS(TQ)(raw)'!D139*2625.5</f>
        <v>1.9604487245499354</v>
      </c>
      <c r="E139" s="2">
        <f>'MP2-CBS(TQ)(raw)'!E139*2625.5</f>
        <v>-3563.4687795038208</v>
      </c>
      <c r="F139" s="2">
        <f>'MP2-CBS(TQ)(raw)'!F139*2625.5</f>
        <v>-11208.750698827029</v>
      </c>
      <c r="G139" s="2">
        <f>'MP2-CBS(TQ)(raw)'!G139*2625.5</f>
        <v>-993.98340886170513</v>
      </c>
      <c r="H139" s="2">
        <f>'MP2-CBS(TQ)(raw)'!H139*2625.5</f>
        <v>-3639.0339285950718</v>
      </c>
      <c r="I139" s="2">
        <f>'MP2-CBS(TQ)(raw)'!I139*2625.5</f>
        <v>-2549.8390699288107</v>
      </c>
      <c r="J139" s="2">
        <f>'MP2-CBS(TQ)(raw)'!J139*2625.5</f>
        <v>-7549.2700386666447</v>
      </c>
      <c r="K139" s="2">
        <f>'MP2-CBS(TQ)(raw)'!K139*2625.5</f>
        <v>-994.0033462966237</v>
      </c>
      <c r="L139" s="2">
        <f>'MP2-CBS(TQ)(raw)'!L139*2625.5</f>
        <v>-3639.0263930921251</v>
      </c>
      <c r="M139" s="2">
        <f>'MP2-CBS(TQ)(raw)'!M139*2625.5</f>
        <v>-2550.1036374524874</v>
      </c>
      <c r="N139" s="2">
        <f>'MP2-CBS(TQ)(raw)'!N139*2625.5</f>
        <v>-7550.9535179355462</v>
      </c>
      <c r="P139" s="2">
        <f t="shared" si="10"/>
        <v>-14772.21947833085</v>
      </c>
      <c r="Q139" s="2">
        <f t="shared" si="11"/>
        <v>-4633.0173374567767</v>
      </c>
      <c r="R139" s="2">
        <f t="shared" si="12"/>
        <v>-10099.109108595456</v>
      </c>
      <c r="S139" s="2">
        <f t="shared" si="13"/>
        <v>-4633.0297393887486</v>
      </c>
      <c r="T139" s="2">
        <f t="shared" si="14"/>
        <v>-10101.057155388033</v>
      </c>
    </row>
    <row r="140" spans="1:20" x14ac:dyDescent="0.2">
      <c r="A140" s="1" t="s">
        <v>138</v>
      </c>
      <c r="B140" s="2">
        <f>'MP2-CBS(TQ)(raw)'!B140*2625.5</f>
        <v>-33.953892176035779</v>
      </c>
      <c r="C140" s="2">
        <f>'MP2-CBS(TQ)(raw)'!C140*2625.5</f>
        <v>-32.311274161666255</v>
      </c>
      <c r="D140" s="2">
        <f>'MP2-CBS(TQ)(raw)'!D140*2625.5</f>
        <v>1.6426180143695208</v>
      </c>
      <c r="E140" s="2">
        <f>'MP2-CBS(TQ)(raw)'!E140*2625.5</f>
        <v>-2301.3737706977363</v>
      </c>
      <c r="F140" s="2">
        <f>'MP2-CBS(TQ)(raw)'!F140*2625.5</f>
        <v>-7562.1786523228657</v>
      </c>
      <c r="G140" s="2">
        <f>'MP2-CBS(TQ)(raw)'!G140*2625.5</f>
        <v>-993.70034492216985</v>
      </c>
      <c r="H140" s="2">
        <f>'MP2-CBS(TQ)(raw)'!H140*2625.5</f>
        <v>-3638.8016826895378</v>
      </c>
      <c r="I140" s="2">
        <f>'MP2-CBS(TQ)(raw)'!I140*2625.5</f>
        <v>-1291.3998023171462</v>
      </c>
      <c r="J140" s="2">
        <f>'MP2-CBS(TQ)(raw)'!J140*2625.5</f>
        <v>-3905.696700915712</v>
      </c>
      <c r="K140" s="2">
        <f>'MP2-CBS(TQ)(raw)'!K140*2625.5</f>
        <v>-993.70955646314746</v>
      </c>
      <c r="L140" s="2">
        <f>'MP2-CBS(TQ)(raw)'!L140*2625.5</f>
        <v>-3638.7398419057358</v>
      </c>
      <c r="M140" s="2">
        <f>'MP2-CBS(TQ)(raw)'!M140*2625.5</f>
        <v>-1291.6292577389222</v>
      </c>
      <c r="N140" s="2">
        <f>'MP2-CBS(TQ)(raw)'!N140*2625.5</f>
        <v>-3907.1624927511298</v>
      </c>
      <c r="P140" s="2">
        <f t="shared" si="10"/>
        <v>-9863.5524230206029</v>
      </c>
      <c r="Q140" s="2">
        <f t="shared" si="11"/>
        <v>-4632.5020276117075</v>
      </c>
      <c r="R140" s="2">
        <f t="shared" si="12"/>
        <v>-5197.0965032328586</v>
      </c>
      <c r="S140" s="2">
        <f t="shared" si="13"/>
        <v>-4632.4493983688835</v>
      </c>
      <c r="T140" s="2">
        <f t="shared" si="14"/>
        <v>-5198.7917504900524</v>
      </c>
    </row>
    <row r="141" spans="1:20" x14ac:dyDescent="0.2">
      <c r="A141" s="1" t="s">
        <v>139</v>
      </c>
      <c r="B141" s="2">
        <f>'MP2-CBS(TQ)(raw)'!B141*2625.5</f>
        <v>-31.026743420575379</v>
      </c>
      <c r="C141" s="2">
        <f>'MP2-CBS(TQ)(raw)'!C141*2625.5</f>
        <v>-29.476363440003016</v>
      </c>
      <c r="D141" s="2">
        <f>'MP2-CBS(TQ)(raw)'!D141*2625.5</f>
        <v>1.5503799805723624</v>
      </c>
      <c r="E141" s="2">
        <f>'MP2-CBS(TQ)(raw)'!E141*2625.5</f>
        <v>-2300.2597083088313</v>
      </c>
      <c r="F141" s="2">
        <f>'MP2-CBS(TQ)(raw)'!F141*2625.5</f>
        <v>-7560.8511281432557</v>
      </c>
      <c r="G141" s="2">
        <f>'MP2-CBS(TQ)(raw)'!G141*2625.5</f>
        <v>-993.97670081159265</v>
      </c>
      <c r="H141" s="2">
        <f>'MP2-CBS(TQ)(raw)'!H141*2625.5</f>
        <v>-3638.9581203065045</v>
      </c>
      <c r="I141" s="2">
        <f>'MP2-CBS(TQ)(raw)'!I141*2625.5</f>
        <v>-1291.4085414798758</v>
      </c>
      <c r="J141" s="2">
        <f>'MP2-CBS(TQ)(raw)'!J141*2625.5</f>
        <v>-3905.7407304335384</v>
      </c>
      <c r="K141" s="2">
        <f>'MP2-CBS(TQ)(raw)'!K141*2625.5</f>
        <v>-993.98632575571924</v>
      </c>
      <c r="L141" s="2">
        <f>'MP2-CBS(TQ)(raw)'!L141*2625.5</f>
        <v>-3638.8780036157714</v>
      </c>
      <c r="M141" s="2">
        <f>'MP2-CBS(TQ)(raw)'!M141*2625.5</f>
        <v>-1291.6165159457187</v>
      </c>
      <c r="N141" s="2">
        <f>'MP2-CBS(TQ)(raw)'!N141*2625.5</f>
        <v>-3907.153627694875</v>
      </c>
      <c r="P141" s="2">
        <f t="shared" si="10"/>
        <v>-9861.1108364520878</v>
      </c>
      <c r="Q141" s="2">
        <f t="shared" si="11"/>
        <v>-4632.9348211180968</v>
      </c>
      <c r="R141" s="2">
        <f t="shared" si="12"/>
        <v>-5197.1492719134139</v>
      </c>
      <c r="S141" s="2">
        <f t="shared" si="13"/>
        <v>-4632.8643293714904</v>
      </c>
      <c r="T141" s="2">
        <f t="shared" si="14"/>
        <v>-5198.7701436405932</v>
      </c>
    </row>
    <row r="142" spans="1:20" x14ac:dyDescent="0.2">
      <c r="A142" s="1" t="s">
        <v>140</v>
      </c>
      <c r="B142" s="2">
        <f>'MP2-CBS(TQ)(raw)'!B142*2625.5</f>
        <v>-31.230300507448082</v>
      </c>
      <c r="C142" s="2">
        <f>'MP2-CBS(TQ)(raw)'!C142*2625.5</f>
        <v>-29.624312700723863</v>
      </c>
      <c r="D142" s="2">
        <f>'MP2-CBS(TQ)(raw)'!D142*2625.5</f>
        <v>1.6059878067242193</v>
      </c>
      <c r="E142" s="2">
        <f>'MP2-CBS(TQ)(raw)'!E142*2625.5</f>
        <v>-2300.0491030968419</v>
      </c>
      <c r="F142" s="2">
        <f>'MP2-CBS(TQ)(raw)'!F142*2625.5</f>
        <v>-7561.0975592998693</v>
      </c>
      <c r="G142" s="2">
        <f>'MP2-CBS(TQ)(raw)'!G142*2625.5</f>
        <v>-993.8023010182244</v>
      </c>
      <c r="H142" s="2">
        <f>'MP2-CBS(TQ)(raw)'!H142*2625.5</f>
        <v>-3638.9168181380514</v>
      </c>
      <c r="I142" s="2">
        <f>'MP2-CBS(TQ)(raw)'!I142*2625.5</f>
        <v>-1291.4237918080833</v>
      </c>
      <c r="J142" s="2">
        <f>'MP2-CBS(TQ)(raw)'!J142*2625.5</f>
        <v>-3905.7734509249053</v>
      </c>
      <c r="K142" s="2">
        <f>'MP2-CBS(TQ)(raw)'!K142*2625.5</f>
        <v>-993.81378478663316</v>
      </c>
      <c r="L142" s="2">
        <f>'MP2-CBS(TQ)(raw)'!L142*2625.5</f>
        <v>-3638.8816399717107</v>
      </c>
      <c r="M142" s="2">
        <f>'MP2-CBS(TQ)(raw)'!M142*2625.5</f>
        <v>-1291.6360645344687</v>
      </c>
      <c r="N142" s="2">
        <f>'MP2-CBS(TQ)(raw)'!N142*2625.5</f>
        <v>-3907.1908604031751</v>
      </c>
      <c r="P142" s="2">
        <f t="shared" si="10"/>
        <v>-9861.1466623967117</v>
      </c>
      <c r="Q142" s="2">
        <f t="shared" si="11"/>
        <v>-4632.7191191562761</v>
      </c>
      <c r="R142" s="2">
        <f t="shared" si="12"/>
        <v>-5197.1972427329883</v>
      </c>
      <c r="S142" s="2">
        <f t="shared" si="13"/>
        <v>-4632.6954247583435</v>
      </c>
      <c r="T142" s="2">
        <f t="shared" si="14"/>
        <v>-5198.8269249376435</v>
      </c>
    </row>
    <row r="143" spans="1:20" x14ac:dyDescent="0.2">
      <c r="A143" s="1" t="s">
        <v>141</v>
      </c>
      <c r="B143" s="2">
        <f>'MP2-CBS(TQ)(raw)'!B143*2625.5</f>
        <v>-39.525621507731898</v>
      </c>
      <c r="C143" s="2">
        <f>'MP2-CBS(TQ)(raw)'!C143*2625.5</f>
        <v>-38.302194564352746</v>
      </c>
      <c r="D143" s="2">
        <f>'MP2-CBS(TQ)(raw)'!D143*2625.5</f>
        <v>1.2234269433791507</v>
      </c>
      <c r="E143" s="2">
        <f>'MP2-CBS(TQ)(raw)'!E143*2625.5</f>
        <v>-2490.9385959594965</v>
      </c>
      <c r="F143" s="2">
        <f>'MP2-CBS(TQ)(raw)'!F143*2625.5</f>
        <v>-8181.7990394511671</v>
      </c>
      <c r="G143" s="2">
        <f>'MP2-CBS(TQ)(raw)'!G143*2625.5</f>
        <v>-993.77908671992122</v>
      </c>
      <c r="H143" s="2">
        <f>'MP2-CBS(TQ)(raw)'!H143*2625.5</f>
        <v>-3639.195279335609</v>
      </c>
      <c r="I143" s="2">
        <f>'MP2-CBS(TQ)(raw)'!I143*2625.5</f>
        <v>-1476.8648424259011</v>
      </c>
      <c r="J143" s="2">
        <f>'MP2-CBS(TQ)(raw)'!J143*2625.5</f>
        <v>-4523.3728054215007</v>
      </c>
      <c r="K143" s="2">
        <f>'MP2-CBS(TQ)(raw)'!K143*2625.5</f>
        <v>-993.78768364257417</v>
      </c>
      <c r="L143" s="2">
        <f>'MP2-CBS(TQ)(raw)'!L143*2625.5</f>
        <v>-3639.0568405516919</v>
      </c>
      <c r="M143" s="2">
        <f>'MP2-CBS(TQ)(raw)'!M143*2625.5</f>
        <v>-1477.0692549600001</v>
      </c>
      <c r="N143" s="2">
        <f>'MP2-CBS(TQ)(raw)'!N143*2625.5</f>
        <v>-4524.5216616920452</v>
      </c>
      <c r="P143" s="2">
        <f t="shared" si="10"/>
        <v>-10672.737635410664</v>
      </c>
      <c r="Q143" s="2">
        <f t="shared" si="11"/>
        <v>-4632.9743660555305</v>
      </c>
      <c r="R143" s="2">
        <f t="shared" si="12"/>
        <v>-6000.2376478474016</v>
      </c>
      <c r="S143" s="2">
        <f t="shared" si="13"/>
        <v>-4632.8445241942663</v>
      </c>
      <c r="T143" s="2">
        <f t="shared" si="14"/>
        <v>-6001.5909166520451</v>
      </c>
    </row>
    <row r="144" spans="1:20" x14ac:dyDescent="0.2">
      <c r="A144" s="1" t="s">
        <v>142</v>
      </c>
      <c r="B144" s="2">
        <f>'MP2-CBS(TQ)(raw)'!B144*2625.5</f>
        <v>-35.8705271364936</v>
      </c>
      <c r="C144" s="2">
        <f>'MP2-CBS(TQ)(raw)'!C144*2625.5</f>
        <v>-34.583775389776179</v>
      </c>
      <c r="D144" s="2">
        <f>'MP2-CBS(TQ)(raw)'!D144*2625.5</f>
        <v>1.2867517467174214</v>
      </c>
      <c r="E144" s="2">
        <f>'MP2-CBS(TQ)(raw)'!E144*2625.5</f>
        <v>-2489.6330639775338</v>
      </c>
      <c r="F144" s="2">
        <f>'MP2-CBS(TQ)(raw)'!F144*2625.5</f>
        <v>-8180.5178090426116</v>
      </c>
      <c r="G144" s="2">
        <f>'MP2-CBS(TQ)(raw)'!G144*2625.5</f>
        <v>-994.4035371956486</v>
      </c>
      <c r="H144" s="2">
        <f>'MP2-CBS(TQ)(raw)'!H144*2625.5</f>
        <v>-3639.5927188036244</v>
      </c>
      <c r="I144" s="2">
        <f>'MP2-CBS(TQ)(raw)'!I144*2625.5</f>
        <v>-1476.875475902779</v>
      </c>
      <c r="J144" s="2">
        <f>'MP2-CBS(TQ)(raw)'!J144*2625.5</f>
        <v>-4523.408613981599</v>
      </c>
      <c r="K144" s="2">
        <f>'MP2-CBS(TQ)(raw)'!K144*2625.5</f>
        <v>-994.4158610372931</v>
      </c>
      <c r="L144" s="2">
        <f>'MP2-CBS(TQ)(raw)'!L144*2625.5</f>
        <v>-3639.496501537923</v>
      </c>
      <c r="M144" s="2">
        <f>'MP2-CBS(TQ)(raw)'!M144*2625.5</f>
        <v>-1477.0738421015376</v>
      </c>
      <c r="N144" s="2">
        <f>'MP2-CBS(TQ)(raw)'!N144*2625.5</f>
        <v>-4524.580892953617</v>
      </c>
      <c r="P144" s="2">
        <f t="shared" si="10"/>
        <v>-10670.150873020146</v>
      </c>
      <c r="Q144" s="2">
        <f t="shared" si="11"/>
        <v>-4633.9962559992728</v>
      </c>
      <c r="R144" s="2">
        <f t="shared" si="12"/>
        <v>-6000.2840898843779</v>
      </c>
      <c r="S144" s="2">
        <f t="shared" si="13"/>
        <v>-4633.9123625752163</v>
      </c>
      <c r="T144" s="2">
        <f t="shared" si="14"/>
        <v>-6001.6547350551546</v>
      </c>
    </row>
    <row r="145" spans="1:20" x14ac:dyDescent="0.2">
      <c r="A145" s="1" t="s">
        <v>143</v>
      </c>
      <c r="B145" s="2">
        <f>'MP2-CBS(TQ)(raw)'!B145*2625.5</f>
        <v>-36.043571142142305</v>
      </c>
      <c r="C145" s="2">
        <f>'MP2-CBS(TQ)(raw)'!C145*2625.5</f>
        <v>-34.905754429099353</v>
      </c>
      <c r="D145" s="2">
        <f>'MP2-CBS(TQ)(raw)'!D145*2625.5</f>
        <v>1.1378167130429557</v>
      </c>
      <c r="E145" s="2">
        <f>'MP2-CBS(TQ)(raw)'!E145*2625.5</f>
        <v>-2006.1201875902091</v>
      </c>
      <c r="F145" s="2">
        <f>'MP2-CBS(TQ)(raw)'!F145*2625.5</f>
        <v>-6519.1218757129527</v>
      </c>
      <c r="G145" s="2">
        <f>'MP2-CBS(TQ)(raw)'!G145*2625.5</f>
        <v>-1144.7150082588646</v>
      </c>
      <c r="H145" s="2">
        <f>'MP2-CBS(TQ)(raw)'!H145*2625.5</f>
        <v>-3922.122021452732</v>
      </c>
      <c r="I145" s="2">
        <f>'MP2-CBS(TQ)(raw)'!I145*2625.5</f>
        <v>-844.00370980087951</v>
      </c>
      <c r="J145" s="2">
        <f>'MP2-CBS(TQ)(raw)'!J145*2625.5</f>
        <v>-2578.3577526485437</v>
      </c>
      <c r="K145" s="2">
        <f>'MP2-CBS(TQ)(raw)'!K145*2625.5</f>
        <v>-1144.746286177832</v>
      </c>
      <c r="L145" s="2">
        <f>'MP2-CBS(TQ)(raw)'!L145*2625.5</f>
        <v>-3922.2005763091488</v>
      </c>
      <c r="M145" s="2">
        <f>'MP2-CBS(TQ)(raw)'!M145*2625.5</f>
        <v>-844.13012479577867</v>
      </c>
      <c r="N145" s="2">
        <f>'MP2-CBS(TQ)(raw)'!N145*2625.5</f>
        <v>-2579.2593215913039</v>
      </c>
      <c r="P145" s="2">
        <f t="shared" si="10"/>
        <v>-8525.2420633031616</v>
      </c>
      <c r="Q145" s="2">
        <f t="shared" si="11"/>
        <v>-5066.8370297115962</v>
      </c>
      <c r="R145" s="2">
        <f t="shared" si="12"/>
        <v>-3422.361462449423</v>
      </c>
      <c r="S145" s="2">
        <f t="shared" si="13"/>
        <v>-5066.9468624869805</v>
      </c>
      <c r="T145" s="2">
        <f t="shared" si="14"/>
        <v>-3423.3894463870824</v>
      </c>
    </row>
    <row r="146" spans="1:20" x14ac:dyDescent="0.2">
      <c r="A146" s="1" t="s">
        <v>144</v>
      </c>
      <c r="B146" s="2">
        <f>'MP2-CBS(TQ)(raw)'!B146*2625.5</f>
        <v>-34.768935929591748</v>
      </c>
      <c r="C146" s="2">
        <f>'MP2-CBS(TQ)(raw)'!C146*2625.5</f>
        <v>-33.696970433731934</v>
      </c>
      <c r="D146" s="2">
        <f>'MP2-CBS(TQ)(raw)'!D146*2625.5</f>
        <v>1.0719654958598186</v>
      </c>
      <c r="E146" s="2">
        <f>'MP2-CBS(TQ)(raw)'!E146*2625.5</f>
        <v>-2005.3713335044015</v>
      </c>
      <c r="F146" s="2">
        <f>'MP2-CBS(TQ)(raw)'!F146*2625.5</f>
        <v>-6518.3453203240788</v>
      </c>
      <c r="G146" s="2">
        <f>'MP2-CBS(TQ)(raw)'!G146*2625.5</f>
        <v>-1144.638458011955</v>
      </c>
      <c r="H146" s="2">
        <f>'MP2-CBS(TQ)(raw)'!H146*2625.5</f>
        <v>-3921.9247331432675</v>
      </c>
      <c r="I146" s="2">
        <f>'MP2-CBS(TQ)(raw)'!I146*2625.5</f>
        <v>-844.00939571145943</v>
      </c>
      <c r="J146" s="2">
        <f>'MP2-CBS(TQ)(raw)'!J146*2625.5</f>
        <v>-2578.3751310322077</v>
      </c>
      <c r="K146" s="2">
        <f>'MP2-CBS(TQ)(raw)'!K146*2625.5</f>
        <v>-1144.6705444389675</v>
      </c>
      <c r="L146" s="2">
        <f>'MP2-CBS(TQ)(raw)'!L146*2625.5</f>
        <v>-3922.0040492895441</v>
      </c>
      <c r="M146" s="2">
        <f>'MP2-CBS(TQ)(raw)'!M146*2625.5</f>
        <v>-844.12612428671321</v>
      </c>
      <c r="N146" s="2">
        <f>'MP2-CBS(TQ)(raw)'!N146*2625.5</f>
        <v>-2579.2189653795235</v>
      </c>
      <c r="P146" s="2">
        <f t="shared" si="10"/>
        <v>-8523.71665382848</v>
      </c>
      <c r="Q146" s="2">
        <f t="shared" si="11"/>
        <v>-5066.5631911552227</v>
      </c>
      <c r="R146" s="2">
        <f t="shared" si="12"/>
        <v>-3422.3845267436673</v>
      </c>
      <c r="S146" s="2">
        <f t="shared" si="13"/>
        <v>-5066.6745937285114</v>
      </c>
      <c r="T146" s="2">
        <f t="shared" si="14"/>
        <v>-3423.3450896662366</v>
      </c>
    </row>
    <row r="147" spans="1:20" x14ac:dyDescent="0.2">
      <c r="A147" s="1" t="s">
        <v>41</v>
      </c>
      <c r="B147" s="2">
        <f>'MP2-CBS(TQ)(raw)'!B147*2625.5</f>
        <v>-61.828000103718026</v>
      </c>
      <c r="C147" s="2">
        <f>'MP2-CBS(TQ)(raw)'!C147*2625.5</f>
        <v>-49.526637422102191</v>
      </c>
      <c r="D147" s="2">
        <f>'MP2-CBS(TQ)(raw)'!D147*2625.5</f>
        <v>12.301362681615835</v>
      </c>
      <c r="E147" s="2">
        <f>'MP2-CBS(TQ)(raw)'!E147*2625.5</f>
        <v>-1434.5501518641743</v>
      </c>
      <c r="F147" s="2">
        <f>'MP2-CBS(TQ)(raw)'!F147*2625.5</f>
        <v>-4641.6757579090163</v>
      </c>
      <c r="G147" s="2">
        <f>'MP2-CBS(TQ)(raw)'!G147*2625.5</f>
        <v>-1146.081752263018</v>
      </c>
      <c r="H147" s="2">
        <f>'MP2-CBS(TQ)(raw)'!H147*2625.5</f>
        <v>-3929.511327975933</v>
      </c>
      <c r="I147" s="2">
        <f>'MP2-CBS(TQ)(raw)'!I147*2625.5</f>
        <v>-260.29449496748998</v>
      </c>
      <c r="J147" s="2">
        <f>'MP2-CBS(TQ)(raw)'!J147*2625.5</f>
        <v>-678.51033446303131</v>
      </c>
      <c r="K147" s="2">
        <f>'MP2-CBS(TQ)(raw)'!K147*2625.5</f>
        <v>-1146.0995318213058</v>
      </c>
      <c r="L147" s="2">
        <f>'MP2-CBS(TQ)(raw)'!L147*2625.5</f>
        <v>-3929.5824544187635</v>
      </c>
      <c r="M147" s="2">
        <f>'MP2-CBS(TQ)(raw)'!M147*2625.5</f>
        <v>-264.35633059205469</v>
      </c>
      <c r="N147" s="2">
        <f>'MP2-CBS(TQ)(raw)'!N147*2625.5</f>
        <v>-686.66095551896467</v>
      </c>
      <c r="P147" s="2">
        <f t="shared" si="10"/>
        <v>-6076.2259097731903</v>
      </c>
      <c r="Q147" s="2">
        <f t="shared" si="11"/>
        <v>-5075.5930802389512</v>
      </c>
      <c r="R147" s="2">
        <f t="shared" si="12"/>
        <v>-938.80482943052129</v>
      </c>
      <c r="S147" s="2">
        <f t="shared" si="13"/>
        <v>-5075.6819862400698</v>
      </c>
      <c r="T147" s="2">
        <f t="shared" si="14"/>
        <v>-951.0172861110193</v>
      </c>
    </row>
    <row r="148" spans="1:20" x14ac:dyDescent="0.2">
      <c r="A148" s="1" t="s">
        <v>42</v>
      </c>
      <c r="B148" s="2">
        <f>'MP2-CBS(TQ)(raw)'!B148*2625.5</f>
        <v>-47.430321106417821</v>
      </c>
      <c r="C148" s="2">
        <f>'MP2-CBS(TQ)(raw)'!C148*2625.5</f>
        <v>-34.443526755284751</v>
      </c>
      <c r="D148" s="2">
        <f>'MP2-CBS(TQ)(raw)'!D148*2625.5</f>
        <v>12.986794351133071</v>
      </c>
      <c r="E148" s="2">
        <f>'MP2-CBS(TQ)(raw)'!E148*2625.5</f>
        <v>-1428.8757512834422</v>
      </c>
      <c r="F148" s="2">
        <f>'MP2-CBS(TQ)(raw)'!F148*2625.5</f>
        <v>-4635.2052098871518</v>
      </c>
      <c r="G148" s="2">
        <f>'MP2-CBS(TQ)(raw)'!G148*2625.5</f>
        <v>-1146.8363319924733</v>
      </c>
      <c r="H148" s="2">
        <f>'MP2-CBS(TQ)(raw)'!H148*2625.5</f>
        <v>-3931.0094786411814</v>
      </c>
      <c r="I148" s="2">
        <f>'MP2-CBS(TQ)(raw)'!I148*2625.5</f>
        <v>-260.29449496748998</v>
      </c>
      <c r="J148" s="2">
        <f>'MP2-CBS(TQ)(raw)'!J148*2625.5</f>
        <v>-678.51033446303131</v>
      </c>
      <c r="K148" s="2">
        <f>'MP2-CBS(TQ)(raw)'!K148*2625.5</f>
        <v>-1146.8420071713022</v>
      </c>
      <c r="L148" s="2">
        <f>'MP2-CBS(TQ)(raw)'!L148*2625.5</f>
        <v>-3930.9890111970958</v>
      </c>
      <c r="M148" s="2">
        <f>'MP2-CBS(TQ)(raw)'!M148*2625.5</f>
        <v>-264.37682558104137</v>
      </c>
      <c r="N148" s="2">
        <f>'MP2-CBS(TQ)(raw)'!N148*2625.5</f>
        <v>-687.42959046586952</v>
      </c>
      <c r="P148" s="2">
        <f t="shared" si="10"/>
        <v>-6064.0809611705936</v>
      </c>
      <c r="Q148" s="2">
        <f t="shared" si="11"/>
        <v>-5077.8458106336548</v>
      </c>
      <c r="R148" s="2">
        <f t="shared" si="12"/>
        <v>-938.80482943052129</v>
      </c>
      <c r="S148" s="2">
        <f t="shared" si="13"/>
        <v>-5077.831018368398</v>
      </c>
      <c r="T148" s="2">
        <f t="shared" si="14"/>
        <v>-951.80641604691095</v>
      </c>
    </row>
    <row r="149" spans="1:20" x14ac:dyDescent="0.2">
      <c r="A149" s="1" t="s">
        <v>43</v>
      </c>
      <c r="B149" s="2">
        <f>'MP2-CBS(TQ)(raw)'!B149*2625.5</f>
        <v>-53.291197630291627</v>
      </c>
      <c r="C149" s="2">
        <f>'MP2-CBS(TQ)(raw)'!C149*2625.5</f>
        <v>-39.862076871086984</v>
      </c>
      <c r="D149" s="2">
        <f>'MP2-CBS(TQ)(raw)'!D149*2625.5</f>
        <v>13.429120759204642</v>
      </c>
      <c r="E149" s="2">
        <f>'MP2-CBS(TQ)(raw)'!E149*2625.5</f>
        <v>-1431.1947485814133</v>
      </c>
      <c r="F149" s="2">
        <f>'MP2-CBS(TQ)(raw)'!F149*2625.5</f>
        <v>-4637.7233565193937</v>
      </c>
      <c r="G149" s="2">
        <f>'MP2-CBS(TQ)(raw)'!G149*2625.5</f>
        <v>-1146.4261314716466</v>
      </c>
      <c r="H149" s="2">
        <f>'MP2-CBS(TQ)(raw)'!H149*2625.5</f>
        <v>-3930.3959465684761</v>
      </c>
      <c r="I149" s="2">
        <f>'MP2-CBS(TQ)(raw)'!I149*2625.5</f>
        <v>-260.2944949674673</v>
      </c>
      <c r="J149" s="2">
        <f>'MP2-CBS(TQ)(raw)'!J149*2625.5</f>
        <v>-678.51033446292593</v>
      </c>
      <c r="K149" s="2">
        <f>'MP2-CBS(TQ)(raw)'!K149*2625.5</f>
        <v>-1146.4330817403593</v>
      </c>
      <c r="L149" s="2">
        <f>'MP2-CBS(TQ)(raw)'!L149*2625.5</f>
        <v>-3930.3847241875023</v>
      </c>
      <c r="M149" s="2">
        <f>'MP2-CBS(TQ)(raw)'!M149*2625.5</f>
        <v>-264.56527703361991</v>
      </c>
      <c r="N149" s="2">
        <f>'MP2-CBS(TQ)(raw)'!N149*2625.5</f>
        <v>-687.67294526823912</v>
      </c>
      <c r="P149" s="2">
        <f t="shared" si="10"/>
        <v>-6068.9181051008072</v>
      </c>
      <c r="Q149" s="2">
        <f t="shared" si="11"/>
        <v>-5076.8220780401225</v>
      </c>
      <c r="R149" s="2">
        <f t="shared" si="12"/>
        <v>-938.80482943039328</v>
      </c>
      <c r="S149" s="2">
        <f t="shared" si="13"/>
        <v>-5076.8178059278616</v>
      </c>
      <c r="T149" s="2">
        <f t="shared" si="14"/>
        <v>-952.23822230185897</v>
      </c>
    </row>
    <row r="150" spans="1:20" x14ac:dyDescent="0.2">
      <c r="A150" s="1" t="s">
        <v>44</v>
      </c>
      <c r="B150" s="2">
        <f>'MP2-CBS(TQ)(raw)'!B150*2625.5</f>
        <v>-62.083019479881926</v>
      </c>
      <c r="C150" s="2">
        <f>'MP2-CBS(TQ)(raw)'!C150*2625.5</f>
        <v>-49.667622614878269</v>
      </c>
      <c r="D150" s="2">
        <f>'MP2-CBS(TQ)(raw)'!D150*2625.5</f>
        <v>12.415396865003657</v>
      </c>
      <c r="E150" s="2">
        <f>'MP2-CBS(TQ)(raw)'!E150*2625.5</f>
        <v>-1434.9635572339794</v>
      </c>
      <c r="F150" s="2">
        <f>'MP2-CBS(TQ)(raw)'!F150*2625.5</f>
        <v>-4642.2302813721626</v>
      </c>
      <c r="G150" s="2">
        <f>'MP2-CBS(TQ)(raw)'!G150*2625.5</f>
        <v>-1146.2987419040364</v>
      </c>
      <c r="H150" s="2">
        <f>'MP2-CBS(TQ)(raw)'!H150*2625.5</f>
        <v>-3930.0072477917024</v>
      </c>
      <c r="I150" s="2">
        <f>'MP2-CBS(TQ)(raw)'!I150*2625.5</f>
        <v>-260.29449496748998</v>
      </c>
      <c r="J150" s="2">
        <f>'MP2-CBS(TQ)(raw)'!J150*2625.5</f>
        <v>-678.51033446303131</v>
      </c>
      <c r="K150" s="2">
        <f>'MP2-CBS(TQ)(raw)'!K150*2625.5</f>
        <v>-1146.32049169061</v>
      </c>
      <c r="L150" s="2">
        <f>'MP2-CBS(TQ)(raw)'!L150*2625.5</f>
        <v>-3930.1092089594822</v>
      </c>
      <c r="M150" s="2">
        <f>'MP2-CBS(TQ)(raw)'!M150*2625.5</f>
        <v>-264.34453041989985</v>
      </c>
      <c r="N150" s="2">
        <f>'MP2-CBS(TQ)(raw)'!N150*2625.5</f>
        <v>-686.75198492127186</v>
      </c>
      <c r="P150" s="2">
        <f t="shared" si="10"/>
        <v>-6077.193838606142</v>
      </c>
      <c r="Q150" s="2">
        <f t="shared" si="11"/>
        <v>-5076.3059896957384</v>
      </c>
      <c r="R150" s="2">
        <f t="shared" si="12"/>
        <v>-938.80482943052129</v>
      </c>
      <c r="S150" s="2">
        <f t="shared" si="13"/>
        <v>-5076.4297006500919</v>
      </c>
      <c r="T150" s="2">
        <f t="shared" si="14"/>
        <v>-951.09651534117165</v>
      </c>
    </row>
    <row r="151" spans="1:20" x14ac:dyDescent="0.2">
      <c r="A151" s="1" t="s">
        <v>145</v>
      </c>
      <c r="B151" s="2">
        <f>'MP2-CBS(TQ)(raw)'!B151*2625.5</f>
        <v>-41.988941501811844</v>
      </c>
      <c r="C151" s="2">
        <f>'MP2-CBS(TQ)(raw)'!C151*2625.5</f>
        <v>-40.692305915602972</v>
      </c>
      <c r="D151" s="2">
        <f>'MP2-CBS(TQ)(raw)'!D151*2625.5</f>
        <v>1.2966355862088703</v>
      </c>
      <c r="E151" s="2">
        <f>'MP2-CBS(TQ)(raw)'!E151*2625.5</f>
        <v>-1308.2323788679378</v>
      </c>
      <c r="F151" s="2">
        <f>'MP2-CBS(TQ)(raw)'!F151*2625.5</f>
        <v>-4436.313044479235</v>
      </c>
      <c r="G151" s="2">
        <f>'MP2-CBS(TQ)(raw)'!G151*2625.5</f>
        <v>-1145.9403977836805</v>
      </c>
      <c r="H151" s="2">
        <f>'MP2-CBS(TQ)(raw)'!H151*2625.5</f>
        <v>-3929.2551872601412</v>
      </c>
      <c r="I151" s="2">
        <f>'MP2-CBS(TQ)(raw)'!I151*2625.5</f>
        <v>-142.0191366481896</v>
      </c>
      <c r="J151" s="2">
        <f>'MP2-CBS(TQ)(raw)'!J151*2625.5</f>
        <v>-485.34176015334947</v>
      </c>
      <c r="K151" s="2">
        <f>'MP2-CBS(TQ)(raw)'!K151*2625.5</f>
        <v>-1145.9544399822078</v>
      </c>
      <c r="L151" s="2">
        <f>'MP2-CBS(TQ)(raw)'!L151*2625.5</f>
        <v>-3929.2824229370058</v>
      </c>
      <c r="M151" s="2">
        <f>'MP2-CBS(TQ)(raw)'!M151*2625.5</f>
        <v>-142.10228373211291</v>
      </c>
      <c r="N151" s="2">
        <f>'MP2-CBS(TQ)(raw)'!N151*2625.5</f>
        <v>-486.51397078024297</v>
      </c>
      <c r="P151" s="2">
        <f t="shared" si="10"/>
        <v>-5744.5454233471728</v>
      </c>
      <c r="Q151" s="2">
        <f t="shared" si="11"/>
        <v>-5075.1955850438217</v>
      </c>
      <c r="R151" s="2">
        <f t="shared" si="12"/>
        <v>-627.36089680153907</v>
      </c>
      <c r="S151" s="2">
        <f t="shared" si="13"/>
        <v>-5075.2368629192133</v>
      </c>
      <c r="T151" s="2">
        <f t="shared" si="14"/>
        <v>-628.61625451235591</v>
      </c>
    </row>
    <row r="152" spans="1:20" x14ac:dyDescent="0.2">
      <c r="A152" s="1" t="s">
        <v>146</v>
      </c>
      <c r="B152" s="2">
        <f>'MP2-CBS(TQ)(raw)'!B152*2625.5</f>
        <v>-31.327913334146558</v>
      </c>
      <c r="C152" s="2">
        <f>'MP2-CBS(TQ)(raw)'!C152*2625.5</f>
        <v>-29.449333243109802</v>
      </c>
      <c r="D152" s="2">
        <f>'MP2-CBS(TQ)(raw)'!D152*2625.5</f>
        <v>1.8785800910367578</v>
      </c>
      <c r="E152" s="2">
        <f>'MP2-CBS(TQ)(raw)'!E152*2625.5</f>
        <v>-1304.9814944403072</v>
      </c>
      <c r="F152" s="2">
        <f>'MP2-CBS(TQ)(raw)'!F152*2625.5</f>
        <v>-4432.2801215662967</v>
      </c>
      <c r="G152" s="2">
        <f>'MP2-CBS(TQ)(raw)'!G152*2625.5</f>
        <v>-1147.0586931566511</v>
      </c>
      <c r="H152" s="2">
        <f>'MP2-CBS(TQ)(raw)'!H152*2625.5</f>
        <v>-3931.5141127142815</v>
      </c>
      <c r="I152" s="2">
        <f>'MP2-CBS(TQ)(raw)'!I152*2625.5</f>
        <v>-142.01913664817801</v>
      </c>
      <c r="J152" s="2">
        <f>'MP2-CBS(TQ)(raw)'!J152*2625.5</f>
        <v>-485.34176015334708</v>
      </c>
      <c r="K152" s="2">
        <f>'MP2-CBS(TQ)(raw)'!K152*2625.5</f>
        <v>-1147.062266103246</v>
      </c>
      <c r="L152" s="2">
        <f>'MP2-CBS(TQ)(raw)'!L152*2625.5</f>
        <v>-3931.4697014449448</v>
      </c>
      <c r="M152" s="2">
        <f>'MP2-CBS(TQ)(raw)'!M152*2625.5</f>
        <v>-142.13609300481761</v>
      </c>
      <c r="N152" s="2">
        <f>'MP2-CBS(TQ)(raw)'!N152*2625.5</f>
        <v>-487.14422221048642</v>
      </c>
      <c r="P152" s="2">
        <f t="shared" si="10"/>
        <v>-5737.2616160066036</v>
      </c>
      <c r="Q152" s="2">
        <f t="shared" si="11"/>
        <v>-5078.5728058709328</v>
      </c>
      <c r="R152" s="2">
        <f t="shared" si="12"/>
        <v>-627.36089680152509</v>
      </c>
      <c r="S152" s="2">
        <f t="shared" si="13"/>
        <v>-5078.5319675481906</v>
      </c>
      <c r="T152" s="2">
        <f t="shared" si="14"/>
        <v>-629.28031521530397</v>
      </c>
    </row>
    <row r="153" spans="1:20" x14ac:dyDescent="0.2">
      <c r="A153" s="1" t="s">
        <v>147</v>
      </c>
      <c r="B153" s="2">
        <f>'MP2-CBS(TQ)(raw)'!B153*2625.5</f>
        <v>-35.95227195444955</v>
      </c>
      <c r="C153" s="2">
        <f>'MP2-CBS(TQ)(raw)'!C153*2625.5</f>
        <v>-34.082645461983269</v>
      </c>
      <c r="D153" s="2">
        <f>'MP2-CBS(TQ)(raw)'!D153*2625.5</f>
        <v>1.8696264924662833</v>
      </c>
      <c r="E153" s="2">
        <f>'MP2-CBS(TQ)(raw)'!E153*2625.5</f>
        <v>-1306.6312366789361</v>
      </c>
      <c r="F153" s="2">
        <f>'MP2-CBS(TQ)(raw)'!F153*2625.5</f>
        <v>-4434.0461736624648</v>
      </c>
      <c r="G153" s="2">
        <f>'MP2-CBS(TQ)(raw)'!G153*2625.5</f>
        <v>-1146.5953104872237</v>
      </c>
      <c r="H153" s="2">
        <f>'MP2-CBS(TQ)(raw)'!H153*2625.5</f>
        <v>-3930.7689310981568</v>
      </c>
      <c r="I153" s="2">
        <f>'MP2-CBS(TQ)(raw)'!I153*2625.5</f>
        <v>-142.01913664819205</v>
      </c>
      <c r="J153" s="2">
        <f>'MP2-CBS(TQ)(raw)'!J153*2625.5</f>
        <v>-485.34176015337891</v>
      </c>
      <c r="K153" s="2">
        <f>'MP2-CBS(TQ)(raw)'!K153*2625.5</f>
        <v>-1146.6003887246948</v>
      </c>
      <c r="L153" s="2">
        <f>'MP2-CBS(TQ)(raw)'!L153*2625.5</f>
        <v>-3930.7343390967471</v>
      </c>
      <c r="M153" s="2">
        <f>'MP2-CBS(TQ)(raw)'!M153*2625.5</f>
        <v>-142.13385494547339</v>
      </c>
      <c r="N153" s="2">
        <f>'MP2-CBS(TQ)(raw)'!N153*2625.5</f>
        <v>-487.12618211250259</v>
      </c>
      <c r="P153" s="2">
        <f t="shared" si="10"/>
        <v>-5740.6774103414009</v>
      </c>
      <c r="Q153" s="2">
        <f t="shared" si="11"/>
        <v>-5077.364241585381</v>
      </c>
      <c r="R153" s="2">
        <f t="shared" si="12"/>
        <v>-627.36089680157102</v>
      </c>
      <c r="S153" s="2">
        <f t="shared" si="13"/>
        <v>-5077.3347278214424</v>
      </c>
      <c r="T153" s="2">
        <f t="shared" si="14"/>
        <v>-629.26003705797598</v>
      </c>
    </row>
    <row r="154" spans="1:20" x14ac:dyDescent="0.2">
      <c r="A154" s="1" t="s">
        <v>148</v>
      </c>
      <c r="B154" s="2">
        <f>'MP2-CBS(TQ)(raw)'!B154*2625.5</f>
        <v>-41.346416872156041</v>
      </c>
      <c r="C154" s="2">
        <f>'MP2-CBS(TQ)(raw)'!C154*2625.5</f>
        <v>-40.018294429942785</v>
      </c>
      <c r="D154" s="2">
        <f>'MP2-CBS(TQ)(raw)'!D154*2625.5</f>
        <v>1.3281224422132534</v>
      </c>
      <c r="E154" s="2">
        <f>'MP2-CBS(TQ)(raw)'!E154*2625.5</f>
        <v>-1308.1549208316469</v>
      </c>
      <c r="F154" s="2">
        <f>'MP2-CBS(TQ)(raw)'!F154*2625.5</f>
        <v>-4436.3137597338882</v>
      </c>
      <c r="G154" s="2">
        <f>'MP2-CBS(TQ)(raw)'!G154*2625.5</f>
        <v>-1146.096826478441</v>
      </c>
      <c r="H154" s="2">
        <f>'MP2-CBS(TQ)(raw)'!H154*2625.5</f>
        <v>-3929.6645404133092</v>
      </c>
      <c r="I154" s="2">
        <f>'MP2-CBS(TQ)(raw)'!I154*2625.5</f>
        <v>-142.01913664819304</v>
      </c>
      <c r="J154" s="2">
        <f>'MP2-CBS(TQ)(raw)'!J154*2625.5</f>
        <v>-485.34176015343581</v>
      </c>
      <c r="K154" s="2">
        <f>'MP2-CBS(TQ)(raw)'!K154*2625.5</f>
        <v>-1146.1161023979457</v>
      </c>
      <c r="L154" s="2">
        <f>'MP2-CBS(TQ)(raw)'!L154*2625.5</f>
        <v>-3929.7371702022328</v>
      </c>
      <c r="M154" s="2">
        <f>'MP2-CBS(TQ)(raw)'!M154*2625.5</f>
        <v>-142.09926205194594</v>
      </c>
      <c r="N154" s="2">
        <f>'MP2-CBS(TQ)(raw)'!N154*2625.5</f>
        <v>-486.49785148346774</v>
      </c>
      <c r="P154" s="2">
        <f t="shared" si="10"/>
        <v>-5744.4686805655347</v>
      </c>
      <c r="Q154" s="2">
        <f t="shared" si="11"/>
        <v>-5075.7613668917502</v>
      </c>
      <c r="R154" s="2">
        <f t="shared" si="12"/>
        <v>-627.36089680162888</v>
      </c>
      <c r="S154" s="2">
        <f t="shared" si="13"/>
        <v>-5075.8532726001786</v>
      </c>
      <c r="T154" s="2">
        <f t="shared" si="14"/>
        <v>-628.59711353541365</v>
      </c>
    </row>
    <row r="155" spans="1:20" x14ac:dyDescent="0.2">
      <c r="A155" s="1" t="s">
        <v>149</v>
      </c>
      <c r="B155" s="2">
        <f>'MP2-CBS(TQ)(raw)'!B155*2625.5</f>
        <v>-66.164834130699234</v>
      </c>
      <c r="C155" s="2">
        <f>'MP2-CBS(TQ)(raw)'!C155*2625.5</f>
        <v>-65.204007983262073</v>
      </c>
      <c r="D155" s="2">
        <f>'MP2-CBS(TQ)(raw)'!D155*2625.5</f>
        <v>0.96082614743716399</v>
      </c>
      <c r="E155" s="2">
        <f>'MP2-CBS(TQ)(raw)'!E155*2625.5</f>
        <v>-1831.1371716597785</v>
      </c>
      <c r="F155" s="2">
        <f>'MP2-CBS(TQ)(raw)'!F155*2625.5</f>
        <v>-5905.6095811411524</v>
      </c>
      <c r="G155" s="2">
        <f>'MP2-CBS(TQ)(raw)'!G155*2625.5</f>
        <v>-1144.6038031026933</v>
      </c>
      <c r="H155" s="2">
        <f>'MP2-CBS(TQ)(raw)'!H155*2625.5</f>
        <v>-3922.2581506694005</v>
      </c>
      <c r="I155" s="2">
        <f>'MP2-CBS(TQ)(raw)'!I155*2625.5</f>
        <v>-655.30471252230939</v>
      </c>
      <c r="J155" s="2">
        <f>'MP2-CBS(TQ)(raw)'!J155*2625.5</f>
        <v>-1948.4152523758289</v>
      </c>
      <c r="K155" s="2">
        <f>'MP2-CBS(TQ)(raw)'!K155*2625.5</f>
        <v>-1144.6241946080261</v>
      </c>
      <c r="L155" s="2">
        <f>'MP2-CBS(TQ)(raw)'!L155*2625.5</f>
        <v>-3922.1688170588859</v>
      </c>
      <c r="M155" s="2">
        <f>'MP2-CBS(TQ)(raw)'!M155*2625.5</f>
        <v>-655.41043298460261</v>
      </c>
      <c r="N155" s="2">
        <f>'MP2-CBS(TQ)(raw)'!N155*2625.5</f>
        <v>-1949.3393001661543</v>
      </c>
      <c r="P155" s="2">
        <f t="shared" si="10"/>
        <v>-7736.7467528009311</v>
      </c>
      <c r="Q155" s="2">
        <f t="shared" si="11"/>
        <v>-5066.8619537720933</v>
      </c>
      <c r="R155" s="2">
        <f t="shared" si="12"/>
        <v>-2603.7199648981382</v>
      </c>
      <c r="S155" s="2">
        <f t="shared" si="13"/>
        <v>-5066.7930116669122</v>
      </c>
      <c r="T155" s="2">
        <f t="shared" si="14"/>
        <v>-2604.749733150757</v>
      </c>
    </row>
    <row r="156" spans="1:20" x14ac:dyDescent="0.2">
      <c r="A156" s="1" t="s">
        <v>150</v>
      </c>
      <c r="B156" s="2">
        <f>'MP2-CBS(TQ)(raw)'!B156*2625.5</f>
        <v>-69.792450800722278</v>
      </c>
      <c r="C156" s="2">
        <f>'MP2-CBS(TQ)(raw)'!C156*2625.5</f>
        <v>-68.714952142157216</v>
      </c>
      <c r="D156" s="2">
        <f>'MP2-CBS(TQ)(raw)'!D156*2625.5</f>
        <v>1.077498658565071</v>
      </c>
      <c r="E156" s="2">
        <f>'MP2-CBS(TQ)(raw)'!E156*2625.5</f>
        <v>-1833.2971744393681</v>
      </c>
      <c r="F156" s="2">
        <f>'MP2-CBS(TQ)(raw)'!F156*2625.5</f>
        <v>-5907.2923588518661</v>
      </c>
      <c r="G156" s="2">
        <f>'MP2-CBS(TQ)(raw)'!G156*2625.5</f>
        <v>-1144.7786159356885</v>
      </c>
      <c r="H156" s="2">
        <f>'MP2-CBS(TQ)(raw)'!H156*2625.5</f>
        <v>-3922.5196009083684</v>
      </c>
      <c r="I156" s="2">
        <f>'MP2-CBS(TQ)(raw)'!I156*2625.5</f>
        <v>-655.35595662467949</v>
      </c>
      <c r="J156" s="2">
        <f>'MP2-CBS(TQ)(raw)'!J156*2625.5</f>
        <v>-1948.1429090217757</v>
      </c>
      <c r="K156" s="2">
        <f>'MP2-CBS(TQ)(raw)'!K156*2625.5</f>
        <v>-1144.8028262847804</v>
      </c>
      <c r="L156" s="2">
        <f>'MP2-CBS(TQ)(raw)'!L156*2625.5</f>
        <v>-3922.4819847006406</v>
      </c>
      <c r="M156" s="2">
        <f>'MP2-CBS(TQ)(raw)'!M156*2625.5</f>
        <v>-655.46587253978612</v>
      </c>
      <c r="N156" s="2">
        <f>'MP2-CBS(TQ)(raw)'!N156*2625.5</f>
        <v>-1949.1238976238699</v>
      </c>
      <c r="P156" s="2">
        <f t="shared" si="10"/>
        <v>-7740.5895332912341</v>
      </c>
      <c r="Q156" s="2">
        <f t="shared" si="11"/>
        <v>-5067.2982168440567</v>
      </c>
      <c r="R156" s="2">
        <f t="shared" si="12"/>
        <v>-2603.4988656464552</v>
      </c>
      <c r="S156" s="2">
        <f t="shared" si="13"/>
        <v>-5067.2848109854212</v>
      </c>
      <c r="T156" s="2">
        <f t="shared" si="14"/>
        <v>-2604.5897701636559</v>
      </c>
    </row>
    <row r="157" spans="1:20" x14ac:dyDescent="0.2">
      <c r="A157" s="1" t="s">
        <v>151</v>
      </c>
      <c r="B157" s="2">
        <f>'MP2-CBS(TQ)(raw)'!B157*2625.5</f>
        <v>-65.113680225303199</v>
      </c>
      <c r="C157" s="2">
        <f>'MP2-CBS(TQ)(raw)'!C157*2625.5</f>
        <v>-64.134090467952248</v>
      </c>
      <c r="D157" s="2">
        <f>'MP2-CBS(TQ)(raw)'!D157*2625.5</f>
        <v>0.97958975735095066</v>
      </c>
      <c r="E157" s="2">
        <f>'MP2-CBS(TQ)(raw)'!E157*2625.5</f>
        <v>-1829.7679052832314</v>
      </c>
      <c r="F157" s="2">
        <f>'MP2-CBS(TQ)(raw)'!F157*2625.5</f>
        <v>-5904.3984116529546</v>
      </c>
      <c r="G157" s="2">
        <f>'MP2-CBS(TQ)(raw)'!G157*2625.5</f>
        <v>-1144.0968938527185</v>
      </c>
      <c r="H157" s="2">
        <f>'MP2-CBS(TQ)(raw)'!H157*2625.5</f>
        <v>-3921.6030729953995</v>
      </c>
      <c r="I157" s="2">
        <f>'MP2-CBS(TQ)(raw)'!I157*2625.5</f>
        <v>-655.2261720609597</v>
      </c>
      <c r="J157" s="2">
        <f>'MP2-CBS(TQ)(raw)'!J157*2625.5</f>
        <v>-1948.1264978018048</v>
      </c>
      <c r="K157" s="2">
        <f>'MP2-CBS(TQ)(raw)'!K157*2625.5</f>
        <v>-1144.121690088321</v>
      </c>
      <c r="L157" s="2">
        <f>'MP2-CBS(TQ)(raw)'!L157*2625.5</f>
        <v>-3921.5681644449678</v>
      </c>
      <c r="M157" s="2">
        <f>'MP2-CBS(TQ)(raw)'!M157*2625.5</f>
        <v>-655.32480864821116</v>
      </c>
      <c r="N157" s="2">
        <f>'MP2-CBS(TQ)(raw)'!N157*2625.5</f>
        <v>-1949.0175632867338</v>
      </c>
      <c r="P157" s="2">
        <f t="shared" si="10"/>
        <v>-7734.1663169361855</v>
      </c>
      <c r="Q157" s="2">
        <f t="shared" si="11"/>
        <v>-5065.6999668481185</v>
      </c>
      <c r="R157" s="2">
        <f t="shared" si="12"/>
        <v>-2603.3526698627647</v>
      </c>
      <c r="S157" s="2">
        <f t="shared" si="13"/>
        <v>-5065.6898545332888</v>
      </c>
      <c r="T157" s="2">
        <f t="shared" si="14"/>
        <v>-2604.3423719349448</v>
      </c>
    </row>
    <row r="158" spans="1:20" x14ac:dyDescent="0.2">
      <c r="A158" s="1" t="s">
        <v>152</v>
      </c>
      <c r="B158" s="2">
        <f>'MP2-CBS(TQ)(raw)'!B158*2625.5</f>
        <v>-53.240472460655255</v>
      </c>
      <c r="C158" s="2">
        <f>'MP2-CBS(TQ)(raw)'!C158*2625.5</f>
        <v>-51.807773462459984</v>
      </c>
      <c r="D158" s="2">
        <f>'MP2-CBS(TQ)(raw)'!D158*2625.5</f>
        <v>1.4326989981952649</v>
      </c>
      <c r="E158" s="2">
        <f>'MP2-CBS(TQ)(raw)'!E158*2625.5</f>
        <v>-1973.4757962928786</v>
      </c>
      <c r="F158" s="2">
        <f>'MP2-CBS(TQ)(raw)'!F158*2625.5</f>
        <v>-6421.189715427101</v>
      </c>
      <c r="G158" s="2">
        <f>'MP2-CBS(TQ)(raw)'!G158*2625.5</f>
        <v>-1145.569508520857</v>
      </c>
      <c r="H158" s="2">
        <f>'MP2-CBS(TQ)(raw)'!H158*2625.5</f>
        <v>-3923.5067613453666</v>
      </c>
      <c r="I158" s="2">
        <f>'MP2-CBS(TQ)(raw)'!I158*2625.5</f>
        <v>-801.31113382953026</v>
      </c>
      <c r="J158" s="2">
        <f>'MP2-CBS(TQ)(raw)'!J158*2625.5</f>
        <v>-2471.0376355635708</v>
      </c>
      <c r="K158" s="2">
        <f>'MP2-CBS(TQ)(raw)'!K158*2625.5</f>
        <v>-1145.6010190672114</v>
      </c>
      <c r="L158" s="2">
        <f>'MP2-CBS(TQ)(raw)'!L158*2625.5</f>
        <v>-3923.5300509205845</v>
      </c>
      <c r="M158" s="2">
        <f>'MP2-CBS(TQ)(raw)'!M158*2625.5</f>
        <v>-801.5094164571758</v>
      </c>
      <c r="N158" s="2">
        <f>'MP2-CBS(TQ)(raw)'!N158*2625.5</f>
        <v>-2472.2172518125481</v>
      </c>
      <c r="P158" s="2">
        <f t="shared" si="10"/>
        <v>-8394.6655117199789</v>
      </c>
      <c r="Q158" s="2">
        <f t="shared" si="11"/>
        <v>-5069.0762698662238</v>
      </c>
      <c r="R158" s="2">
        <f t="shared" si="12"/>
        <v>-3272.3487693931011</v>
      </c>
      <c r="S158" s="2">
        <f t="shared" si="13"/>
        <v>-5069.1310699877959</v>
      </c>
      <c r="T158" s="2">
        <f t="shared" si="14"/>
        <v>-3273.7266682697236</v>
      </c>
    </row>
    <row r="159" spans="1:20" x14ac:dyDescent="0.2">
      <c r="A159" s="1" t="s">
        <v>153</v>
      </c>
      <c r="B159" s="2">
        <f>'MP2-CBS(TQ)(raw)'!B159*2625.5</f>
        <v>-45.277223165063127</v>
      </c>
      <c r="C159" s="2">
        <f>'MP2-CBS(TQ)(raw)'!C159*2625.5</f>
        <v>-44.046128808086813</v>
      </c>
      <c r="D159" s="2">
        <f>'MP2-CBS(TQ)(raw)'!D159*2625.5</f>
        <v>1.2310943569763124</v>
      </c>
      <c r="E159" s="2">
        <f>'MP2-CBS(TQ)(raw)'!E159*2625.5</f>
        <v>-1968.0489240827835</v>
      </c>
      <c r="F159" s="2">
        <f>'MP2-CBS(TQ)(raw)'!F159*2625.5</f>
        <v>-6415.5385718093676</v>
      </c>
      <c r="G159" s="2">
        <f>'MP2-CBS(TQ)(raw)'!G159*2625.5</f>
        <v>-1144.2697991514324</v>
      </c>
      <c r="H159" s="2">
        <f>'MP2-CBS(TQ)(raw)'!H159*2625.5</f>
        <v>-3921.5717734794744</v>
      </c>
      <c r="I159" s="2">
        <f>'MP2-CBS(TQ)(raw)'!I159*2625.5</f>
        <v>-801.33299788695297</v>
      </c>
      <c r="J159" s="2">
        <f>'MP2-CBS(TQ)(raw)'!J159*2625.5</f>
        <v>-2471.1357022092279</v>
      </c>
      <c r="K159" s="2">
        <f>'MP2-CBS(TQ)(raw)'!K159*2625.5</f>
        <v>-1144.2991439383345</v>
      </c>
      <c r="L159" s="2">
        <f>'MP2-CBS(TQ)(raw)'!L159*2625.5</f>
        <v>-3921.5944819072174</v>
      </c>
      <c r="M159" s="2">
        <f>'MP2-CBS(TQ)(raw)'!M159*2625.5</f>
        <v>-801.50677795770855</v>
      </c>
      <c r="N159" s="2">
        <f>'MP2-CBS(TQ)(raw)'!N159*2625.5</f>
        <v>-2472.140963280804</v>
      </c>
      <c r="P159" s="2">
        <f t="shared" si="10"/>
        <v>-8383.5874958921504</v>
      </c>
      <c r="Q159" s="2">
        <f t="shared" si="11"/>
        <v>-5065.8415726309067</v>
      </c>
      <c r="R159" s="2">
        <f t="shared" si="12"/>
        <v>-3272.4687000961808</v>
      </c>
      <c r="S159" s="2">
        <f t="shared" si="13"/>
        <v>-5065.8936258455524</v>
      </c>
      <c r="T159" s="2">
        <f t="shared" si="14"/>
        <v>-3273.6477412385125</v>
      </c>
    </row>
    <row r="160" spans="1:20" x14ac:dyDescent="0.2">
      <c r="A160" s="1" t="s">
        <v>154</v>
      </c>
      <c r="B160" s="2">
        <f>'MP2-CBS(TQ)(raw)'!B160*2625.5</f>
        <v>-42.234550195903267</v>
      </c>
      <c r="C160" s="2">
        <f>'MP2-CBS(TQ)(raw)'!C160*2625.5</f>
        <v>-40.380919130897226</v>
      </c>
      <c r="D160" s="2">
        <f>'MP2-CBS(TQ)(raw)'!D160*2625.5</f>
        <v>1.8536310650060426</v>
      </c>
      <c r="E160" s="2">
        <f>'MP2-CBS(TQ)(raw)'!E160*2625.5</f>
        <v>-2456.0217550658267</v>
      </c>
      <c r="F160" s="2">
        <f>'MP2-CBS(TQ)(raw)'!F160*2625.5</f>
        <v>-7849.5609314696776</v>
      </c>
      <c r="G160" s="2">
        <f>'MP2-CBS(TQ)(raw)'!G160*2625.5</f>
        <v>-1144.6273198956781</v>
      </c>
      <c r="H160" s="2">
        <f>'MP2-CBS(TQ)(raw)'!H160*2625.5</f>
        <v>-3922.1250758829578</v>
      </c>
      <c r="I160" s="2">
        <f>'MP2-CBS(TQ)(raw)'!I160*2625.5</f>
        <v>-1291.277972303634</v>
      </c>
      <c r="J160" s="2">
        <f>'MP2-CBS(TQ)(raw)'!J160*2625.5</f>
        <v>-3905.31776825733</v>
      </c>
      <c r="K160" s="2">
        <f>'MP2-CBS(TQ)(raw)'!K160*2625.5</f>
        <v>-1144.6570081095474</v>
      </c>
      <c r="L160" s="2">
        <f>'MP2-CBS(TQ)(raw)'!L160*2625.5</f>
        <v>-3922.1687288766266</v>
      </c>
      <c r="M160" s="2">
        <f>'MP2-CBS(TQ)(raw)'!M160*2625.5</f>
        <v>-1291.513263013188</v>
      </c>
      <c r="N160" s="2">
        <f>'MP2-CBS(TQ)(raw)'!N160*2625.5</f>
        <v>-3906.8627674052441</v>
      </c>
      <c r="P160" s="2">
        <f t="shared" si="10"/>
        <v>-10305.582686535505</v>
      </c>
      <c r="Q160" s="2">
        <f t="shared" si="11"/>
        <v>-5066.7523957786361</v>
      </c>
      <c r="R160" s="2">
        <f t="shared" si="12"/>
        <v>-5196.5957405609643</v>
      </c>
      <c r="S160" s="2">
        <f t="shared" si="13"/>
        <v>-5066.825736986174</v>
      </c>
      <c r="T160" s="2">
        <f t="shared" si="14"/>
        <v>-5198.3760304184325</v>
      </c>
    </row>
    <row r="161" spans="1:20" x14ac:dyDescent="0.2">
      <c r="A161" s="1" t="s">
        <v>155</v>
      </c>
      <c r="B161" s="2">
        <f>'MP2-CBS(TQ)(raw)'!B161*2625.5</f>
        <v>-35.81553145518496</v>
      </c>
      <c r="C161" s="2">
        <f>'MP2-CBS(TQ)(raw)'!C161*2625.5</f>
        <v>-34.422004192955733</v>
      </c>
      <c r="D161" s="2">
        <f>'MP2-CBS(TQ)(raw)'!D161*2625.5</f>
        <v>1.3935272622292241</v>
      </c>
      <c r="E161" s="2">
        <f>'MP2-CBS(TQ)(raw)'!E161*2625.5</f>
        <v>-2452.0228975862979</v>
      </c>
      <c r="F161" s="2">
        <f>'MP2-CBS(TQ)(raw)'!F161*2625.5</f>
        <v>-7845.2454993023684</v>
      </c>
      <c r="G161" s="2">
        <f>'MP2-CBS(TQ)(raw)'!G161*2625.5</f>
        <v>-1143.8897139061476</v>
      </c>
      <c r="H161" s="2">
        <f>'MP2-CBS(TQ)(raw)'!H161*2625.5</f>
        <v>-3920.933822374162</v>
      </c>
      <c r="I161" s="2">
        <f>'MP2-CBS(TQ)(raw)'!I161*2625.5</f>
        <v>-1291.2841501877676</v>
      </c>
      <c r="J161" s="2">
        <f>'MP2-CBS(TQ)(raw)'!J161*2625.5</f>
        <v>-3905.3451789654041</v>
      </c>
      <c r="K161" s="2">
        <f>'MP2-CBS(TQ)(raw)'!K161*2625.5</f>
        <v>-1143.9167069305074</v>
      </c>
      <c r="L161" s="2">
        <f>'MP2-CBS(TQ)(raw)'!L161*2625.5</f>
        <v>-3920.9702113740123</v>
      </c>
      <c r="M161" s="2">
        <f>'MP2-CBS(TQ)(raw)'!M161*2625.5</f>
        <v>-1291.4569275302626</v>
      </c>
      <c r="N161" s="2">
        <f>'MP2-CBS(TQ)(raw)'!N161*2625.5</f>
        <v>-3906.5025468609283</v>
      </c>
      <c r="P161" s="2">
        <f t="shared" si="10"/>
        <v>-10297.268396888667</v>
      </c>
      <c r="Q161" s="2">
        <f t="shared" si="11"/>
        <v>-5064.8235362803098</v>
      </c>
      <c r="R161" s="2">
        <f t="shared" si="12"/>
        <v>-5196.629329153172</v>
      </c>
      <c r="S161" s="2">
        <f t="shared" si="13"/>
        <v>-5064.8869183045199</v>
      </c>
      <c r="T161" s="2">
        <f t="shared" si="14"/>
        <v>-5197.9594743911912</v>
      </c>
    </row>
    <row r="162" spans="1:20" x14ac:dyDescent="0.2">
      <c r="A162" s="1" t="s">
        <v>156</v>
      </c>
      <c r="B162" s="2">
        <f>'MP2-CBS(TQ)(raw)'!B162*2625.5</f>
        <v>-54.190713832075524</v>
      </c>
      <c r="C162" s="2">
        <f>'MP2-CBS(TQ)(raw)'!C162*2625.5</f>
        <v>-52.977684963585006</v>
      </c>
      <c r="D162" s="2">
        <f>'MP2-CBS(TQ)(raw)'!D162*2625.5</f>
        <v>1.2130288684905195</v>
      </c>
      <c r="E162" s="2">
        <f>'MP2-CBS(TQ)(raw)'!E162*2625.5</f>
        <v>-2649.9547217601885</v>
      </c>
      <c r="F162" s="2">
        <f>'MP2-CBS(TQ)(raw)'!F162*2625.5</f>
        <v>-8472.9707642365447</v>
      </c>
      <c r="G162" s="2">
        <f>'MP2-CBS(TQ)(raw)'!G162*2625.5</f>
        <v>-1145.4166860463718</v>
      </c>
      <c r="H162" s="2">
        <f>'MP2-CBS(TQ)(raw)'!H162*2625.5</f>
        <v>-3923.3205477253659</v>
      </c>
      <c r="I162" s="2">
        <f>'MP2-CBS(TQ)(raw)'!I162*2625.5</f>
        <v>-1477.3322630309106</v>
      </c>
      <c r="J162" s="2">
        <f>'MP2-CBS(TQ)(raw)'!J162*2625.5</f>
        <v>-4522.6652753620083</v>
      </c>
      <c r="K162" s="2">
        <f>'MP2-CBS(TQ)(raw)'!K162*2625.5</f>
        <v>-1145.4477568562716</v>
      </c>
      <c r="L162" s="2">
        <f>'MP2-CBS(TQ)(raw)'!L162*2625.5</f>
        <v>-3923.2894641532457</v>
      </c>
      <c r="M162" s="2">
        <f>'MP2-CBS(TQ)(raw)'!M162*2625.5</f>
        <v>-1477.5243263088075</v>
      </c>
      <c r="N162" s="2">
        <f>'MP2-CBS(TQ)(raw)'!N162*2625.5</f>
        <v>-4523.6862537148227</v>
      </c>
      <c r="P162" s="2">
        <f t="shared" si="10"/>
        <v>-11122.925485996733</v>
      </c>
      <c r="Q162" s="2">
        <f t="shared" si="11"/>
        <v>-5068.7372337717379</v>
      </c>
      <c r="R162" s="2">
        <f t="shared" si="12"/>
        <v>-5999.9975383929186</v>
      </c>
      <c r="S162" s="2">
        <f t="shared" si="13"/>
        <v>-5068.7372210095173</v>
      </c>
      <c r="T162" s="2">
        <f t="shared" si="14"/>
        <v>-6001.2105800236304</v>
      </c>
    </row>
    <row r="163" spans="1:20" x14ac:dyDescent="0.2">
      <c r="A163" s="1" t="s">
        <v>157</v>
      </c>
      <c r="B163" s="2">
        <f>'MP2-CBS(TQ)(raw)'!B163*2625.5</f>
        <v>-50.261709810535095</v>
      </c>
      <c r="C163" s="2">
        <f>'MP2-CBS(TQ)(raw)'!C163*2625.5</f>
        <v>-49.060162876187064</v>
      </c>
      <c r="D163" s="2">
        <f>'MP2-CBS(TQ)(raw)'!D163*2625.5</f>
        <v>1.2015469343480309</v>
      </c>
      <c r="E163" s="2">
        <f>'MP2-CBS(TQ)(raw)'!E163*2625.5</f>
        <v>-2648.0193218697682</v>
      </c>
      <c r="F163" s="2">
        <f>'MP2-CBS(TQ)(raw)'!F163*2625.5</f>
        <v>-8470.8367543582372</v>
      </c>
      <c r="G163" s="2">
        <f>'MP2-CBS(TQ)(raw)'!G163*2625.5</f>
        <v>-1145.385104965073</v>
      </c>
      <c r="H163" s="2">
        <f>'MP2-CBS(TQ)(raw)'!H163*2625.5</f>
        <v>-3923.1489835247021</v>
      </c>
      <c r="I163" s="2">
        <f>'MP2-CBS(TQ)(raw)'!I163*2625.5</f>
        <v>-1477.3485885828131</v>
      </c>
      <c r="J163" s="2">
        <f>'MP2-CBS(TQ)(raw)'!J163*2625.5</f>
        <v>-4522.7116893448801</v>
      </c>
      <c r="K163" s="2">
        <f>'MP2-CBS(TQ)(raw)'!K163*2625.5</f>
        <v>-1145.4203967659685</v>
      </c>
      <c r="L163" s="2">
        <f>'MP2-CBS(TQ)(raw)'!L163*2625.5</f>
        <v>-3923.1503776488976</v>
      </c>
      <c r="M163" s="2">
        <f>'MP2-CBS(TQ)(raw)'!M163*2625.5</f>
        <v>-1477.5267499608869</v>
      </c>
      <c r="N163" s="2">
        <f>'MP2-CBS(TQ)(raw)'!N163*2625.5</f>
        <v>-4523.6983889760631</v>
      </c>
      <c r="P163" s="2">
        <f t="shared" si="10"/>
        <v>-11118.856076228005</v>
      </c>
      <c r="Q163" s="2">
        <f t="shared" si="11"/>
        <v>-5068.5340884897751</v>
      </c>
      <c r="R163" s="2">
        <f t="shared" si="12"/>
        <v>-6000.0602779276933</v>
      </c>
      <c r="S163" s="2">
        <f t="shared" si="13"/>
        <v>-5068.5707744148658</v>
      </c>
      <c r="T163" s="2">
        <f t="shared" si="14"/>
        <v>-6001.2251389369503</v>
      </c>
    </row>
    <row r="164" spans="1:20" x14ac:dyDescent="0.2">
      <c r="A164" s="1" t="s">
        <v>158</v>
      </c>
      <c r="B164" s="2">
        <f>'MP2-CBS(TQ)(raw)'!B164*2625.5</f>
        <v>-32.989288628377615</v>
      </c>
      <c r="C164" s="2">
        <f>'MP2-CBS(TQ)(raw)'!C164*2625.5</f>
        <v>-31.873783782361514</v>
      </c>
      <c r="D164" s="2">
        <f>'MP2-CBS(TQ)(raw)'!D164*2625.5</f>
        <v>1.1155048460161003</v>
      </c>
      <c r="E164" s="2">
        <f>'MP2-CBS(TQ)(raw)'!E164*2625.5</f>
        <v>-1961.4520344515236</v>
      </c>
      <c r="F164" s="2">
        <f>'MP2-CBS(TQ)(raw)'!F164*2625.5</f>
        <v>-6629.8769501949237</v>
      </c>
      <c r="G164" s="2">
        <f>'MP2-CBS(TQ)(raw)'!G164*2625.5</f>
        <v>-1101.7793859035226</v>
      </c>
      <c r="H164" s="2">
        <f>'MP2-CBS(TQ)(raw)'!H164*2625.5</f>
        <v>-4035.9753759910814</v>
      </c>
      <c r="I164" s="2">
        <f>'MP2-CBS(TQ)(raw)'!I164*2625.5</f>
        <v>-843.62457625178433</v>
      </c>
      <c r="J164" s="2">
        <f>'MP2-CBS(TQ)(raw)'!J164*2625.5</f>
        <v>-2576.9603578716815</v>
      </c>
      <c r="K164" s="2">
        <f>'MP2-CBS(TQ)(raw)'!K164*2625.5</f>
        <v>-1101.7872110877097</v>
      </c>
      <c r="L164" s="2">
        <f>'MP2-CBS(TQ)(raw)'!L164*2625.5</f>
        <v>-4035.8947007806401</v>
      </c>
      <c r="M164" s="2">
        <f>'MP2-CBS(TQ)(raw)'!M164*2625.5</f>
        <v>-843.77220054126201</v>
      </c>
      <c r="N164" s="2">
        <f>'MP2-CBS(TQ)(raw)'!N164*2625.5</f>
        <v>-2578.0010884544745</v>
      </c>
      <c r="P164" s="2">
        <f t="shared" si="10"/>
        <v>-8591.3289846464468</v>
      </c>
      <c r="Q164" s="2">
        <f t="shared" si="11"/>
        <v>-5137.7547618946037</v>
      </c>
      <c r="R164" s="2">
        <f t="shared" si="12"/>
        <v>-3420.5849341234657</v>
      </c>
      <c r="S164" s="2">
        <f t="shared" si="13"/>
        <v>-5137.6819118683497</v>
      </c>
      <c r="T164" s="2">
        <f t="shared" si="14"/>
        <v>-3421.7732889957365</v>
      </c>
    </row>
    <row r="165" spans="1:20" x14ac:dyDescent="0.2">
      <c r="A165" s="1" t="s">
        <v>159</v>
      </c>
      <c r="B165" s="2">
        <f>'MP2-CBS(TQ)(raw)'!B165*2625.5</f>
        <v>-30.966127174490286</v>
      </c>
      <c r="C165" s="2">
        <f>'MP2-CBS(TQ)(raw)'!C165*2625.5</f>
        <v>-29.74273839326165</v>
      </c>
      <c r="D165" s="2">
        <f>'MP2-CBS(TQ)(raw)'!D165*2625.5</f>
        <v>1.2233887812286341</v>
      </c>
      <c r="E165" s="2">
        <f>'MP2-CBS(TQ)(raw)'!E165*2625.5</f>
        <v>-1960.7305324839404</v>
      </c>
      <c r="F165" s="2">
        <f>'MP2-CBS(TQ)(raw)'!F165*2625.5</f>
        <v>-6629.2227035816531</v>
      </c>
      <c r="G165" s="2">
        <f>'MP2-CBS(TQ)(raw)'!G165*2625.5</f>
        <v>-1102.1154116380842</v>
      </c>
      <c r="H165" s="2">
        <f>'MP2-CBS(TQ)(raw)'!H165*2625.5</f>
        <v>-4036.2462538182285</v>
      </c>
      <c r="I165" s="2">
        <f>'MP2-CBS(TQ)(raw)'!I165*2625.5</f>
        <v>-843.62933208641505</v>
      </c>
      <c r="J165" s="2">
        <f>'MP2-CBS(TQ)(raw)'!J165*2625.5</f>
        <v>-2576.9961113483751</v>
      </c>
      <c r="K165" s="2">
        <f>'MP2-CBS(TQ)(raw)'!K165*2625.5</f>
        <v>-1102.1288702999911</v>
      </c>
      <c r="L165" s="2">
        <f>'MP2-CBS(TQ)(raw)'!L165*2625.5</f>
        <v>-4036.2106290640786</v>
      </c>
      <c r="M165" s="2">
        <f>'MP2-CBS(TQ)(raw)'!M165*2625.5</f>
        <v>-843.77509881401079</v>
      </c>
      <c r="N165" s="2">
        <f>'MP2-CBS(TQ)(raw)'!N165*2625.5</f>
        <v>-2578.0958994942507</v>
      </c>
      <c r="P165" s="2">
        <f t="shared" si="10"/>
        <v>-8589.953236065594</v>
      </c>
      <c r="Q165" s="2">
        <f t="shared" si="11"/>
        <v>-5138.3616654563129</v>
      </c>
      <c r="R165" s="2">
        <f t="shared" si="12"/>
        <v>-3420.6254434347902</v>
      </c>
      <c r="S165" s="2">
        <f t="shared" si="13"/>
        <v>-5138.3394993640695</v>
      </c>
      <c r="T165" s="2">
        <f t="shared" si="14"/>
        <v>-3421.8709983082617</v>
      </c>
    </row>
    <row r="166" spans="1:20" x14ac:dyDescent="0.2">
      <c r="A166" s="1" t="s">
        <v>160</v>
      </c>
      <c r="B166" s="2">
        <f>'MP2-CBS(TQ)(raw)'!B166*2625.5</f>
        <v>-30.809096869532436</v>
      </c>
      <c r="C166" s="2">
        <f>'MP2-CBS(TQ)(raw)'!C166*2625.5</f>
        <v>-29.671873875959729</v>
      </c>
      <c r="D166" s="2">
        <f>'MP2-CBS(TQ)(raw)'!D166*2625.5</f>
        <v>1.1372229935727036</v>
      </c>
      <c r="E166" s="2">
        <f>'MP2-CBS(TQ)(raw)'!E166*2625.5</f>
        <v>-1960.3765720896181</v>
      </c>
      <c r="F166" s="2">
        <f>'MP2-CBS(TQ)(raw)'!F166*2625.5</f>
        <v>-6629.0785769137838</v>
      </c>
      <c r="G166" s="2">
        <f>'MP2-CBS(TQ)(raw)'!G166*2625.5</f>
        <v>-1101.868473881101</v>
      </c>
      <c r="H166" s="2">
        <f>'MP2-CBS(TQ)(raw)'!H166*2625.5</f>
        <v>-4036.1454634297634</v>
      </c>
      <c r="I166" s="2">
        <f>'MP2-CBS(TQ)(raw)'!I166*2625.5</f>
        <v>-843.63478438026755</v>
      </c>
      <c r="J166" s="2">
        <f>'MP2-CBS(TQ)(raw)'!J166*2625.5</f>
        <v>-2576.9973304427381</v>
      </c>
      <c r="K166" s="2">
        <f>'MP2-CBS(TQ)(raw)'!K166*2625.5</f>
        <v>-1101.8800636461126</v>
      </c>
      <c r="L166" s="2">
        <f>'MP2-CBS(TQ)(raw)'!L166*2625.5</f>
        <v>-4036.1051035380656</v>
      </c>
      <c r="M166" s="2">
        <f>'MP2-CBS(TQ)(raw)'!M166*2625.5</f>
        <v>-843.77505072475105</v>
      </c>
      <c r="N166" s="2">
        <f>'MP2-CBS(TQ)(raw)'!N166*2625.5</f>
        <v>-2578.0230572185137</v>
      </c>
      <c r="P166" s="2">
        <f t="shared" si="10"/>
        <v>-8589.4551490034028</v>
      </c>
      <c r="Q166" s="2">
        <f t="shared" si="11"/>
        <v>-5138.0139373108641</v>
      </c>
      <c r="R166" s="2">
        <f t="shared" si="12"/>
        <v>-3420.6321148230054</v>
      </c>
      <c r="S166" s="2">
        <f t="shared" si="13"/>
        <v>-5137.985167184178</v>
      </c>
      <c r="T166" s="2">
        <f t="shared" si="14"/>
        <v>-3421.7981079432648</v>
      </c>
    </row>
    <row r="167" spans="1:20" x14ac:dyDescent="0.2">
      <c r="A167" s="1" t="s">
        <v>45</v>
      </c>
      <c r="B167" s="2">
        <f>'MP2-CBS(TQ)(raw)'!B167*2625.5</f>
        <v>-60.916664532853794</v>
      </c>
      <c r="C167" s="2">
        <f>'MP2-CBS(TQ)(raw)'!C167*2625.5</f>
        <v>-48.107631387977527</v>
      </c>
      <c r="D167" s="2">
        <f>'MP2-CBS(TQ)(raw)'!D167*2625.5</f>
        <v>12.809033144876265</v>
      </c>
      <c r="E167" s="2">
        <f>'MP2-CBS(TQ)(raw)'!E167*2625.5</f>
        <v>-1390.1942969259153</v>
      </c>
      <c r="F167" s="2">
        <f>'MP2-CBS(TQ)(raw)'!F167*2625.5</f>
        <v>-4748.9373586989486</v>
      </c>
      <c r="G167" s="2">
        <f>'MP2-CBS(TQ)(raw)'!G167*2625.5</f>
        <v>-1102.4851508438173</v>
      </c>
      <c r="H167" s="2">
        <f>'MP2-CBS(TQ)(raw)'!H167*2625.5</f>
        <v>-4036.9250108184524</v>
      </c>
      <c r="I167" s="2">
        <f>'MP2-CBS(TQ)(raw)'!I167*2625.5</f>
        <v>-260.29449496723714</v>
      </c>
      <c r="J167" s="2">
        <f>'MP2-CBS(TQ)(raw)'!J167*2625.5</f>
        <v>-678.51033446250301</v>
      </c>
      <c r="K167" s="2">
        <f>'MP2-CBS(TQ)(raw)'!K167*2625.5</f>
        <v>-1102.4940593850363</v>
      </c>
      <c r="L167" s="2">
        <f>'MP2-CBS(TQ)(raw)'!L167*2625.5</f>
        <v>-4036.9666118047467</v>
      </c>
      <c r="M167" s="2">
        <f>'MP2-CBS(TQ)(raw)'!M167*2625.5</f>
        <v>-264.49483373697865</v>
      </c>
      <c r="N167" s="2">
        <f>'MP2-CBS(TQ)(raw)'!N167*2625.5</f>
        <v>-687.06851931012443</v>
      </c>
      <c r="P167" s="2">
        <f t="shared" si="10"/>
        <v>-6139.1316556248639</v>
      </c>
      <c r="Q167" s="2">
        <f t="shared" si="11"/>
        <v>-5139.4101616622702</v>
      </c>
      <c r="R167" s="2">
        <f t="shared" si="12"/>
        <v>-938.80482942974015</v>
      </c>
      <c r="S167" s="2">
        <f t="shared" si="13"/>
        <v>-5139.4606711897832</v>
      </c>
      <c r="T167" s="2">
        <f t="shared" si="14"/>
        <v>-951.56335304710308</v>
      </c>
    </row>
    <row r="168" spans="1:20" x14ac:dyDescent="0.2">
      <c r="A168" s="1" t="s">
        <v>46</v>
      </c>
      <c r="B168" s="2">
        <f>'MP2-CBS(TQ)(raw)'!B168*2625.5</f>
        <v>-58.032791561774147</v>
      </c>
      <c r="C168" s="2">
        <f>'MP2-CBS(TQ)(raw)'!C168*2625.5</f>
        <v>-45.417070224003183</v>
      </c>
      <c r="D168" s="2">
        <f>'MP2-CBS(TQ)(raw)'!D168*2625.5</f>
        <v>12.615721337770967</v>
      </c>
      <c r="E168" s="2">
        <f>'MP2-CBS(TQ)(raw)'!E168*2625.5</f>
        <v>-1388.5193478547271</v>
      </c>
      <c r="F168" s="2">
        <f>'MP2-CBS(TQ)(raw)'!F168*2625.5</f>
        <v>-4747.5482542166146</v>
      </c>
      <c r="G168" s="2">
        <f>'MP2-CBS(TQ)(raw)'!G168*2625.5</f>
        <v>-1102.2982002021695</v>
      </c>
      <c r="H168" s="2">
        <f>'MP2-CBS(TQ)(raw)'!H168*2625.5</f>
        <v>-4036.931780876575</v>
      </c>
      <c r="I168" s="2">
        <f>'MP2-CBS(TQ)(raw)'!I168*2625.5</f>
        <v>-260.29449496753102</v>
      </c>
      <c r="J168" s="2">
        <f>'MP2-CBS(TQ)(raw)'!J168*2625.5</f>
        <v>-678.51033446329234</v>
      </c>
      <c r="K168" s="2">
        <f>'MP2-CBS(TQ)(raw)'!K168*2625.5</f>
        <v>-1102.3048597596082</v>
      </c>
      <c r="L168" s="2">
        <f>'MP2-CBS(TQ)(raw)'!L168*2625.5</f>
        <v>-4036.9294976992724</v>
      </c>
      <c r="M168" s="2">
        <f>'MP2-CBS(TQ)(raw)'!M168*2625.5</f>
        <v>-264.37695737798106</v>
      </c>
      <c r="N168" s="2">
        <f>'MP2-CBS(TQ)(raw)'!N168*2625.5</f>
        <v>-687.03921701047739</v>
      </c>
      <c r="P168" s="2">
        <f t="shared" si="10"/>
        <v>-6136.0676020713418</v>
      </c>
      <c r="Q168" s="2">
        <f t="shared" si="11"/>
        <v>-5139.2299810787445</v>
      </c>
      <c r="R168" s="2">
        <f t="shared" si="12"/>
        <v>-938.80482943082336</v>
      </c>
      <c r="S168" s="2">
        <f t="shared" si="13"/>
        <v>-5139.2343574588804</v>
      </c>
      <c r="T168" s="2">
        <f t="shared" si="14"/>
        <v>-951.41617438845844</v>
      </c>
    </row>
    <row r="169" spans="1:20" x14ac:dyDescent="0.2">
      <c r="A169" s="1" t="s">
        <v>47</v>
      </c>
      <c r="B169" s="2">
        <f>'MP2-CBS(TQ)(raw)'!B169*2625.5</f>
        <v>-57.735625116337665</v>
      </c>
      <c r="C169" s="2">
        <f>'MP2-CBS(TQ)(raw)'!C169*2625.5</f>
        <v>-45.895658481708587</v>
      </c>
      <c r="D169" s="2">
        <f>'MP2-CBS(TQ)(raw)'!D169*2625.5</f>
        <v>11.83996663462908</v>
      </c>
      <c r="E169" s="2">
        <f>'MP2-CBS(TQ)(raw)'!E169*2625.5</f>
        <v>-1388.6325453794232</v>
      </c>
      <c r="F169" s="2">
        <f>'MP2-CBS(TQ)(raw)'!F169*2625.5</f>
        <v>-4747.318964731835</v>
      </c>
      <c r="G169" s="2">
        <f>'MP2-CBS(TQ)(raw)'!G169*2625.5</f>
        <v>-1102.3983552222574</v>
      </c>
      <c r="H169" s="2">
        <f>'MP2-CBS(TQ)(raw)'!H169*2625.5</f>
        <v>-4037.0127003428706</v>
      </c>
      <c r="I169" s="2">
        <f>'MP2-CBS(TQ)(raw)'!I169*2625.5</f>
        <v>-260.29449496725647</v>
      </c>
      <c r="J169" s="2">
        <f>'MP2-CBS(TQ)(raw)'!J169*2625.5</f>
        <v>-678.51033446253621</v>
      </c>
      <c r="K169" s="2">
        <f>'MP2-CBS(TQ)(raw)'!K169*2625.5</f>
        <v>-1102.4076876708029</v>
      </c>
      <c r="L169" s="2">
        <f>'MP2-CBS(TQ)(raw)'!L169*2625.5</f>
        <v>-4037.0534596172242</v>
      </c>
      <c r="M169" s="2">
        <f>'MP2-CBS(TQ)(raw)'!M169*2625.5</f>
        <v>-264.19456969644364</v>
      </c>
      <c r="N169" s="2">
        <f>'MP2-CBS(TQ)(raw)'!N169*2625.5</f>
        <v>-686.40013464507899</v>
      </c>
      <c r="P169" s="2">
        <f t="shared" si="10"/>
        <v>-6135.9515101112584</v>
      </c>
      <c r="Q169" s="2">
        <f t="shared" si="11"/>
        <v>-5139.4110555651278</v>
      </c>
      <c r="R169" s="2">
        <f t="shared" si="12"/>
        <v>-938.80482942979268</v>
      </c>
      <c r="S169" s="2">
        <f t="shared" si="13"/>
        <v>-5139.461147288027</v>
      </c>
      <c r="T169" s="2">
        <f t="shared" si="14"/>
        <v>-950.59470434152263</v>
      </c>
    </row>
    <row r="170" spans="1:20" x14ac:dyDescent="0.2">
      <c r="A170" s="1" t="s">
        <v>0</v>
      </c>
      <c r="B170" s="2">
        <f>'MP2-CBS(TQ)(raw)'!B170*2625.5</f>
        <v>-42.327510100939712</v>
      </c>
      <c r="C170" s="2">
        <f>'MP2-CBS(TQ)(raw)'!C170*2625.5</f>
        <v>-40.668718451026365</v>
      </c>
      <c r="D170" s="2">
        <f>'MP2-CBS(TQ)(raw)'!D170*2625.5</f>
        <v>1.6587916499133504</v>
      </c>
      <c r="E170" s="2">
        <f>'MP2-CBS(TQ)(raw)'!E170*2625.5</f>
        <v>-1264.5487870141258</v>
      </c>
      <c r="F170" s="2">
        <f>'MP2-CBS(TQ)(raw)'!F170*2625.5</f>
        <v>-4544.5800915990494</v>
      </c>
      <c r="G170" s="2">
        <f>'MP2-CBS(TQ)(raw)'!G170*2625.5</f>
        <v>-1102.4862193243632</v>
      </c>
      <c r="H170" s="2">
        <f>'MP2-CBS(TQ)(raw)'!H170*2625.5</f>
        <v>-4036.9542523863097</v>
      </c>
      <c r="I170" s="2">
        <f>'MP2-CBS(TQ)(raw)'!I170*2625.5</f>
        <v>-142.01913664818397</v>
      </c>
      <c r="J170" s="2">
        <f>'MP2-CBS(TQ)(raw)'!J170*2625.5</f>
        <v>-485.34176015337891</v>
      </c>
      <c r="K170" s="2">
        <f>'MP2-CBS(TQ)(raw)'!K170*2625.5</f>
        <v>-1102.4926024504566</v>
      </c>
      <c r="L170" s="2">
        <f>'MP2-CBS(TQ)(raw)'!L170*2625.5</f>
        <v>-4036.9685292915351</v>
      </c>
      <c r="M170" s="2">
        <f>'MP2-CBS(TQ)(raw)'!M170*2625.5</f>
        <v>-142.12521104004509</v>
      </c>
      <c r="N170" s="2">
        <f>'MP2-CBS(TQ)(raw)'!N170*2625.5</f>
        <v>-486.8738173801122</v>
      </c>
      <c r="P170" s="2">
        <f t="shared" si="10"/>
        <v>-5809.1288786131754</v>
      </c>
      <c r="Q170" s="2">
        <f t="shared" si="11"/>
        <v>-5139.4404717106727</v>
      </c>
      <c r="R170" s="2">
        <f t="shared" si="12"/>
        <v>-627.36089680156283</v>
      </c>
      <c r="S170" s="2">
        <f t="shared" si="13"/>
        <v>-5139.4611317419913</v>
      </c>
      <c r="T170" s="2">
        <f t="shared" si="14"/>
        <v>-628.99902842015729</v>
      </c>
    </row>
    <row r="171" spans="1:20" x14ac:dyDescent="0.2">
      <c r="A171" s="1" t="s">
        <v>1</v>
      </c>
      <c r="B171" s="2">
        <f>'MP2-CBS(TQ)(raw)'!B171*2625.5</f>
        <v>-41.592342382916655</v>
      </c>
      <c r="C171" s="2">
        <f>'MP2-CBS(TQ)(raw)'!C171*2625.5</f>
        <v>-39.895660580780934</v>
      </c>
      <c r="D171" s="2">
        <f>'MP2-CBS(TQ)(raw)'!D171*2625.5</f>
        <v>1.6966818021357259</v>
      </c>
      <c r="E171" s="2">
        <f>'MP2-CBS(TQ)(raw)'!E171*2625.5</f>
        <v>-1263.9764845378591</v>
      </c>
      <c r="F171" s="2">
        <f>'MP2-CBS(TQ)(raw)'!F171*2625.5</f>
        <v>-4544.385492635749</v>
      </c>
      <c r="G171" s="2">
        <f>'MP2-CBS(TQ)(raw)'!G171*2625.5</f>
        <v>-1102.262264818844</v>
      </c>
      <c r="H171" s="2">
        <f>'MP2-CBS(TQ)(raw)'!H171*2625.5</f>
        <v>-4037.146473170335</v>
      </c>
      <c r="I171" s="2">
        <f>'MP2-CBS(TQ)(raw)'!I171*2625.5</f>
        <v>-142.01913664818022</v>
      </c>
      <c r="J171" s="2">
        <f>'MP2-CBS(TQ)(raw)'!J171*2625.5</f>
        <v>-485.34176015333242</v>
      </c>
      <c r="K171" s="2">
        <f>'MP2-CBS(TQ)(raw)'!K171*2625.5</f>
        <v>-1102.2673348150386</v>
      </c>
      <c r="L171" s="2">
        <f>'MP2-CBS(TQ)(raw)'!L171*2625.5</f>
        <v>-4037.1314694700036</v>
      </c>
      <c r="M171" s="2">
        <f>'MP2-CBS(TQ)(raw)'!M171*2625.5</f>
        <v>-142.12769396531976</v>
      </c>
      <c r="N171" s="2">
        <f>'MP2-CBS(TQ)(raw)'!N171*2625.5</f>
        <v>-486.93981834246529</v>
      </c>
      <c r="P171" s="2">
        <f t="shared" si="10"/>
        <v>-5808.3619771736085</v>
      </c>
      <c r="Q171" s="2">
        <f t="shared" si="11"/>
        <v>-5139.4087379891789</v>
      </c>
      <c r="R171" s="2">
        <f t="shared" si="12"/>
        <v>-627.36089680151258</v>
      </c>
      <c r="S171" s="2">
        <f t="shared" si="13"/>
        <v>-5139.3988042850424</v>
      </c>
      <c r="T171" s="2">
        <f t="shared" si="14"/>
        <v>-629.06751230778502</v>
      </c>
    </row>
    <row r="172" spans="1:20" x14ac:dyDescent="0.2">
      <c r="A172" s="1" t="s">
        <v>2</v>
      </c>
      <c r="B172" s="2">
        <f>'MP2-CBS(TQ)(raw)'!B172*2625.5</f>
        <v>-40.834367622343727</v>
      </c>
      <c r="C172" s="2">
        <f>'MP2-CBS(TQ)(raw)'!C172*2625.5</f>
        <v>-39.227549650430518</v>
      </c>
      <c r="D172" s="2">
        <f>'MP2-CBS(TQ)(raw)'!D172*2625.5</f>
        <v>1.6068179719132081</v>
      </c>
      <c r="E172" s="2">
        <f>'MP2-CBS(TQ)(raw)'!E172*2625.5</f>
        <v>-1263.7233205397401</v>
      </c>
      <c r="F172" s="2">
        <f>'MP2-CBS(TQ)(raw)'!F172*2625.5</f>
        <v>-4544.0010768120137</v>
      </c>
      <c r="G172" s="2">
        <f>'MP2-CBS(TQ)(raw)'!G172*2625.5</f>
        <v>-1102.4490829557612</v>
      </c>
      <c r="H172" s="2">
        <f>'MP2-CBS(TQ)(raw)'!H172*2625.5</f>
        <v>-4037.0800499720808</v>
      </c>
      <c r="I172" s="2">
        <f>'MP2-CBS(TQ)(raw)'!I172*2625.5</f>
        <v>-142.01913664818983</v>
      </c>
      <c r="J172" s="2">
        <f>'MP2-CBS(TQ)(raw)'!J172*2625.5</f>
        <v>-485.34176015337874</v>
      </c>
      <c r="K172" s="2">
        <f>'MP2-CBS(TQ)(raw)'!K172*2625.5</f>
        <v>-1102.4555671645164</v>
      </c>
      <c r="L172" s="2">
        <f>'MP2-CBS(TQ)(raw)'!L172*2625.5</f>
        <v>-4037.092259286565</v>
      </c>
      <c r="M172" s="2">
        <f>'MP2-CBS(TQ)(raw)'!M172*2625.5</f>
        <v>-142.12253564715849</v>
      </c>
      <c r="N172" s="2">
        <f>'MP2-CBS(TQ)(raw)'!N172*2625.5</f>
        <v>-486.82648560308354</v>
      </c>
      <c r="P172" s="2">
        <f t="shared" si="10"/>
        <v>-5807.7243973517543</v>
      </c>
      <c r="Q172" s="2">
        <f t="shared" si="11"/>
        <v>-5139.5291329278425</v>
      </c>
      <c r="R172" s="2">
        <f t="shared" si="12"/>
        <v>-627.36089680156852</v>
      </c>
      <c r="S172" s="2">
        <f t="shared" si="13"/>
        <v>-5139.5478264510812</v>
      </c>
      <c r="T172" s="2">
        <f t="shared" si="14"/>
        <v>-628.94902125024203</v>
      </c>
    </row>
    <row r="173" spans="1:20" x14ac:dyDescent="0.2">
      <c r="A173" s="1" t="s">
        <v>3</v>
      </c>
      <c r="B173" s="2">
        <f>'MP2-CBS(TQ)(raw)'!B173*2625.5</f>
        <v>-44.452722773203355</v>
      </c>
      <c r="C173" s="2">
        <f>'MP2-CBS(TQ)(raw)'!C173*2625.5</f>
        <v>-43.595593743550886</v>
      </c>
      <c r="D173" s="2">
        <f>'MP2-CBS(TQ)(raw)'!D173*2625.5</f>
        <v>0.85712902965247273</v>
      </c>
      <c r="E173" s="2">
        <f>'MP2-CBS(TQ)(raw)'!E173*2625.5</f>
        <v>-1772.5711722006301</v>
      </c>
      <c r="F173" s="2">
        <f>'MP2-CBS(TQ)(raw)'!F173*2625.5</f>
        <v>-5994.041402627804</v>
      </c>
      <c r="G173" s="2">
        <f>'MP2-CBS(TQ)(raw)'!G173*2625.5</f>
        <v>-1101.9655629119836</v>
      </c>
      <c r="H173" s="2">
        <f>'MP2-CBS(TQ)(raw)'!H173*2625.5</f>
        <v>-4036.0344925112718</v>
      </c>
      <c r="I173" s="2">
        <f>'MP2-CBS(TQ)(raw)'!I173*2625.5</f>
        <v>-649.49841792067514</v>
      </c>
      <c r="J173" s="2">
        <f>'MP2-CBS(TQ)(raw)'!J173*2625.5</f>
        <v>-1934.6613787113006</v>
      </c>
      <c r="K173" s="2">
        <f>'MP2-CBS(TQ)(raw)'!K173*2625.5</f>
        <v>-1101.9720223631523</v>
      </c>
      <c r="L173" s="2">
        <f>'MP2-CBS(TQ)(raw)'!L173*2625.5</f>
        <v>-4035.9331369292854</v>
      </c>
      <c r="M173" s="2">
        <f>'MP2-CBS(TQ)(raw)'!M173*2625.5</f>
        <v>-649.59261386316928</v>
      </c>
      <c r="N173" s="2">
        <f>'MP2-CBS(TQ)(raw)'!N173*2625.5</f>
        <v>-1935.5192079292767</v>
      </c>
      <c r="P173" s="2">
        <f t="shared" si="10"/>
        <v>-7766.6125748284339</v>
      </c>
      <c r="Q173" s="2">
        <f t="shared" si="11"/>
        <v>-5138.0000554232556</v>
      </c>
      <c r="R173" s="2">
        <f t="shared" si="12"/>
        <v>-2584.159796631976</v>
      </c>
      <c r="S173" s="2">
        <f t="shared" si="13"/>
        <v>-5137.9051592924379</v>
      </c>
      <c r="T173" s="2">
        <f t="shared" si="14"/>
        <v>-2585.1118217924459</v>
      </c>
    </row>
    <row r="174" spans="1:20" x14ac:dyDescent="0.2">
      <c r="A174" s="1" t="s">
        <v>4</v>
      </c>
      <c r="B174" s="2">
        <f>'MP2-CBS(TQ)(raw)'!B174*2625.5</f>
        <v>-46.720057344338734</v>
      </c>
      <c r="C174" s="2">
        <f>'MP2-CBS(TQ)(raw)'!C174*2625.5</f>
        <v>-45.89574474613444</v>
      </c>
      <c r="D174" s="2">
        <f>'MP2-CBS(TQ)(raw)'!D174*2625.5</f>
        <v>0.82431259820429781</v>
      </c>
      <c r="E174" s="2">
        <f>'MP2-CBS(TQ)(raw)'!E174*2625.5</f>
        <v>-1774.2419640943488</v>
      </c>
      <c r="F174" s="2">
        <f>'MP2-CBS(TQ)(raw)'!F174*2625.5</f>
        <v>-5994.8985039640802</v>
      </c>
      <c r="G174" s="2">
        <f>'MP2-CBS(TQ)(raw)'!G174*2625.5</f>
        <v>-1101.940121714613</v>
      </c>
      <c r="H174" s="2">
        <f>'MP2-CBS(TQ)(raw)'!H174*2625.5</f>
        <v>-4036.3035763152593</v>
      </c>
      <c r="I174" s="2">
        <f>'MP2-CBS(TQ)(raw)'!I174*2625.5</f>
        <v>-649.57580897803302</v>
      </c>
      <c r="J174" s="2">
        <f>'MP2-CBS(TQ)(raw)'!J174*2625.5</f>
        <v>-1934.6009037061851</v>
      </c>
      <c r="K174" s="2">
        <f>'MP2-CBS(TQ)(raw)'!K174*2625.5</f>
        <v>-1101.9475733558393</v>
      </c>
      <c r="L174" s="2">
        <f>'MP2-CBS(TQ)(raw)'!L174*2625.5</f>
        <v>-4036.1994585740613</v>
      </c>
      <c r="M174" s="2">
        <f>'MP2-CBS(TQ)(raw)'!M174*2625.5</f>
        <v>-649.66855146032276</v>
      </c>
      <c r="N174" s="2">
        <f>'MP2-CBS(TQ)(raw)'!N174*2625.5</f>
        <v>-1935.4291399220708</v>
      </c>
      <c r="P174" s="2">
        <f t="shared" si="10"/>
        <v>-7769.1404680584292</v>
      </c>
      <c r="Q174" s="2">
        <f t="shared" si="11"/>
        <v>-5138.2436980298726</v>
      </c>
      <c r="R174" s="2">
        <f t="shared" si="12"/>
        <v>-2584.1767126842183</v>
      </c>
      <c r="S174" s="2">
        <f t="shared" si="13"/>
        <v>-5138.1470319299005</v>
      </c>
      <c r="T174" s="2">
        <f t="shared" si="14"/>
        <v>-2585.0976913823934</v>
      </c>
    </row>
    <row r="175" spans="1:20" x14ac:dyDescent="0.2">
      <c r="A175" s="1" t="s">
        <v>5</v>
      </c>
      <c r="B175" s="2">
        <f>'MP2-CBS(TQ)(raw)'!B175*2625.5</f>
        <v>-45.138317865429144</v>
      </c>
      <c r="C175" s="2">
        <f>'MP2-CBS(TQ)(raw)'!C175*2625.5</f>
        <v>-44.344656781757848</v>
      </c>
      <c r="D175" s="2">
        <f>'MP2-CBS(TQ)(raw)'!D175*2625.5</f>
        <v>0.79366108367129273</v>
      </c>
      <c r="E175" s="2">
        <f>'MP2-CBS(TQ)(raw)'!E175*2625.5</f>
        <v>-1773.757787898531</v>
      </c>
      <c r="F175" s="2">
        <f>'MP2-CBS(TQ)(raw)'!F175*2625.5</f>
        <v>-5993.6767097168577</v>
      </c>
      <c r="G175" s="2">
        <f>'MP2-CBS(TQ)(raw)'!G175*2625.5</f>
        <v>-1101.9906630316459</v>
      </c>
      <c r="H175" s="2">
        <f>'MP2-CBS(TQ)(raw)'!H175*2625.5</f>
        <v>-4036.262711179857</v>
      </c>
      <c r="I175" s="2">
        <f>'MP2-CBS(TQ)(raw)'!I175*2625.5</f>
        <v>-649.57671278060934</v>
      </c>
      <c r="J175" s="2">
        <f>'MP2-CBS(TQ)(raw)'!J175*2625.5</f>
        <v>-1934.466092757847</v>
      </c>
      <c r="K175" s="2">
        <f>'MP2-CBS(TQ)(raw)'!K175*2625.5</f>
        <v>-1101.9924305629759</v>
      </c>
      <c r="L175" s="2">
        <f>'MP2-CBS(TQ)(raw)'!L175*2625.5</f>
        <v>-4036.1127187362645</v>
      </c>
      <c r="M175" s="2">
        <f>'MP2-CBS(TQ)(raw)'!M175*2625.5</f>
        <v>-649.66588807543133</v>
      </c>
      <c r="N175" s="2">
        <f>'MP2-CBS(TQ)(raw)'!N175*2625.5</f>
        <v>-1935.3188034589591</v>
      </c>
      <c r="P175" s="2">
        <f t="shared" si="10"/>
        <v>-7767.4344976153889</v>
      </c>
      <c r="Q175" s="2">
        <f t="shared" si="11"/>
        <v>-5138.2533742115029</v>
      </c>
      <c r="R175" s="2">
        <f t="shared" si="12"/>
        <v>-2584.0428055384564</v>
      </c>
      <c r="S175" s="2">
        <f t="shared" si="13"/>
        <v>-5138.1051492992401</v>
      </c>
      <c r="T175" s="2">
        <f t="shared" si="14"/>
        <v>-2584.9846915343905</v>
      </c>
    </row>
    <row r="176" spans="1:20" x14ac:dyDescent="0.2">
      <c r="A176" s="1" t="s">
        <v>6</v>
      </c>
      <c r="B176" s="2">
        <f>'MP2-CBS(TQ)(raw)'!B176*2625.5</f>
        <v>-46.733734898443721</v>
      </c>
      <c r="C176" s="2">
        <f>'MP2-CBS(TQ)(raw)'!C176*2625.5</f>
        <v>-45.909632008958503</v>
      </c>
      <c r="D176" s="2">
        <f>'MP2-CBS(TQ)(raw)'!D176*2625.5</f>
        <v>0.82410288948521737</v>
      </c>
      <c r="E176" s="2">
        <f>'MP2-CBS(TQ)(raw)'!E176*2625.5</f>
        <v>-1774.2561914573628</v>
      </c>
      <c r="F176" s="2">
        <f>'MP2-CBS(TQ)(raw)'!F176*2625.5</f>
        <v>-5994.9154604038758</v>
      </c>
      <c r="G176" s="2">
        <f>'MP2-CBS(TQ)(raw)'!G176*2625.5</f>
        <v>-1101.9429622652067</v>
      </c>
      <c r="H176" s="2">
        <f>'MP2-CBS(TQ)(raw)'!H176*2625.5</f>
        <v>-4036.3044088478405</v>
      </c>
      <c r="I176" s="2">
        <f>'MP2-CBS(TQ)(raw)'!I176*2625.5</f>
        <v>-649.58040873142363</v>
      </c>
      <c r="J176" s="2">
        <f>'MP2-CBS(TQ)(raw)'!J176*2625.5</f>
        <v>-1934.610137118324</v>
      </c>
      <c r="K176" s="2">
        <f>'MP2-CBS(TQ)(raw)'!K176*2625.5</f>
        <v>-1101.9504210457901</v>
      </c>
      <c r="L176" s="2">
        <f>'MP2-CBS(TQ)(raw)'!L176*2625.5</f>
        <v>-4036.2005435022138</v>
      </c>
      <c r="M176" s="2">
        <f>'MP2-CBS(TQ)(raw)'!M176*2625.5</f>
        <v>-649.67311704452948</v>
      </c>
      <c r="N176" s="2">
        <f>'MP2-CBS(TQ)(raw)'!N176*2625.5</f>
        <v>-1935.4379382597465</v>
      </c>
      <c r="P176" s="2">
        <f t="shared" si="10"/>
        <v>-7769.1716518612384</v>
      </c>
      <c r="Q176" s="2">
        <f t="shared" si="11"/>
        <v>-5138.2473711130469</v>
      </c>
      <c r="R176" s="2">
        <f t="shared" si="12"/>
        <v>-2584.1905458497477</v>
      </c>
      <c r="S176" s="2">
        <f t="shared" si="13"/>
        <v>-5138.1509645480037</v>
      </c>
      <c r="T176" s="2">
        <f t="shared" si="14"/>
        <v>-2585.1110553042759</v>
      </c>
    </row>
    <row r="177" spans="1:20" x14ac:dyDescent="0.2">
      <c r="A177" s="1" t="s">
        <v>7</v>
      </c>
      <c r="B177" s="2">
        <f>'MP2-CBS(TQ)(raw)'!B177*2625.5</f>
        <v>-46.027861018439019</v>
      </c>
      <c r="C177" s="2">
        <f>'MP2-CBS(TQ)(raw)'!C177*2625.5</f>
        <v>-45.286361135127265</v>
      </c>
      <c r="D177" s="2">
        <f>'MP2-CBS(TQ)(raw)'!D177*2625.5</f>
        <v>0.74149988331175321</v>
      </c>
      <c r="E177" s="2">
        <f>'MP2-CBS(TQ)(raw)'!E177*2625.5</f>
        <v>-1773.5327708686439</v>
      </c>
      <c r="F177" s="2">
        <f>'MP2-CBS(TQ)(raw)'!F177*2625.5</f>
        <v>-5994.8023016772186</v>
      </c>
      <c r="G177" s="2">
        <f>'MP2-CBS(TQ)(raw)'!G177*2625.5</f>
        <v>-1101.9270207323582</v>
      </c>
      <c r="H177" s="2">
        <f>'MP2-CBS(TQ)(raw)'!H177*2625.5</f>
        <v>-4036.2608165811307</v>
      </c>
      <c r="I177" s="2">
        <f>'MP2-CBS(TQ)(raw)'!I177*2625.5</f>
        <v>-649.53553129313559</v>
      </c>
      <c r="J177" s="2">
        <f>'MP2-CBS(TQ)(raw)'!J177*2625.5</f>
        <v>-1934.5838429208</v>
      </c>
      <c r="K177" s="2">
        <f>'MP2-CBS(TQ)(raw)'!K177*2625.5</f>
        <v>-1101.931807679347</v>
      </c>
      <c r="L177" s="2">
        <f>'MP2-CBS(TQ)(raw)'!L177*2625.5</f>
        <v>-4036.1123951123259</v>
      </c>
      <c r="M177" s="2">
        <f>'MP2-CBS(TQ)(raw)'!M177*2625.5</f>
        <v>-649.62658684048927</v>
      </c>
      <c r="N177" s="2">
        <f>'MP2-CBS(TQ)(raw)'!N177*2625.5</f>
        <v>-1935.3779217785736</v>
      </c>
      <c r="P177" s="2">
        <f t="shared" si="10"/>
        <v>-7768.3350725458622</v>
      </c>
      <c r="Q177" s="2">
        <f t="shared" si="11"/>
        <v>-5138.1878373134887</v>
      </c>
      <c r="R177" s="2">
        <f t="shared" si="12"/>
        <v>-2584.1193742139358</v>
      </c>
      <c r="S177" s="2">
        <f t="shared" si="13"/>
        <v>-5138.0442027916724</v>
      </c>
      <c r="T177" s="2">
        <f t="shared" si="14"/>
        <v>-2585.004508619063</v>
      </c>
    </row>
    <row r="178" spans="1:20" x14ac:dyDescent="0.2">
      <c r="A178" s="1" t="s">
        <v>8</v>
      </c>
      <c r="B178" s="2">
        <f>'MP2-CBS(TQ)(raw)'!B178*2625.5</f>
        <v>-47.616787891104543</v>
      </c>
      <c r="C178" s="2">
        <f>'MP2-CBS(TQ)(raw)'!C178*2625.5</f>
        <v>-46.738005979016343</v>
      </c>
      <c r="D178" s="2">
        <f>'MP2-CBS(TQ)(raw)'!D178*2625.5</f>
        <v>0.87878191208820011</v>
      </c>
      <c r="E178" s="2">
        <f>'MP2-CBS(TQ)(raw)'!E178*2625.5</f>
        <v>-1774.3635134491337</v>
      </c>
      <c r="F178" s="2">
        <f>'MP2-CBS(TQ)(raw)'!F178*2625.5</f>
        <v>-5995.5207575252671</v>
      </c>
      <c r="G178" s="2">
        <f>'MP2-CBS(TQ)(raw)'!G178*2625.5</f>
        <v>-1101.9530288459587</v>
      </c>
      <c r="H178" s="2">
        <f>'MP2-CBS(TQ)(raw)'!H178*2625.5</f>
        <v>-4036.2207650163864</v>
      </c>
      <c r="I178" s="2">
        <f>'MP2-CBS(TQ)(raw)'!I178*2625.5</f>
        <v>-649.51497070855044</v>
      </c>
      <c r="J178" s="2">
        <f>'MP2-CBS(TQ)(raw)'!J178*2625.5</f>
        <v>-1934.5787185124009</v>
      </c>
      <c r="K178" s="2">
        <f>'MP2-CBS(TQ)(raw)'!K178*2625.5</f>
        <v>-1101.9617200434498</v>
      </c>
      <c r="L178" s="2">
        <f>'MP2-CBS(TQ)(raw)'!L178*2625.5</f>
        <v>-4036.1278293705445</v>
      </c>
      <c r="M178" s="2">
        <f>'MP2-CBS(TQ)(raw)'!M178*2625.5</f>
        <v>-649.60704981429603</v>
      </c>
      <c r="N178" s="2">
        <f>'MP2-CBS(TQ)(raw)'!N178*2625.5</f>
        <v>-1935.4496657670945</v>
      </c>
      <c r="P178" s="2">
        <f t="shared" si="10"/>
        <v>-7769.8842709744004</v>
      </c>
      <c r="Q178" s="2">
        <f t="shared" si="11"/>
        <v>-5138.1737938623446</v>
      </c>
      <c r="R178" s="2">
        <f t="shared" si="12"/>
        <v>-2584.0936892209511</v>
      </c>
      <c r="S178" s="2">
        <f t="shared" si="13"/>
        <v>-5138.0895494139941</v>
      </c>
      <c r="T178" s="2">
        <f t="shared" si="14"/>
        <v>-2585.0567155813906</v>
      </c>
    </row>
    <row r="179" spans="1:20" x14ac:dyDescent="0.2">
      <c r="A179" s="1" t="s">
        <v>9</v>
      </c>
      <c r="B179" s="2">
        <f>'MP2-CBS(TQ)(raw)'!B179*2625.5</f>
        <v>-41.475352813024273</v>
      </c>
      <c r="C179" s="2">
        <f>'MP2-CBS(TQ)(raw)'!C179*2625.5</f>
        <v>-40.104512181779462</v>
      </c>
      <c r="D179" s="2">
        <f>'MP2-CBS(TQ)(raw)'!D179*2625.5</f>
        <v>1.3708406312448118</v>
      </c>
      <c r="E179" s="2">
        <f>'MP2-CBS(TQ)(raw)'!E179*2625.5</f>
        <v>-1924.0298639392988</v>
      </c>
      <c r="F179" s="2">
        <f>'MP2-CBS(TQ)(raw)'!F179*2625.5</f>
        <v>-6528.8228290873476</v>
      </c>
      <c r="G179" s="2">
        <f>'MP2-CBS(TQ)(raw)'!G179*2625.5</f>
        <v>-1101.7974336472164</v>
      </c>
      <c r="H179" s="2">
        <f>'MP2-CBS(TQ)(raw)'!H179*2625.5</f>
        <v>-4036.2344783316921</v>
      </c>
      <c r="I179" s="2">
        <f>'MP2-CBS(TQ)(raw)'!I179*2625.5</f>
        <v>-801.28915182149728</v>
      </c>
      <c r="J179" s="2">
        <f>'MP2-CBS(TQ)(raw)'!J179*2625.5</f>
        <v>-2472.056276413216</v>
      </c>
      <c r="K179" s="2">
        <f>'MP2-CBS(TQ)(raw)'!K179*2625.5</f>
        <v>-1101.8043793632605</v>
      </c>
      <c r="L179" s="2">
        <f>'MP2-CBS(TQ)(raw)'!L179*2625.5</f>
        <v>-4036.1004531151211</v>
      </c>
      <c r="M179" s="2">
        <f>'MP2-CBS(TQ)(raw)'!M179*2625.5</f>
        <v>-801.50773403978917</v>
      </c>
      <c r="N179" s="2">
        <f>'MP2-CBS(TQ)(raw)'!N179*2625.5</f>
        <v>-2473.3356143266956</v>
      </c>
      <c r="P179" s="2">
        <f t="shared" si="10"/>
        <v>-8452.8526930266471</v>
      </c>
      <c r="Q179" s="2">
        <f t="shared" si="11"/>
        <v>-5138.0319119789083</v>
      </c>
      <c r="R179" s="2">
        <f t="shared" si="12"/>
        <v>-3273.3454282347134</v>
      </c>
      <c r="S179" s="2">
        <f t="shared" si="13"/>
        <v>-5137.9048324783816</v>
      </c>
      <c r="T179" s="2">
        <f t="shared" si="14"/>
        <v>-3274.8433483664849</v>
      </c>
    </row>
    <row r="180" spans="1:20" x14ac:dyDescent="0.2">
      <c r="A180" s="1" t="s">
        <v>10</v>
      </c>
      <c r="B180" s="2">
        <f>'MP2-CBS(TQ)(raw)'!B180*2625.5</f>
        <v>-38.309430229330772</v>
      </c>
      <c r="C180" s="2">
        <f>'MP2-CBS(TQ)(raw)'!C180*2625.5</f>
        <v>-36.79138168639583</v>
      </c>
      <c r="D180" s="2">
        <f>'MP2-CBS(TQ)(raw)'!D180*2625.5</f>
        <v>1.5180485429349457</v>
      </c>
      <c r="E180" s="2">
        <f>'MP2-CBS(TQ)(raw)'!E180*2625.5</f>
        <v>-1922.9725351462248</v>
      </c>
      <c r="F180" s="2">
        <f>'MP2-CBS(TQ)(raw)'!F180*2625.5</f>
        <v>-6527.9728747519484</v>
      </c>
      <c r="G180" s="2">
        <f>'MP2-CBS(TQ)(raw)'!G180*2625.5</f>
        <v>-1102.4438106735315</v>
      </c>
      <c r="H180" s="2">
        <f>'MP2-CBS(TQ)(raw)'!H180*2625.5</f>
        <v>-4036.7376482139775</v>
      </c>
      <c r="I180" s="2">
        <f>'MP2-CBS(TQ)(raw)'!I180*2625.5</f>
        <v>-801.31346389054363</v>
      </c>
      <c r="J180" s="2">
        <f>'MP2-CBS(TQ)(raw)'!J180*2625.5</f>
        <v>-2472.1410568907895</v>
      </c>
      <c r="K180" s="2">
        <f>'MP2-CBS(TQ)(raw)'!K180*2625.5</f>
        <v>-1102.4573902561417</v>
      </c>
      <c r="L180" s="2">
        <f>'MP2-CBS(TQ)(raw)'!L180*2625.5</f>
        <v>-4036.6793880377832</v>
      </c>
      <c r="M180" s="2">
        <f>'MP2-CBS(TQ)(raw)'!M180*2625.5</f>
        <v>-801.53076636939363</v>
      </c>
      <c r="N180" s="2">
        <f>'MP2-CBS(TQ)(raw)'!N180*2625.5</f>
        <v>-2473.4864835484586</v>
      </c>
      <c r="P180" s="2">
        <f t="shared" si="10"/>
        <v>-8450.9454098981732</v>
      </c>
      <c r="Q180" s="2">
        <f t="shared" si="11"/>
        <v>-5139.1814588875095</v>
      </c>
      <c r="R180" s="2">
        <f t="shared" si="12"/>
        <v>-3273.454520781333</v>
      </c>
      <c r="S180" s="2">
        <f t="shared" si="13"/>
        <v>-5139.1367782939251</v>
      </c>
      <c r="T180" s="2">
        <f t="shared" si="14"/>
        <v>-3275.0172499178525</v>
      </c>
    </row>
    <row r="181" spans="1:20" x14ac:dyDescent="0.2">
      <c r="A181" s="1" t="s">
        <v>11</v>
      </c>
      <c r="B181" s="2">
        <f>'MP2-CBS(TQ)(raw)'!B181*2625.5</f>
        <v>-37.437948080404979</v>
      </c>
      <c r="C181" s="2">
        <f>'MP2-CBS(TQ)(raw)'!C181*2625.5</f>
        <v>-35.977652752686325</v>
      </c>
      <c r="D181" s="2">
        <f>'MP2-CBS(TQ)(raw)'!D181*2625.5</f>
        <v>1.4602953277186541</v>
      </c>
      <c r="E181" s="2">
        <f>'MP2-CBS(TQ)(raw)'!E181*2625.5</f>
        <v>-1922.1607281908143</v>
      </c>
      <c r="F181" s="2">
        <f>'MP2-CBS(TQ)(raw)'!F181*2625.5</f>
        <v>-6527.176936252903</v>
      </c>
      <c r="G181" s="2">
        <f>'MP2-CBS(TQ)(raw)'!G181*2625.5</f>
        <v>-1101.9777379384882</v>
      </c>
      <c r="H181" s="2">
        <f>'MP2-CBS(TQ)(raw)'!H181*2625.5</f>
        <v>-4036.5656525361537</v>
      </c>
      <c r="I181" s="2">
        <f>'MP2-CBS(TQ)(raw)'!I181*2625.5</f>
        <v>-801.29466087455137</v>
      </c>
      <c r="J181" s="2">
        <f>'MP2-CBS(TQ)(raw)'!J181*2625.5</f>
        <v>-2472.0616650141192</v>
      </c>
      <c r="K181" s="2">
        <f>'MP2-CBS(TQ)(raw)'!K181*2625.5</f>
        <v>-1101.9878241848974</v>
      </c>
      <c r="L181" s="2">
        <f>'MP2-CBS(TQ)(raw)'!L181*2625.5</f>
        <v>-4036.4733621184218</v>
      </c>
      <c r="M181" s="2">
        <f>'MP2-CBS(TQ)(raw)'!M181*2625.5</f>
        <v>-801.50351194778784</v>
      </c>
      <c r="N181" s="2">
        <f>'MP2-CBS(TQ)(raw)'!N181*2625.5</f>
        <v>-2473.3953134399239</v>
      </c>
      <c r="P181" s="2">
        <f t="shared" si="10"/>
        <v>-8449.3376644437176</v>
      </c>
      <c r="Q181" s="2">
        <f t="shared" si="11"/>
        <v>-5138.5433904746424</v>
      </c>
      <c r="R181" s="2">
        <f t="shared" si="12"/>
        <v>-3273.3563258886707</v>
      </c>
      <c r="S181" s="2">
        <f t="shared" si="13"/>
        <v>-5138.4611863033188</v>
      </c>
      <c r="T181" s="2">
        <f t="shared" si="14"/>
        <v>-3274.8988253877119</v>
      </c>
    </row>
    <row r="182" spans="1:20" x14ac:dyDescent="0.2">
      <c r="A182" s="1" t="s">
        <v>12</v>
      </c>
      <c r="B182" s="2">
        <f>'MP2-CBS(TQ)(raw)'!B182*2625.5</f>
        <v>-50.514022322389174</v>
      </c>
      <c r="C182" s="2">
        <f>'MP2-CBS(TQ)(raw)'!C182*2625.5</f>
        <v>-48.815355915452322</v>
      </c>
      <c r="D182" s="2">
        <f>'MP2-CBS(TQ)(raw)'!D182*2625.5</f>
        <v>1.6986664069368558</v>
      </c>
      <c r="E182" s="2">
        <f>'MP2-CBS(TQ)(raw)'!E182*2625.5</f>
        <v>-3676.1529686590461</v>
      </c>
      <c r="F182" s="2">
        <f>'MP2-CBS(TQ)(raw)'!F182*2625.5</f>
        <v>-11612.694665905012</v>
      </c>
      <c r="G182" s="2">
        <f>'MP2-CBS(TQ)(raw)'!G182*2625.5</f>
        <v>-1102.1137570118799</v>
      </c>
      <c r="H182" s="2">
        <f>'MP2-CBS(TQ)(raw)'!H182*2625.5</f>
        <v>-4036.1084110195261</v>
      </c>
      <c r="I182" s="2">
        <f>'MP2-CBS(TQ)(raw)'!I182*2625.5</f>
        <v>-2549.9940795622229</v>
      </c>
      <c r="J182" s="2">
        <f>'MP2-CBS(TQ)(raw)'!J182*2625.5</f>
        <v>-7550.1173646480402</v>
      </c>
      <c r="K182" s="2">
        <f>'MP2-CBS(TQ)(raw)'!K182*2625.5</f>
        <v>-1102.1256367507387</v>
      </c>
      <c r="L182" s="2">
        <f>'MP2-CBS(TQ)(raw)'!L182*2625.5</f>
        <v>-4035.9718198185269</v>
      </c>
      <c r="M182" s="2">
        <f>'MP2-CBS(TQ)(raw)'!M182*2625.5</f>
        <v>-2550.2717585485493</v>
      </c>
      <c r="N182" s="2">
        <f>'MP2-CBS(TQ)(raw)'!N182*2625.5</f>
        <v>-7551.6630635307911</v>
      </c>
      <c r="P182" s="2">
        <f t="shared" si="10"/>
        <v>-15288.847634564057</v>
      </c>
      <c r="Q182" s="2">
        <f t="shared" si="11"/>
        <v>-5138.222168031406</v>
      </c>
      <c r="R182" s="2">
        <f t="shared" si="12"/>
        <v>-10100.111444210263</v>
      </c>
      <c r="S182" s="2">
        <f t="shared" si="13"/>
        <v>-5138.0974565692659</v>
      </c>
      <c r="T182" s="2">
        <f t="shared" si="14"/>
        <v>-10101.93482207934</v>
      </c>
    </row>
    <row r="183" spans="1:20" x14ac:dyDescent="0.2">
      <c r="A183" s="1" t="s">
        <v>13</v>
      </c>
      <c r="B183" s="2">
        <f>'MP2-CBS(TQ)(raw)'!B183*2625.5</f>
        <v>-43.336780949575406</v>
      </c>
      <c r="C183" s="2">
        <f>'MP2-CBS(TQ)(raw)'!C183*2625.5</f>
        <v>-41.511808934262426</v>
      </c>
      <c r="D183" s="2">
        <f>'MP2-CBS(TQ)(raw)'!D183*2625.5</f>
        <v>1.8249720153129747</v>
      </c>
      <c r="E183" s="2">
        <f>'MP2-CBS(TQ)(raw)'!E183*2625.5</f>
        <v>-3672.8760620584835</v>
      </c>
      <c r="F183" s="2">
        <f>'MP2-CBS(TQ)(raw)'!F183*2625.5</f>
        <v>-11606.737350014288</v>
      </c>
      <c r="G183" s="2">
        <f>'MP2-CBS(TQ)(raw)'!G183*2625.5</f>
        <v>-1101.7913029083293</v>
      </c>
      <c r="H183" s="2">
        <f>'MP2-CBS(TQ)(raw)'!H183*2625.5</f>
        <v>-4035.8229725428628</v>
      </c>
      <c r="I183" s="2">
        <f>'MP2-CBS(TQ)(raw)'!I183*2625.5</f>
        <v>-2549.7056677332771</v>
      </c>
      <c r="J183" s="2">
        <f>'MP2-CBS(TQ)(raw)'!J183*2625.5</f>
        <v>-7548.9566879387257</v>
      </c>
      <c r="K183" s="2">
        <f>'MP2-CBS(TQ)(raw)'!K183*2625.5</f>
        <v>-1101.8027398601535</v>
      </c>
      <c r="L183" s="2">
        <f>'MP2-CBS(TQ)(raw)'!L183*2625.5</f>
        <v>-4035.7120363299196</v>
      </c>
      <c r="M183" s="2">
        <f>'MP2-CBS(TQ)(raw)'!M183*2625.5</f>
        <v>-2549.9824570474148</v>
      </c>
      <c r="N183" s="2">
        <f>'MP2-CBS(TQ)(raw)'!N183*2625.5</f>
        <v>-7550.6043699010197</v>
      </c>
      <c r="P183" s="2">
        <f t="shared" si="10"/>
        <v>-15279.613412072771</v>
      </c>
      <c r="Q183" s="2">
        <f t="shared" si="11"/>
        <v>-5137.614275451192</v>
      </c>
      <c r="R183" s="2">
        <f t="shared" si="12"/>
        <v>-10098.662355672002</v>
      </c>
      <c r="S183" s="2">
        <f t="shared" si="13"/>
        <v>-5137.5147761900735</v>
      </c>
      <c r="T183" s="2">
        <f t="shared" si="14"/>
        <v>-10100.586826948434</v>
      </c>
    </row>
    <row r="184" spans="1:20" x14ac:dyDescent="0.2">
      <c r="A184" s="1" t="s">
        <v>14</v>
      </c>
      <c r="B184" s="2">
        <f>'MP2-CBS(TQ)(raw)'!B184*2625.5</f>
        <v>-48.8722607343514</v>
      </c>
      <c r="C184" s="2">
        <f>'MP2-CBS(TQ)(raw)'!C184*2625.5</f>
        <v>-47.118859634279708</v>
      </c>
      <c r="D184" s="2">
        <f>'MP2-CBS(TQ)(raw)'!D184*2625.5</f>
        <v>1.7534011000716867</v>
      </c>
      <c r="E184" s="2">
        <f>'MP2-CBS(TQ)(raw)'!E184*2625.5</f>
        <v>-3675.1773657735812</v>
      </c>
      <c r="F184" s="2">
        <f>'MP2-CBS(TQ)(raw)'!F184*2625.5</f>
        <v>-11611.706507406865</v>
      </c>
      <c r="G184" s="2">
        <f>'MP2-CBS(TQ)(raw)'!G184*2625.5</f>
        <v>-1101.826474611061</v>
      </c>
      <c r="H184" s="2">
        <f>'MP2-CBS(TQ)(raw)'!H184*2625.5</f>
        <v>-4036.0320150326415</v>
      </c>
      <c r="I184" s="2">
        <f>'MP2-CBS(TQ)(raw)'!I184*2625.5</f>
        <v>-2550.0006708214364</v>
      </c>
      <c r="J184" s="2">
        <f>'MP2-CBS(TQ)(raw)'!J184*2625.5</f>
        <v>-7550.1524519809545</v>
      </c>
      <c r="K184" s="2">
        <f>'MP2-CBS(TQ)(raw)'!K184*2625.5</f>
        <v>-1101.8384682224998</v>
      </c>
      <c r="L184" s="2">
        <f>'MP2-CBS(TQ)(raw)'!L184*2625.5</f>
        <v>-4035.901142030561</v>
      </c>
      <c r="M184" s="2">
        <f>'MP2-CBS(TQ)(raw)'!M184*2625.5</f>
        <v>-2550.2759766630925</v>
      </c>
      <c r="N184" s="2">
        <f>'MP2-CBS(TQ)(raw)'!N184*2625.5</f>
        <v>-7551.7494266300127</v>
      </c>
      <c r="P184" s="2">
        <f t="shared" si="10"/>
        <v>-15286.883873180446</v>
      </c>
      <c r="Q184" s="2">
        <f t="shared" si="11"/>
        <v>-5137.8584896437023</v>
      </c>
      <c r="R184" s="2">
        <f t="shared" si="12"/>
        <v>-10100.15312280239</v>
      </c>
      <c r="S184" s="2">
        <f t="shared" si="13"/>
        <v>-5137.7396102530611</v>
      </c>
      <c r="T184" s="2">
        <f t="shared" si="14"/>
        <v>-10102.025403293104</v>
      </c>
    </row>
    <row r="185" spans="1:20" x14ac:dyDescent="0.2">
      <c r="A185" s="1" t="s">
        <v>15</v>
      </c>
      <c r="B185" s="2">
        <f>'MP2-CBS(TQ)(raw)'!B185*2625.5</f>
        <v>-49.532380891432084</v>
      </c>
      <c r="C185" s="2">
        <f>'MP2-CBS(TQ)(raw)'!C185*2625.5</f>
        <v>-47.703262682265432</v>
      </c>
      <c r="D185" s="2">
        <f>'MP2-CBS(TQ)(raw)'!D185*2625.5</f>
        <v>1.8291182091666491</v>
      </c>
      <c r="E185" s="2">
        <f>'MP2-CBS(TQ)(raw)'!E185*2625.5</f>
        <v>-3675.4406451594004</v>
      </c>
      <c r="F185" s="2">
        <f>'MP2-CBS(TQ)(raw)'!F185*2625.5</f>
        <v>-11612.149162619291</v>
      </c>
      <c r="G185" s="2">
        <f>'MP2-CBS(TQ)(raw)'!G185*2625.5</f>
        <v>-1101.9182514197653</v>
      </c>
      <c r="H185" s="2">
        <f>'MP2-CBS(TQ)(raw)'!H185*2625.5</f>
        <v>-4036.0607697959813</v>
      </c>
      <c r="I185" s="2">
        <f>'MP2-CBS(TQ)(raw)'!I185*2625.5</f>
        <v>-2549.9741234663579</v>
      </c>
      <c r="J185" s="2">
        <f>'MP2-CBS(TQ)(raw)'!J185*2625.5</f>
        <v>-7550.1042822051568</v>
      </c>
      <c r="K185" s="2">
        <f>'MP2-CBS(TQ)(raw)'!K185*2625.5</f>
        <v>-1101.9353006336783</v>
      </c>
      <c r="L185" s="2">
        <f>'MP2-CBS(TQ)(raw)'!L185*2625.5</f>
        <v>-4035.9832201266881</v>
      </c>
      <c r="M185" s="2">
        <f>'MP2-CBS(TQ)(raw)'!M185*2625.5</f>
        <v>-2550.251763140051</v>
      </c>
      <c r="N185" s="2">
        <f>'MP2-CBS(TQ)(raw)'!N185*2625.5</f>
        <v>-7551.7162611960102</v>
      </c>
      <c r="P185" s="2">
        <f t="shared" si="10"/>
        <v>-15287.589807778691</v>
      </c>
      <c r="Q185" s="2">
        <f t="shared" si="11"/>
        <v>-5137.9790212157468</v>
      </c>
      <c r="R185" s="2">
        <f t="shared" si="12"/>
        <v>-10100.078405671515</v>
      </c>
      <c r="S185" s="2">
        <f t="shared" si="13"/>
        <v>-5137.9185207603659</v>
      </c>
      <c r="T185" s="2">
        <f t="shared" si="14"/>
        <v>-10101.968024336062</v>
      </c>
    </row>
    <row r="186" spans="1:20" x14ac:dyDescent="0.2">
      <c r="A186" s="1" t="s">
        <v>16</v>
      </c>
      <c r="B186" s="2">
        <f>'MP2-CBS(TQ)(raw)'!B186*2625.5</f>
        <v>-41.240456500591584</v>
      </c>
      <c r="C186" s="2">
        <f>'MP2-CBS(TQ)(raw)'!C186*2625.5</f>
        <v>-39.352159675683822</v>
      </c>
      <c r="D186" s="2">
        <f>'MP2-CBS(TQ)(raw)'!D186*2625.5</f>
        <v>1.8882968249077665</v>
      </c>
      <c r="E186" s="2">
        <f>'MP2-CBS(TQ)(raw)'!E186*2625.5</f>
        <v>-3671.4658743318178</v>
      </c>
      <c r="F186" s="2">
        <f>'MP2-CBS(TQ)(raw)'!F186*2625.5</f>
        <v>-11605.936488936301</v>
      </c>
      <c r="G186" s="2">
        <f>'MP2-CBS(TQ)(raw)'!G186*2625.5</f>
        <v>-1101.5655331098189</v>
      </c>
      <c r="H186" s="2">
        <f>'MP2-CBS(TQ)(raw)'!H186*2625.5</f>
        <v>-4035.7421764827191</v>
      </c>
      <c r="I186" s="2">
        <f>'MP2-CBS(TQ)(raw)'!I186*2625.5</f>
        <v>-2549.7030654986561</v>
      </c>
      <c r="J186" s="2">
        <f>'MP2-CBS(TQ)(raw)'!J186*2625.5</f>
        <v>-7549.1511316763326</v>
      </c>
      <c r="K186" s="2">
        <f>'MP2-CBS(TQ)(raw)'!K186*2625.5</f>
        <v>-1101.5831125749717</v>
      </c>
      <c r="L186" s="2">
        <f>'MP2-CBS(TQ)(raw)'!L186*2625.5</f>
        <v>-4035.6848575359832</v>
      </c>
      <c r="M186" s="2">
        <f>'MP2-CBS(TQ)(raw)'!M186*2625.5</f>
        <v>-2549.9702567274185</v>
      </c>
      <c r="N186" s="2">
        <f>'MP2-CBS(TQ)(raw)'!N186*2625.5</f>
        <v>-7550.8119767540593</v>
      </c>
      <c r="P186" s="2">
        <f t="shared" si="10"/>
        <v>-15277.402363268118</v>
      </c>
      <c r="Q186" s="2">
        <f t="shared" si="11"/>
        <v>-5137.3077095925382</v>
      </c>
      <c r="R186" s="2">
        <f t="shared" si="12"/>
        <v>-10098.854197174989</v>
      </c>
      <c r="S186" s="2">
        <f t="shared" si="13"/>
        <v>-5137.2679701109546</v>
      </c>
      <c r="T186" s="2">
        <f t="shared" si="14"/>
        <v>-10100.782233481477</v>
      </c>
    </row>
    <row r="187" spans="1:20" x14ac:dyDescent="0.2">
      <c r="A187" s="1" t="s">
        <v>17</v>
      </c>
      <c r="B187" s="2">
        <f>'MP2-CBS(TQ)(raw)'!B187*2625.5</f>
        <v>-41.582602009825663</v>
      </c>
      <c r="C187" s="2">
        <f>'MP2-CBS(TQ)(raw)'!C187*2625.5</f>
        <v>-39.548962329666445</v>
      </c>
      <c r="D187" s="2">
        <f>'MP2-CBS(TQ)(raw)'!D187*2625.5</f>
        <v>2.0336396801592214</v>
      </c>
      <c r="E187" s="2">
        <f>'MP2-CBS(TQ)(raw)'!E187*2625.5</f>
        <v>-3672.1277884000606</v>
      </c>
      <c r="F187" s="2">
        <f>'MP2-CBS(TQ)(raw)'!F187*2625.5</f>
        <v>-11606.527340366139</v>
      </c>
      <c r="G187" s="2">
        <f>'MP2-CBS(TQ)(raw)'!G187*2625.5</f>
        <v>-1101.9935228204827</v>
      </c>
      <c r="H187" s="2">
        <f>'MP2-CBS(TQ)(raw)'!H187*2625.5</f>
        <v>-4036.0775090652605</v>
      </c>
      <c r="I187" s="2">
        <f>'MP2-CBS(TQ)(raw)'!I187*2625.5</f>
        <v>-2549.7949071346616</v>
      </c>
      <c r="J187" s="2">
        <f>'MP2-CBS(TQ)(raw)'!J187*2625.5</f>
        <v>-7549.2065877359692</v>
      </c>
      <c r="K187" s="2">
        <f>'MP2-CBS(TQ)(raw)'!K187*2625.5</f>
        <v>-1102.0128859817564</v>
      </c>
      <c r="L187" s="2">
        <f>'MP2-CBS(TQ)(raw)'!L187*2625.5</f>
        <v>-4036.0569550405571</v>
      </c>
      <c r="M187" s="2">
        <f>'MP2-CBS(TQ)(raw)'!M187*2625.5</f>
        <v>-2550.0719450455431</v>
      </c>
      <c r="N187" s="2">
        <f>'MP2-CBS(TQ)(raw)'!N187*2625.5</f>
        <v>-7550.9643803686777</v>
      </c>
      <c r="P187" s="2">
        <f t="shared" si="10"/>
        <v>-15278.655128766201</v>
      </c>
      <c r="Q187" s="2">
        <f t="shared" si="11"/>
        <v>-5138.0710318857437</v>
      </c>
      <c r="R187" s="2">
        <f t="shared" si="12"/>
        <v>-10099.00149487063</v>
      </c>
      <c r="S187" s="2">
        <f t="shared" si="13"/>
        <v>-5138.069841022314</v>
      </c>
      <c r="T187" s="2">
        <f t="shared" si="14"/>
        <v>-10101.036325414221</v>
      </c>
    </row>
    <row r="188" spans="1:20" x14ac:dyDescent="0.2">
      <c r="A188" s="1" t="s">
        <v>18</v>
      </c>
      <c r="B188" s="2">
        <f>'MP2-CBS(TQ)(raw)'!B188*2625.5</f>
        <v>-34.00787194923965</v>
      </c>
      <c r="C188" s="2">
        <f>'MP2-CBS(TQ)(raw)'!C188*2625.5</f>
        <v>-32.367574087724378</v>
      </c>
      <c r="D188" s="2">
        <f>'MP2-CBS(TQ)(raw)'!D188*2625.5</f>
        <v>1.6402978615152719</v>
      </c>
      <c r="E188" s="2">
        <f>'MP2-CBS(TQ)(raw)'!E188*2625.5</f>
        <v>-2409.4270089598731</v>
      </c>
      <c r="F188" s="2">
        <f>'MP2-CBS(TQ)(raw)'!F188*2625.5</f>
        <v>-7959.2925816760571</v>
      </c>
      <c r="G188" s="2">
        <f>'MP2-CBS(TQ)(raw)'!G188*2625.5</f>
        <v>-1101.7149208160886</v>
      </c>
      <c r="H188" s="2">
        <f>'MP2-CBS(TQ)(raw)'!H188*2625.5</f>
        <v>-4035.8582572144469</v>
      </c>
      <c r="I188" s="2">
        <f>'MP2-CBS(TQ)(raw)'!I188*2625.5</f>
        <v>-1291.4093003562905</v>
      </c>
      <c r="J188" s="2">
        <f>'MP2-CBS(TQ)(raw)'!J188*2625.5</f>
        <v>-3905.7292402998642</v>
      </c>
      <c r="K188" s="2">
        <f>'MP2-CBS(TQ)(raw)'!K188*2625.5</f>
        <v>-1101.7224600260079</v>
      </c>
      <c r="L188" s="2">
        <f>'MP2-CBS(TQ)(raw)'!L188*2625.5</f>
        <v>-4035.7739863168481</v>
      </c>
      <c r="M188" s="2">
        <f>'MP2-CBS(TQ)(raw)'!M188*2625.5</f>
        <v>-1291.6431635240556</v>
      </c>
      <c r="N188" s="2">
        <f>'MP2-CBS(TQ)(raw)'!N188*2625.5</f>
        <v>-3907.2124066812935</v>
      </c>
      <c r="P188" s="2">
        <f t="shared" si="10"/>
        <v>-10368.71959063593</v>
      </c>
      <c r="Q188" s="2">
        <f t="shared" si="11"/>
        <v>-5137.5731780305359</v>
      </c>
      <c r="R188" s="2">
        <f t="shared" si="12"/>
        <v>-5197.1385406561549</v>
      </c>
      <c r="S188" s="2">
        <f t="shared" si="13"/>
        <v>-5137.496446342856</v>
      </c>
      <c r="T188" s="2">
        <f t="shared" si="14"/>
        <v>-5198.8555702053491</v>
      </c>
    </row>
    <row r="189" spans="1:20" x14ac:dyDescent="0.2">
      <c r="A189" s="1" t="s">
        <v>19</v>
      </c>
      <c r="B189" s="2">
        <f>'MP2-CBS(TQ)(raw)'!B189*2625.5</f>
        <v>-31.503015020988354</v>
      </c>
      <c r="C189" s="2">
        <f>'MP2-CBS(TQ)(raw)'!C189*2625.5</f>
        <v>-29.851571628206848</v>
      </c>
      <c r="D189" s="2">
        <f>'MP2-CBS(TQ)(raw)'!D189*2625.5</f>
        <v>1.6514433927815066</v>
      </c>
      <c r="E189" s="2">
        <f>'MP2-CBS(TQ)(raw)'!E189*2625.5</f>
        <v>-2408.4375320179738</v>
      </c>
      <c r="F189" s="2">
        <f>'MP2-CBS(TQ)(raw)'!F189*2625.5</f>
        <v>-7958.2865551619689</v>
      </c>
      <c r="G189" s="2">
        <f>'MP2-CBS(TQ)(raw)'!G189*2625.5</f>
        <v>-1101.9939573779097</v>
      </c>
      <c r="H189" s="2">
        <f>'MP2-CBS(TQ)(raw)'!H189*2625.5</f>
        <v>-4036.0716948867644</v>
      </c>
      <c r="I189" s="2">
        <f>'MP2-CBS(TQ)(raw)'!I189*2625.5</f>
        <v>-1291.4095385095095</v>
      </c>
      <c r="J189" s="2">
        <f>'MP2-CBS(TQ)(raw)'!J189*2625.5</f>
        <v>-3905.7458813847702</v>
      </c>
      <c r="K189" s="2">
        <f>'MP2-CBS(TQ)(raw)'!K189*2625.5</f>
        <v>-1102.0060530212027</v>
      </c>
      <c r="L189" s="2">
        <f>'MP2-CBS(TQ)(raw)'!L189*2625.5</f>
        <v>-4036.0130115120928</v>
      </c>
      <c r="M189" s="2">
        <f>'MP2-CBS(TQ)(raw)'!M189*2625.5</f>
        <v>-1291.6260946439475</v>
      </c>
      <c r="N189" s="2">
        <f>'MP2-CBS(TQ)(raw)'!N189*2625.5</f>
        <v>-3907.2273563744925</v>
      </c>
      <c r="P189" s="2">
        <f t="shared" si="10"/>
        <v>-10366.724087179942</v>
      </c>
      <c r="Q189" s="2">
        <f t="shared" si="11"/>
        <v>-5138.0656522646741</v>
      </c>
      <c r="R189" s="2">
        <f t="shared" si="12"/>
        <v>-5197.1554198942795</v>
      </c>
      <c r="S189" s="2">
        <f t="shared" si="13"/>
        <v>-5138.019064533295</v>
      </c>
      <c r="T189" s="2">
        <f t="shared" si="14"/>
        <v>-5198.85345101844</v>
      </c>
    </row>
    <row r="190" spans="1:20" x14ac:dyDescent="0.2">
      <c r="A190" s="1" t="s">
        <v>20</v>
      </c>
      <c r="B190" s="2">
        <f>'MP2-CBS(TQ)(raw)'!B190*2625.5</f>
        <v>-31.428968793458832</v>
      </c>
      <c r="C190" s="2">
        <f>'MP2-CBS(TQ)(raw)'!C190*2625.5</f>
        <v>-29.810458446195305</v>
      </c>
      <c r="D190" s="2">
        <f>'MP2-CBS(TQ)(raw)'!D190*2625.5</f>
        <v>1.6185103472635263</v>
      </c>
      <c r="E190" s="2">
        <f>'MP2-CBS(TQ)(raw)'!E190*2625.5</f>
        <v>-2408.1518578443106</v>
      </c>
      <c r="F190" s="2">
        <f>'MP2-CBS(TQ)(raw)'!F190*2625.5</f>
        <v>-7958.287355475999</v>
      </c>
      <c r="G190" s="2">
        <f>'MP2-CBS(TQ)(raw)'!G190*2625.5</f>
        <v>-1101.8181169150735</v>
      </c>
      <c r="H190" s="2">
        <f>'MP2-CBS(TQ)(raw)'!H190*2625.5</f>
        <v>-4035.9953337177208</v>
      </c>
      <c r="I190" s="2">
        <f>'MP2-CBS(TQ)(raw)'!I190*2625.5</f>
        <v>-1291.4232272012625</v>
      </c>
      <c r="J190" s="2">
        <f>'MP2-CBS(TQ)(raw)'!J190*2625.5</f>
        <v>-3905.7735666927947</v>
      </c>
      <c r="K190" s="2">
        <f>'MP2-CBS(TQ)(raw)'!K190*2625.5</f>
        <v>-1101.8294924770871</v>
      </c>
      <c r="L190" s="2">
        <f>'MP2-CBS(TQ)(raw)'!L190*2625.5</f>
        <v>-4035.9510557615422</v>
      </c>
      <c r="M190" s="2">
        <f>'MP2-CBS(TQ)(raw)'!M190*2625.5</f>
        <v>-1291.6403283375257</v>
      </c>
      <c r="N190" s="2">
        <f>'MP2-CBS(TQ)(raw)'!N190*2625.5</f>
        <v>-3907.2078782979597</v>
      </c>
      <c r="P190" s="2">
        <f t="shared" si="10"/>
        <v>-10366.439213320309</v>
      </c>
      <c r="Q190" s="2">
        <f t="shared" si="11"/>
        <v>-5137.8134506327942</v>
      </c>
      <c r="R190" s="2">
        <f t="shared" si="12"/>
        <v>-5197.196793894057</v>
      </c>
      <c r="S190" s="2">
        <f t="shared" si="13"/>
        <v>-5137.7805482386293</v>
      </c>
      <c r="T190" s="2">
        <f t="shared" si="14"/>
        <v>-5198.8482066354854</v>
      </c>
    </row>
    <row r="191" spans="1:20" x14ac:dyDescent="0.2">
      <c r="A191" s="1" t="s">
        <v>21</v>
      </c>
      <c r="B191" s="2">
        <f>'MP2-CBS(TQ)(raw)'!B191*2625.5</f>
        <v>-39.719123781057434</v>
      </c>
      <c r="C191" s="2">
        <f>'MP2-CBS(TQ)(raw)'!C191*2625.5</f>
        <v>-38.50192357244682</v>
      </c>
      <c r="D191" s="2">
        <f>'MP2-CBS(TQ)(raw)'!D191*2625.5</f>
        <v>1.2172002086106133</v>
      </c>
      <c r="E191" s="2">
        <f>'MP2-CBS(TQ)(raw)'!E191*2625.5</f>
        <v>-2599.1131885326058</v>
      </c>
      <c r="F191" s="2">
        <f>'MP2-CBS(TQ)(raw)'!F191*2625.5</f>
        <v>-8579.0180886746239</v>
      </c>
      <c r="G191" s="2">
        <f>'MP2-CBS(TQ)(raw)'!G191*2625.5</f>
        <v>-1101.8458318694163</v>
      </c>
      <c r="H191" s="2">
        <f>'MP2-CBS(TQ)(raw)'!H191*2625.5</f>
        <v>-4036.2994279065242</v>
      </c>
      <c r="I191" s="2">
        <f>'MP2-CBS(TQ)(raw)'!I191*2625.5</f>
        <v>-1476.877655454959</v>
      </c>
      <c r="J191" s="2">
        <f>'MP2-CBS(TQ)(raw)'!J191*2625.5</f>
        <v>-4523.3892381952719</v>
      </c>
      <c r="K191" s="2">
        <f>'MP2-CBS(TQ)(raw)'!K191*2625.5</f>
        <v>-1101.8542284935072</v>
      </c>
      <c r="L191" s="2">
        <f>'MP2-CBS(TQ)(raw)'!L191*2625.5</f>
        <v>-4036.1552710473293</v>
      </c>
      <c r="M191" s="2">
        <f>'MP2-CBS(TQ)(raw)'!M191*2625.5</f>
        <v>-1477.0835748012578</v>
      </c>
      <c r="N191" s="2">
        <f>'MP2-CBS(TQ)(raw)'!N191*2625.5</f>
        <v>-4524.536279292689</v>
      </c>
      <c r="P191" s="2">
        <f t="shared" si="10"/>
        <v>-11178.131277207231</v>
      </c>
      <c r="Q191" s="2">
        <f t="shared" si="11"/>
        <v>-5138.1452597759408</v>
      </c>
      <c r="R191" s="2">
        <f t="shared" si="12"/>
        <v>-6000.2668936502305</v>
      </c>
      <c r="S191" s="2">
        <f t="shared" si="13"/>
        <v>-5138.0094995408363</v>
      </c>
      <c r="T191" s="2">
        <f t="shared" si="14"/>
        <v>-6001.6198540939467</v>
      </c>
    </row>
    <row r="192" spans="1:20" x14ac:dyDescent="0.2">
      <c r="A192" s="1" t="s">
        <v>22</v>
      </c>
      <c r="B192" s="2">
        <f>'MP2-CBS(TQ)(raw)'!B192*2625.5</f>
        <v>-36.488143018384427</v>
      </c>
      <c r="C192" s="2">
        <f>'MP2-CBS(TQ)(raw)'!C192*2625.5</f>
        <v>-35.147061515287277</v>
      </c>
      <c r="D192" s="2">
        <f>'MP2-CBS(TQ)(raw)'!D192*2625.5</f>
        <v>1.3410815030971501</v>
      </c>
      <c r="E192" s="2">
        <f>'MP2-CBS(TQ)(raw)'!E192*2625.5</f>
        <v>-2597.930492580022</v>
      </c>
      <c r="F192" s="2">
        <f>'MP2-CBS(TQ)(raw)'!F192*2625.5</f>
        <v>-8578.0186203430985</v>
      </c>
      <c r="G192" s="2">
        <f>'MP2-CBS(TQ)(raw)'!G192*2625.5</f>
        <v>-1102.4322173395331</v>
      </c>
      <c r="H192" s="2">
        <f>'MP2-CBS(TQ)(raw)'!H192*2625.5</f>
        <v>-4036.7132444199392</v>
      </c>
      <c r="I192" s="2">
        <f>'MP2-CBS(TQ)(raw)'!I192*2625.5</f>
        <v>-1476.9059740730042</v>
      </c>
      <c r="J192" s="2">
        <f>'MP2-CBS(TQ)(raw)'!J192*2625.5</f>
        <v>-4523.4095340722606</v>
      </c>
      <c r="K192" s="2">
        <f>'MP2-CBS(TQ)(raw)'!K192*2625.5</f>
        <v>-1102.4482492828065</v>
      </c>
      <c r="L192" s="2">
        <f>'MP2-CBS(TQ)(raw)'!L192*2625.5</f>
        <v>-4036.651655914608</v>
      </c>
      <c r="M192" s="2">
        <f>'MP2-CBS(TQ)(raw)'!M192*2625.5</f>
        <v>-1477.110331009681</v>
      </c>
      <c r="N192" s="2">
        <f>'MP2-CBS(TQ)(raw)'!N192*2625.5</f>
        <v>-4524.5918152007389</v>
      </c>
      <c r="P192" s="2">
        <f t="shared" si="10"/>
        <v>-11175.949112923121</v>
      </c>
      <c r="Q192" s="2">
        <f t="shared" si="11"/>
        <v>-5139.1454617594718</v>
      </c>
      <c r="R192" s="2">
        <f t="shared" si="12"/>
        <v>-6000.3155081452651</v>
      </c>
      <c r="S192" s="2">
        <f t="shared" si="13"/>
        <v>-5139.099905197414</v>
      </c>
      <c r="T192" s="2">
        <f t="shared" si="14"/>
        <v>-6001.7021462104203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A192" sqref="A192"/>
    </sheetView>
  </sheetViews>
  <sheetFormatPr baseColWidth="10" defaultRowHeight="16" x14ac:dyDescent="0.2"/>
  <cols>
    <col min="1" max="1" width="20.83203125" style="3" bestFit="1" customWidth="1"/>
    <col min="2" max="16384" width="10.83203125" style="3"/>
  </cols>
  <sheetData>
    <row r="1" spans="1:9" x14ac:dyDescent="0.2">
      <c r="A1" s="3" t="s">
        <v>161</v>
      </c>
      <c r="B1" s="3" t="s">
        <v>162</v>
      </c>
      <c r="C1" s="3" t="s">
        <v>163</v>
      </c>
      <c r="D1" s="3" t="s">
        <v>164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 x14ac:dyDescent="0.2">
      <c r="A2" s="3" t="s">
        <v>177</v>
      </c>
      <c r="B2" s="3">
        <v>-4.5846470182939996</v>
      </c>
      <c r="C2" s="3">
        <v>-2.4781693061049999</v>
      </c>
      <c r="D2" s="3">
        <v>2.1064777121890002</v>
      </c>
      <c r="E2" s="3">
        <v>-0.124967516741</v>
      </c>
      <c r="F2" s="3">
        <v>-9.5214974782E-2</v>
      </c>
      <c r="G2" s="3">
        <v>-2.8006342371000002E-2</v>
      </c>
      <c r="H2" s="3">
        <v>-9.5275451168E-2</v>
      </c>
      <c r="I2" s="3">
        <v>-2.8748180863E-2</v>
      </c>
    </row>
    <row r="3" spans="1:9" x14ac:dyDescent="0.2">
      <c r="A3" s="3" t="s">
        <v>23</v>
      </c>
      <c r="B3" s="3">
        <v>-1.1936988002740001</v>
      </c>
      <c r="C3" s="3">
        <v>1.528964246573</v>
      </c>
      <c r="D3" s="3">
        <v>2.7226630468469999</v>
      </c>
      <c r="E3" s="3">
        <v>-0.10924556518799999</v>
      </c>
      <c r="F3" s="3">
        <v>-9.5860070332000002E-2</v>
      </c>
      <c r="G3" s="3">
        <v>-1.2930839057E-2</v>
      </c>
      <c r="H3" s="3">
        <v>-9.5908409922999996E-2</v>
      </c>
      <c r="I3" s="3">
        <v>-1.3919506910999999E-2</v>
      </c>
    </row>
    <row r="4" spans="1:9" x14ac:dyDescent="0.2">
      <c r="A4" s="3" t="s">
        <v>24</v>
      </c>
      <c r="B4" s="3">
        <v>-2.976370775051</v>
      </c>
      <c r="C4" s="3">
        <v>-0.48924658420299999</v>
      </c>
      <c r="D4" s="3">
        <v>2.4871241908480002</v>
      </c>
      <c r="E4" s="3">
        <v>-0.110081215952</v>
      </c>
      <c r="F4" s="3">
        <v>-9.6016737293000004E-2</v>
      </c>
      <c r="G4" s="3">
        <v>-1.2930839057E-2</v>
      </c>
      <c r="H4" s="3">
        <v>-9.6026504991000003E-2</v>
      </c>
      <c r="I4" s="3">
        <v>-1.3868366804E-2</v>
      </c>
    </row>
    <row r="5" spans="1:9" x14ac:dyDescent="0.2">
      <c r="A5" s="3" t="s">
        <v>178</v>
      </c>
      <c r="B5" s="3">
        <v>-2.5920806800020002</v>
      </c>
      <c r="C5" s="3">
        <v>-0.35742508637800002</v>
      </c>
      <c r="D5" s="3">
        <v>2.2346555936239998</v>
      </c>
      <c r="E5" s="3">
        <v>-0.11291137458</v>
      </c>
      <c r="F5" s="3">
        <v>-9.5900198672000003E-2</v>
      </c>
      <c r="G5" s="3">
        <v>-1.6023904653E-2</v>
      </c>
      <c r="H5" s="3">
        <v>-9.5954729924999996E-2</v>
      </c>
      <c r="I5" s="3">
        <v>-1.6820508647999999E-2</v>
      </c>
    </row>
    <row r="6" spans="1:9" x14ac:dyDescent="0.2">
      <c r="A6" s="3" t="s">
        <v>179</v>
      </c>
      <c r="B6" s="3">
        <v>-2.7088820073869999</v>
      </c>
      <c r="C6" s="3">
        <v>-0.97335333470200003</v>
      </c>
      <c r="D6" s="3">
        <v>1.7355286726850001</v>
      </c>
      <c r="E6" s="3">
        <v>-0.113092668509</v>
      </c>
      <c r="F6" s="3">
        <v>-9.6037005331E-2</v>
      </c>
      <c r="G6" s="3">
        <v>-1.6023904653E-2</v>
      </c>
      <c r="H6" s="3">
        <v>-9.6047223466000003E-2</v>
      </c>
      <c r="I6" s="3">
        <v>-1.6674714388E-2</v>
      </c>
    </row>
    <row r="7" spans="1:9" x14ac:dyDescent="0.2">
      <c r="A7" s="3" t="s">
        <v>180</v>
      </c>
      <c r="B7" s="3">
        <v>6.2518844563520002</v>
      </c>
      <c r="C7" s="3">
        <v>7.0134726196379997</v>
      </c>
      <c r="D7" s="3">
        <v>0.76158816328599999</v>
      </c>
      <c r="E7" s="3">
        <v>-0.130308140913</v>
      </c>
      <c r="F7" s="3">
        <v>-9.5206490263999993E-2</v>
      </c>
      <c r="G7" s="3">
        <v>-3.7482867353E-2</v>
      </c>
      <c r="H7" s="3">
        <v>-9.5269595516999997E-2</v>
      </c>
      <c r="I7" s="3">
        <v>-3.7709835672000001E-2</v>
      </c>
    </row>
    <row r="8" spans="1:9" x14ac:dyDescent="0.2">
      <c r="A8" s="3" t="s">
        <v>181</v>
      </c>
      <c r="B8" s="3">
        <v>2.1771580914289999</v>
      </c>
      <c r="C8" s="3">
        <v>2.8771491970519998</v>
      </c>
      <c r="D8" s="3">
        <v>0.69999110562300004</v>
      </c>
      <c r="E8" s="3">
        <v>-0.13215206208700001</v>
      </c>
      <c r="F8" s="3">
        <v>-9.5306792937000007E-2</v>
      </c>
      <c r="G8" s="3">
        <v>-3.7674504758999999E-2</v>
      </c>
      <c r="H8" s="3">
        <v>-9.5324436935999998E-2</v>
      </c>
      <c r="I8" s="3">
        <v>-3.7923473254999999E-2</v>
      </c>
    </row>
    <row r="9" spans="1:9" x14ac:dyDescent="0.2">
      <c r="A9" s="3" t="s">
        <v>182</v>
      </c>
      <c r="B9" s="3">
        <v>-0.74362503839000005</v>
      </c>
      <c r="C9" s="3">
        <v>0.86275947171599998</v>
      </c>
      <c r="D9" s="3">
        <v>1.6063845101059999</v>
      </c>
      <c r="E9" s="3">
        <v>-0.14587111981799999</v>
      </c>
      <c r="F9" s="3">
        <v>-9.5175559394999998E-2</v>
      </c>
      <c r="G9" s="3">
        <v>-5.0412328643E-2</v>
      </c>
      <c r="H9" s="3">
        <v>-9.5242888285999999E-2</v>
      </c>
      <c r="I9" s="3">
        <v>-5.0956839215000001E-2</v>
      </c>
    </row>
    <row r="10" spans="1:9" x14ac:dyDescent="0.2">
      <c r="A10" s="3" t="s">
        <v>183</v>
      </c>
      <c r="B10" s="3">
        <v>3.0490541928749999</v>
      </c>
      <c r="C10" s="3">
        <v>5.4892413960460003</v>
      </c>
      <c r="D10" s="3">
        <v>2.4401872031709999</v>
      </c>
      <c r="E10" s="3">
        <v>-0.20210123425099999</v>
      </c>
      <c r="F10" s="3">
        <v>-9.5226698033999996E-2</v>
      </c>
      <c r="G10" s="3">
        <v>-0.10803585946700001</v>
      </c>
      <c r="H10" s="3">
        <v>-9.5320023241999993E-2</v>
      </c>
      <c r="I10" s="3">
        <v>-0.10887195235200001</v>
      </c>
    </row>
    <row r="11" spans="1:9" x14ac:dyDescent="0.2">
      <c r="A11" s="3" t="s">
        <v>184</v>
      </c>
      <c r="F11" s="3">
        <v>-9.5396170451000004E-2</v>
      </c>
      <c r="G11" s="3">
        <v>-0.10791315749700001</v>
      </c>
      <c r="H11" s="3">
        <v>-9.5413992626999997E-2</v>
      </c>
      <c r="I11" s="3">
        <v>-0.108551398193</v>
      </c>
    </row>
    <row r="12" spans="1:9" x14ac:dyDescent="0.2">
      <c r="A12" s="3" t="s">
        <v>185</v>
      </c>
      <c r="F12" s="3">
        <v>-9.5311776027E-2</v>
      </c>
      <c r="G12" s="3">
        <v>-0.10793241306</v>
      </c>
      <c r="H12" s="3">
        <v>-9.5367603529999997E-2</v>
      </c>
      <c r="I12" s="3">
        <v>-0.10869333392699999</v>
      </c>
    </row>
    <row r="13" spans="1:9" x14ac:dyDescent="0.2">
      <c r="A13" s="3" t="s">
        <v>186</v>
      </c>
      <c r="B13" s="3">
        <v>-4.0476701463379996</v>
      </c>
      <c r="C13" s="3">
        <v>-1.78895823043</v>
      </c>
      <c r="D13" s="3">
        <v>2.258711915908</v>
      </c>
      <c r="E13" s="3">
        <v>-0.13858643813099999</v>
      </c>
      <c r="F13" s="3">
        <v>-9.5230936064000002E-2</v>
      </c>
      <c r="G13" s="3">
        <v>-4.1813826140000003E-2</v>
      </c>
      <c r="H13" s="3">
        <v>-9.5281750509999999E-2</v>
      </c>
      <c r="I13" s="3">
        <v>-4.2623309509999999E-2</v>
      </c>
    </row>
    <row r="14" spans="1:9" x14ac:dyDescent="0.2">
      <c r="A14" s="3" t="s">
        <v>187</v>
      </c>
      <c r="B14" s="3">
        <v>-1.175646594789</v>
      </c>
      <c r="C14" s="3">
        <v>0.35488915005999999</v>
      </c>
      <c r="D14" s="3">
        <v>1.530535744849</v>
      </c>
      <c r="E14" s="3">
        <v>-0.21084423773399999</v>
      </c>
      <c r="F14" s="3">
        <v>-9.5276605680000001E-2</v>
      </c>
      <c r="G14" s="3">
        <v>-0.115119851976</v>
      </c>
      <c r="H14" s="3">
        <v>-9.5352599055000001E-2</v>
      </c>
      <c r="I14" s="3">
        <v>-0.115626808799</v>
      </c>
    </row>
    <row r="15" spans="1:9" x14ac:dyDescent="0.2">
      <c r="A15" s="3" t="s">
        <v>188</v>
      </c>
      <c r="B15" s="3">
        <v>-3.5069286460720002</v>
      </c>
      <c r="C15" s="3">
        <v>-1.5107708784539999</v>
      </c>
      <c r="D15" s="3">
        <v>1.996157767618</v>
      </c>
      <c r="E15" s="3">
        <v>-0.154462407292</v>
      </c>
      <c r="F15" s="3">
        <v>-0.12508151228299999</v>
      </c>
      <c r="G15" s="3">
        <v>-2.8045176614000002E-2</v>
      </c>
      <c r="H15" s="3">
        <v>-0.12506719508399999</v>
      </c>
      <c r="I15" s="3">
        <v>-2.8819790049E-2</v>
      </c>
    </row>
    <row r="16" spans="1:9" x14ac:dyDescent="0.2">
      <c r="A16" s="3" t="s">
        <v>189</v>
      </c>
      <c r="B16" s="3">
        <v>-3.4067683021700002</v>
      </c>
      <c r="C16" s="3">
        <v>-1.5441945856620001</v>
      </c>
      <c r="D16" s="3">
        <v>1.8625737165080001</v>
      </c>
      <c r="E16" s="3">
        <v>-0.15440098708800001</v>
      </c>
      <c r="F16" s="3">
        <v>-0.125058461787</v>
      </c>
      <c r="G16" s="3">
        <v>-2.8044955961000002E-2</v>
      </c>
      <c r="H16" s="3">
        <v>-0.12504149913099999</v>
      </c>
      <c r="I16" s="3">
        <v>-2.8771335382E-2</v>
      </c>
    </row>
    <row r="17" spans="1:9" x14ac:dyDescent="0.2">
      <c r="A17" s="3" t="s">
        <v>25</v>
      </c>
      <c r="B17" s="3">
        <v>0.203785224091</v>
      </c>
      <c r="C17" s="3">
        <v>3.0176516664549999</v>
      </c>
      <c r="D17" s="3">
        <v>2.8138664423640001</v>
      </c>
      <c r="E17" s="3">
        <v>-0.13792113668600001</v>
      </c>
      <c r="F17" s="3">
        <v>-0.12506791531</v>
      </c>
      <c r="G17" s="3">
        <v>-1.2930839058E-2</v>
      </c>
      <c r="H17" s="3">
        <v>-0.12506246657799999</v>
      </c>
      <c r="I17" s="3">
        <v>-1.4008032768999999E-2</v>
      </c>
    </row>
    <row r="18" spans="1:9" x14ac:dyDescent="0.2">
      <c r="A18" s="3" t="s">
        <v>26</v>
      </c>
      <c r="B18" s="3">
        <v>-9.4935079052999999E-2</v>
      </c>
      <c r="C18" s="3">
        <v>2.5592933047269999</v>
      </c>
      <c r="D18" s="3">
        <v>2.65422838378</v>
      </c>
      <c r="E18" s="3">
        <v>-0.13807203584300001</v>
      </c>
      <c r="F18" s="3">
        <v>-0.12510503792899999</v>
      </c>
      <c r="G18" s="3">
        <v>-1.2930839057E-2</v>
      </c>
      <c r="H18" s="3">
        <v>-0.12510042990199999</v>
      </c>
      <c r="I18" s="3">
        <v>-1.3946389146E-2</v>
      </c>
    </row>
    <row r="19" spans="1:9" x14ac:dyDescent="0.2">
      <c r="A19" s="3" t="s">
        <v>190</v>
      </c>
      <c r="B19" s="3">
        <v>0.15370866876600001</v>
      </c>
      <c r="C19" s="3">
        <v>2.248917083831</v>
      </c>
      <c r="D19" s="3">
        <v>2.0952084150650001</v>
      </c>
      <c r="E19" s="3">
        <v>-0.14103006204499999</v>
      </c>
      <c r="F19" s="3">
        <v>-0.12506470192399999</v>
      </c>
      <c r="G19" s="3">
        <v>-1.6023904653E-2</v>
      </c>
      <c r="H19" s="3">
        <v>-0.125059578261</v>
      </c>
      <c r="I19" s="3">
        <v>-1.6827050946E-2</v>
      </c>
    </row>
    <row r="20" spans="1:9" x14ac:dyDescent="0.2">
      <c r="A20" s="3" t="s">
        <v>191</v>
      </c>
      <c r="B20" s="3">
        <v>-1.5852850389999999E-2</v>
      </c>
      <c r="C20" s="3">
        <v>1.9621234793810001</v>
      </c>
      <c r="D20" s="3">
        <v>1.977976329771</v>
      </c>
      <c r="E20" s="3">
        <v>-0.14112659919600001</v>
      </c>
      <c r="F20" s="3">
        <v>-0.125096656512</v>
      </c>
      <c r="G20" s="3">
        <v>-1.6023904653E-2</v>
      </c>
      <c r="H20" s="3">
        <v>-0.12509252998500001</v>
      </c>
      <c r="I20" s="3">
        <v>-1.6781402473000001E-2</v>
      </c>
    </row>
    <row r="21" spans="1:9" x14ac:dyDescent="0.2">
      <c r="A21" s="3" t="s">
        <v>192</v>
      </c>
      <c r="B21" s="3">
        <v>2.5549237454639999</v>
      </c>
      <c r="C21" s="3">
        <v>2.8992885840249998</v>
      </c>
      <c r="D21" s="3">
        <v>0.34436483856099998</v>
      </c>
      <c r="E21" s="3">
        <v>-0.16228866202799999</v>
      </c>
      <c r="F21" s="3">
        <v>-0.12503771420599999</v>
      </c>
      <c r="G21" s="3">
        <v>-3.8224066750000001E-2</v>
      </c>
      <c r="H21" s="3">
        <v>-0.12502722338200001</v>
      </c>
      <c r="I21" s="3">
        <v>-3.8365719196E-2</v>
      </c>
    </row>
    <row r="22" spans="1:9" x14ac:dyDescent="0.2">
      <c r="A22" s="3" t="s">
        <v>193</v>
      </c>
      <c r="B22" s="3">
        <v>2.8724673345629999</v>
      </c>
      <c r="C22" s="3">
        <v>3.362525702363</v>
      </c>
      <c r="D22" s="3">
        <v>0.49005836780000001</v>
      </c>
      <c r="E22" s="3">
        <v>-0.16224746404199999</v>
      </c>
      <c r="F22" s="3">
        <v>-0.125032917085</v>
      </c>
      <c r="G22" s="3">
        <v>-3.8308611834E-2</v>
      </c>
      <c r="H22" s="3">
        <v>-0.12502063805999999</v>
      </c>
      <c r="I22" s="3">
        <v>-3.8507544207999997E-2</v>
      </c>
    </row>
    <row r="23" spans="1:9" x14ac:dyDescent="0.2">
      <c r="A23" s="3" t="s">
        <v>194</v>
      </c>
      <c r="B23" s="3">
        <v>2.6737114867659999</v>
      </c>
      <c r="C23" s="3">
        <v>3.0884754793860001</v>
      </c>
      <c r="D23" s="3">
        <v>0.41476399262000002</v>
      </c>
      <c r="E23" s="3">
        <v>-0.16251868475699999</v>
      </c>
      <c r="F23" s="3">
        <v>-0.12510006376400001</v>
      </c>
      <c r="G23" s="3">
        <v>-3.8436983776000001E-2</v>
      </c>
      <c r="H23" s="3">
        <v>-0.12508734900999999</v>
      </c>
      <c r="I23" s="3">
        <v>-3.8607673770000003E-2</v>
      </c>
    </row>
    <row r="24" spans="1:9" x14ac:dyDescent="0.2">
      <c r="A24" s="3" t="s">
        <v>195</v>
      </c>
      <c r="B24" s="3">
        <v>2.694185855153</v>
      </c>
      <c r="C24" s="3">
        <v>3.1676333171979998</v>
      </c>
      <c r="D24" s="3">
        <v>0.47344746204499999</v>
      </c>
      <c r="E24" s="3">
        <v>-0.16235810852900001</v>
      </c>
      <c r="F24" s="3">
        <v>-0.12509427151399999</v>
      </c>
      <c r="G24" s="3">
        <v>-3.8289998072000002E-2</v>
      </c>
      <c r="H24" s="3">
        <v>-0.12507883736299999</v>
      </c>
      <c r="I24" s="3">
        <v>-3.8485758813000003E-2</v>
      </c>
    </row>
    <row r="25" spans="1:9" x14ac:dyDescent="0.2">
      <c r="A25" s="3" t="s">
        <v>196</v>
      </c>
      <c r="B25" s="3">
        <v>-1.3488817975609999</v>
      </c>
      <c r="C25" s="3">
        <v>0.16672347968000001</v>
      </c>
      <c r="D25" s="3">
        <v>1.515605277241</v>
      </c>
      <c r="E25" s="3">
        <v>-0.17628742000100001</v>
      </c>
      <c r="F25" s="3">
        <v>-0.12515705243</v>
      </c>
      <c r="G25" s="3">
        <v>-5.0616605698E-2</v>
      </c>
      <c r="H25" s="3">
        <v>-0.12514091602499999</v>
      </c>
      <c r="I25" s="3">
        <v>-5.1210005587E-2</v>
      </c>
    </row>
    <row r="26" spans="1:9" x14ac:dyDescent="0.2">
      <c r="A26" s="3" t="s">
        <v>197</v>
      </c>
      <c r="B26" s="3">
        <v>-1.661720553673</v>
      </c>
      <c r="C26" s="3">
        <v>-0.210215963635</v>
      </c>
      <c r="D26" s="3">
        <v>1.4515045900379999</v>
      </c>
      <c r="E26" s="3">
        <v>-0.17640077782899999</v>
      </c>
      <c r="F26" s="3">
        <v>-0.12515388671800001</v>
      </c>
      <c r="G26" s="3">
        <v>-5.0613975265E-2</v>
      </c>
      <c r="H26" s="3">
        <v>-0.125136066554</v>
      </c>
      <c r="I26" s="3">
        <v>-5.1184644254000003E-2</v>
      </c>
    </row>
    <row r="27" spans="1:9" x14ac:dyDescent="0.2">
      <c r="A27" s="3" t="s">
        <v>198</v>
      </c>
      <c r="F27" s="3">
        <v>-0.124972309299</v>
      </c>
      <c r="G27" s="3">
        <v>-0.10833594773000001</v>
      </c>
      <c r="H27" s="3">
        <v>-0.12494743982500001</v>
      </c>
      <c r="I27" s="3">
        <v>-0.109073576322</v>
      </c>
    </row>
    <row r="28" spans="1:9" x14ac:dyDescent="0.2">
      <c r="A28" s="3" t="s">
        <v>199</v>
      </c>
      <c r="F28" s="3">
        <v>-0.12503110675699999</v>
      </c>
      <c r="G28" s="3">
        <v>-0.108009453073</v>
      </c>
      <c r="H28" s="3">
        <v>-0.12501026223799999</v>
      </c>
      <c r="I28" s="3">
        <v>-0.10873229330799999</v>
      </c>
    </row>
    <row r="29" spans="1:9" x14ac:dyDescent="0.2">
      <c r="A29" s="3" t="s">
        <v>200</v>
      </c>
      <c r="F29" s="3">
        <v>-0.12502172870100001</v>
      </c>
      <c r="G29" s="3">
        <v>-0.108321874365</v>
      </c>
      <c r="H29" s="3">
        <v>-0.12499849881699999</v>
      </c>
      <c r="I29" s="3">
        <v>-0.10905379851700001</v>
      </c>
    </row>
    <row r="30" spans="1:9" x14ac:dyDescent="0.2">
      <c r="A30" s="3" t="s">
        <v>201</v>
      </c>
      <c r="F30" s="3">
        <v>-0.124998791855</v>
      </c>
      <c r="G30" s="3">
        <v>-0.107968124097</v>
      </c>
      <c r="H30" s="3">
        <v>-0.124977257383</v>
      </c>
      <c r="I30" s="3">
        <v>-0.10869620854000001</v>
      </c>
    </row>
    <row r="31" spans="1:9" x14ac:dyDescent="0.2">
      <c r="A31" s="3" t="s">
        <v>202</v>
      </c>
      <c r="B31" s="3">
        <v>-3.330728006687</v>
      </c>
      <c r="C31" s="3">
        <v>-1.112890074317</v>
      </c>
      <c r="D31" s="3">
        <v>2.2178379323700002</v>
      </c>
      <c r="E31" s="3">
        <v>-0.16813392675800001</v>
      </c>
      <c r="F31" s="3">
        <v>-0.12506427539500001</v>
      </c>
      <c r="G31" s="3">
        <v>-4.1801044237999997E-2</v>
      </c>
      <c r="H31" s="3">
        <v>-0.125049022027</v>
      </c>
      <c r="I31" s="3">
        <v>-4.2661027345999997E-2</v>
      </c>
    </row>
    <row r="32" spans="1:9" x14ac:dyDescent="0.2">
      <c r="A32" s="3" t="s">
        <v>203</v>
      </c>
      <c r="B32" s="3">
        <v>-3.3151663662550002</v>
      </c>
      <c r="C32" s="3">
        <v>-1.2303797395389999</v>
      </c>
      <c r="D32" s="3">
        <v>2.0847866267159998</v>
      </c>
      <c r="E32" s="3">
        <v>-0.168104749916</v>
      </c>
      <c r="F32" s="3">
        <v>-0.12504420731499999</v>
      </c>
      <c r="G32" s="3">
        <v>-4.1797862590999997E-2</v>
      </c>
      <c r="H32" s="3">
        <v>-0.12502522750600001</v>
      </c>
      <c r="I32" s="3">
        <v>-4.2610895581000001E-2</v>
      </c>
    </row>
    <row r="33" spans="1:9" x14ac:dyDescent="0.2">
      <c r="A33" s="3" t="s">
        <v>204</v>
      </c>
      <c r="F33" s="3">
        <v>-0.12514929797900001</v>
      </c>
      <c r="G33" s="3">
        <v>-0.115415458575</v>
      </c>
      <c r="H33" s="3">
        <v>-0.12513287288200001</v>
      </c>
      <c r="I33" s="3">
        <v>-0.11598844798999999</v>
      </c>
    </row>
    <row r="34" spans="1:9" x14ac:dyDescent="0.2">
      <c r="A34" s="3" t="s">
        <v>205</v>
      </c>
      <c r="F34" s="3">
        <v>-0.12511887017699999</v>
      </c>
      <c r="G34" s="3">
        <v>-0.115420425361</v>
      </c>
      <c r="H34" s="3">
        <v>-0.12510314311000001</v>
      </c>
      <c r="I34" s="3">
        <v>-0.115949250524</v>
      </c>
    </row>
    <row r="35" spans="1:9" x14ac:dyDescent="0.2">
      <c r="A35" s="3" t="s">
        <v>206</v>
      </c>
      <c r="B35" s="3">
        <v>-5.0727949515199997</v>
      </c>
      <c r="C35" s="3">
        <v>-2.7501201425240001</v>
      </c>
      <c r="D35" s="3">
        <v>2.3226748089960001</v>
      </c>
      <c r="E35" s="3">
        <v>-0.143065932328</v>
      </c>
      <c r="F35" s="3">
        <v>-0.11312710206899999</v>
      </c>
      <c r="G35" s="3">
        <v>-2.8006704968E-2</v>
      </c>
      <c r="H35" s="3">
        <v>-0.113184109499</v>
      </c>
      <c r="I35" s="3">
        <v>-2.883435753E-2</v>
      </c>
    </row>
    <row r="36" spans="1:9" x14ac:dyDescent="0.2">
      <c r="A36" s="3" t="s">
        <v>207</v>
      </c>
      <c r="B36" s="3">
        <v>-4.8214866756430004</v>
      </c>
      <c r="C36" s="3">
        <v>-2.6717743823640001</v>
      </c>
      <c r="D36" s="3">
        <v>2.1497122932789998</v>
      </c>
      <c r="E36" s="3">
        <v>-0.14295388685900001</v>
      </c>
      <c r="F36" s="3">
        <v>-0.11311156450400001</v>
      </c>
      <c r="G36" s="3">
        <v>-2.8005915318000001E-2</v>
      </c>
      <c r="H36" s="3">
        <v>-0.113170781569</v>
      </c>
      <c r="I36" s="3">
        <v>-2.8765480311E-2</v>
      </c>
    </row>
    <row r="37" spans="1:9" x14ac:dyDescent="0.2">
      <c r="A37" s="3" t="s">
        <v>27</v>
      </c>
      <c r="B37" s="3">
        <v>-1.3810827043989999</v>
      </c>
      <c r="C37" s="3">
        <v>1.431116156891</v>
      </c>
      <c r="D37" s="3">
        <v>2.8121988612900002</v>
      </c>
      <c r="E37" s="3">
        <v>-0.127361324676</v>
      </c>
      <c r="F37" s="3">
        <v>-0.113904459069</v>
      </c>
      <c r="G37" s="3">
        <v>-1.2930839058E-2</v>
      </c>
      <c r="H37" s="3">
        <v>-0.113942211941</v>
      </c>
      <c r="I37" s="3">
        <v>-1.3964196017E-2</v>
      </c>
    </row>
    <row r="38" spans="1:9" x14ac:dyDescent="0.2">
      <c r="A38" s="3" t="s">
        <v>28</v>
      </c>
      <c r="B38" s="3">
        <v>-2.8366718504240001</v>
      </c>
      <c r="C38" s="3">
        <v>-2.8020121023999998E-2</v>
      </c>
      <c r="D38" s="3">
        <v>2.8086517294000002</v>
      </c>
      <c r="E38" s="3">
        <v>-0.12814379757300001</v>
      </c>
      <c r="F38" s="3">
        <v>-0.114132527417</v>
      </c>
      <c r="G38" s="3">
        <v>-1.2930839057E-2</v>
      </c>
      <c r="H38" s="3">
        <v>-0.114142916986</v>
      </c>
      <c r="I38" s="3">
        <v>-1.3990208287999999E-2</v>
      </c>
    </row>
    <row r="39" spans="1:9" x14ac:dyDescent="0.2">
      <c r="A39" s="3" t="s">
        <v>29</v>
      </c>
      <c r="B39" s="3">
        <v>-2.590712904773</v>
      </c>
      <c r="C39" s="3">
        <v>-6.628058997E-3</v>
      </c>
      <c r="D39" s="3">
        <v>2.5840848457760002</v>
      </c>
      <c r="E39" s="3">
        <v>-0.12783561966599999</v>
      </c>
      <c r="F39" s="3">
        <v>-0.113918030312</v>
      </c>
      <c r="G39" s="3">
        <v>-1.2930839057E-2</v>
      </c>
      <c r="H39" s="3">
        <v>-0.113929913551</v>
      </c>
      <c r="I39" s="3">
        <v>-1.3903181621E-2</v>
      </c>
    </row>
    <row r="40" spans="1:9" x14ac:dyDescent="0.2">
      <c r="A40" s="3" t="s">
        <v>30</v>
      </c>
      <c r="B40" s="3">
        <v>-1.030541224809</v>
      </c>
      <c r="C40" s="3">
        <v>1.7581384442379999</v>
      </c>
      <c r="D40" s="3">
        <v>2.7886796690470002</v>
      </c>
      <c r="E40" s="3">
        <v>-0.127288652398</v>
      </c>
      <c r="F40" s="3">
        <v>-0.113965300972</v>
      </c>
      <c r="G40" s="3">
        <v>-1.2930839057E-2</v>
      </c>
      <c r="H40" s="3">
        <v>-0.114012031284</v>
      </c>
      <c r="I40" s="3">
        <v>-1.394626059E-2</v>
      </c>
    </row>
    <row r="41" spans="1:9" x14ac:dyDescent="0.2">
      <c r="A41" s="3" t="s">
        <v>208</v>
      </c>
      <c r="B41" s="3">
        <v>-2.6200445365620002</v>
      </c>
      <c r="C41" s="3">
        <v>-0.32877547022300002</v>
      </c>
      <c r="D41" s="3">
        <v>2.2912690663389998</v>
      </c>
      <c r="E41" s="3">
        <v>-0.13093874367300001</v>
      </c>
      <c r="F41" s="3">
        <v>-0.113916916896</v>
      </c>
      <c r="G41" s="3">
        <v>-1.6023904653E-2</v>
      </c>
      <c r="H41" s="3">
        <v>-0.11395878354</v>
      </c>
      <c r="I41" s="3">
        <v>-1.6854736187000001E-2</v>
      </c>
    </row>
    <row r="42" spans="1:9" x14ac:dyDescent="0.2">
      <c r="A42" s="3" t="s">
        <v>209</v>
      </c>
      <c r="B42" s="3">
        <v>-2.631107345987</v>
      </c>
      <c r="C42" s="3">
        <v>-0.64486824215399996</v>
      </c>
      <c r="D42" s="3">
        <v>1.9862391038330001</v>
      </c>
      <c r="E42" s="3">
        <v>-0.131174652054</v>
      </c>
      <c r="F42" s="3">
        <v>-0.114148611676</v>
      </c>
      <c r="G42" s="3">
        <v>-1.6023904653E-2</v>
      </c>
      <c r="H42" s="3">
        <v>-0.11416099373999999</v>
      </c>
      <c r="I42" s="3">
        <v>-1.6768041006E-2</v>
      </c>
    </row>
    <row r="43" spans="1:9" x14ac:dyDescent="0.2">
      <c r="A43" s="3" t="s">
        <v>210</v>
      </c>
      <c r="B43" s="3">
        <v>-2.5239215342799999</v>
      </c>
      <c r="C43" s="3">
        <v>-0.67403374280399997</v>
      </c>
      <c r="D43" s="3">
        <v>1.8498877914759999</v>
      </c>
      <c r="E43" s="3">
        <v>-0.13091635094199999</v>
      </c>
      <c r="F43" s="3">
        <v>-0.113931135478</v>
      </c>
      <c r="G43" s="3">
        <v>-1.6023904653E-2</v>
      </c>
      <c r="H43" s="3">
        <v>-0.11394327357</v>
      </c>
      <c r="I43" s="3">
        <v>-1.6716351513000001E-2</v>
      </c>
    </row>
    <row r="44" spans="1:9" x14ac:dyDescent="0.2">
      <c r="A44" s="3" t="s">
        <v>211</v>
      </c>
      <c r="B44" s="3">
        <v>-2.4909490428769998</v>
      </c>
      <c r="C44" s="3">
        <v>-0.21081089930999999</v>
      </c>
      <c r="D44" s="3">
        <v>2.2801381435670001</v>
      </c>
      <c r="E44" s="3">
        <v>-0.130990878502</v>
      </c>
      <c r="F44" s="3">
        <v>-0.114018221595</v>
      </c>
      <c r="G44" s="3">
        <v>-1.6023904653E-2</v>
      </c>
      <c r="H44" s="3">
        <v>-0.114071019366</v>
      </c>
      <c r="I44" s="3">
        <v>-1.6839565516E-2</v>
      </c>
    </row>
    <row r="45" spans="1:9" x14ac:dyDescent="0.2">
      <c r="A45" s="3" t="s">
        <v>212</v>
      </c>
      <c r="B45" s="3">
        <v>6.228720583526</v>
      </c>
      <c r="C45" s="3">
        <v>7.121742733964</v>
      </c>
      <c r="D45" s="3">
        <v>0.89302215043800004</v>
      </c>
      <c r="E45" s="3">
        <v>-0.148406542818</v>
      </c>
      <c r="F45" s="3">
        <v>-0.113150710064</v>
      </c>
      <c r="G45" s="3">
        <v>-3.7628226805999997E-2</v>
      </c>
      <c r="H45" s="3">
        <v>-0.113224655696</v>
      </c>
      <c r="I45" s="3">
        <v>-3.7894415301000003E-2</v>
      </c>
    </row>
    <row r="46" spans="1:9" x14ac:dyDescent="0.2">
      <c r="A46" s="3" t="s">
        <v>213</v>
      </c>
      <c r="B46" s="3">
        <v>5.4862417570449997</v>
      </c>
      <c r="C46" s="3">
        <v>6.2590023391310003</v>
      </c>
      <c r="D46" s="3">
        <v>0.77276058208599996</v>
      </c>
      <c r="E46" s="3">
        <v>-0.148648518684</v>
      </c>
      <c r="F46" s="3">
        <v>-0.113174920084</v>
      </c>
      <c r="G46" s="3">
        <v>-3.7563197441E-2</v>
      </c>
      <c r="H46" s="3">
        <v>-0.113242904672</v>
      </c>
      <c r="I46" s="3">
        <v>-3.7789541773999999E-2</v>
      </c>
    </row>
    <row r="47" spans="1:9" x14ac:dyDescent="0.2">
      <c r="A47" s="3" t="s">
        <v>214</v>
      </c>
      <c r="B47" s="3">
        <v>6.4919251390539996</v>
      </c>
      <c r="C47" s="3">
        <v>7.2872931323680001</v>
      </c>
      <c r="D47" s="3">
        <v>0.79536799331399999</v>
      </c>
      <c r="E47" s="3">
        <v>-0.148292689644</v>
      </c>
      <c r="F47" s="3">
        <v>-0.11327992911</v>
      </c>
      <c r="G47" s="3">
        <v>-3.7485403893000001E-2</v>
      </c>
      <c r="H47" s="3">
        <v>-0.11334897841699999</v>
      </c>
      <c r="I47" s="3">
        <v>-3.7719294213999999E-2</v>
      </c>
    </row>
    <row r="48" spans="1:9" x14ac:dyDescent="0.2">
      <c r="A48" s="3" t="s">
        <v>215</v>
      </c>
      <c r="B48" s="3">
        <v>6.1041473613120001</v>
      </c>
      <c r="C48" s="3">
        <v>6.9279906139519998</v>
      </c>
      <c r="D48" s="3">
        <v>0.82384325264000002</v>
      </c>
      <c r="E48" s="3">
        <v>-0.148329363848</v>
      </c>
      <c r="F48" s="3">
        <v>-0.11310196488599999</v>
      </c>
      <c r="G48" s="3">
        <v>-3.7552345585999999E-2</v>
      </c>
      <c r="H48" s="3">
        <v>-0.113175482718</v>
      </c>
      <c r="I48" s="3">
        <v>-3.7792613034E-2</v>
      </c>
    </row>
    <row r="49" spans="1:9" x14ac:dyDescent="0.2">
      <c r="A49" s="3" t="s">
        <v>216</v>
      </c>
      <c r="B49" s="3">
        <v>6.1207780292049998</v>
      </c>
      <c r="C49" s="3">
        <v>6.9142724788459997</v>
      </c>
      <c r="D49" s="3">
        <v>0.79349444964100002</v>
      </c>
      <c r="E49" s="3">
        <v>-0.148240857483</v>
      </c>
      <c r="F49" s="3">
        <v>-0.113104164789</v>
      </c>
      <c r="G49" s="3">
        <v>-3.7467973603999997E-2</v>
      </c>
      <c r="H49" s="3">
        <v>-0.113167382301</v>
      </c>
      <c r="I49" s="3">
        <v>-3.7706982125000003E-2</v>
      </c>
    </row>
    <row r="50" spans="1:9" x14ac:dyDescent="0.2">
      <c r="A50" s="3" t="s">
        <v>217</v>
      </c>
      <c r="B50" s="3">
        <v>6.374394757578</v>
      </c>
      <c r="C50" s="3">
        <v>7.1468141349350001</v>
      </c>
      <c r="D50" s="3">
        <v>0.77241937735699995</v>
      </c>
      <c r="E50" s="3">
        <v>-0.148266630536</v>
      </c>
      <c r="F50" s="3">
        <v>-0.113201839607</v>
      </c>
      <c r="G50" s="3">
        <v>-3.7492669335999998E-2</v>
      </c>
      <c r="H50" s="3">
        <v>-0.113264581896</v>
      </c>
      <c r="I50" s="3">
        <v>-3.7724126009999998E-2</v>
      </c>
    </row>
    <row r="51" spans="1:9" x14ac:dyDescent="0.2">
      <c r="A51" s="3" t="s">
        <v>218</v>
      </c>
      <c r="B51" s="3">
        <v>-0.52415050105200001</v>
      </c>
      <c r="C51" s="3">
        <v>1.2195805828240001</v>
      </c>
      <c r="D51" s="3">
        <v>1.7437310838760001</v>
      </c>
      <c r="E51" s="3">
        <v>-0.16363313010800001</v>
      </c>
      <c r="F51" s="3">
        <v>-0.113025426505</v>
      </c>
      <c r="G51" s="3">
        <v>-5.0408065247999997E-2</v>
      </c>
      <c r="H51" s="3">
        <v>-0.11309080644699999</v>
      </c>
      <c r="I51" s="3">
        <v>-5.1006837308999999E-2</v>
      </c>
    </row>
    <row r="52" spans="1:9" x14ac:dyDescent="0.2">
      <c r="A52" s="3" t="s">
        <v>219</v>
      </c>
      <c r="B52" s="3">
        <v>-1.0119438683799999</v>
      </c>
      <c r="C52" s="3">
        <v>0.67920326303699996</v>
      </c>
      <c r="D52" s="3">
        <v>1.6911471314169999</v>
      </c>
      <c r="E52" s="3">
        <v>-0.16386800567699999</v>
      </c>
      <c r="F52" s="3">
        <v>-0.113067980973</v>
      </c>
      <c r="G52" s="3">
        <v>-5.0414595692999997E-2</v>
      </c>
      <c r="H52" s="3">
        <v>-0.11313935519899999</v>
      </c>
      <c r="I52" s="3">
        <v>-5.0987345303000003E-2</v>
      </c>
    </row>
    <row r="53" spans="1:9" x14ac:dyDescent="0.2">
      <c r="A53" s="3" t="s">
        <v>220</v>
      </c>
      <c r="F53" s="3">
        <v>-0.113146772612</v>
      </c>
      <c r="G53" s="3">
        <v>-0.108036455371</v>
      </c>
      <c r="H53" s="3">
        <v>-0.113235412543</v>
      </c>
      <c r="I53" s="3">
        <v>-0.109037046168</v>
      </c>
    </row>
    <row r="54" spans="1:9" x14ac:dyDescent="0.2">
      <c r="A54" s="3" t="s">
        <v>221</v>
      </c>
      <c r="F54" s="3">
        <v>-0.113229057281</v>
      </c>
      <c r="G54" s="3">
        <v>-0.107936426933</v>
      </c>
      <c r="H54" s="3">
        <v>-0.113249915922</v>
      </c>
      <c r="I54" s="3">
        <v>-0.108749955397</v>
      </c>
    </row>
    <row r="55" spans="1:9" x14ac:dyDescent="0.2">
      <c r="A55" s="3" t="s">
        <v>222</v>
      </c>
      <c r="F55" s="3">
        <v>-0.11325975394</v>
      </c>
      <c r="G55" s="3">
        <v>-0.107946432745</v>
      </c>
      <c r="H55" s="3">
        <v>-0.11330636507</v>
      </c>
      <c r="I55" s="3">
        <v>-0.10879284238299999</v>
      </c>
    </row>
    <row r="56" spans="1:9" x14ac:dyDescent="0.2">
      <c r="A56" s="3" t="s">
        <v>223</v>
      </c>
      <c r="F56" s="3">
        <v>-0.113042263686</v>
      </c>
      <c r="G56" s="3">
        <v>-0.10820156623299999</v>
      </c>
      <c r="H56" s="3">
        <v>-0.11311753749300001</v>
      </c>
      <c r="I56" s="3">
        <v>-0.10908411771199999</v>
      </c>
    </row>
    <row r="57" spans="1:9" x14ac:dyDescent="0.2">
      <c r="A57" s="3" t="s">
        <v>224</v>
      </c>
      <c r="B57" s="3">
        <v>-4.5734441515709996</v>
      </c>
      <c r="C57" s="3">
        <v>-1.9772217847010001</v>
      </c>
      <c r="D57" s="3">
        <v>2.5962223668700002</v>
      </c>
      <c r="E57" s="3">
        <v>-0.156721392397</v>
      </c>
      <c r="F57" s="3">
        <v>-0.113164522276</v>
      </c>
      <c r="G57" s="3">
        <v>-4.1814937479000003E-2</v>
      </c>
      <c r="H57" s="3">
        <v>-0.113214443649</v>
      </c>
      <c r="I57" s="3">
        <v>-4.2753864846000002E-2</v>
      </c>
    </row>
    <row r="58" spans="1:9" x14ac:dyDescent="0.2">
      <c r="A58" s="3" t="s">
        <v>225</v>
      </c>
      <c r="B58" s="3">
        <v>-4.239488832398</v>
      </c>
      <c r="C58" s="3">
        <v>-1.89953793672</v>
      </c>
      <c r="D58" s="3">
        <v>2.3399508956780002</v>
      </c>
      <c r="E58" s="3">
        <v>-0.15661124250299999</v>
      </c>
      <c r="F58" s="3">
        <v>-0.113182717723</v>
      </c>
      <c r="G58" s="3">
        <v>-4.1813788983999997E-2</v>
      </c>
      <c r="H58" s="3">
        <v>-0.11323775188</v>
      </c>
      <c r="I58" s="3">
        <v>-4.2649994932000002E-2</v>
      </c>
    </row>
    <row r="59" spans="1:9" x14ac:dyDescent="0.2">
      <c r="A59" s="3" t="s">
        <v>226</v>
      </c>
      <c r="B59" s="3">
        <v>-0.35536532649300001</v>
      </c>
      <c r="C59" s="3">
        <v>1.3692488433850001</v>
      </c>
      <c r="D59" s="3">
        <v>1.724614169878</v>
      </c>
      <c r="E59" s="3">
        <v>-0.22832946094199999</v>
      </c>
      <c r="F59" s="3">
        <v>-0.113063257133</v>
      </c>
      <c r="G59" s="3">
        <v>-0.11513085232299999</v>
      </c>
      <c r="H59" s="3">
        <v>-0.11313999148499999</v>
      </c>
      <c r="I59" s="3">
        <v>-0.115710988727</v>
      </c>
    </row>
    <row r="60" spans="1:9" x14ac:dyDescent="0.2">
      <c r="A60" s="3" t="s">
        <v>227</v>
      </c>
      <c r="B60" s="3">
        <v>-1.14492494191</v>
      </c>
      <c r="C60" s="3">
        <v>0.52813796342399999</v>
      </c>
      <c r="D60" s="3">
        <v>1.673062905334</v>
      </c>
      <c r="E60" s="3">
        <v>-0.228637953995</v>
      </c>
      <c r="F60" s="3">
        <v>-0.113069124491</v>
      </c>
      <c r="G60" s="3">
        <v>-0.115132750684</v>
      </c>
      <c r="H60" s="3">
        <v>-0.11314782526599999</v>
      </c>
      <c r="I60" s="3">
        <v>-0.11569128582800001</v>
      </c>
    </row>
    <row r="61" spans="1:9" x14ac:dyDescent="0.2">
      <c r="A61" s="3" t="s">
        <v>228</v>
      </c>
      <c r="B61" s="3">
        <v>-3.6769774055190001</v>
      </c>
      <c r="C61" s="3">
        <v>-1.562044979465</v>
      </c>
      <c r="D61" s="3">
        <v>2.1149324260540001</v>
      </c>
      <c r="E61" s="3">
        <v>-0.17268546118</v>
      </c>
      <c r="F61" s="3">
        <v>-0.14323908651</v>
      </c>
      <c r="G61" s="3">
        <v>-2.8045888131999999E-2</v>
      </c>
      <c r="H61" s="3">
        <v>-0.143229414793</v>
      </c>
      <c r="I61" s="3">
        <v>-2.8861094957E-2</v>
      </c>
    </row>
    <row r="62" spans="1:9" x14ac:dyDescent="0.2">
      <c r="A62" s="3" t="s">
        <v>229</v>
      </c>
      <c r="B62" s="3">
        <v>-3.4481192025320002</v>
      </c>
      <c r="C62" s="3">
        <v>-1.510360271258</v>
      </c>
      <c r="D62" s="3">
        <v>1.937758931274</v>
      </c>
      <c r="E62" s="3">
        <v>-0.172527498557</v>
      </c>
      <c r="F62" s="3">
        <v>-0.14317037654799999</v>
      </c>
      <c r="G62" s="3">
        <v>-2.8043802945000001E-2</v>
      </c>
      <c r="H62" s="3">
        <v>-0.143154073967</v>
      </c>
      <c r="I62" s="3">
        <v>-2.8798158822999999E-2</v>
      </c>
    </row>
    <row r="63" spans="1:9" x14ac:dyDescent="0.2">
      <c r="A63" s="3" t="s">
        <v>230</v>
      </c>
      <c r="B63" s="3">
        <v>-3.5501658657899999</v>
      </c>
      <c r="C63" s="3">
        <v>-1.572605811669</v>
      </c>
      <c r="D63" s="3">
        <v>1.9775600541210001</v>
      </c>
      <c r="E63" s="3">
        <v>-0.17261189233499999</v>
      </c>
      <c r="F63" s="3">
        <v>-0.14321474842900001</v>
      </c>
      <c r="G63" s="3">
        <v>-2.8044957326E-2</v>
      </c>
      <c r="H63" s="3">
        <v>-0.14320224369599999</v>
      </c>
      <c r="I63" s="3">
        <v>-2.8810674801E-2</v>
      </c>
    </row>
    <row r="64" spans="1:9" x14ac:dyDescent="0.2">
      <c r="A64" s="3" t="s">
        <v>31</v>
      </c>
      <c r="B64" s="3">
        <v>0.23099837931200001</v>
      </c>
      <c r="C64" s="3">
        <v>3.1964673957329999</v>
      </c>
      <c r="D64" s="3">
        <v>2.9654690164209998</v>
      </c>
      <c r="E64" s="3">
        <v>-0.15605280430499999</v>
      </c>
      <c r="F64" s="3">
        <v>-0.143209947871</v>
      </c>
      <c r="G64" s="3">
        <v>-1.2930839058E-2</v>
      </c>
      <c r="H64" s="3">
        <v>-0.14320876207800001</v>
      </c>
      <c r="I64" s="3">
        <v>-1.4061512193E-2</v>
      </c>
    </row>
    <row r="65" spans="1:9" x14ac:dyDescent="0.2">
      <c r="A65" s="3" t="s">
        <v>32</v>
      </c>
      <c r="B65" s="3">
        <v>-5.4201475749E-2</v>
      </c>
      <c r="C65" s="3">
        <v>2.8902140815020001</v>
      </c>
      <c r="D65" s="3">
        <v>2.9444155572509998</v>
      </c>
      <c r="E65" s="3">
        <v>-0.15625794653700001</v>
      </c>
      <c r="F65" s="3">
        <v>-0.14330646322999999</v>
      </c>
      <c r="G65" s="3">
        <v>-1.2930839058E-2</v>
      </c>
      <c r="H65" s="3">
        <v>-0.14330269940900001</v>
      </c>
      <c r="I65" s="3">
        <v>-1.4056071383E-2</v>
      </c>
    </row>
    <row r="66" spans="1:9" x14ac:dyDescent="0.2">
      <c r="A66" s="3" t="s">
        <v>33</v>
      </c>
      <c r="B66" s="3">
        <v>-8.5837734681000005E-2</v>
      </c>
      <c r="C66" s="3">
        <v>2.7337139968890001</v>
      </c>
      <c r="D66" s="3">
        <v>2.8195517315699998</v>
      </c>
      <c r="E66" s="3">
        <v>-0.15621764376200001</v>
      </c>
      <c r="F66" s="3">
        <v>-0.14325411084199999</v>
      </c>
      <c r="G66" s="3">
        <v>-1.2930839058E-2</v>
      </c>
      <c r="H66" s="3">
        <v>-0.14325167675100001</v>
      </c>
      <c r="I66" s="3">
        <v>-1.4007183540000001E-2</v>
      </c>
    </row>
    <row r="67" spans="1:9" x14ac:dyDescent="0.2">
      <c r="A67" s="3" t="s">
        <v>231</v>
      </c>
      <c r="B67" s="3">
        <v>0.119585993071</v>
      </c>
      <c r="C67" s="3">
        <v>2.3485965175239998</v>
      </c>
      <c r="D67" s="3">
        <v>2.2290105244529999</v>
      </c>
      <c r="E67" s="3">
        <v>-0.15918293550900001</v>
      </c>
      <c r="F67" s="3">
        <v>-0.143204578749</v>
      </c>
      <c r="G67" s="3">
        <v>-1.6023904653E-2</v>
      </c>
      <c r="H67" s="3">
        <v>-0.14320424417700001</v>
      </c>
      <c r="I67" s="3">
        <v>-1.6873224379999999E-2</v>
      </c>
    </row>
    <row r="68" spans="1:9" x14ac:dyDescent="0.2">
      <c r="A68" s="3" t="s">
        <v>232</v>
      </c>
      <c r="B68" s="3">
        <v>9.5236494330000008E-3</v>
      </c>
      <c r="C68" s="3">
        <v>2.1584780790089999</v>
      </c>
      <c r="D68" s="3">
        <v>2.1489544295759999</v>
      </c>
      <c r="E68" s="3">
        <v>-0.15934066257099999</v>
      </c>
      <c r="F68" s="3">
        <v>-0.14332038528400001</v>
      </c>
      <c r="G68" s="3">
        <v>-1.6023904653E-2</v>
      </c>
      <c r="H68" s="3">
        <v>-0.14331671499900001</v>
      </c>
      <c r="I68" s="3">
        <v>-1.6846068341000001E-2</v>
      </c>
    </row>
    <row r="69" spans="1:9" x14ac:dyDescent="0.2">
      <c r="A69" s="3" t="s">
        <v>233</v>
      </c>
      <c r="B69" s="3">
        <v>-6.6674107785999998E-2</v>
      </c>
      <c r="C69" s="3">
        <v>2.029060244813</v>
      </c>
      <c r="D69" s="3">
        <v>2.095734352599</v>
      </c>
      <c r="E69" s="3">
        <v>-0.15929234839699999</v>
      </c>
      <c r="F69" s="3">
        <v>-0.14324304892100001</v>
      </c>
      <c r="G69" s="3">
        <v>-1.6023904653E-2</v>
      </c>
      <c r="H69" s="3">
        <v>-0.14324222121800001</v>
      </c>
      <c r="I69" s="3">
        <v>-1.6822955305000001E-2</v>
      </c>
    </row>
    <row r="70" spans="1:9" x14ac:dyDescent="0.2">
      <c r="A70" s="3" t="s">
        <v>234</v>
      </c>
      <c r="B70" s="3">
        <v>2.597165325697</v>
      </c>
      <c r="C70" s="3">
        <v>2.9693999202720001</v>
      </c>
      <c r="D70" s="3">
        <v>0.37223459457500002</v>
      </c>
      <c r="E70" s="3">
        <v>-0.18041514184400001</v>
      </c>
      <c r="F70" s="3">
        <v>-0.14318438286400001</v>
      </c>
      <c r="G70" s="3">
        <v>-3.8219966873999998E-2</v>
      </c>
      <c r="H70" s="3">
        <v>-0.143180628363</v>
      </c>
      <c r="I70" s="3">
        <v>-3.8365498025E-2</v>
      </c>
    </row>
    <row r="71" spans="1:9" x14ac:dyDescent="0.2">
      <c r="A71" s="3" t="s">
        <v>235</v>
      </c>
      <c r="B71" s="3">
        <v>2.9423507774100002</v>
      </c>
      <c r="C71" s="3">
        <v>3.4109639456880001</v>
      </c>
      <c r="D71" s="3">
        <v>0.46861316827799998</v>
      </c>
      <c r="E71" s="3">
        <v>-0.18041424592899999</v>
      </c>
      <c r="F71" s="3">
        <v>-0.143269286069</v>
      </c>
      <c r="G71" s="3">
        <v>-3.8265641931000002E-2</v>
      </c>
      <c r="H71" s="3">
        <v>-0.143257716787</v>
      </c>
      <c r="I71" s="3">
        <v>-3.8455696518000002E-2</v>
      </c>
    </row>
    <row r="72" spans="1:9" x14ac:dyDescent="0.2">
      <c r="A72" s="3" t="s">
        <v>236</v>
      </c>
      <c r="B72" s="3">
        <v>2.6009730095819998</v>
      </c>
      <c r="C72" s="3">
        <v>2.9736856972050001</v>
      </c>
      <c r="D72" s="3">
        <v>0.37271268762300003</v>
      </c>
      <c r="E72" s="3">
        <v>-0.18041338986399999</v>
      </c>
      <c r="F72" s="3">
        <v>-0.14318366535099999</v>
      </c>
      <c r="G72" s="3">
        <v>-3.8220382677000002E-2</v>
      </c>
      <c r="H72" s="3">
        <v>-0.14317992319100001</v>
      </c>
      <c r="I72" s="3">
        <v>-3.8366083582999998E-2</v>
      </c>
    </row>
    <row r="73" spans="1:9" x14ac:dyDescent="0.2">
      <c r="A73" s="3" t="s">
        <v>237</v>
      </c>
      <c r="B73" s="3">
        <v>2.9398236837759999</v>
      </c>
      <c r="C73" s="3">
        <v>3.4078471096179999</v>
      </c>
      <c r="D73" s="3">
        <v>0.46802342584200002</v>
      </c>
      <c r="E73" s="3">
        <v>-0.180415719562</v>
      </c>
      <c r="F73" s="3">
        <v>-0.14326896111699999</v>
      </c>
      <c r="G73" s="3">
        <v>-3.8266477996999997E-2</v>
      </c>
      <c r="H73" s="3">
        <v>-0.143257382307</v>
      </c>
      <c r="I73" s="3">
        <v>-3.8456317491000001E-2</v>
      </c>
    </row>
    <row r="74" spans="1:9" x14ac:dyDescent="0.2">
      <c r="A74" s="3" t="s">
        <v>238</v>
      </c>
      <c r="B74" s="3">
        <v>2.9128185390430001</v>
      </c>
      <c r="C74" s="3">
        <v>3.4311020636639999</v>
      </c>
      <c r="D74" s="3">
        <v>0.51828352462100002</v>
      </c>
      <c r="E74" s="3">
        <v>-0.18038310973800001</v>
      </c>
      <c r="F74" s="3">
        <v>-0.143191886262</v>
      </c>
      <c r="G74" s="3">
        <v>-3.8300657313000003E-2</v>
      </c>
      <c r="H74" s="3">
        <v>-0.14318364107100001</v>
      </c>
      <c r="I74" s="3">
        <v>-3.8506306246000002E-2</v>
      </c>
    </row>
    <row r="75" spans="1:9" x14ac:dyDescent="0.2">
      <c r="A75" s="3" t="s">
        <v>239</v>
      </c>
      <c r="B75" s="3">
        <v>2.9116865730970001</v>
      </c>
      <c r="C75" s="3">
        <v>3.4297227651159998</v>
      </c>
      <c r="D75" s="3">
        <v>0.51803619201899997</v>
      </c>
      <c r="E75" s="3">
        <v>-0.18038165705699999</v>
      </c>
      <c r="F75" s="3">
        <v>-0.143190675662</v>
      </c>
      <c r="G75" s="3">
        <v>-3.8299984088999997E-2</v>
      </c>
      <c r="H75" s="3">
        <v>-0.14318241736199999</v>
      </c>
      <c r="I75" s="3">
        <v>-3.8505551926999997E-2</v>
      </c>
    </row>
    <row r="76" spans="1:9" x14ac:dyDescent="0.2">
      <c r="A76" s="3" t="s">
        <v>240</v>
      </c>
      <c r="B76" s="3">
        <v>-1.4202891646239999</v>
      </c>
      <c r="C76" s="3">
        <v>0.225829746498</v>
      </c>
      <c r="D76" s="3">
        <v>1.646118911122</v>
      </c>
      <c r="E76" s="3">
        <v>-0.19447755454000001</v>
      </c>
      <c r="F76" s="3">
        <v>-0.143319124292</v>
      </c>
      <c r="G76" s="3">
        <v>-5.0617470748999999E-2</v>
      </c>
      <c r="H76" s="3">
        <v>-0.14331151265100001</v>
      </c>
      <c r="I76" s="3">
        <v>-5.1252055885000002E-2</v>
      </c>
    </row>
    <row r="77" spans="1:9" x14ac:dyDescent="0.2">
      <c r="A77" s="3" t="s">
        <v>241</v>
      </c>
      <c r="B77" s="3">
        <v>-1.6147537298150001</v>
      </c>
      <c r="C77" s="3">
        <v>-8.9779655129999997E-2</v>
      </c>
      <c r="D77" s="3">
        <v>1.524974074685</v>
      </c>
      <c r="E77" s="3">
        <v>-0.19443157727900001</v>
      </c>
      <c r="F77" s="3">
        <v>-0.14319458936400001</v>
      </c>
      <c r="G77" s="3">
        <v>-5.0621960785000003E-2</v>
      </c>
      <c r="H77" s="3">
        <v>-0.14317820196700001</v>
      </c>
      <c r="I77" s="3">
        <v>-5.1219180051999998E-2</v>
      </c>
    </row>
    <row r="78" spans="1:9" x14ac:dyDescent="0.2">
      <c r="A78" s="3" t="s">
        <v>242</v>
      </c>
      <c r="B78" s="3">
        <v>-1.6699781975079999</v>
      </c>
      <c r="C78" s="3">
        <v>-0.117788657162</v>
      </c>
      <c r="D78" s="3">
        <v>1.552189540346</v>
      </c>
      <c r="E78" s="3">
        <v>-0.19453600242800001</v>
      </c>
      <c r="F78" s="3">
        <v>-0.143283602383</v>
      </c>
      <c r="G78" s="3">
        <v>-5.0616339029E-2</v>
      </c>
      <c r="H78" s="3">
        <v>-0.14327272162599999</v>
      </c>
      <c r="I78" s="3">
        <v>-5.1218417478000003E-2</v>
      </c>
    </row>
    <row r="79" spans="1:9" x14ac:dyDescent="0.2">
      <c r="A79" s="3" t="s">
        <v>243</v>
      </c>
      <c r="F79" s="3">
        <v>-0.143087311543</v>
      </c>
      <c r="G79" s="3">
        <v>-0.108358829191</v>
      </c>
      <c r="H79" s="3">
        <v>-0.143071396249</v>
      </c>
      <c r="I79" s="3">
        <v>-0.109157559297</v>
      </c>
    </row>
    <row r="80" spans="1:9" x14ac:dyDescent="0.2">
      <c r="A80" s="3" t="s">
        <v>85</v>
      </c>
      <c r="F80" s="3">
        <v>-0.14319972150800001</v>
      </c>
      <c r="G80" s="3">
        <v>-0.108027977925</v>
      </c>
      <c r="H80" s="3">
        <v>-0.143183012666</v>
      </c>
      <c r="I80" s="3">
        <v>-0.108808042667</v>
      </c>
    </row>
    <row r="81" spans="1:9" x14ac:dyDescent="0.2">
      <c r="A81" s="3" t="s">
        <v>86</v>
      </c>
      <c r="F81" s="3">
        <v>-0.14318475047000001</v>
      </c>
      <c r="G81" s="3">
        <v>-0.10834254453</v>
      </c>
      <c r="H81" s="3">
        <v>-0.143163003866</v>
      </c>
      <c r="I81" s="3">
        <v>-0.109123645704</v>
      </c>
    </row>
    <row r="82" spans="1:9" x14ac:dyDescent="0.2">
      <c r="A82" s="3" t="s">
        <v>87</v>
      </c>
      <c r="F82" s="3">
        <v>-0.14318983362400001</v>
      </c>
      <c r="G82" s="3">
        <v>-0.108352859498</v>
      </c>
      <c r="H82" s="3">
        <v>-0.143168960673</v>
      </c>
      <c r="I82" s="3">
        <v>-0.109115773991</v>
      </c>
    </row>
    <row r="83" spans="1:9" x14ac:dyDescent="0.2">
      <c r="A83" s="3" t="s">
        <v>88</v>
      </c>
      <c r="F83" s="3">
        <v>-0.14324088399900001</v>
      </c>
      <c r="G83" s="3">
        <v>-0.10800225242100001</v>
      </c>
      <c r="H83" s="3">
        <v>-0.14321700263699999</v>
      </c>
      <c r="I83" s="3">
        <v>-0.10879353339099999</v>
      </c>
    </row>
    <row r="84" spans="1:9" x14ac:dyDescent="0.2">
      <c r="A84" s="3" t="s">
        <v>89</v>
      </c>
      <c r="F84" s="3">
        <v>-0.14316024020500001</v>
      </c>
      <c r="G84" s="3">
        <v>-0.108017778425</v>
      </c>
      <c r="H84" s="3">
        <v>-0.143141456985</v>
      </c>
      <c r="I84" s="3">
        <v>-0.108760951996</v>
      </c>
    </row>
    <row r="85" spans="1:9" x14ac:dyDescent="0.2">
      <c r="A85" s="3" t="s">
        <v>90</v>
      </c>
      <c r="F85" s="3">
        <v>-0.14318295171000001</v>
      </c>
      <c r="G85" s="3">
        <v>-4.1800711545000001E-2</v>
      </c>
      <c r="H85" s="3">
        <v>-0.14317077085999999</v>
      </c>
      <c r="I85" s="3">
        <v>-4.2674461332000001E-2</v>
      </c>
    </row>
    <row r="86" spans="1:9" x14ac:dyDescent="0.2">
      <c r="A86" s="3" t="s">
        <v>91</v>
      </c>
      <c r="B86" s="3">
        <v>-3.339908014927</v>
      </c>
      <c r="C86" s="3">
        <v>-1.1940291931939999</v>
      </c>
      <c r="D86" s="3">
        <v>2.145878821733</v>
      </c>
      <c r="E86" s="3">
        <v>-0.186249522482</v>
      </c>
      <c r="F86" s="3">
        <v>-0.14317808174999999</v>
      </c>
      <c r="G86" s="3">
        <v>-4.1799337127E-2</v>
      </c>
      <c r="H86" s="3">
        <v>-0.14316226646399999</v>
      </c>
      <c r="I86" s="3">
        <v>-4.2632474379000002E-2</v>
      </c>
    </row>
    <row r="87" spans="1:9" x14ac:dyDescent="0.2">
      <c r="A87" s="3" t="s">
        <v>92</v>
      </c>
      <c r="B87" s="3">
        <v>-3.4639871810530001</v>
      </c>
      <c r="C87" s="3">
        <v>-1.257160839855</v>
      </c>
      <c r="D87" s="3">
        <v>2.206826341198</v>
      </c>
      <c r="E87" s="3">
        <v>-0.18631206179500001</v>
      </c>
      <c r="F87" s="3">
        <v>-0.14319410532900001</v>
      </c>
      <c r="G87" s="3">
        <v>-4.1798593608999998E-2</v>
      </c>
      <c r="H87" s="3">
        <v>-0.14317848966899999</v>
      </c>
      <c r="I87" s="3">
        <v>-4.2654744915999999E-2</v>
      </c>
    </row>
    <row r="88" spans="1:9" x14ac:dyDescent="0.2">
      <c r="A88" s="3" t="s">
        <v>93</v>
      </c>
      <c r="F88" s="3">
        <v>-0.143316481833</v>
      </c>
      <c r="G88" s="3">
        <v>-0.11541563596</v>
      </c>
      <c r="H88" s="3">
        <v>-0.14330824658399999</v>
      </c>
      <c r="I88" s="3">
        <v>-0.11602472449200001</v>
      </c>
    </row>
    <row r="89" spans="1:9" x14ac:dyDescent="0.2">
      <c r="A89" s="3" t="s">
        <v>94</v>
      </c>
      <c r="F89" s="3">
        <v>-0.143194298282</v>
      </c>
      <c r="G89" s="3">
        <v>-0.11541893862499999</v>
      </c>
      <c r="H89" s="3">
        <v>-0.14317715538799999</v>
      </c>
      <c r="I89" s="3">
        <v>-0.116001969178</v>
      </c>
    </row>
    <row r="90" spans="1:9" x14ac:dyDescent="0.2">
      <c r="A90" s="3" t="s">
        <v>95</v>
      </c>
      <c r="B90" s="3">
        <v>-5.257187823033</v>
      </c>
      <c r="C90" s="3">
        <v>-2.858649910924</v>
      </c>
      <c r="D90" s="3">
        <v>2.398537912109</v>
      </c>
      <c r="E90" s="3">
        <v>-0.16135508798199999</v>
      </c>
      <c r="F90" s="3">
        <v>-0.13134652898800001</v>
      </c>
      <c r="G90" s="3">
        <v>-2.8006202176999999E-2</v>
      </c>
      <c r="H90" s="3">
        <v>-0.13140188030300001</v>
      </c>
      <c r="I90" s="3">
        <v>-2.8864405579999999E-2</v>
      </c>
    </row>
    <row r="91" spans="1:9" x14ac:dyDescent="0.2">
      <c r="A91" s="3" t="s">
        <v>96</v>
      </c>
      <c r="B91" s="3">
        <v>-4.9180394250160004</v>
      </c>
      <c r="C91" s="3">
        <v>-2.6037123250069998</v>
      </c>
      <c r="D91" s="3">
        <v>2.3143271000090002</v>
      </c>
      <c r="E91" s="3">
        <v>-0.16131107481400001</v>
      </c>
      <c r="F91" s="3">
        <v>-0.131431959431</v>
      </c>
      <c r="G91" s="3">
        <v>-2.8005933351E-2</v>
      </c>
      <c r="H91" s="3">
        <v>-0.13148782932799999</v>
      </c>
      <c r="I91" s="3">
        <v>-2.8831543971999999E-2</v>
      </c>
    </row>
    <row r="92" spans="1:9" x14ac:dyDescent="0.2">
      <c r="A92" s="3" t="s">
        <v>34</v>
      </c>
      <c r="B92" s="3">
        <v>-1.456742312884</v>
      </c>
      <c r="C92" s="3">
        <v>1.4340032800889999</v>
      </c>
      <c r="D92" s="3">
        <v>2.8907455929729999</v>
      </c>
      <c r="E92" s="3">
        <v>-0.14576225192799999</v>
      </c>
      <c r="F92" s="3">
        <v>-0.132276569102</v>
      </c>
      <c r="G92" s="3">
        <v>-1.2930839058E-2</v>
      </c>
      <c r="H92" s="3">
        <v>-0.132313546349</v>
      </c>
      <c r="I92" s="3">
        <v>-1.3994888508E-2</v>
      </c>
    </row>
    <row r="93" spans="1:9" x14ac:dyDescent="0.2">
      <c r="A93" s="3" t="s">
        <v>35</v>
      </c>
      <c r="B93" s="3">
        <v>-2.8935759843679998</v>
      </c>
      <c r="C93" s="3">
        <v>-7.712600537E-3</v>
      </c>
      <c r="D93" s="3">
        <v>2.8858633838309999</v>
      </c>
      <c r="E93" s="3">
        <v>-0.14657716975900001</v>
      </c>
      <c r="F93" s="3">
        <v>-0.13254422596500001</v>
      </c>
      <c r="G93" s="3">
        <v>-1.2930839058E-2</v>
      </c>
      <c r="H93" s="3">
        <v>-0.132553417457</v>
      </c>
      <c r="I93" s="3">
        <v>-1.4020814728E-2</v>
      </c>
    </row>
    <row r="94" spans="1:9" x14ac:dyDescent="0.2">
      <c r="A94" s="3" t="s">
        <v>36</v>
      </c>
      <c r="B94" s="3">
        <v>-2.2205751290159998</v>
      </c>
      <c r="C94" s="3">
        <v>0.52964163190799995</v>
      </c>
      <c r="D94" s="3">
        <v>2.7502167609239998</v>
      </c>
      <c r="E94" s="3">
        <v>-0.14601165414299999</v>
      </c>
      <c r="F94" s="3">
        <v>-0.13223504280199999</v>
      </c>
      <c r="G94" s="3">
        <v>-1.2930839058E-2</v>
      </c>
      <c r="H94" s="3">
        <v>-0.132245778121</v>
      </c>
      <c r="I94" s="3">
        <v>-1.3967605838E-2</v>
      </c>
    </row>
    <row r="95" spans="1:9" x14ac:dyDescent="0.2">
      <c r="A95" s="3" t="s">
        <v>37</v>
      </c>
      <c r="B95" s="3">
        <v>-1.1676071536329999</v>
      </c>
      <c r="C95" s="3">
        <v>1.7815452440770001</v>
      </c>
      <c r="D95" s="3">
        <v>2.9491523977099998</v>
      </c>
      <c r="E95" s="3">
        <v>-0.14591493097200001</v>
      </c>
      <c r="F95" s="3">
        <v>-0.13253937389699999</v>
      </c>
      <c r="G95" s="3">
        <v>-1.2930839058E-2</v>
      </c>
      <c r="H95" s="3">
        <v>-0.13258650340600001</v>
      </c>
      <c r="I95" s="3">
        <v>-1.400698222E-2</v>
      </c>
    </row>
    <row r="96" spans="1:9" x14ac:dyDescent="0.2">
      <c r="A96" s="3" t="s">
        <v>97</v>
      </c>
      <c r="B96" s="3">
        <v>-2.695549300933</v>
      </c>
      <c r="C96" s="3">
        <v>-0.34772345955099998</v>
      </c>
      <c r="D96" s="3">
        <v>2.3478258413819999</v>
      </c>
      <c r="E96" s="3">
        <v>-0.149325137616</v>
      </c>
      <c r="F96" s="3">
        <v>-0.13227455259699999</v>
      </c>
      <c r="G96" s="3">
        <v>-1.6023904653E-2</v>
      </c>
      <c r="H96" s="3">
        <v>-0.13231581888400001</v>
      </c>
      <c r="I96" s="3">
        <v>-1.6876877879E-2</v>
      </c>
    </row>
    <row r="97" spans="1:9" x14ac:dyDescent="0.2">
      <c r="A97" s="3" t="s">
        <v>98</v>
      </c>
      <c r="B97" s="3">
        <v>-2.719884312165</v>
      </c>
      <c r="C97" s="3">
        <v>-0.66631450500300005</v>
      </c>
      <c r="D97" s="3">
        <v>2.0535698071619999</v>
      </c>
      <c r="E97" s="3">
        <v>-0.14961516549600001</v>
      </c>
      <c r="F97" s="3">
        <v>-0.132555311762</v>
      </c>
      <c r="G97" s="3">
        <v>-1.6023904653E-2</v>
      </c>
      <c r="H97" s="3">
        <v>-0.13256645334299999</v>
      </c>
      <c r="I97" s="3">
        <v>-1.6794926395999998E-2</v>
      </c>
    </row>
    <row r="98" spans="1:9" x14ac:dyDescent="0.2">
      <c r="A98" s="3" t="s">
        <v>99</v>
      </c>
      <c r="B98" s="3">
        <v>-2.276434707785</v>
      </c>
      <c r="C98" s="3">
        <v>-0.289709692164</v>
      </c>
      <c r="D98" s="3">
        <v>1.9867250156209999</v>
      </c>
      <c r="E98" s="3">
        <v>-0.14913466101100001</v>
      </c>
      <c r="F98" s="3">
        <v>-0.132243708288</v>
      </c>
      <c r="G98" s="3">
        <v>-1.6023904653E-2</v>
      </c>
      <c r="H98" s="3">
        <v>-0.13225527188200001</v>
      </c>
      <c r="I98" s="3">
        <v>-1.6769044550000001E-2</v>
      </c>
    </row>
    <row r="99" spans="1:9" x14ac:dyDescent="0.2">
      <c r="A99" s="3" t="s">
        <v>100</v>
      </c>
      <c r="B99" s="3">
        <v>-2.6472605772070001</v>
      </c>
      <c r="C99" s="3">
        <v>-0.239791018656</v>
      </c>
      <c r="D99" s="3">
        <v>2.407469558551</v>
      </c>
      <c r="E99" s="3">
        <v>-0.149606516134</v>
      </c>
      <c r="F99" s="3">
        <v>-0.132574323316</v>
      </c>
      <c r="G99" s="3">
        <v>-1.6023904653E-2</v>
      </c>
      <c r="H99" s="3">
        <v>-0.13262796380799999</v>
      </c>
      <c r="I99" s="3">
        <v>-1.6887220763000001E-2</v>
      </c>
    </row>
    <row r="100" spans="1:9" x14ac:dyDescent="0.2">
      <c r="A100" s="3" t="s">
        <v>101</v>
      </c>
      <c r="B100" s="3">
        <v>6.2632959059219999</v>
      </c>
      <c r="C100" s="3">
        <v>7.2041950491759996</v>
      </c>
      <c r="D100" s="3">
        <v>0.94089914325400004</v>
      </c>
      <c r="E100" s="3">
        <v>-0.16659332784899999</v>
      </c>
      <c r="F100" s="3">
        <v>-0.13135694511400001</v>
      </c>
      <c r="G100" s="3">
        <v>-3.7621945830000003E-2</v>
      </c>
      <c r="H100" s="3">
        <v>-0.131433845952</v>
      </c>
      <c r="I100" s="3">
        <v>-3.7903414500000003E-2</v>
      </c>
    </row>
    <row r="101" spans="1:9" x14ac:dyDescent="0.2">
      <c r="A101" s="3" t="s">
        <v>102</v>
      </c>
      <c r="B101" s="3">
        <v>6.458956092307</v>
      </c>
      <c r="C101" s="3">
        <v>7.3539602221929998</v>
      </c>
      <c r="D101" s="3">
        <v>0.89500412988599998</v>
      </c>
      <c r="E101" s="3">
        <v>-0.166426405675</v>
      </c>
      <c r="F101" s="3">
        <v>-0.131314831667</v>
      </c>
      <c r="G101" s="3">
        <v>-3.7571660122E-2</v>
      </c>
      <c r="H101" s="3">
        <v>-0.13138982962500001</v>
      </c>
      <c r="I101" s="3">
        <v>-3.7837551187000003E-2</v>
      </c>
    </row>
    <row r="102" spans="1:9" x14ac:dyDescent="0.2">
      <c r="A102" s="3" t="s">
        <v>103</v>
      </c>
      <c r="B102" s="3">
        <v>3.8556965032689998</v>
      </c>
      <c r="C102" s="3">
        <v>4.6807467586450002</v>
      </c>
      <c r="D102" s="3">
        <v>0.82505025537599996</v>
      </c>
      <c r="E102" s="3">
        <v>-0.167750497867</v>
      </c>
      <c r="F102" s="3">
        <v>-0.131539841761</v>
      </c>
      <c r="G102" s="3">
        <v>-3.7679213144000002E-2</v>
      </c>
      <c r="H102" s="3">
        <v>-0.131565750787</v>
      </c>
      <c r="I102" s="3">
        <v>-3.7967549120999998E-2</v>
      </c>
    </row>
    <row r="103" spans="1:9" x14ac:dyDescent="0.2">
      <c r="A103" s="3" t="s">
        <v>104</v>
      </c>
      <c r="B103" s="3">
        <v>6.7313951010690003</v>
      </c>
      <c r="C103" s="3">
        <v>7.5629137456600004</v>
      </c>
      <c r="D103" s="3">
        <v>0.831518644591</v>
      </c>
      <c r="E103" s="3">
        <v>-0.16633444832800001</v>
      </c>
      <c r="F103" s="3">
        <v>-0.13136503829099999</v>
      </c>
      <c r="G103" s="3">
        <v>-3.7533262674999998E-2</v>
      </c>
      <c r="H103" s="3">
        <v>-0.13142723314099999</v>
      </c>
      <c r="I103" s="3">
        <v>-3.7787776507E-2</v>
      </c>
    </row>
    <row r="104" spans="1:9" x14ac:dyDescent="0.2">
      <c r="A104" s="3" t="s">
        <v>105</v>
      </c>
      <c r="B104" s="3">
        <v>6.1951738926470004</v>
      </c>
      <c r="C104" s="3">
        <v>7.1006836089660004</v>
      </c>
      <c r="D104" s="3">
        <v>0.90550971631900001</v>
      </c>
      <c r="E104" s="3">
        <v>-0.16667046132999999</v>
      </c>
      <c r="F104" s="3">
        <v>-0.1314340672</v>
      </c>
      <c r="G104" s="3">
        <v>-3.7596010924000001E-2</v>
      </c>
      <c r="H104" s="3">
        <v>-0.13152069327099999</v>
      </c>
      <c r="I104" s="3">
        <v>-3.7854275242000003E-2</v>
      </c>
    </row>
    <row r="105" spans="1:9" x14ac:dyDescent="0.2">
      <c r="A105" s="3" t="s">
        <v>106</v>
      </c>
      <c r="B105" s="3">
        <v>6.3584933905729999</v>
      </c>
      <c r="C105" s="3">
        <v>7.1421777198510004</v>
      </c>
      <c r="D105" s="3">
        <v>0.78368432927800002</v>
      </c>
      <c r="E105" s="3">
        <v>-0.16650855374000001</v>
      </c>
      <c r="F105" s="3">
        <v>-0.13143669227300001</v>
      </c>
      <c r="G105" s="3">
        <v>-3.7493683363999997E-2</v>
      </c>
      <c r="H105" s="3">
        <v>-0.13150317716000001</v>
      </c>
      <c r="I105" s="3">
        <v>-3.7725688032999999E-2</v>
      </c>
    </row>
    <row r="106" spans="1:9" x14ac:dyDescent="0.2">
      <c r="A106" s="3" t="s">
        <v>107</v>
      </c>
      <c r="B106" s="3">
        <v>-0.54359557629599997</v>
      </c>
      <c r="C106" s="3">
        <v>1.3153462703080001</v>
      </c>
      <c r="D106" s="3">
        <v>1.858941846604</v>
      </c>
      <c r="E106" s="3">
        <v>-0.18186307623299999</v>
      </c>
      <c r="F106" s="3">
        <v>-0.13124635253200001</v>
      </c>
      <c r="G106" s="3">
        <v>-5.0409679109000002E-2</v>
      </c>
      <c r="H106" s="3">
        <v>-0.13130560724400001</v>
      </c>
      <c r="I106" s="3">
        <v>-5.1058457856000002E-2</v>
      </c>
    </row>
    <row r="107" spans="1:9" x14ac:dyDescent="0.2">
      <c r="A107" s="3" t="s">
        <v>108</v>
      </c>
      <c r="B107" s="3">
        <v>-1.0871970100820001</v>
      </c>
      <c r="C107" s="3">
        <v>0.64368590861499997</v>
      </c>
      <c r="D107" s="3">
        <v>1.7308829186970001</v>
      </c>
      <c r="E107" s="3">
        <v>-0.18212748954800001</v>
      </c>
      <c r="F107" s="3">
        <v>-0.13129765180299999</v>
      </c>
      <c r="G107" s="3">
        <v>-5.0415746329999997E-2</v>
      </c>
      <c r="H107" s="3">
        <v>-0.13136854091200001</v>
      </c>
      <c r="I107" s="3">
        <v>-5.1004115617000002E-2</v>
      </c>
    </row>
    <row r="108" spans="1:9" x14ac:dyDescent="0.2">
      <c r="A108" s="3" t="s">
        <v>109</v>
      </c>
      <c r="F108" s="3">
        <v>-0.131365944145</v>
      </c>
      <c r="G108" s="3">
        <v>-0.10804250574099999</v>
      </c>
      <c r="H108" s="3">
        <v>-0.13145192548000001</v>
      </c>
      <c r="I108" s="3">
        <v>-0.109128387004</v>
      </c>
    </row>
    <row r="109" spans="1:9" x14ac:dyDescent="0.2">
      <c r="A109" s="3" t="s">
        <v>110</v>
      </c>
      <c r="F109" s="3">
        <v>-0.131443782082</v>
      </c>
      <c r="G109" s="3">
        <v>-0.10793542299599999</v>
      </c>
      <c r="H109" s="3">
        <v>-0.131462800125</v>
      </c>
      <c r="I109" s="3">
        <v>-0.108827873714</v>
      </c>
    </row>
    <row r="110" spans="1:9" x14ac:dyDescent="0.2">
      <c r="A110" s="3" t="s">
        <v>111</v>
      </c>
      <c r="F110" s="3">
        <v>-0.13147050578200001</v>
      </c>
      <c r="G110" s="3">
        <v>-0.107956898851</v>
      </c>
      <c r="H110" s="3">
        <v>-0.13151104377699999</v>
      </c>
      <c r="I110" s="3">
        <v>-0.108857264116</v>
      </c>
    </row>
    <row r="111" spans="1:9" x14ac:dyDescent="0.2">
      <c r="A111" s="3" t="s">
        <v>112</v>
      </c>
      <c r="F111" s="3">
        <v>-0.13130489439099999</v>
      </c>
      <c r="G111" s="3">
        <v>-0.108153484795</v>
      </c>
      <c r="H111" s="3">
        <v>-0.13137402926799999</v>
      </c>
      <c r="I111" s="3">
        <v>-0.109036757094</v>
      </c>
    </row>
    <row r="112" spans="1:9" x14ac:dyDescent="0.2">
      <c r="A112" s="3" t="s">
        <v>113</v>
      </c>
      <c r="B112" s="3">
        <v>-4.0376672670160003</v>
      </c>
      <c r="C112" s="3">
        <v>-1.471163541136</v>
      </c>
      <c r="D112" s="3">
        <v>2.5665037258800001</v>
      </c>
      <c r="E112" s="3">
        <v>-0.174664125112</v>
      </c>
      <c r="F112" s="3">
        <v>-0.13130463803100001</v>
      </c>
      <c r="G112" s="3">
        <v>-4.1821621049000002E-2</v>
      </c>
      <c r="H112" s="3">
        <v>-0.131360419284</v>
      </c>
      <c r="I112" s="3">
        <v>-4.2743369305000001E-2</v>
      </c>
    </row>
    <row r="113" spans="1:9" x14ac:dyDescent="0.2">
      <c r="A113" s="3" t="s">
        <v>114</v>
      </c>
      <c r="B113" s="3">
        <v>-4.3343984362250003</v>
      </c>
      <c r="C113" s="3">
        <v>-1.943121034557</v>
      </c>
      <c r="D113" s="3">
        <v>2.3912774016679998</v>
      </c>
      <c r="E113" s="3">
        <v>-0.17487293882800001</v>
      </c>
      <c r="F113" s="3">
        <v>-0.131408172574</v>
      </c>
      <c r="G113" s="3">
        <v>-4.1813881304000003E-2</v>
      </c>
      <c r="H113" s="3">
        <v>-0.131465734626</v>
      </c>
      <c r="I113" s="3">
        <v>-4.2667108587999998E-2</v>
      </c>
    </row>
    <row r="114" spans="1:9" x14ac:dyDescent="0.2">
      <c r="A114" s="3" t="s">
        <v>115</v>
      </c>
      <c r="F114" s="3">
        <v>-0.13129071729700001</v>
      </c>
      <c r="G114" s="3">
        <v>-0.115134263546</v>
      </c>
      <c r="H114" s="3">
        <v>-0.13136373075300001</v>
      </c>
      <c r="I114" s="3">
        <v>-0.11577092198400001</v>
      </c>
    </row>
    <row r="115" spans="1:9" x14ac:dyDescent="0.2">
      <c r="A115" s="3" t="s">
        <v>116</v>
      </c>
      <c r="F115" s="3">
        <v>-0.13160437487099999</v>
      </c>
      <c r="G115" s="3">
        <v>-0.115123757826</v>
      </c>
      <c r="H115" s="3">
        <v>-0.13168352350599999</v>
      </c>
      <c r="I115" s="3">
        <v>-0.115719352791</v>
      </c>
    </row>
    <row r="116" spans="1:9" x14ac:dyDescent="0.2">
      <c r="A116" s="3" t="s">
        <v>117</v>
      </c>
      <c r="F116" s="3">
        <v>-0.16161392835499999</v>
      </c>
      <c r="G116" s="3">
        <v>-2.8045748773E-2</v>
      </c>
      <c r="H116" s="3">
        <v>-0.161605795069</v>
      </c>
      <c r="I116" s="3">
        <v>-2.8889965420999999E-2</v>
      </c>
    </row>
    <row r="117" spans="1:9" x14ac:dyDescent="0.2">
      <c r="A117" s="3" t="s">
        <v>118</v>
      </c>
      <c r="B117" s="3">
        <v>-3.63795689108</v>
      </c>
      <c r="C117" s="3">
        <v>-1.6094774725050001</v>
      </c>
      <c r="D117" s="3">
        <v>2.0284794185749999</v>
      </c>
      <c r="E117" s="3">
        <v>-0.19099544519600001</v>
      </c>
      <c r="F117" s="3">
        <v>-0.16156521974900001</v>
      </c>
      <c r="G117" s="3">
        <v>-2.8044601036E-2</v>
      </c>
      <c r="H117" s="3">
        <v>-0.161553751266</v>
      </c>
      <c r="I117" s="3">
        <v>-2.8828676420000001E-2</v>
      </c>
    </row>
    <row r="118" spans="1:9" x14ac:dyDescent="0.2">
      <c r="A118" s="3" t="s">
        <v>119</v>
      </c>
      <c r="F118" s="3">
        <v>-0.161597377874</v>
      </c>
      <c r="G118" s="3">
        <v>-2.8045045740999999E-2</v>
      </c>
      <c r="H118" s="3">
        <v>-0.16158758202500001</v>
      </c>
      <c r="I118" s="3">
        <v>-2.8841950054000001E-2</v>
      </c>
    </row>
    <row r="119" spans="1:9" x14ac:dyDescent="0.2">
      <c r="A119" s="3" t="s">
        <v>38</v>
      </c>
      <c r="B119" s="3">
        <v>0.22531834898200001</v>
      </c>
      <c r="C119" s="3">
        <v>3.300001152693</v>
      </c>
      <c r="D119" s="3">
        <v>3.0746828037110001</v>
      </c>
      <c r="E119" s="3">
        <v>-0.17442919832600001</v>
      </c>
      <c r="F119" s="3">
        <v>-0.161584178483</v>
      </c>
      <c r="G119" s="3">
        <v>-1.2930839058E-2</v>
      </c>
      <c r="H119" s="3">
        <v>-0.161583989924</v>
      </c>
      <c r="I119" s="3">
        <v>-1.4102112288000001E-2</v>
      </c>
    </row>
    <row r="120" spans="1:9" x14ac:dyDescent="0.2">
      <c r="A120" s="3" t="s">
        <v>39</v>
      </c>
      <c r="B120" s="3">
        <v>-0.131703515731</v>
      </c>
      <c r="C120" s="3">
        <v>2.7704794877559999</v>
      </c>
      <c r="D120" s="3">
        <v>2.902183003487</v>
      </c>
      <c r="E120" s="3">
        <v>-0.17462638969399999</v>
      </c>
      <c r="F120" s="3">
        <v>-0.161645387423</v>
      </c>
      <c r="G120" s="3">
        <v>-1.2930839058E-2</v>
      </c>
      <c r="H120" s="3">
        <v>-0.161643231296</v>
      </c>
      <c r="I120" s="3">
        <v>-1.4038378161E-2</v>
      </c>
    </row>
    <row r="121" spans="1:9" x14ac:dyDescent="0.2">
      <c r="A121" s="3" t="s">
        <v>40</v>
      </c>
      <c r="B121" s="3">
        <v>-8.5513120486000002E-2</v>
      </c>
      <c r="C121" s="3">
        <v>2.8264776167850001</v>
      </c>
      <c r="D121" s="3">
        <v>2.9119907372710001</v>
      </c>
      <c r="E121" s="3">
        <v>-0.17458732221500001</v>
      </c>
      <c r="F121" s="3">
        <v>-0.161623912934</v>
      </c>
      <c r="G121" s="3">
        <v>-1.2930839058E-2</v>
      </c>
      <c r="H121" s="3">
        <v>-0.161622303085</v>
      </c>
      <c r="I121" s="3">
        <v>-1.4041567451000001E-2</v>
      </c>
    </row>
    <row r="122" spans="1:9" x14ac:dyDescent="0.2">
      <c r="A122" s="3" t="s">
        <v>120</v>
      </c>
      <c r="B122" s="3">
        <v>8.3832312143000007E-2</v>
      </c>
      <c r="C122" s="3">
        <v>2.3962064628580002</v>
      </c>
      <c r="D122" s="3">
        <v>2.3123741507150002</v>
      </c>
      <c r="E122" s="3">
        <v>-0.17758021809499999</v>
      </c>
      <c r="F122" s="3">
        <v>-0.161588243479</v>
      </c>
      <c r="G122" s="3">
        <v>-1.6023904653E-2</v>
      </c>
      <c r="H122" s="3">
        <v>-0.161588559411</v>
      </c>
      <c r="I122" s="3">
        <v>-1.69043254E-2</v>
      </c>
    </row>
    <row r="123" spans="1:9" x14ac:dyDescent="0.2">
      <c r="A123" s="3" t="s">
        <v>121</v>
      </c>
      <c r="B123" s="3">
        <v>-9.3009193412999999E-2</v>
      </c>
      <c r="C123" s="3">
        <v>2.118825425561</v>
      </c>
      <c r="D123" s="3">
        <v>2.2118346189740001</v>
      </c>
      <c r="E123" s="3">
        <v>-0.17775392077900001</v>
      </c>
      <c r="F123" s="3">
        <v>-0.16169459080000001</v>
      </c>
      <c r="G123" s="3">
        <v>-1.6023904653E-2</v>
      </c>
      <c r="H123" s="3">
        <v>-0.16169182928299999</v>
      </c>
      <c r="I123" s="3">
        <v>-1.6869109369000001E-2</v>
      </c>
    </row>
    <row r="124" spans="1:9" x14ac:dyDescent="0.2">
      <c r="A124" s="3" t="s">
        <v>122</v>
      </c>
      <c r="B124" s="3">
        <v>-0.103888695679</v>
      </c>
      <c r="C124" s="3">
        <v>2.061477671385</v>
      </c>
      <c r="D124" s="3">
        <v>2.1653663670640002</v>
      </c>
      <c r="E124" s="3">
        <v>-0.17769016414300001</v>
      </c>
      <c r="F124" s="3">
        <v>-0.161626690381</v>
      </c>
      <c r="G124" s="3">
        <v>-1.6023904653E-2</v>
      </c>
      <c r="H124" s="3">
        <v>-0.161626214701</v>
      </c>
      <c r="I124" s="3">
        <v>-1.6849124712000001E-2</v>
      </c>
    </row>
    <row r="125" spans="1:9" x14ac:dyDescent="0.2">
      <c r="A125" s="3" t="s">
        <v>123</v>
      </c>
      <c r="F125" s="3">
        <v>-0.16159238027200001</v>
      </c>
      <c r="G125" s="3">
        <v>-3.8226742084000002E-2</v>
      </c>
      <c r="H125" s="3">
        <v>-0.16158852342900001</v>
      </c>
      <c r="I125" s="3">
        <v>-3.8398275067999997E-2</v>
      </c>
    </row>
    <row r="126" spans="1:9" x14ac:dyDescent="0.2">
      <c r="A126" s="3" t="s">
        <v>124</v>
      </c>
      <c r="B126" s="3">
        <v>2.8893947023350002</v>
      </c>
      <c r="C126" s="3">
        <v>3.3743547665890001</v>
      </c>
      <c r="D126" s="3">
        <v>0.48496006425400001</v>
      </c>
      <c r="E126" s="3">
        <v>-0.19882515715099999</v>
      </c>
      <c r="F126" s="3">
        <v>-0.161657777133</v>
      </c>
      <c r="G126" s="3">
        <v>-3.8267892188000002E-2</v>
      </c>
      <c r="H126" s="3">
        <v>-0.16164951881100001</v>
      </c>
      <c r="I126" s="3">
        <v>-3.8460862018000003E-2</v>
      </c>
    </row>
    <row r="127" spans="1:9" x14ac:dyDescent="0.2">
      <c r="A127" s="3" t="s">
        <v>125</v>
      </c>
      <c r="B127" s="3">
        <v>2.662398015605</v>
      </c>
      <c r="C127" s="3">
        <v>3.0882813289120001</v>
      </c>
      <c r="D127" s="3">
        <v>0.42588331330700002</v>
      </c>
      <c r="E127" s="3">
        <v>-0.19882752758399999</v>
      </c>
      <c r="F127" s="3">
        <v>-0.16159162538399999</v>
      </c>
      <c r="G127" s="3">
        <v>-3.8249955910000001E-2</v>
      </c>
      <c r="H127" s="3">
        <v>-0.161587720879</v>
      </c>
      <c r="I127" s="3">
        <v>-3.8416070779999999E-2</v>
      </c>
    </row>
    <row r="128" spans="1:9" x14ac:dyDescent="0.2">
      <c r="A128" s="3" t="s">
        <v>126</v>
      </c>
      <c r="B128" s="3">
        <v>2.5205111856890001</v>
      </c>
      <c r="C128" s="3">
        <v>2.9392561031860001</v>
      </c>
      <c r="D128" s="3">
        <v>0.41874491749699999</v>
      </c>
      <c r="E128" s="3">
        <v>-0.19905092443799999</v>
      </c>
      <c r="F128" s="3">
        <v>-0.16161836928600001</v>
      </c>
      <c r="G128" s="3">
        <v>-3.8392567029999998E-2</v>
      </c>
      <c r="H128" s="3">
        <v>-0.161609329681</v>
      </c>
      <c r="I128" s="3">
        <v>-3.8561098129E-2</v>
      </c>
    </row>
    <row r="129" spans="1:9" x14ac:dyDescent="0.2">
      <c r="A129" s="3" t="s">
        <v>127</v>
      </c>
      <c r="B129" s="3">
        <v>2.7254300166640002</v>
      </c>
      <c r="C129" s="3">
        <v>3.2194855454320002</v>
      </c>
      <c r="D129" s="3">
        <v>0.49405552876800002</v>
      </c>
      <c r="E129" s="3">
        <v>-0.198842975532</v>
      </c>
      <c r="F129" s="3">
        <v>-0.16158254684699999</v>
      </c>
      <c r="G129" s="3">
        <v>-3.8298490013000001E-2</v>
      </c>
      <c r="H129" s="3">
        <v>-0.16157437367999999</v>
      </c>
      <c r="I129" s="3">
        <v>-3.8494838966999997E-2</v>
      </c>
    </row>
    <row r="130" spans="1:9" x14ac:dyDescent="0.2">
      <c r="A130" s="3" t="s">
        <v>128</v>
      </c>
      <c r="F130" s="3">
        <v>-0.16157215224900001</v>
      </c>
      <c r="G130" s="3">
        <v>-3.8299886828999999E-2</v>
      </c>
      <c r="H130" s="3">
        <v>-0.16156529966200001</v>
      </c>
      <c r="I130" s="3">
        <v>-3.8505511843000002E-2</v>
      </c>
    </row>
    <row r="131" spans="1:9" x14ac:dyDescent="0.2">
      <c r="A131" s="3" t="s">
        <v>129</v>
      </c>
      <c r="B131" s="3">
        <v>-1.4664422331360001</v>
      </c>
      <c r="C131" s="3">
        <v>0.25250183342799998</v>
      </c>
      <c r="D131" s="3">
        <v>1.7189440665639999</v>
      </c>
      <c r="E131" s="3">
        <v>-0.21286245060100001</v>
      </c>
      <c r="F131" s="3">
        <v>-0.161685638641</v>
      </c>
      <c r="G131" s="3">
        <v>-5.0618273688000003E-2</v>
      </c>
      <c r="H131" s="3">
        <v>-0.16167925376</v>
      </c>
      <c r="I131" s="3">
        <v>-5.1279369696999998E-2</v>
      </c>
    </row>
    <row r="132" spans="1:9" x14ac:dyDescent="0.2">
      <c r="A132" s="3" t="s">
        <v>130</v>
      </c>
      <c r="B132" s="3">
        <v>-1.739166295058</v>
      </c>
      <c r="C132" s="3">
        <v>-0.14926382328999999</v>
      </c>
      <c r="D132" s="3">
        <v>1.5899024717679999</v>
      </c>
      <c r="E132" s="3">
        <v>-0.21286177752499999</v>
      </c>
      <c r="F132" s="3">
        <v>-0.16157716213600001</v>
      </c>
      <c r="G132" s="3">
        <v>-5.0622202021999997E-2</v>
      </c>
      <c r="H132" s="3">
        <v>-0.16156627397100001</v>
      </c>
      <c r="I132" s="3">
        <v>-5.1238651974000002E-2</v>
      </c>
    </row>
    <row r="133" spans="1:9" x14ac:dyDescent="0.2">
      <c r="A133" s="3" t="s">
        <v>131</v>
      </c>
      <c r="B133" s="3">
        <v>-1.6824734350999999</v>
      </c>
      <c r="C133" s="3">
        <v>-5.9872933821E-2</v>
      </c>
      <c r="D133" s="3">
        <v>1.6226005012789999</v>
      </c>
      <c r="E133" s="3">
        <v>-0.21292351098000001</v>
      </c>
      <c r="F133" s="3">
        <v>-0.16166543675699999</v>
      </c>
      <c r="G133" s="3">
        <v>-5.0617254022999998E-2</v>
      </c>
      <c r="H133" s="3">
        <v>-0.16165611371499999</v>
      </c>
      <c r="I133" s="3">
        <v>-5.1244592871999999E-2</v>
      </c>
    </row>
    <row r="134" spans="1:9" x14ac:dyDescent="0.2">
      <c r="A134" s="3" t="s">
        <v>132</v>
      </c>
      <c r="F134" s="3">
        <v>-0.161506035977</v>
      </c>
      <c r="G134" s="3">
        <v>-0.10834571920199999</v>
      </c>
      <c r="H134" s="3">
        <v>-0.161486206558</v>
      </c>
      <c r="I134" s="3">
        <v>-0.10917226803299999</v>
      </c>
    </row>
    <row r="135" spans="1:9" x14ac:dyDescent="0.2">
      <c r="A135" s="3" t="s">
        <v>133</v>
      </c>
      <c r="F135" s="3">
        <v>-0.16157036737800001</v>
      </c>
      <c r="G135" s="3">
        <v>-0.108068572601</v>
      </c>
      <c r="H135" s="3">
        <v>-0.16155619668400001</v>
      </c>
      <c r="I135" s="3">
        <v>-0.10885524870299999</v>
      </c>
    </row>
    <row r="136" spans="1:9" x14ac:dyDescent="0.2">
      <c r="A136" s="3" t="s">
        <v>134</v>
      </c>
      <c r="F136" s="3">
        <v>-0.16159339434200001</v>
      </c>
      <c r="G136" s="3">
        <v>-0.10836182876</v>
      </c>
      <c r="H136" s="3">
        <v>-0.16157703120399999</v>
      </c>
      <c r="I136" s="3">
        <v>-0.10915859576299999</v>
      </c>
    </row>
    <row r="137" spans="1:9" x14ac:dyDescent="0.2">
      <c r="A137" s="3" t="s">
        <v>135</v>
      </c>
      <c r="F137" s="3">
        <v>-0.16157763671100001</v>
      </c>
      <c r="G137" s="3">
        <v>-0.108348176714</v>
      </c>
      <c r="H137" s="3">
        <v>-0.16155518285199999</v>
      </c>
      <c r="I137" s="3">
        <v>-0.109158811143</v>
      </c>
    </row>
    <row r="138" spans="1:9" x14ac:dyDescent="0.2">
      <c r="A138" s="3" t="s">
        <v>136</v>
      </c>
      <c r="F138" s="3">
        <v>-0.16162912487200001</v>
      </c>
      <c r="G138" s="3">
        <v>-0.107987059835</v>
      </c>
      <c r="H138" s="3">
        <v>-0.16161303333800001</v>
      </c>
      <c r="I138" s="3">
        <v>-0.108793592045</v>
      </c>
    </row>
    <row r="139" spans="1:9" x14ac:dyDescent="0.2">
      <c r="A139" s="3" t="s">
        <v>137</v>
      </c>
      <c r="F139" s="3">
        <v>-0.16154825792399999</v>
      </c>
      <c r="G139" s="3">
        <v>-0.10797306948800001</v>
      </c>
      <c r="H139" s="3">
        <v>-0.16153066107200001</v>
      </c>
      <c r="I139" s="3">
        <v>-0.108762976351</v>
      </c>
    </row>
    <row r="140" spans="1:9" x14ac:dyDescent="0.2">
      <c r="A140" s="3" t="s">
        <v>138</v>
      </c>
      <c r="F140" s="3">
        <v>-0.161610765805</v>
      </c>
      <c r="G140" s="3">
        <v>-4.1801214617000003E-2</v>
      </c>
      <c r="H140" s="3">
        <v>-0.161599695903</v>
      </c>
      <c r="I140" s="3">
        <v>-4.2748406075000002E-2</v>
      </c>
    </row>
    <row r="141" spans="1:9" x14ac:dyDescent="0.2">
      <c r="A141" s="3" t="s">
        <v>139</v>
      </c>
      <c r="F141" s="3">
        <v>-0.161564545936</v>
      </c>
      <c r="G141" s="3">
        <v>-4.1800687410000002E-2</v>
      </c>
      <c r="H141" s="3">
        <v>-0.16155385990000001</v>
      </c>
      <c r="I141" s="3">
        <v>-4.2656445869999997E-2</v>
      </c>
    </row>
    <row r="142" spans="1:9" x14ac:dyDescent="0.2">
      <c r="A142" s="3" t="s">
        <v>140</v>
      </c>
      <c r="B142" s="3">
        <v>-3.5553332777460001</v>
      </c>
      <c r="C142" s="3">
        <v>-1.2604645196319999</v>
      </c>
      <c r="D142" s="3">
        <v>2.2948687581140002</v>
      </c>
      <c r="E142" s="3">
        <v>-0.20473712351100001</v>
      </c>
      <c r="F142" s="3">
        <v>-0.161583941004</v>
      </c>
      <c r="G142" s="3">
        <v>-4.1799027763999998E-2</v>
      </c>
      <c r="H142" s="3">
        <v>-0.16157041263499999</v>
      </c>
      <c r="I142" s="3">
        <v>-4.2686625361E-2</v>
      </c>
    </row>
    <row r="143" spans="1:9" x14ac:dyDescent="0.2">
      <c r="A143" s="3" t="s">
        <v>141</v>
      </c>
      <c r="B143" s="3">
        <v>-1.6242780881329999</v>
      </c>
      <c r="C143" s="3">
        <v>4.2093880105000002E-2</v>
      </c>
      <c r="D143" s="3">
        <v>1.666371968238</v>
      </c>
      <c r="E143" s="3">
        <v>-0.27773292238399999</v>
      </c>
      <c r="F143" s="3">
        <v>-0.161693862297</v>
      </c>
      <c r="G143" s="3">
        <v>-0.11542040532099999</v>
      </c>
      <c r="H143" s="3">
        <v>-0.16168674885000001</v>
      </c>
      <c r="I143" s="3">
        <v>-0.116062206244</v>
      </c>
    </row>
    <row r="144" spans="1:9" x14ac:dyDescent="0.2">
      <c r="A144" s="3" t="s">
        <v>142</v>
      </c>
      <c r="F144" s="3">
        <v>-0.16157803738900001</v>
      </c>
      <c r="G144" s="3">
        <v>-0.115421021045</v>
      </c>
      <c r="H144" s="3">
        <v>-0.161567115649</v>
      </c>
      <c r="I144" s="3">
        <v>-0.116022587579</v>
      </c>
    </row>
    <row r="145" spans="1:9" x14ac:dyDescent="0.2">
      <c r="A145" s="3" t="s">
        <v>143</v>
      </c>
      <c r="B145" s="3">
        <v>-5.3513834457650002</v>
      </c>
      <c r="C145" s="3">
        <v>-2.8816249971730001</v>
      </c>
      <c r="D145" s="3">
        <v>2.4697584485920001</v>
      </c>
      <c r="E145" s="3">
        <v>-0.17962170340600001</v>
      </c>
      <c r="F145" s="3">
        <v>-0.14957708071100001</v>
      </c>
      <c r="G145" s="3">
        <v>-2.8006388665E-2</v>
      </c>
      <c r="H145" s="3">
        <v>-0.149631522745</v>
      </c>
      <c r="I145" s="3">
        <v>-2.8892627814999999E-2</v>
      </c>
    </row>
    <row r="146" spans="1:9" x14ac:dyDescent="0.2">
      <c r="A146" s="3" t="s">
        <v>144</v>
      </c>
      <c r="B146" s="3">
        <v>-4.9829453451939996</v>
      </c>
      <c r="C146" s="3">
        <v>-2.637586940836</v>
      </c>
      <c r="D146" s="3">
        <v>2.345358404358</v>
      </c>
      <c r="E146" s="3">
        <v>-0.17959437863</v>
      </c>
      <c r="F146" s="3">
        <v>-0.149690608897</v>
      </c>
      <c r="G146" s="3">
        <v>-2.8005866345000002E-2</v>
      </c>
      <c r="H146" s="3">
        <v>-0.14974585273300001</v>
      </c>
      <c r="I146" s="3">
        <v>-2.8843922224999999E-2</v>
      </c>
    </row>
    <row r="147" spans="1:9" x14ac:dyDescent="0.2">
      <c r="A147" s="3" t="s">
        <v>41</v>
      </c>
      <c r="B147" s="3">
        <v>-1.393681499588</v>
      </c>
      <c r="C147" s="3">
        <v>1.5779285639580001</v>
      </c>
      <c r="D147" s="3">
        <v>2.9716100635460001</v>
      </c>
      <c r="E147" s="3">
        <v>-0.16412065736600001</v>
      </c>
      <c r="F147" s="3">
        <v>-0.15065899313200001</v>
      </c>
      <c r="G147" s="3">
        <v>-1.2930839058E-2</v>
      </c>
      <c r="H147" s="3">
        <v>-0.150695033151</v>
      </c>
      <c r="I147" s="3">
        <v>-1.4026625382E-2</v>
      </c>
    </row>
    <row r="148" spans="1:9" x14ac:dyDescent="0.2">
      <c r="A148" s="3" t="s">
        <v>42</v>
      </c>
      <c r="B148" s="3">
        <v>-2.8407259059780001</v>
      </c>
      <c r="C148" s="3">
        <v>0.124919698947</v>
      </c>
      <c r="D148" s="3">
        <v>2.9656456049250002</v>
      </c>
      <c r="E148" s="3">
        <v>-0.164966353639</v>
      </c>
      <c r="F148" s="3">
        <v>-0.150953539374</v>
      </c>
      <c r="G148" s="3">
        <v>-1.2930839058E-2</v>
      </c>
      <c r="H148" s="3">
        <v>-0.15096156868999999</v>
      </c>
      <c r="I148" s="3">
        <v>-1.4052364342999999E-2</v>
      </c>
    </row>
    <row r="149" spans="1:9" x14ac:dyDescent="0.2">
      <c r="A149" s="3" t="s">
        <v>43</v>
      </c>
      <c r="B149" s="3">
        <v>-2.0766749186719999</v>
      </c>
      <c r="C149" s="3">
        <v>0.77215451429100002</v>
      </c>
      <c r="D149" s="3">
        <v>2.848829432963</v>
      </c>
      <c r="E149" s="3">
        <v>-0.16433435200300001</v>
      </c>
      <c r="F149" s="3">
        <v>-0.15061254935000001</v>
      </c>
      <c r="G149" s="3">
        <v>-1.2930839058E-2</v>
      </c>
      <c r="H149" s="3">
        <v>-0.150622159097</v>
      </c>
      <c r="I149" s="3">
        <v>-1.4006290988000001E-2</v>
      </c>
    </row>
    <row r="150" spans="1:9" x14ac:dyDescent="0.2">
      <c r="A150" s="3" t="s">
        <v>44</v>
      </c>
      <c r="B150" s="3">
        <v>-1.1192741508499999</v>
      </c>
      <c r="C150" s="3">
        <v>1.8642572422429999</v>
      </c>
      <c r="D150" s="3">
        <v>2.9835313930930001</v>
      </c>
      <c r="E150" s="3">
        <v>-0.16430902823499999</v>
      </c>
      <c r="F150" s="3">
        <v>-0.15095188022600001</v>
      </c>
      <c r="G150" s="3">
        <v>-1.2930839058E-2</v>
      </c>
      <c r="H150" s="3">
        <v>-0.15099873309600001</v>
      </c>
      <c r="I150" s="3">
        <v>-1.4020353124999999E-2</v>
      </c>
    </row>
    <row r="151" spans="1:9" x14ac:dyDescent="0.2">
      <c r="A151" s="3" t="s">
        <v>145</v>
      </c>
      <c r="B151" s="3">
        <v>-2.649553822808</v>
      </c>
      <c r="C151" s="3">
        <v>-0.244375286059</v>
      </c>
      <c r="D151" s="3">
        <v>2.4051785367490002</v>
      </c>
      <c r="E151" s="3">
        <v>-0.16768959587500001</v>
      </c>
      <c r="F151" s="3">
        <v>-0.15065652960600001</v>
      </c>
      <c r="G151" s="3">
        <v>-1.6023904653E-2</v>
      </c>
      <c r="H151" s="3">
        <v>-0.150696416773</v>
      </c>
      <c r="I151" s="3">
        <v>-1.6900101484000001E-2</v>
      </c>
    </row>
    <row r="152" spans="1:9" x14ac:dyDescent="0.2">
      <c r="A152" s="3" t="s">
        <v>146</v>
      </c>
      <c r="B152" s="3">
        <v>-2.7049610384279998</v>
      </c>
      <c r="C152" s="3">
        <v>-0.57799475914800003</v>
      </c>
      <c r="D152" s="3">
        <v>2.1269662792799999</v>
      </c>
      <c r="E152" s="3">
        <v>-0.168018245865</v>
      </c>
      <c r="F152" s="3">
        <v>-0.15096407610500001</v>
      </c>
      <c r="G152" s="3">
        <v>-1.6023904653E-2</v>
      </c>
      <c r="H152" s="3">
        <v>-0.150974323913</v>
      </c>
      <c r="I152" s="3">
        <v>-1.6823775405000001E-2</v>
      </c>
    </row>
    <row r="153" spans="1:9" x14ac:dyDescent="0.2">
      <c r="A153" s="3" t="s">
        <v>147</v>
      </c>
      <c r="B153" s="3">
        <v>-2.1886421544529999</v>
      </c>
      <c r="C153" s="3">
        <v>-0.12903365790900001</v>
      </c>
      <c r="D153" s="3">
        <v>2.059608496544</v>
      </c>
      <c r="E153" s="3">
        <v>-0.16748137326500001</v>
      </c>
      <c r="F153" s="3">
        <v>-0.150623858955</v>
      </c>
      <c r="G153" s="3">
        <v>-1.6023904653E-2</v>
      </c>
      <c r="H153" s="3">
        <v>-0.15063397492</v>
      </c>
      <c r="I153" s="3">
        <v>-1.6798252026999999E-2</v>
      </c>
    </row>
    <row r="154" spans="1:9" x14ac:dyDescent="0.2">
      <c r="A154" s="3" t="s">
        <v>148</v>
      </c>
      <c r="B154" s="3">
        <v>-2.6164908776779998</v>
      </c>
      <c r="C154" s="3">
        <v>-0.17784413149600001</v>
      </c>
      <c r="D154" s="3">
        <v>2.4386467461820001</v>
      </c>
      <c r="E154" s="3">
        <v>-0.16800750933899999</v>
      </c>
      <c r="F154" s="3">
        <v>-0.15098703607899999</v>
      </c>
      <c r="G154" s="3">
        <v>-1.6023904653E-2</v>
      </c>
      <c r="H154" s="3">
        <v>-0.15104044133700001</v>
      </c>
      <c r="I154" s="3">
        <v>-1.6899330758999999E-2</v>
      </c>
    </row>
    <row r="155" spans="1:9" x14ac:dyDescent="0.2">
      <c r="A155" s="3" t="s">
        <v>149</v>
      </c>
      <c r="B155" s="3">
        <v>6.3588612835099996</v>
      </c>
      <c r="C155" s="3">
        <v>7.3105840505139996</v>
      </c>
      <c r="D155" s="3">
        <v>0.95172276700400005</v>
      </c>
      <c r="E155" s="3">
        <v>-0.18478861968800001</v>
      </c>
      <c r="F155" s="3">
        <v>-0.14958619927899999</v>
      </c>
      <c r="G155" s="3">
        <v>-3.7624382429E-2</v>
      </c>
      <c r="H155" s="3">
        <v>-0.149660703989</v>
      </c>
      <c r="I155" s="3">
        <v>-3.7912369727000003E-2</v>
      </c>
    </row>
    <row r="156" spans="1:9" x14ac:dyDescent="0.2">
      <c r="A156" s="3" t="s">
        <v>150</v>
      </c>
      <c r="B156" s="3">
        <v>6.8846265720820004</v>
      </c>
      <c r="C156" s="3">
        <v>7.7495921595560002</v>
      </c>
      <c r="D156" s="3">
        <v>0.86496558747399999</v>
      </c>
      <c r="E156" s="3">
        <v>-0.18450635513899999</v>
      </c>
      <c r="F156" s="3">
        <v>-0.14958398325200001</v>
      </c>
      <c r="G156" s="3">
        <v>-3.7544587301999999E-2</v>
      </c>
      <c r="H156" s="3">
        <v>-0.14964360907800001</v>
      </c>
      <c r="I156" s="3">
        <v>-3.7814409424000002E-2</v>
      </c>
    </row>
    <row r="157" spans="1:9" x14ac:dyDescent="0.2">
      <c r="A157" s="3" t="s">
        <v>151</v>
      </c>
      <c r="F157" s="3">
        <v>-0.14969428435599999</v>
      </c>
      <c r="G157" s="3">
        <v>-3.7602951863E-2</v>
      </c>
      <c r="H157" s="3">
        <v>-0.14978368071000001</v>
      </c>
      <c r="I157" s="3">
        <v>-3.7866402750999999E-2</v>
      </c>
    </row>
    <row r="158" spans="1:9" x14ac:dyDescent="0.2">
      <c r="A158" s="3" t="s">
        <v>152</v>
      </c>
      <c r="B158" s="3">
        <v>-0.58312247617000001</v>
      </c>
      <c r="C158" s="3">
        <v>1.3413838605299999</v>
      </c>
      <c r="D158" s="3">
        <v>1.9245063366999999</v>
      </c>
      <c r="E158" s="3">
        <v>-0.20011254156</v>
      </c>
      <c r="F158" s="3">
        <v>-0.149479907055</v>
      </c>
      <c r="G158" s="3">
        <v>-5.0410534914000001E-2</v>
      </c>
      <c r="H158" s="3">
        <v>-0.149538846314</v>
      </c>
      <c r="I158" s="3">
        <v>-5.1084601306000003E-2</v>
      </c>
    </row>
    <row r="159" spans="1:9" x14ac:dyDescent="0.2">
      <c r="A159" s="3" t="s">
        <v>153</v>
      </c>
      <c r="F159" s="3">
        <v>-0.14955718572599999</v>
      </c>
      <c r="G159" s="3">
        <v>-5.0416323052000001E-2</v>
      </c>
      <c r="H159" s="3">
        <v>-0.14962820065999999</v>
      </c>
      <c r="I159" s="3">
        <v>-5.1012834829000001E-2</v>
      </c>
    </row>
    <row r="160" spans="1:9" x14ac:dyDescent="0.2">
      <c r="A160" s="3" t="s">
        <v>154</v>
      </c>
      <c r="F160" s="3">
        <v>-0.14960956164200001</v>
      </c>
      <c r="G160" s="3">
        <v>-4.1814895026999997E-2</v>
      </c>
      <c r="H160" s="3">
        <v>-0.149656592886</v>
      </c>
      <c r="I160" s="3">
        <v>-4.2863162700999997E-2</v>
      </c>
    </row>
    <row r="161" spans="1:9" x14ac:dyDescent="0.2">
      <c r="A161" s="3" t="s">
        <v>155</v>
      </c>
      <c r="B161" s="3">
        <v>-4.4213121480649997</v>
      </c>
      <c r="C161" s="3">
        <v>-1.994442641364</v>
      </c>
      <c r="D161" s="3">
        <v>2.4268695067010002</v>
      </c>
      <c r="E161" s="3">
        <v>-0.19316475840799999</v>
      </c>
      <c r="F161" s="3">
        <v>-0.14966681356</v>
      </c>
      <c r="G161" s="3">
        <v>-4.1813956217999999E-2</v>
      </c>
      <c r="H161" s="3">
        <v>-0.14972662219999999</v>
      </c>
      <c r="I161" s="3">
        <v>-4.2678493228999997E-2</v>
      </c>
    </row>
    <row r="162" spans="1:9" x14ac:dyDescent="0.2">
      <c r="A162" s="3" t="s">
        <v>156</v>
      </c>
      <c r="F162" s="3">
        <v>-0.149519820917</v>
      </c>
      <c r="G162" s="3">
        <v>-0.115136368009</v>
      </c>
      <c r="H162" s="3">
        <v>-0.14959126437299999</v>
      </c>
      <c r="I162" s="3">
        <v>-0.115806916821</v>
      </c>
    </row>
    <row r="163" spans="1:9" x14ac:dyDescent="0.2">
      <c r="A163" s="3" t="s">
        <v>157</v>
      </c>
      <c r="F163" s="3">
        <v>-0.14959048022499999</v>
      </c>
      <c r="G163" s="3">
        <v>-0.11513065122299999</v>
      </c>
      <c r="H163" s="3">
        <v>-0.14966029793300001</v>
      </c>
      <c r="I163" s="3">
        <v>-0.115734348938</v>
      </c>
    </row>
    <row r="164" spans="1:9" x14ac:dyDescent="0.2">
      <c r="A164" s="3" t="s">
        <v>158</v>
      </c>
      <c r="B164" s="3">
        <v>-3.8578527187730001</v>
      </c>
      <c r="C164" s="3">
        <v>-1.6268100389419999</v>
      </c>
      <c r="D164" s="3">
        <v>2.2310426798309999</v>
      </c>
      <c r="E164" s="3">
        <v>-0.20950287886800001</v>
      </c>
      <c r="F164" s="3">
        <v>-0.17998808970399999</v>
      </c>
      <c r="G164" s="3">
        <v>-2.8045410866999999E-2</v>
      </c>
      <c r="H164" s="3">
        <v>-0.17997875402499999</v>
      </c>
      <c r="I164" s="3">
        <v>-2.8904505707999999E-2</v>
      </c>
    </row>
    <row r="165" spans="1:9" x14ac:dyDescent="0.2">
      <c r="A165" s="3" t="s">
        <v>159</v>
      </c>
      <c r="F165" s="3">
        <v>-0.179942255839</v>
      </c>
      <c r="G165" s="3">
        <v>-2.8044700765E-2</v>
      </c>
      <c r="H165" s="3">
        <v>-0.17992640243399999</v>
      </c>
      <c r="I165" s="3">
        <v>-2.8841277480999999E-2</v>
      </c>
    </row>
    <row r="166" spans="1:9" x14ac:dyDescent="0.2">
      <c r="A166" s="3" t="s">
        <v>160</v>
      </c>
      <c r="B166" s="3">
        <v>-3.7124533846859999</v>
      </c>
      <c r="C166" s="3">
        <v>-1.6132387979359999</v>
      </c>
      <c r="D166" s="3">
        <v>2.0992145867500001</v>
      </c>
      <c r="E166" s="3">
        <v>-0.209424621428</v>
      </c>
      <c r="F166" s="3">
        <v>-0.17996624670299999</v>
      </c>
      <c r="G166" s="3">
        <v>-2.8044376102000002E-2</v>
      </c>
      <c r="H166" s="3">
        <v>-0.179955488695</v>
      </c>
      <c r="I166" s="3">
        <v>-2.8854682610000001E-2</v>
      </c>
    </row>
    <row r="167" spans="1:9" x14ac:dyDescent="0.2">
      <c r="A167" s="3" t="s">
        <v>45</v>
      </c>
      <c r="B167" s="3">
        <v>0.18614301406</v>
      </c>
      <c r="C167" s="3">
        <v>3.2971589938069998</v>
      </c>
      <c r="D167" s="3">
        <v>3.1110159797470001</v>
      </c>
      <c r="E167" s="3">
        <v>-0.192820119821</v>
      </c>
      <c r="F167" s="3">
        <v>-0.179960178883</v>
      </c>
      <c r="G167" s="3">
        <v>-1.2930839058E-2</v>
      </c>
      <c r="H167" s="3">
        <v>-0.17996000591799999</v>
      </c>
      <c r="I167" s="3">
        <v>-1.4115935268E-2</v>
      </c>
    </row>
    <row r="168" spans="1:9" x14ac:dyDescent="0.2">
      <c r="A168" s="3" t="s">
        <v>46</v>
      </c>
      <c r="B168" s="3">
        <v>-0.115348128888</v>
      </c>
      <c r="C168" s="3">
        <v>2.8079282256160001</v>
      </c>
      <c r="D168" s="3">
        <v>2.9232763545039999</v>
      </c>
      <c r="E168" s="3">
        <v>-0.19300615054299999</v>
      </c>
      <c r="F168" s="3">
        <v>-0.18003137770899999</v>
      </c>
      <c r="G168" s="3">
        <v>-1.2930839058E-2</v>
      </c>
      <c r="H168" s="3">
        <v>-0.180026609901</v>
      </c>
      <c r="I168" s="3">
        <v>-1.4049023874E-2</v>
      </c>
    </row>
    <row r="169" spans="1:9" x14ac:dyDescent="0.2">
      <c r="A169" s="3" t="s">
        <v>47</v>
      </c>
      <c r="F169" s="3">
        <v>-0.179992652822</v>
      </c>
      <c r="G169" s="3">
        <v>-1.2930839058E-2</v>
      </c>
      <c r="H169" s="3">
        <v>-0.17999095368199999</v>
      </c>
      <c r="I169" s="3">
        <v>-1.4055956095999999E-2</v>
      </c>
    </row>
    <row r="170" spans="1:9" x14ac:dyDescent="0.2">
      <c r="A170" s="3" t="s">
        <v>0</v>
      </c>
      <c r="B170" s="3">
        <v>2.1860128291000001E-2</v>
      </c>
      <c r="C170" s="3">
        <v>2.3548369293219999</v>
      </c>
      <c r="D170" s="3">
        <v>2.3329768010310001</v>
      </c>
      <c r="E170" s="3">
        <v>-0.19597748677900001</v>
      </c>
      <c r="F170" s="3">
        <v>-0.17996190820800001</v>
      </c>
      <c r="G170" s="3">
        <v>-1.6023904653E-2</v>
      </c>
      <c r="H170" s="3">
        <v>-0.17996211248499999</v>
      </c>
      <c r="I170" s="3">
        <v>-1.6912284188999999E-2</v>
      </c>
    </row>
    <row r="171" spans="1:9" x14ac:dyDescent="0.2">
      <c r="A171" s="3" t="s">
        <v>1</v>
      </c>
      <c r="B171" s="3">
        <v>-8.1182179702000007E-2</v>
      </c>
      <c r="C171" s="3">
        <v>2.2020178534700001</v>
      </c>
      <c r="D171" s="3">
        <v>2.2832000331720002</v>
      </c>
      <c r="E171" s="3">
        <v>-0.19614037326100001</v>
      </c>
      <c r="F171" s="3">
        <v>-0.180085547953</v>
      </c>
      <c r="G171" s="3">
        <v>-1.6023904653E-2</v>
      </c>
      <c r="H171" s="3">
        <v>-0.180081629031</v>
      </c>
      <c r="I171" s="3">
        <v>-1.6897448421000001E-2</v>
      </c>
    </row>
    <row r="172" spans="1:9" x14ac:dyDescent="0.2">
      <c r="A172" s="3" t="s">
        <v>2</v>
      </c>
      <c r="B172" s="3">
        <v>-0.16433926838099999</v>
      </c>
      <c r="C172" s="3">
        <v>2.0227754279329999</v>
      </c>
      <c r="D172" s="3">
        <v>2.187114696314</v>
      </c>
      <c r="E172" s="3">
        <v>-0.196084436</v>
      </c>
      <c r="F172" s="3">
        <v>-0.179997937834</v>
      </c>
      <c r="G172" s="3">
        <v>-1.6023904653E-2</v>
      </c>
      <c r="H172" s="3">
        <v>-0.17999789897400001</v>
      </c>
      <c r="I172" s="3">
        <v>-1.6856971392E-2</v>
      </c>
    </row>
    <row r="173" spans="1:9" x14ac:dyDescent="0.2">
      <c r="A173" s="3" t="s">
        <v>3</v>
      </c>
      <c r="B173" s="3">
        <v>2.707612607018</v>
      </c>
      <c r="C173" s="3">
        <v>3.2799893212660001</v>
      </c>
      <c r="D173" s="3">
        <v>0.57237671424799996</v>
      </c>
      <c r="E173" s="3">
        <v>-0.21720632685999999</v>
      </c>
      <c r="F173" s="3">
        <v>-0.17991791600900001</v>
      </c>
      <c r="G173" s="3">
        <v>-3.8319685887E-2</v>
      </c>
      <c r="H173" s="3">
        <v>-0.17991241976399999</v>
      </c>
      <c r="I173" s="3">
        <v>-3.8543188878999997E-2</v>
      </c>
    </row>
    <row r="174" spans="1:9" x14ac:dyDescent="0.2">
      <c r="A174" s="3" t="s">
        <v>4</v>
      </c>
      <c r="B174" s="3">
        <v>2.9168174223399999</v>
      </c>
      <c r="C174" s="3">
        <v>3.3968982941510002</v>
      </c>
      <c r="D174" s="3">
        <v>0.48008087181100001</v>
      </c>
      <c r="E174" s="3">
        <v>-0.21718032155200001</v>
      </c>
      <c r="F174" s="3">
        <v>-0.18002487635299999</v>
      </c>
      <c r="G174" s="3">
        <v>-3.8266402130000002E-2</v>
      </c>
      <c r="H174" s="3">
        <v>-0.180014246392</v>
      </c>
      <c r="I174" s="3">
        <v>-3.8459885212999999E-2</v>
      </c>
    </row>
    <row r="175" spans="1:9" x14ac:dyDescent="0.2">
      <c r="A175" s="3" t="s">
        <v>5</v>
      </c>
      <c r="B175" s="3">
        <v>2.746054870834</v>
      </c>
      <c r="C175" s="3">
        <v>3.181361297929</v>
      </c>
      <c r="D175" s="3">
        <v>0.435306427095</v>
      </c>
      <c r="E175" s="3">
        <v>-0.217161770039</v>
      </c>
      <c r="F175" s="3">
        <v>-0.17996910947399999</v>
      </c>
      <c r="G175" s="3">
        <v>-3.8238577484000003E-2</v>
      </c>
      <c r="H175" s="3">
        <v>-0.179963135661</v>
      </c>
      <c r="I175" s="3">
        <v>-3.8410350736E-2</v>
      </c>
    </row>
    <row r="176" spans="1:9" x14ac:dyDescent="0.2">
      <c r="A176" s="3" t="s">
        <v>6</v>
      </c>
      <c r="F176" s="3">
        <v>-0.18002395418600001</v>
      </c>
      <c r="G176" s="3">
        <v>-3.8265381068000003E-2</v>
      </c>
      <c r="H176" s="3">
        <v>-0.180013334926</v>
      </c>
      <c r="I176" s="3">
        <v>-3.8458978368000003E-2</v>
      </c>
    </row>
    <row r="177" spans="1:9" x14ac:dyDescent="0.2">
      <c r="A177" s="3" t="s">
        <v>7</v>
      </c>
      <c r="F177" s="3">
        <v>-0.18002147633000001</v>
      </c>
      <c r="G177" s="3">
        <v>-3.8284144376000001E-2</v>
      </c>
      <c r="H177" s="3">
        <v>-0.180010631033</v>
      </c>
      <c r="I177" s="3">
        <v>-3.8504108734000002E-2</v>
      </c>
    </row>
    <row r="178" spans="1:9" x14ac:dyDescent="0.2">
      <c r="A178" s="3" t="s">
        <v>8</v>
      </c>
      <c r="F178" s="3">
        <v>-0.17994614313400001</v>
      </c>
      <c r="G178" s="3">
        <v>-3.8295526110999997E-2</v>
      </c>
      <c r="H178" s="3">
        <v>-0.17993908957999999</v>
      </c>
      <c r="I178" s="3">
        <v>-3.8503811098000003E-2</v>
      </c>
    </row>
    <row r="179" spans="1:9" x14ac:dyDescent="0.2">
      <c r="A179" s="3" t="s">
        <v>9</v>
      </c>
      <c r="B179" s="3">
        <v>-1.5172063412729999</v>
      </c>
      <c r="C179" s="3">
        <v>0.22496240994700001</v>
      </c>
      <c r="D179" s="3">
        <v>1.7421687512199999</v>
      </c>
      <c r="E179" s="3">
        <v>-0.23125172996599999</v>
      </c>
      <c r="F179" s="3">
        <v>-0.18005526171799999</v>
      </c>
      <c r="G179" s="3">
        <v>-5.0618594950999997E-2</v>
      </c>
      <c r="H179" s="3">
        <v>-0.18004742646399999</v>
      </c>
      <c r="I179" s="3">
        <v>-5.1289987146999998E-2</v>
      </c>
    </row>
    <row r="180" spans="1:9" x14ac:dyDescent="0.2">
      <c r="A180" s="3" t="s">
        <v>10</v>
      </c>
      <c r="B180" s="3">
        <v>-1.7209773745370001</v>
      </c>
      <c r="C180" s="3">
        <v>-0.11634409656</v>
      </c>
      <c r="D180" s="3">
        <v>1.6046332779770001</v>
      </c>
      <c r="E180" s="3">
        <v>-0.23123139961799999</v>
      </c>
      <c r="F180" s="3">
        <v>-0.17995369117099999</v>
      </c>
      <c r="G180" s="3">
        <v>-5.0622222873E-2</v>
      </c>
      <c r="H180" s="3">
        <v>-0.179937621149</v>
      </c>
      <c r="I180" s="3">
        <v>-5.1249465348999997E-2</v>
      </c>
    </row>
    <row r="181" spans="1:9" x14ac:dyDescent="0.2">
      <c r="A181" s="3" t="s">
        <v>11</v>
      </c>
      <c r="B181" s="3">
        <v>-1.7316362429109999</v>
      </c>
      <c r="C181" s="3">
        <v>-7.6963851863999996E-2</v>
      </c>
      <c r="D181" s="3">
        <v>1.654672391047</v>
      </c>
      <c r="E181" s="3">
        <v>-0.231312620734</v>
      </c>
      <c r="F181" s="3">
        <v>-0.18003645189199999</v>
      </c>
      <c r="G181" s="3">
        <v>-5.0616623520000001E-2</v>
      </c>
      <c r="H181" s="3">
        <v>-0.18002713406699999</v>
      </c>
      <c r="I181" s="3">
        <v>-5.1256172688E-2</v>
      </c>
    </row>
    <row r="182" spans="1:9" x14ac:dyDescent="0.2">
      <c r="A182" s="3" t="s">
        <v>12</v>
      </c>
      <c r="F182" s="3">
        <v>-0.17988581767799999</v>
      </c>
      <c r="G182" s="3">
        <v>-0.108347582065</v>
      </c>
      <c r="H182" s="3">
        <v>-0.17986540791200001</v>
      </c>
      <c r="I182" s="3">
        <v>-0.109185001696</v>
      </c>
    </row>
    <row r="183" spans="1:9" x14ac:dyDescent="0.2">
      <c r="A183" s="3" t="s">
        <v>13</v>
      </c>
      <c r="F183" s="3">
        <v>-0.17993156125400001</v>
      </c>
      <c r="G183" s="3">
        <v>-0.10800682211400001</v>
      </c>
      <c r="H183" s="3">
        <v>-0.179912098923</v>
      </c>
      <c r="I183" s="3">
        <v>-0.10889521047800001</v>
      </c>
    </row>
    <row r="184" spans="1:9" x14ac:dyDescent="0.2">
      <c r="A184" s="3" t="s">
        <v>14</v>
      </c>
      <c r="F184" s="3">
        <v>-0.179990243843</v>
      </c>
      <c r="G184" s="3">
        <v>-0.108376891681</v>
      </c>
      <c r="H184" s="3">
        <v>-0.17997146551599999</v>
      </c>
      <c r="I184" s="3">
        <v>-0.109209763719</v>
      </c>
    </row>
    <row r="185" spans="1:9" x14ac:dyDescent="0.2">
      <c r="A185" s="3" t="s">
        <v>15</v>
      </c>
      <c r="F185" s="3">
        <v>-0.17994730713099999</v>
      </c>
      <c r="G185" s="3">
        <v>-0.108350527057</v>
      </c>
      <c r="H185" s="3">
        <v>-0.17992544679700001</v>
      </c>
      <c r="I185" s="3">
        <v>-0.10918479443</v>
      </c>
    </row>
    <row r="186" spans="1:9" x14ac:dyDescent="0.2">
      <c r="A186" s="3" t="s">
        <v>16</v>
      </c>
      <c r="F186" s="3">
        <v>-0.18001692237399999</v>
      </c>
      <c r="G186" s="3">
        <v>-0.10798602030899999</v>
      </c>
      <c r="H186" s="3">
        <v>-0.179995348093</v>
      </c>
      <c r="I186" s="3">
        <v>-0.108815531383</v>
      </c>
    </row>
    <row r="187" spans="1:9" x14ac:dyDescent="0.2">
      <c r="A187" s="3" t="s">
        <v>17</v>
      </c>
      <c r="F187" s="3">
        <v>-0.179912311672</v>
      </c>
      <c r="G187" s="3">
        <v>-0.107967112095</v>
      </c>
      <c r="H187" s="3">
        <v>-0.179890805116</v>
      </c>
      <c r="I187" s="3">
        <v>-0.108799290646</v>
      </c>
    </row>
    <row r="188" spans="1:9" x14ac:dyDescent="0.2">
      <c r="A188" s="3" t="s">
        <v>18</v>
      </c>
      <c r="F188" s="3">
        <v>-0.17997789568</v>
      </c>
      <c r="G188" s="3">
        <v>-4.1800207467E-2</v>
      </c>
      <c r="H188" s="3">
        <v>-0.17996613141199999</v>
      </c>
      <c r="I188" s="3">
        <v>-4.2765811312000003E-2</v>
      </c>
    </row>
    <row r="189" spans="1:9" x14ac:dyDescent="0.2">
      <c r="A189" s="3" t="s">
        <v>19</v>
      </c>
      <c r="B189" s="3">
        <v>-3.5384332624339998</v>
      </c>
      <c r="C189" s="3">
        <v>-1.2831736007229999</v>
      </c>
      <c r="D189" s="3">
        <v>2.2552596617109999</v>
      </c>
      <c r="E189" s="3">
        <v>-0.223091166014</v>
      </c>
      <c r="F189" s="3">
        <v>-0.17994282967200001</v>
      </c>
      <c r="G189" s="3">
        <v>-4.1800618473999997E-2</v>
      </c>
      <c r="H189" s="3">
        <v>-0.179927932229</v>
      </c>
      <c r="I189" s="3">
        <v>-4.2674498839E-2</v>
      </c>
    </row>
    <row r="190" spans="1:9" x14ac:dyDescent="0.2">
      <c r="A190" s="3" t="s">
        <v>20</v>
      </c>
      <c r="B190" s="3">
        <v>-3.6411037051089998</v>
      </c>
      <c r="C190" s="3">
        <v>-1.2856535666319999</v>
      </c>
      <c r="D190" s="3">
        <v>2.3554501384769999</v>
      </c>
      <c r="E190" s="3">
        <v>-0.223136489917</v>
      </c>
      <c r="F190" s="3">
        <v>-0.17995067245499999</v>
      </c>
      <c r="G190" s="3">
        <v>-4.1798994493000001E-2</v>
      </c>
      <c r="H190" s="3">
        <v>-0.17993684064400001</v>
      </c>
      <c r="I190" s="3">
        <v>-4.2709969758000003E-2</v>
      </c>
    </row>
    <row r="191" spans="1:9" x14ac:dyDescent="0.2">
      <c r="A191" s="3" t="s">
        <v>21</v>
      </c>
      <c r="F191" s="3">
        <v>-0.18005644422799999</v>
      </c>
      <c r="G191" s="3">
        <v>-0.115415634021</v>
      </c>
      <c r="H191" s="3">
        <v>-0.18004823988499999</v>
      </c>
      <c r="I191" s="3">
        <v>-0.116068743734</v>
      </c>
    </row>
    <row r="192" spans="1:9" x14ac:dyDescent="0.2">
      <c r="A192" s="3" t="s">
        <v>22</v>
      </c>
      <c r="F192" s="3">
        <v>-0.17995239508800001</v>
      </c>
      <c r="G192" s="3">
        <v>-0.115413854846</v>
      </c>
      <c r="H192" s="3">
        <v>-0.179935816217</v>
      </c>
      <c r="I192" s="3">
        <v>-0.116027150212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L30" sqref="L30"/>
    </sheetView>
  </sheetViews>
  <sheetFormatPr baseColWidth="10" defaultRowHeight="16" x14ac:dyDescent="0.2"/>
  <cols>
    <col min="1" max="1" width="20.83203125" style="3" bestFit="1" customWidth="1"/>
    <col min="2" max="16384" width="10.83203125" style="3"/>
  </cols>
  <sheetData>
    <row r="1" spans="1:9" x14ac:dyDescent="0.2">
      <c r="A1" s="3" t="s">
        <v>161</v>
      </c>
      <c r="B1" s="1" t="s">
        <v>162</v>
      </c>
      <c r="C1" s="1" t="s">
        <v>163</v>
      </c>
      <c r="D1" s="1" t="s">
        <v>164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">
      <c r="A2" s="3" t="s">
        <v>177</v>
      </c>
      <c r="B2" s="4">
        <f>VLOOKUP($A2,'delta-CCSD(T)-fno(raw)'!$A$2:$I$192,2,FALSE)</f>
        <v>-4.5846470182939996</v>
      </c>
      <c r="C2" s="4">
        <f>VLOOKUP($A2,'delta-CCSD(T)-fno(raw)'!$A$2:$I$192,3,FALSE)</f>
        <v>-2.4781693061049999</v>
      </c>
      <c r="D2" s="4">
        <f>VLOOKUP($A2,'delta-CCSD(T)-fno(raw)'!$A$2:$I$192,4,FALSE)</f>
        <v>2.1064777121890002</v>
      </c>
      <c r="E2" s="4">
        <f>VLOOKUP($A2,'delta-CCSD(T)-fno(raw)'!$A$2:$I$192,5,FALSE)*2625.5</f>
        <v>-328.10221520349552</v>
      </c>
      <c r="F2" s="4">
        <f>VLOOKUP($A2,'delta-CCSD(T)-fno(raw)'!$A$2:$I$192,6,FALSE)*2625.5</f>
        <v>-249.98691629014101</v>
      </c>
      <c r="G2" s="4">
        <f>VLOOKUP($A2,'delta-CCSD(T)-fno(raw)'!$A$2:$I$192,7,FALSE)*2625.5</f>
        <v>-73.530651895060501</v>
      </c>
      <c r="H2" s="4">
        <f>VLOOKUP($A2,'delta-CCSD(T)-fno(raw)'!$A$2:$I$192,8,FALSE)*2625.5</f>
        <v>-250.14569704158399</v>
      </c>
      <c r="I2" s="4">
        <f>VLOOKUP($A2,'delta-CCSD(T)-fno(raw)'!$A$2:$I$192,9,FALSE)*2625.5</f>
        <v>-75.478348855806502</v>
      </c>
    </row>
    <row r="3" spans="1:9" x14ac:dyDescent="0.2">
      <c r="A3" s="3" t="s">
        <v>23</v>
      </c>
      <c r="B3" s="4">
        <f>VLOOKUP($A3,'delta-CCSD(T)-fno(raw)'!$A$2:$I$192,2,FALSE)</f>
        <v>-1.1936988002740001</v>
      </c>
      <c r="C3" s="4">
        <f>VLOOKUP($A3,'delta-CCSD(T)-fno(raw)'!$A$2:$I$192,3,FALSE)</f>
        <v>1.528964246573</v>
      </c>
      <c r="D3" s="4">
        <f>VLOOKUP($A3,'delta-CCSD(T)-fno(raw)'!$A$2:$I$192,4,FALSE)</f>
        <v>2.7226630468469999</v>
      </c>
      <c r="E3" s="4">
        <f>VLOOKUP($A3,'delta-CCSD(T)-fno(raw)'!$A$2:$I$192,5,FALSE)*2625.5</f>
        <v>-286.82423140109398</v>
      </c>
      <c r="F3" s="4">
        <f>VLOOKUP($A3,'delta-CCSD(T)-fno(raw)'!$A$2:$I$192,6,FALSE)*2625.5</f>
        <v>-251.68061465666599</v>
      </c>
      <c r="G3" s="4">
        <f>VLOOKUP($A3,'delta-CCSD(T)-fno(raw)'!$A$2:$I$192,7,FALSE)*2625.5</f>
        <v>-33.949917944153498</v>
      </c>
      <c r="H3" s="4">
        <f>VLOOKUP($A3,'delta-CCSD(T)-fno(raw)'!$A$2:$I$192,8,FALSE)*2625.5</f>
        <v>-251.8075302528365</v>
      </c>
      <c r="I3" s="4">
        <f>VLOOKUP($A3,'delta-CCSD(T)-fno(raw)'!$A$2:$I$192,9,FALSE)*2625.5</f>
        <v>-36.5456653948305</v>
      </c>
    </row>
    <row r="4" spans="1:9" x14ac:dyDescent="0.2">
      <c r="A4" s="3" t="s">
        <v>24</v>
      </c>
      <c r="B4" s="4">
        <f>VLOOKUP($A4,'delta-CCSD(T)-fno(raw)'!$A$2:$I$192,2,FALSE)</f>
        <v>-2.976370775051</v>
      </c>
      <c r="C4" s="4">
        <f>VLOOKUP($A4,'delta-CCSD(T)-fno(raw)'!$A$2:$I$192,3,FALSE)</f>
        <v>-0.48924658420299999</v>
      </c>
      <c r="D4" s="4">
        <f>VLOOKUP($A4,'delta-CCSD(T)-fno(raw)'!$A$2:$I$192,4,FALSE)</f>
        <v>2.4871241908480002</v>
      </c>
      <c r="E4" s="4">
        <f>VLOOKUP($A4,'delta-CCSD(T)-fno(raw)'!$A$2:$I$192,5,FALSE)*2625.5</f>
        <v>-289.01823248197599</v>
      </c>
      <c r="F4" s="4">
        <f>VLOOKUP($A4,'delta-CCSD(T)-fno(raw)'!$A$2:$I$192,6,FALSE)*2625.5</f>
        <v>-252.09194376277151</v>
      </c>
      <c r="G4" s="4">
        <f>VLOOKUP($A4,'delta-CCSD(T)-fno(raw)'!$A$2:$I$192,7,FALSE)*2625.5</f>
        <v>-33.949917944153498</v>
      </c>
      <c r="H4" s="4">
        <f>VLOOKUP($A4,'delta-CCSD(T)-fno(raw)'!$A$2:$I$192,8,FALSE)*2625.5</f>
        <v>-252.1175888538705</v>
      </c>
      <c r="I4" s="4">
        <f>VLOOKUP($A4,'delta-CCSD(T)-fno(raw)'!$A$2:$I$192,9,FALSE)*2625.5</f>
        <v>-36.411397043901999</v>
      </c>
    </row>
    <row r="5" spans="1:9" x14ac:dyDescent="0.2">
      <c r="A5" s="3" t="s">
        <v>178</v>
      </c>
      <c r="B5" s="4">
        <f>VLOOKUP($A5,'delta-CCSD(T)-fno(raw)'!$A$2:$I$192,2,FALSE)</f>
        <v>-2.5920806800020002</v>
      </c>
      <c r="C5" s="4">
        <f>VLOOKUP($A5,'delta-CCSD(T)-fno(raw)'!$A$2:$I$192,3,FALSE)</f>
        <v>-0.35742508637800002</v>
      </c>
      <c r="D5" s="4">
        <f>VLOOKUP($A5,'delta-CCSD(T)-fno(raw)'!$A$2:$I$192,4,FALSE)</f>
        <v>2.2346555936239998</v>
      </c>
      <c r="E5" s="4">
        <f>VLOOKUP($A5,'delta-CCSD(T)-fno(raw)'!$A$2:$I$192,5,FALSE)*2625.5</f>
        <v>-296.44881395979002</v>
      </c>
      <c r="F5" s="4">
        <f>VLOOKUP($A5,'delta-CCSD(T)-fno(raw)'!$A$2:$I$192,6,FALSE)*2625.5</f>
        <v>-251.78597161333602</v>
      </c>
      <c r="G5" s="4">
        <f>VLOOKUP($A5,'delta-CCSD(T)-fno(raw)'!$A$2:$I$192,7,FALSE)*2625.5</f>
        <v>-42.070761666451503</v>
      </c>
      <c r="H5" s="4">
        <f>VLOOKUP($A5,'delta-CCSD(T)-fno(raw)'!$A$2:$I$192,8,FALSE)*2625.5</f>
        <v>-251.92914341808748</v>
      </c>
      <c r="I5" s="4">
        <f>VLOOKUP($A5,'delta-CCSD(T)-fno(raw)'!$A$2:$I$192,9,FALSE)*2625.5</f>
        <v>-44.162245455323998</v>
      </c>
    </row>
    <row r="6" spans="1:9" x14ac:dyDescent="0.2">
      <c r="A6" s="3" t="s">
        <v>179</v>
      </c>
      <c r="B6" s="4">
        <f>VLOOKUP($A6,'delta-CCSD(T)-fno(raw)'!$A$2:$I$192,2,FALSE)</f>
        <v>-2.7088820073869999</v>
      </c>
      <c r="C6" s="4">
        <f>VLOOKUP($A6,'delta-CCSD(T)-fno(raw)'!$A$2:$I$192,3,FALSE)</f>
        <v>-0.97335333470200003</v>
      </c>
      <c r="D6" s="4">
        <f>VLOOKUP($A6,'delta-CCSD(T)-fno(raw)'!$A$2:$I$192,4,FALSE)</f>
        <v>1.7355286726850001</v>
      </c>
      <c r="E6" s="4">
        <f>VLOOKUP($A6,'delta-CCSD(T)-fno(raw)'!$A$2:$I$192,5,FALSE)*2625.5</f>
        <v>-296.92480117037951</v>
      </c>
      <c r="F6" s="4">
        <f>VLOOKUP($A6,'delta-CCSD(T)-fno(raw)'!$A$2:$I$192,6,FALSE)*2625.5</f>
        <v>-252.14515749654049</v>
      </c>
      <c r="G6" s="4">
        <f>VLOOKUP($A6,'delta-CCSD(T)-fno(raw)'!$A$2:$I$192,7,FALSE)*2625.5</f>
        <v>-42.070761666451503</v>
      </c>
      <c r="H6" s="4">
        <f>VLOOKUP($A6,'delta-CCSD(T)-fno(raw)'!$A$2:$I$192,8,FALSE)*2625.5</f>
        <v>-252.17198520998301</v>
      </c>
      <c r="I6" s="4">
        <f>VLOOKUP($A6,'delta-CCSD(T)-fno(raw)'!$A$2:$I$192,9,FALSE)*2625.5</f>
        <v>-43.779462625694002</v>
      </c>
    </row>
    <row r="7" spans="1:9" x14ac:dyDescent="0.2">
      <c r="A7" s="3" t="s">
        <v>180</v>
      </c>
      <c r="B7" s="4">
        <f>VLOOKUP($A7,'delta-CCSD(T)-fno(raw)'!$A$2:$I$192,2,FALSE)</f>
        <v>6.2518844563520002</v>
      </c>
      <c r="C7" s="4">
        <f>VLOOKUP($A7,'delta-CCSD(T)-fno(raw)'!$A$2:$I$192,3,FALSE)</f>
        <v>7.0134726196379997</v>
      </c>
      <c r="D7" s="4">
        <f>VLOOKUP($A7,'delta-CCSD(T)-fno(raw)'!$A$2:$I$192,4,FALSE)</f>
        <v>0.76158816328599999</v>
      </c>
      <c r="E7" s="4">
        <f>VLOOKUP($A7,'delta-CCSD(T)-fno(raw)'!$A$2:$I$192,5,FALSE)*2625.5</f>
        <v>-342.12402396708148</v>
      </c>
      <c r="F7" s="4">
        <f>VLOOKUP($A7,'delta-CCSD(T)-fno(raw)'!$A$2:$I$192,6,FALSE)*2625.5</f>
        <v>-249.96464018813199</v>
      </c>
      <c r="G7" s="4">
        <f>VLOOKUP($A7,'delta-CCSD(T)-fno(raw)'!$A$2:$I$192,7,FALSE)*2625.5</f>
        <v>-98.411268235301506</v>
      </c>
      <c r="H7" s="4">
        <f>VLOOKUP($A7,'delta-CCSD(T)-fno(raw)'!$A$2:$I$192,8,FALSE)*2625.5</f>
        <v>-250.1303230298835</v>
      </c>
      <c r="I7" s="4">
        <f>VLOOKUP($A7,'delta-CCSD(T)-fno(raw)'!$A$2:$I$192,9,FALSE)*2625.5</f>
        <v>-99.007173556836008</v>
      </c>
    </row>
    <row r="8" spans="1:9" x14ac:dyDescent="0.2">
      <c r="A8" s="3" t="s">
        <v>181</v>
      </c>
      <c r="B8" s="4">
        <f>VLOOKUP($A8,'delta-CCSD(T)-fno(raw)'!$A$2:$I$192,2,FALSE)</f>
        <v>2.1771580914289999</v>
      </c>
      <c r="C8" s="4">
        <f>VLOOKUP($A8,'delta-CCSD(T)-fno(raw)'!$A$2:$I$192,3,FALSE)</f>
        <v>2.8771491970519998</v>
      </c>
      <c r="D8" s="4">
        <f>VLOOKUP($A8,'delta-CCSD(T)-fno(raw)'!$A$2:$I$192,4,FALSE)</f>
        <v>0.69999110562300004</v>
      </c>
      <c r="E8" s="4">
        <f>VLOOKUP($A8,'delta-CCSD(T)-fno(raw)'!$A$2:$I$192,5,FALSE)*2625.5</f>
        <v>-346.9652390094185</v>
      </c>
      <c r="F8" s="4">
        <f>VLOOKUP($A8,'delta-CCSD(T)-fno(raw)'!$A$2:$I$192,6,FALSE)*2625.5</f>
        <v>-250.22798485609351</v>
      </c>
      <c r="G8" s="4">
        <f>VLOOKUP($A8,'delta-CCSD(T)-fno(raw)'!$A$2:$I$192,7,FALSE)*2625.5</f>
        <v>-98.914412244754502</v>
      </c>
      <c r="H8" s="4">
        <f>VLOOKUP($A8,'delta-CCSD(T)-fno(raw)'!$A$2:$I$192,8,FALSE)*2625.5</f>
        <v>-250.27430917546801</v>
      </c>
      <c r="I8" s="4">
        <f>VLOOKUP($A8,'delta-CCSD(T)-fno(raw)'!$A$2:$I$192,9,FALSE)*2625.5</f>
        <v>-99.568079031002497</v>
      </c>
    </row>
    <row r="9" spans="1:9" x14ac:dyDescent="0.2">
      <c r="A9" s="3" t="s">
        <v>182</v>
      </c>
      <c r="B9" s="4">
        <f>VLOOKUP($A9,'delta-CCSD(T)-fno(raw)'!$A$2:$I$192,2,FALSE)</f>
        <v>-0.74362503839000005</v>
      </c>
      <c r="C9" s="4">
        <f>VLOOKUP($A9,'delta-CCSD(T)-fno(raw)'!$A$2:$I$192,3,FALSE)</f>
        <v>0.86275947171599998</v>
      </c>
      <c r="D9" s="4">
        <f>VLOOKUP($A9,'delta-CCSD(T)-fno(raw)'!$A$2:$I$192,4,FALSE)</f>
        <v>1.6063845101059999</v>
      </c>
      <c r="E9" s="4">
        <f>VLOOKUP($A9,'delta-CCSD(T)-fno(raw)'!$A$2:$I$192,5,FALSE)*2625.5</f>
        <v>-382.98462508215897</v>
      </c>
      <c r="F9" s="4">
        <f>VLOOKUP($A9,'delta-CCSD(T)-fno(raw)'!$A$2:$I$192,6,FALSE)*2625.5</f>
        <v>-249.8834311915725</v>
      </c>
      <c r="G9" s="4">
        <f>VLOOKUP($A9,'delta-CCSD(T)-fno(raw)'!$A$2:$I$192,7,FALSE)*2625.5</f>
        <v>-132.35756885219649</v>
      </c>
      <c r="H9" s="4">
        <f>VLOOKUP($A9,'delta-CCSD(T)-fno(raw)'!$A$2:$I$192,8,FALSE)*2625.5</f>
        <v>-250.06020319489301</v>
      </c>
      <c r="I9" s="4">
        <f>VLOOKUP($A9,'delta-CCSD(T)-fno(raw)'!$A$2:$I$192,9,FALSE)*2625.5</f>
        <v>-133.78718135898251</v>
      </c>
    </row>
    <row r="10" spans="1:9" x14ac:dyDescent="0.2">
      <c r="A10" s="3" t="s">
        <v>183</v>
      </c>
      <c r="B10" s="4">
        <f>VLOOKUP($A10,'delta-CCSD(T)-fno(raw)'!$A$2:$I$192,2,FALSE)</f>
        <v>3.0490541928749999</v>
      </c>
      <c r="C10" s="4">
        <f>VLOOKUP($A10,'delta-CCSD(T)-fno(raw)'!$A$2:$I$192,3,FALSE)</f>
        <v>5.4892413960460003</v>
      </c>
      <c r="D10" s="4">
        <f>VLOOKUP($A10,'delta-CCSD(T)-fno(raw)'!$A$2:$I$192,4,FALSE)</f>
        <v>2.4401872031709999</v>
      </c>
      <c r="E10" s="4">
        <f>VLOOKUP($A10,'delta-CCSD(T)-fno(raw)'!$A$2:$I$192,5,FALSE)*2625.5</f>
        <v>-530.6167905260005</v>
      </c>
      <c r="F10" s="4">
        <f>VLOOKUP($A10,'delta-CCSD(T)-fno(raw)'!$A$2:$I$192,6,FALSE)*2625.5</f>
        <v>-250.017695688267</v>
      </c>
      <c r="G10" s="4">
        <f>VLOOKUP($A10,'delta-CCSD(T)-fno(raw)'!$A$2:$I$192,7,FALSE)*2625.5</f>
        <v>-283.64814903060852</v>
      </c>
      <c r="H10" s="4">
        <f>VLOOKUP($A10,'delta-CCSD(T)-fno(raw)'!$A$2:$I$192,8,FALSE)*2625.5</f>
        <v>-250.26272102187099</v>
      </c>
      <c r="I10" s="4">
        <f>VLOOKUP($A10,'delta-CCSD(T)-fno(raw)'!$A$2:$I$192,9,FALSE)*2625.5</f>
        <v>-285.84331090017599</v>
      </c>
    </row>
    <row r="11" spans="1:9" x14ac:dyDescent="0.2">
      <c r="A11" s="3" t="s">
        <v>184</v>
      </c>
      <c r="B11" s="4">
        <f>VLOOKUP($A11,'delta-CCSD(T)-fno(raw)'!$A$2:$I$192,2,FALSE)</f>
        <v>0</v>
      </c>
      <c r="C11" s="4">
        <f>VLOOKUP($A11,'delta-CCSD(T)-fno(raw)'!$A$2:$I$192,3,FALSE)</f>
        <v>0</v>
      </c>
      <c r="D11" s="4">
        <f>VLOOKUP($A11,'delta-CCSD(T)-fno(raw)'!$A$2:$I$192,4,FALSE)</f>
        <v>0</v>
      </c>
      <c r="E11" s="4">
        <f>VLOOKUP($A11,'delta-CCSD(T)-fno(raw)'!$A$2:$I$192,5,FALSE)*2625.5</f>
        <v>0</v>
      </c>
      <c r="F11" s="4">
        <f>VLOOKUP($A11,'delta-CCSD(T)-fno(raw)'!$A$2:$I$192,6,FALSE)*2625.5</f>
        <v>-250.4626455191005</v>
      </c>
      <c r="G11" s="4">
        <f>VLOOKUP($A11,'delta-CCSD(T)-fno(raw)'!$A$2:$I$192,7,FALSE)*2625.5</f>
        <v>-283.32599500837352</v>
      </c>
      <c r="H11" s="4">
        <f>VLOOKUP($A11,'delta-CCSD(T)-fno(raw)'!$A$2:$I$192,8,FALSE)*2625.5</f>
        <v>-250.50943764218849</v>
      </c>
      <c r="I11" s="4">
        <f>VLOOKUP($A11,'delta-CCSD(T)-fno(raw)'!$A$2:$I$192,9,FALSE)*2625.5</f>
        <v>-285.00169595572152</v>
      </c>
    </row>
    <row r="12" spans="1:9" x14ac:dyDescent="0.2">
      <c r="A12" s="3" t="s">
        <v>185</v>
      </c>
      <c r="B12" s="4">
        <f>VLOOKUP($A12,'delta-CCSD(T)-fno(raw)'!$A$2:$I$192,2,FALSE)</f>
        <v>0</v>
      </c>
      <c r="C12" s="4">
        <f>VLOOKUP($A12,'delta-CCSD(T)-fno(raw)'!$A$2:$I$192,3,FALSE)</f>
        <v>0</v>
      </c>
      <c r="D12" s="4">
        <f>VLOOKUP($A12,'delta-CCSD(T)-fno(raw)'!$A$2:$I$192,4,FALSE)</f>
        <v>0</v>
      </c>
      <c r="E12" s="4">
        <f>VLOOKUP($A12,'delta-CCSD(T)-fno(raw)'!$A$2:$I$192,5,FALSE)*2625.5</f>
        <v>0</v>
      </c>
      <c r="F12" s="4">
        <f>VLOOKUP($A12,'delta-CCSD(T)-fno(raw)'!$A$2:$I$192,6,FALSE)*2625.5</f>
        <v>-250.24106795888849</v>
      </c>
      <c r="G12" s="4">
        <f>VLOOKUP($A12,'delta-CCSD(T)-fno(raw)'!$A$2:$I$192,7,FALSE)*2625.5</f>
        <v>-283.37655048902997</v>
      </c>
      <c r="H12" s="4">
        <f>VLOOKUP($A12,'delta-CCSD(T)-fno(raw)'!$A$2:$I$192,8,FALSE)*2625.5</f>
        <v>-250.387643068015</v>
      </c>
      <c r="I12" s="4">
        <f>VLOOKUP($A12,'delta-CCSD(T)-fno(raw)'!$A$2:$I$192,9,FALSE)*2625.5</f>
        <v>-285.37434822533851</v>
      </c>
    </row>
    <row r="13" spans="1:9" x14ac:dyDescent="0.2">
      <c r="A13" s="3" t="s">
        <v>186</v>
      </c>
      <c r="B13" s="4">
        <f>VLOOKUP($A13,'delta-CCSD(T)-fno(raw)'!$A$2:$I$192,2,FALSE)</f>
        <v>-4.0476701463379996</v>
      </c>
      <c r="C13" s="4">
        <f>VLOOKUP($A13,'delta-CCSD(T)-fno(raw)'!$A$2:$I$192,3,FALSE)</f>
        <v>-1.78895823043</v>
      </c>
      <c r="D13" s="4">
        <f>VLOOKUP($A13,'delta-CCSD(T)-fno(raw)'!$A$2:$I$192,4,FALSE)</f>
        <v>2.258711915908</v>
      </c>
      <c r="E13" s="4">
        <f>VLOOKUP($A13,'delta-CCSD(T)-fno(raw)'!$A$2:$I$192,5,FALSE)*2625.5</f>
        <v>-363.85869331294049</v>
      </c>
      <c r="F13" s="4">
        <f>VLOOKUP($A13,'delta-CCSD(T)-fno(raw)'!$A$2:$I$192,6,FALSE)*2625.5</f>
        <v>-250.028822636032</v>
      </c>
      <c r="G13" s="4">
        <f>VLOOKUP($A13,'delta-CCSD(T)-fno(raw)'!$A$2:$I$192,7,FALSE)*2625.5</f>
        <v>-109.78220053057001</v>
      </c>
      <c r="H13" s="4">
        <f>VLOOKUP($A13,'delta-CCSD(T)-fno(raw)'!$A$2:$I$192,8,FALSE)*2625.5</f>
        <v>-250.16223596400499</v>
      </c>
      <c r="I13" s="4">
        <f>VLOOKUP($A13,'delta-CCSD(T)-fno(raw)'!$A$2:$I$192,9,FALSE)*2625.5</f>
        <v>-111.907499118505</v>
      </c>
    </row>
    <row r="14" spans="1:9" x14ac:dyDescent="0.2">
      <c r="A14" s="3" t="s">
        <v>187</v>
      </c>
      <c r="B14" s="4">
        <f>VLOOKUP($A14,'delta-CCSD(T)-fno(raw)'!$A$2:$I$192,2,FALSE)</f>
        <v>-1.175646594789</v>
      </c>
      <c r="C14" s="4">
        <f>VLOOKUP($A14,'delta-CCSD(T)-fno(raw)'!$A$2:$I$192,3,FALSE)</f>
        <v>0.35488915005999999</v>
      </c>
      <c r="D14" s="4">
        <f>VLOOKUP($A14,'delta-CCSD(T)-fno(raw)'!$A$2:$I$192,4,FALSE)</f>
        <v>1.530535744849</v>
      </c>
      <c r="E14" s="4">
        <f>VLOOKUP($A14,'delta-CCSD(T)-fno(raw)'!$A$2:$I$192,5,FALSE)*2625.5</f>
        <v>-553.57154617061701</v>
      </c>
      <c r="F14" s="4">
        <f>VLOOKUP($A14,'delta-CCSD(T)-fno(raw)'!$A$2:$I$192,6,FALSE)*2625.5</f>
        <v>-250.14872821284001</v>
      </c>
      <c r="G14" s="4">
        <f>VLOOKUP($A14,'delta-CCSD(T)-fno(raw)'!$A$2:$I$192,7,FALSE)*2625.5</f>
        <v>-302.24717136298801</v>
      </c>
      <c r="H14" s="4">
        <f>VLOOKUP($A14,'delta-CCSD(T)-fno(raw)'!$A$2:$I$192,8,FALSE)*2625.5</f>
        <v>-250.3482488189025</v>
      </c>
      <c r="I14" s="4">
        <f>VLOOKUP($A14,'delta-CCSD(T)-fno(raw)'!$A$2:$I$192,9,FALSE)*2625.5</f>
        <v>-303.5781865017745</v>
      </c>
    </row>
    <row r="15" spans="1:9" x14ac:dyDescent="0.2">
      <c r="A15" s="3" t="s">
        <v>188</v>
      </c>
      <c r="B15" s="4">
        <f>VLOOKUP($A15,'delta-CCSD(T)-fno(raw)'!$A$2:$I$192,2,FALSE)</f>
        <v>-3.5069286460720002</v>
      </c>
      <c r="C15" s="4">
        <f>VLOOKUP($A15,'delta-CCSD(T)-fno(raw)'!$A$2:$I$192,3,FALSE)</f>
        <v>-1.5107708784539999</v>
      </c>
      <c r="D15" s="4">
        <f>VLOOKUP($A15,'delta-CCSD(T)-fno(raw)'!$A$2:$I$192,4,FALSE)</f>
        <v>1.996157767618</v>
      </c>
      <c r="E15" s="4">
        <f>VLOOKUP($A15,'delta-CCSD(T)-fno(raw)'!$A$2:$I$192,5,FALSE)*2625.5</f>
        <v>-405.541050345146</v>
      </c>
      <c r="F15" s="4">
        <f>VLOOKUP($A15,'delta-CCSD(T)-fno(raw)'!$A$2:$I$192,6,FALSE)*2625.5</f>
        <v>-328.40151049901647</v>
      </c>
      <c r="G15" s="4">
        <f>VLOOKUP($A15,'delta-CCSD(T)-fno(raw)'!$A$2:$I$192,7,FALSE)*2625.5</f>
        <v>-73.632611200056999</v>
      </c>
      <c r="H15" s="4">
        <f>VLOOKUP($A15,'delta-CCSD(T)-fno(raw)'!$A$2:$I$192,8,FALSE)*2625.5</f>
        <v>-328.36392069304196</v>
      </c>
      <c r="I15" s="4">
        <f>VLOOKUP($A15,'delta-CCSD(T)-fno(raw)'!$A$2:$I$192,9,FALSE)*2625.5</f>
        <v>-75.666358773649506</v>
      </c>
    </row>
    <row r="16" spans="1:9" x14ac:dyDescent="0.2">
      <c r="A16" s="3" t="s">
        <v>189</v>
      </c>
      <c r="B16" s="4">
        <f>VLOOKUP($A16,'delta-CCSD(T)-fno(raw)'!$A$2:$I$192,2,FALSE)</f>
        <v>-3.4067683021700002</v>
      </c>
      <c r="C16" s="4">
        <f>VLOOKUP($A16,'delta-CCSD(T)-fno(raw)'!$A$2:$I$192,3,FALSE)</f>
        <v>-1.5441945856620001</v>
      </c>
      <c r="D16" s="4">
        <f>VLOOKUP($A16,'delta-CCSD(T)-fno(raw)'!$A$2:$I$192,4,FALSE)</f>
        <v>1.8625737165080001</v>
      </c>
      <c r="E16" s="4">
        <f>VLOOKUP($A16,'delta-CCSD(T)-fno(raw)'!$A$2:$I$192,5,FALSE)*2625.5</f>
        <v>-405.37979159954403</v>
      </c>
      <c r="F16" s="4">
        <f>VLOOKUP($A16,'delta-CCSD(T)-fno(raw)'!$A$2:$I$192,6,FALSE)*2625.5</f>
        <v>-328.34099142176848</v>
      </c>
      <c r="G16" s="4">
        <f>VLOOKUP($A16,'delta-CCSD(T)-fno(raw)'!$A$2:$I$192,7,FALSE)*2625.5</f>
        <v>-73.632031875605506</v>
      </c>
      <c r="H16" s="4">
        <f>VLOOKUP($A16,'delta-CCSD(T)-fno(raw)'!$A$2:$I$192,8,FALSE)*2625.5</f>
        <v>-328.29645596844045</v>
      </c>
      <c r="I16" s="4">
        <f>VLOOKUP($A16,'delta-CCSD(T)-fno(raw)'!$A$2:$I$192,9,FALSE)*2625.5</f>
        <v>-75.539141045440999</v>
      </c>
    </row>
    <row r="17" spans="1:9" x14ac:dyDescent="0.2">
      <c r="A17" s="3" t="s">
        <v>25</v>
      </c>
      <c r="B17" s="4">
        <f>VLOOKUP($A17,'delta-CCSD(T)-fno(raw)'!$A$2:$I$192,2,FALSE)</f>
        <v>0.203785224091</v>
      </c>
      <c r="C17" s="4">
        <f>VLOOKUP($A17,'delta-CCSD(T)-fno(raw)'!$A$2:$I$192,3,FALSE)</f>
        <v>3.0176516664549999</v>
      </c>
      <c r="D17" s="4">
        <f>VLOOKUP($A17,'delta-CCSD(T)-fno(raw)'!$A$2:$I$192,4,FALSE)</f>
        <v>2.8138664423640001</v>
      </c>
      <c r="E17" s="4">
        <f>VLOOKUP($A17,'delta-CCSD(T)-fno(raw)'!$A$2:$I$192,5,FALSE)*2625.5</f>
        <v>-362.11194436909301</v>
      </c>
      <c r="F17" s="4">
        <f>VLOOKUP($A17,'delta-CCSD(T)-fno(raw)'!$A$2:$I$192,6,FALSE)*2625.5</f>
        <v>-328.36581164640501</v>
      </c>
      <c r="G17" s="4">
        <f>VLOOKUP($A17,'delta-CCSD(T)-fno(raw)'!$A$2:$I$192,7,FALSE)*2625.5</f>
        <v>-33.949917946779003</v>
      </c>
      <c r="H17" s="4">
        <f>VLOOKUP($A17,'delta-CCSD(T)-fno(raw)'!$A$2:$I$192,8,FALSE)*2625.5</f>
        <v>-328.35150600053896</v>
      </c>
      <c r="I17" s="4">
        <f>VLOOKUP($A17,'delta-CCSD(T)-fno(raw)'!$A$2:$I$192,9,FALSE)*2625.5</f>
        <v>-36.778090035009498</v>
      </c>
    </row>
    <row r="18" spans="1:9" x14ac:dyDescent="0.2">
      <c r="A18" s="3" t="s">
        <v>26</v>
      </c>
      <c r="B18" s="4">
        <f>VLOOKUP($A18,'delta-CCSD(T)-fno(raw)'!$A$2:$I$192,2,FALSE)</f>
        <v>-9.4935079052999999E-2</v>
      </c>
      <c r="C18" s="4">
        <f>VLOOKUP($A18,'delta-CCSD(T)-fno(raw)'!$A$2:$I$192,3,FALSE)</f>
        <v>2.5592933047269999</v>
      </c>
      <c r="D18" s="4">
        <f>VLOOKUP($A18,'delta-CCSD(T)-fno(raw)'!$A$2:$I$192,4,FALSE)</f>
        <v>2.65422838378</v>
      </c>
      <c r="E18" s="4">
        <f>VLOOKUP($A18,'delta-CCSD(T)-fno(raw)'!$A$2:$I$192,5,FALSE)*2625.5</f>
        <v>-362.50813010579651</v>
      </c>
      <c r="F18" s="4">
        <f>VLOOKUP($A18,'delta-CCSD(T)-fno(raw)'!$A$2:$I$192,6,FALSE)*2625.5</f>
        <v>-328.46327708258946</v>
      </c>
      <c r="G18" s="4">
        <f>VLOOKUP($A18,'delta-CCSD(T)-fno(raw)'!$A$2:$I$192,7,FALSE)*2625.5</f>
        <v>-33.949917944153498</v>
      </c>
      <c r="H18" s="4">
        <f>VLOOKUP($A18,'delta-CCSD(T)-fno(raw)'!$A$2:$I$192,8,FALSE)*2625.5</f>
        <v>-328.45117870770099</v>
      </c>
      <c r="I18" s="4">
        <f>VLOOKUP($A18,'delta-CCSD(T)-fno(raw)'!$A$2:$I$192,9,FALSE)*2625.5</f>
        <v>-36.616244702823003</v>
      </c>
    </row>
    <row r="19" spans="1:9" x14ac:dyDescent="0.2">
      <c r="A19" s="3" t="s">
        <v>190</v>
      </c>
      <c r="B19" s="4">
        <f>VLOOKUP($A19,'delta-CCSD(T)-fno(raw)'!$A$2:$I$192,2,FALSE)</f>
        <v>0.15370866876600001</v>
      </c>
      <c r="C19" s="4">
        <f>VLOOKUP($A19,'delta-CCSD(T)-fno(raw)'!$A$2:$I$192,3,FALSE)</f>
        <v>2.248917083831</v>
      </c>
      <c r="D19" s="4">
        <f>VLOOKUP($A19,'delta-CCSD(T)-fno(raw)'!$A$2:$I$192,4,FALSE)</f>
        <v>2.0952084150650001</v>
      </c>
      <c r="E19" s="4">
        <f>VLOOKUP($A19,'delta-CCSD(T)-fno(raw)'!$A$2:$I$192,5,FALSE)*2625.5</f>
        <v>-370.27442789914744</v>
      </c>
      <c r="F19" s="4">
        <f>VLOOKUP($A19,'delta-CCSD(T)-fno(raw)'!$A$2:$I$192,6,FALSE)*2625.5</f>
        <v>-328.35737490146198</v>
      </c>
      <c r="G19" s="4">
        <f>VLOOKUP($A19,'delta-CCSD(T)-fno(raw)'!$A$2:$I$192,7,FALSE)*2625.5</f>
        <v>-42.070761666451503</v>
      </c>
      <c r="H19" s="4">
        <f>VLOOKUP($A19,'delta-CCSD(T)-fno(raw)'!$A$2:$I$192,8,FALSE)*2625.5</f>
        <v>-328.34392272425549</v>
      </c>
      <c r="I19" s="4">
        <f>VLOOKUP($A19,'delta-CCSD(T)-fno(raw)'!$A$2:$I$192,9,FALSE)*2625.5</f>
        <v>-44.179422258723001</v>
      </c>
    </row>
    <row r="20" spans="1:9" x14ac:dyDescent="0.2">
      <c r="A20" s="3" t="s">
        <v>191</v>
      </c>
      <c r="B20" s="4">
        <f>VLOOKUP($A20,'delta-CCSD(T)-fno(raw)'!$A$2:$I$192,2,FALSE)</f>
        <v>-1.5852850389999999E-2</v>
      </c>
      <c r="C20" s="4">
        <f>VLOOKUP($A20,'delta-CCSD(T)-fno(raw)'!$A$2:$I$192,3,FALSE)</f>
        <v>1.9621234793810001</v>
      </c>
      <c r="D20" s="4">
        <f>VLOOKUP($A20,'delta-CCSD(T)-fno(raw)'!$A$2:$I$192,4,FALSE)</f>
        <v>1.977976329771</v>
      </c>
      <c r="E20" s="4">
        <f>VLOOKUP($A20,'delta-CCSD(T)-fno(raw)'!$A$2:$I$192,5,FALSE)*2625.5</f>
        <v>-370.52788618909801</v>
      </c>
      <c r="F20" s="4">
        <f>VLOOKUP($A20,'delta-CCSD(T)-fno(raw)'!$A$2:$I$192,6,FALSE)*2625.5</f>
        <v>-328.44127167225599</v>
      </c>
      <c r="G20" s="4">
        <f>VLOOKUP($A20,'delta-CCSD(T)-fno(raw)'!$A$2:$I$192,7,FALSE)*2625.5</f>
        <v>-42.070761666451503</v>
      </c>
      <c r="H20" s="4">
        <f>VLOOKUP($A20,'delta-CCSD(T)-fno(raw)'!$A$2:$I$192,8,FALSE)*2625.5</f>
        <v>-328.43043747561751</v>
      </c>
      <c r="I20" s="4">
        <f>VLOOKUP($A20,'delta-CCSD(T)-fno(raw)'!$A$2:$I$192,9,FALSE)*2625.5</f>
        <v>-44.059572192861502</v>
      </c>
    </row>
    <row r="21" spans="1:9" x14ac:dyDescent="0.2">
      <c r="A21" s="3" t="s">
        <v>192</v>
      </c>
      <c r="B21" s="4">
        <f>VLOOKUP($A21,'delta-CCSD(T)-fno(raw)'!$A$2:$I$192,2,FALSE)</f>
        <v>2.5549237454639999</v>
      </c>
      <c r="C21" s="4">
        <f>VLOOKUP($A21,'delta-CCSD(T)-fno(raw)'!$A$2:$I$192,3,FALSE)</f>
        <v>2.8992885840249998</v>
      </c>
      <c r="D21" s="4">
        <f>VLOOKUP($A21,'delta-CCSD(T)-fno(raw)'!$A$2:$I$192,4,FALSE)</f>
        <v>0.34436483856099998</v>
      </c>
      <c r="E21" s="4">
        <f>VLOOKUP($A21,'delta-CCSD(T)-fno(raw)'!$A$2:$I$192,5,FALSE)*2625.5</f>
        <v>-426.08888215451395</v>
      </c>
      <c r="F21" s="4">
        <f>VLOOKUP($A21,'delta-CCSD(T)-fno(raw)'!$A$2:$I$192,6,FALSE)*2625.5</f>
        <v>-328.28651864785297</v>
      </c>
      <c r="G21" s="4">
        <f>VLOOKUP($A21,'delta-CCSD(T)-fno(raw)'!$A$2:$I$192,7,FALSE)*2625.5</f>
        <v>-100.357287252125</v>
      </c>
      <c r="H21" s="4">
        <f>VLOOKUP($A21,'delta-CCSD(T)-fno(raw)'!$A$2:$I$192,8,FALSE)*2625.5</f>
        <v>-328.25897498944101</v>
      </c>
      <c r="I21" s="4">
        <f>VLOOKUP($A21,'delta-CCSD(T)-fno(raw)'!$A$2:$I$192,9,FALSE)*2625.5</f>
        <v>-100.729195749098</v>
      </c>
    </row>
    <row r="22" spans="1:9" x14ac:dyDescent="0.2">
      <c r="A22" s="3" t="s">
        <v>193</v>
      </c>
      <c r="B22" s="4">
        <f>VLOOKUP($A22,'delta-CCSD(T)-fno(raw)'!$A$2:$I$192,2,FALSE)</f>
        <v>2.8724673345629999</v>
      </c>
      <c r="C22" s="4">
        <f>VLOOKUP($A22,'delta-CCSD(T)-fno(raw)'!$A$2:$I$192,3,FALSE)</f>
        <v>3.362525702363</v>
      </c>
      <c r="D22" s="4">
        <f>VLOOKUP($A22,'delta-CCSD(T)-fno(raw)'!$A$2:$I$192,4,FALSE)</f>
        <v>0.49005836780000001</v>
      </c>
      <c r="E22" s="4">
        <f>VLOOKUP($A22,'delta-CCSD(T)-fno(raw)'!$A$2:$I$192,5,FALSE)*2625.5</f>
        <v>-425.98071684227097</v>
      </c>
      <c r="F22" s="4">
        <f>VLOOKUP($A22,'delta-CCSD(T)-fno(raw)'!$A$2:$I$192,6,FALSE)*2625.5</f>
        <v>-328.27392380666748</v>
      </c>
      <c r="G22" s="4">
        <f>VLOOKUP($A22,'delta-CCSD(T)-fno(raw)'!$A$2:$I$192,7,FALSE)*2625.5</f>
        <v>-100.57926037016701</v>
      </c>
      <c r="H22" s="4">
        <f>VLOOKUP($A22,'delta-CCSD(T)-fno(raw)'!$A$2:$I$192,8,FALSE)*2625.5</f>
        <v>-328.24168522652997</v>
      </c>
      <c r="I22" s="4">
        <f>VLOOKUP($A22,'delta-CCSD(T)-fno(raw)'!$A$2:$I$192,9,FALSE)*2625.5</f>
        <v>-101.10155731810399</v>
      </c>
    </row>
    <row r="23" spans="1:9" x14ac:dyDescent="0.2">
      <c r="A23" s="3" t="s">
        <v>194</v>
      </c>
      <c r="B23" s="4">
        <f>VLOOKUP($A23,'delta-CCSD(T)-fno(raw)'!$A$2:$I$192,2,FALSE)</f>
        <v>2.6737114867659999</v>
      </c>
      <c r="C23" s="4">
        <f>VLOOKUP($A23,'delta-CCSD(T)-fno(raw)'!$A$2:$I$192,3,FALSE)</f>
        <v>3.0884754793860001</v>
      </c>
      <c r="D23" s="4">
        <f>VLOOKUP($A23,'delta-CCSD(T)-fno(raw)'!$A$2:$I$192,4,FALSE)</f>
        <v>0.41476399262000002</v>
      </c>
      <c r="E23" s="4">
        <f>VLOOKUP($A23,'delta-CCSD(T)-fno(raw)'!$A$2:$I$192,5,FALSE)*2625.5</f>
        <v>-426.69280682950347</v>
      </c>
      <c r="F23" s="4">
        <f>VLOOKUP($A23,'delta-CCSD(T)-fno(raw)'!$A$2:$I$192,6,FALSE)*2625.5</f>
        <v>-328.45021741238202</v>
      </c>
      <c r="G23" s="4">
        <f>VLOOKUP($A23,'delta-CCSD(T)-fno(raw)'!$A$2:$I$192,7,FALSE)*2625.5</f>
        <v>-100.916300903888</v>
      </c>
      <c r="H23" s="4">
        <f>VLOOKUP($A23,'delta-CCSD(T)-fno(raw)'!$A$2:$I$192,8,FALSE)*2625.5</f>
        <v>-328.41683482575496</v>
      </c>
      <c r="I23" s="4">
        <f>VLOOKUP($A23,'delta-CCSD(T)-fno(raw)'!$A$2:$I$192,9,FALSE)*2625.5</f>
        <v>-101.36444748313501</v>
      </c>
    </row>
    <row r="24" spans="1:9" x14ac:dyDescent="0.2">
      <c r="A24" s="3" t="s">
        <v>195</v>
      </c>
      <c r="B24" s="4">
        <f>VLOOKUP($A24,'delta-CCSD(T)-fno(raw)'!$A$2:$I$192,2,FALSE)</f>
        <v>2.694185855153</v>
      </c>
      <c r="C24" s="4">
        <f>VLOOKUP($A24,'delta-CCSD(T)-fno(raw)'!$A$2:$I$192,3,FALSE)</f>
        <v>3.1676333171979998</v>
      </c>
      <c r="D24" s="4">
        <f>VLOOKUP($A24,'delta-CCSD(T)-fno(raw)'!$A$2:$I$192,4,FALSE)</f>
        <v>0.47344746204499999</v>
      </c>
      <c r="E24" s="4">
        <f>VLOOKUP($A24,'delta-CCSD(T)-fno(raw)'!$A$2:$I$192,5,FALSE)*2625.5</f>
        <v>-426.27121394288952</v>
      </c>
      <c r="F24" s="4">
        <f>VLOOKUP($A24,'delta-CCSD(T)-fno(raw)'!$A$2:$I$192,6,FALSE)*2625.5</f>
        <v>-328.43500986000697</v>
      </c>
      <c r="G24" s="4">
        <f>VLOOKUP($A24,'delta-CCSD(T)-fno(raw)'!$A$2:$I$192,7,FALSE)*2625.5</f>
        <v>-100.53038993803601</v>
      </c>
      <c r="H24" s="4">
        <f>VLOOKUP($A24,'delta-CCSD(T)-fno(raw)'!$A$2:$I$192,8,FALSE)*2625.5</f>
        <v>-328.39448749655645</v>
      </c>
      <c r="I24" s="4">
        <f>VLOOKUP($A24,'delta-CCSD(T)-fno(raw)'!$A$2:$I$192,9,FALSE)*2625.5</f>
        <v>-101.0443597635315</v>
      </c>
    </row>
    <row r="25" spans="1:9" x14ac:dyDescent="0.2">
      <c r="A25" s="3" t="s">
        <v>196</v>
      </c>
      <c r="B25" s="4">
        <f>VLOOKUP($A25,'delta-CCSD(T)-fno(raw)'!$A$2:$I$192,2,FALSE)</f>
        <v>-1.3488817975609999</v>
      </c>
      <c r="C25" s="4">
        <f>VLOOKUP($A25,'delta-CCSD(T)-fno(raw)'!$A$2:$I$192,3,FALSE)</f>
        <v>0.16672347968000001</v>
      </c>
      <c r="D25" s="4">
        <f>VLOOKUP($A25,'delta-CCSD(T)-fno(raw)'!$A$2:$I$192,4,FALSE)</f>
        <v>1.515605277241</v>
      </c>
      <c r="E25" s="4">
        <f>VLOOKUP($A25,'delta-CCSD(T)-fno(raw)'!$A$2:$I$192,5,FALSE)*2625.5</f>
        <v>-462.84262121262549</v>
      </c>
      <c r="F25" s="4">
        <f>VLOOKUP($A25,'delta-CCSD(T)-fno(raw)'!$A$2:$I$192,6,FALSE)*2625.5</f>
        <v>-328.59984115496502</v>
      </c>
      <c r="G25" s="4">
        <f>VLOOKUP($A25,'delta-CCSD(T)-fno(raw)'!$A$2:$I$192,7,FALSE)*2625.5</f>
        <v>-132.89389826009901</v>
      </c>
      <c r="H25" s="4">
        <f>VLOOKUP($A25,'delta-CCSD(T)-fno(raw)'!$A$2:$I$192,8,FALSE)*2625.5</f>
        <v>-328.55747502363749</v>
      </c>
      <c r="I25" s="4">
        <f>VLOOKUP($A25,'delta-CCSD(T)-fno(raw)'!$A$2:$I$192,9,FALSE)*2625.5</f>
        <v>-134.45186966866851</v>
      </c>
    </row>
    <row r="26" spans="1:9" x14ac:dyDescent="0.2">
      <c r="A26" s="3" t="s">
        <v>197</v>
      </c>
      <c r="B26" s="4">
        <f>VLOOKUP($A26,'delta-CCSD(T)-fno(raw)'!$A$2:$I$192,2,FALSE)</f>
        <v>-1.661720553673</v>
      </c>
      <c r="C26" s="4">
        <f>VLOOKUP($A26,'delta-CCSD(T)-fno(raw)'!$A$2:$I$192,3,FALSE)</f>
        <v>-0.210215963635</v>
      </c>
      <c r="D26" s="4">
        <f>VLOOKUP($A26,'delta-CCSD(T)-fno(raw)'!$A$2:$I$192,4,FALSE)</f>
        <v>1.4515045900379999</v>
      </c>
      <c r="E26" s="4">
        <f>VLOOKUP($A26,'delta-CCSD(T)-fno(raw)'!$A$2:$I$192,5,FALSE)*2625.5</f>
        <v>-463.14024219003949</v>
      </c>
      <c r="F26" s="4">
        <f>VLOOKUP($A26,'delta-CCSD(T)-fno(raw)'!$A$2:$I$192,6,FALSE)*2625.5</f>
        <v>-328.59152957810903</v>
      </c>
      <c r="G26" s="4">
        <f>VLOOKUP($A26,'delta-CCSD(T)-fno(raw)'!$A$2:$I$192,7,FALSE)*2625.5</f>
        <v>-132.8869920582575</v>
      </c>
      <c r="H26" s="4">
        <f>VLOOKUP($A26,'delta-CCSD(T)-fno(raw)'!$A$2:$I$192,8,FALSE)*2625.5</f>
        <v>-328.54474273752703</v>
      </c>
      <c r="I26" s="4">
        <f>VLOOKUP($A26,'delta-CCSD(T)-fno(raw)'!$A$2:$I$192,9,FALSE)*2625.5</f>
        <v>-134.38528348887701</v>
      </c>
    </row>
    <row r="27" spans="1:9" x14ac:dyDescent="0.2">
      <c r="A27" s="3" t="s">
        <v>198</v>
      </c>
      <c r="B27" s="4">
        <f>VLOOKUP($A27,'delta-CCSD(T)-fno(raw)'!$A$2:$I$192,2,FALSE)</f>
        <v>0</v>
      </c>
      <c r="C27" s="4">
        <f>VLOOKUP($A27,'delta-CCSD(T)-fno(raw)'!$A$2:$I$192,3,FALSE)</f>
        <v>0</v>
      </c>
      <c r="D27" s="4">
        <f>VLOOKUP($A27,'delta-CCSD(T)-fno(raw)'!$A$2:$I$192,4,FALSE)</f>
        <v>0</v>
      </c>
      <c r="E27" s="4">
        <f>VLOOKUP($A27,'delta-CCSD(T)-fno(raw)'!$A$2:$I$192,5,FALSE)*2625.5</f>
        <v>0</v>
      </c>
      <c r="F27" s="4">
        <f>VLOOKUP($A27,'delta-CCSD(T)-fno(raw)'!$A$2:$I$192,6,FALSE)*2625.5</f>
        <v>-328.11479806452451</v>
      </c>
      <c r="G27" s="4">
        <f>VLOOKUP($A27,'delta-CCSD(T)-fno(raw)'!$A$2:$I$192,7,FALSE)*2625.5</f>
        <v>-284.43603076511499</v>
      </c>
      <c r="H27" s="4">
        <f>VLOOKUP($A27,'delta-CCSD(T)-fno(raw)'!$A$2:$I$192,8,FALSE)*2625.5</f>
        <v>-328.04950326053751</v>
      </c>
      <c r="I27" s="4">
        <f>VLOOKUP($A27,'delta-CCSD(T)-fno(raw)'!$A$2:$I$192,9,FALSE)*2625.5</f>
        <v>-286.37267463341101</v>
      </c>
    </row>
    <row r="28" spans="1:9" x14ac:dyDescent="0.2">
      <c r="A28" s="3" t="s">
        <v>199</v>
      </c>
      <c r="B28" s="4">
        <f>VLOOKUP($A28,'delta-CCSD(T)-fno(raw)'!$A$2:$I$192,2,FALSE)</f>
        <v>0</v>
      </c>
      <c r="C28" s="4">
        <f>VLOOKUP($A28,'delta-CCSD(T)-fno(raw)'!$A$2:$I$192,3,FALSE)</f>
        <v>0</v>
      </c>
      <c r="D28" s="4">
        <f>VLOOKUP($A28,'delta-CCSD(T)-fno(raw)'!$A$2:$I$192,4,FALSE)</f>
        <v>0</v>
      </c>
      <c r="E28" s="4">
        <f>VLOOKUP($A28,'delta-CCSD(T)-fno(raw)'!$A$2:$I$192,5,FALSE)*2625.5</f>
        <v>0</v>
      </c>
      <c r="F28" s="4">
        <f>VLOOKUP($A28,'delta-CCSD(T)-fno(raw)'!$A$2:$I$192,6,FALSE)*2625.5</f>
        <v>-328.26917079050349</v>
      </c>
      <c r="G28" s="4">
        <f>VLOOKUP($A28,'delta-CCSD(T)-fno(raw)'!$A$2:$I$192,7,FALSE)*2625.5</f>
        <v>-283.5788190431615</v>
      </c>
      <c r="H28" s="4">
        <f>VLOOKUP($A28,'delta-CCSD(T)-fno(raw)'!$A$2:$I$192,8,FALSE)*2625.5</f>
        <v>-328.21444350586899</v>
      </c>
      <c r="I28" s="4">
        <f>VLOOKUP($A28,'delta-CCSD(T)-fno(raw)'!$A$2:$I$192,9,FALSE)*2625.5</f>
        <v>-285.47663608015398</v>
      </c>
    </row>
    <row r="29" spans="1:9" x14ac:dyDescent="0.2">
      <c r="A29" s="3" t="s">
        <v>200</v>
      </c>
      <c r="B29" s="4">
        <f>VLOOKUP($A29,'delta-CCSD(T)-fno(raw)'!$A$2:$I$192,2,FALSE)</f>
        <v>0</v>
      </c>
      <c r="C29" s="4">
        <f>VLOOKUP($A29,'delta-CCSD(T)-fno(raw)'!$A$2:$I$192,3,FALSE)</f>
        <v>0</v>
      </c>
      <c r="D29" s="4">
        <f>VLOOKUP($A29,'delta-CCSD(T)-fno(raw)'!$A$2:$I$192,4,FALSE)</f>
        <v>0</v>
      </c>
      <c r="E29" s="4">
        <f>VLOOKUP($A29,'delta-CCSD(T)-fno(raw)'!$A$2:$I$192,5,FALSE)*2625.5</f>
        <v>0</v>
      </c>
      <c r="F29" s="4">
        <f>VLOOKUP($A29,'delta-CCSD(T)-fno(raw)'!$A$2:$I$192,6,FALSE)*2625.5</f>
        <v>-328.24454870447551</v>
      </c>
      <c r="G29" s="4">
        <f>VLOOKUP($A29,'delta-CCSD(T)-fno(raw)'!$A$2:$I$192,7,FALSE)*2625.5</f>
        <v>-284.39908114530749</v>
      </c>
      <c r="H29" s="4">
        <f>VLOOKUP($A29,'delta-CCSD(T)-fno(raw)'!$A$2:$I$192,8,FALSE)*2625.5</f>
        <v>-328.1835586440335</v>
      </c>
      <c r="I29" s="4">
        <f>VLOOKUP($A29,'delta-CCSD(T)-fno(raw)'!$A$2:$I$192,9,FALSE)*2625.5</f>
        <v>-286.3207480063835</v>
      </c>
    </row>
    <row r="30" spans="1:9" x14ac:dyDescent="0.2">
      <c r="A30" s="3" t="s">
        <v>201</v>
      </c>
      <c r="B30" s="4">
        <f>VLOOKUP($A30,'delta-CCSD(T)-fno(raw)'!$A$2:$I$192,2,FALSE)</f>
        <v>0</v>
      </c>
      <c r="C30" s="4">
        <f>VLOOKUP($A30,'delta-CCSD(T)-fno(raw)'!$A$2:$I$192,3,FALSE)</f>
        <v>0</v>
      </c>
      <c r="D30" s="4">
        <f>VLOOKUP($A30,'delta-CCSD(T)-fno(raw)'!$A$2:$I$192,4,FALSE)</f>
        <v>0</v>
      </c>
      <c r="E30" s="4">
        <f>VLOOKUP($A30,'delta-CCSD(T)-fno(raw)'!$A$2:$I$192,5,FALSE)*2625.5</f>
        <v>0</v>
      </c>
      <c r="F30" s="4">
        <f>VLOOKUP($A30,'delta-CCSD(T)-fno(raw)'!$A$2:$I$192,6,FALSE)*2625.5</f>
        <v>-328.18432801530253</v>
      </c>
      <c r="G30" s="4">
        <f>VLOOKUP($A30,'delta-CCSD(T)-fno(raw)'!$A$2:$I$192,7,FALSE)*2625.5</f>
        <v>-283.47030981667353</v>
      </c>
      <c r="H30" s="4">
        <f>VLOOKUP($A30,'delta-CCSD(T)-fno(raw)'!$A$2:$I$192,8,FALSE)*2625.5</f>
        <v>-328.1277892590665</v>
      </c>
      <c r="I30" s="4">
        <f>VLOOKUP($A30,'delta-CCSD(T)-fno(raw)'!$A$2:$I$192,9,FALSE)*2625.5</f>
        <v>-285.38189552176999</v>
      </c>
    </row>
    <row r="31" spans="1:9" x14ac:dyDescent="0.2">
      <c r="A31" s="3" t="s">
        <v>202</v>
      </c>
      <c r="B31" s="4">
        <f>VLOOKUP($A31,'delta-CCSD(T)-fno(raw)'!$A$2:$I$192,2,FALSE)</f>
        <v>-3.330728006687</v>
      </c>
      <c r="C31" s="4">
        <f>VLOOKUP($A31,'delta-CCSD(T)-fno(raw)'!$A$2:$I$192,3,FALSE)</f>
        <v>-1.112890074317</v>
      </c>
      <c r="D31" s="4">
        <f>VLOOKUP($A31,'delta-CCSD(T)-fno(raw)'!$A$2:$I$192,4,FALSE)</f>
        <v>2.2178379323700002</v>
      </c>
      <c r="E31" s="4">
        <f>VLOOKUP($A31,'delta-CCSD(T)-fno(raw)'!$A$2:$I$192,5,FALSE)*2625.5</f>
        <v>-441.43562470312901</v>
      </c>
      <c r="F31" s="4">
        <f>VLOOKUP($A31,'delta-CCSD(T)-fno(raw)'!$A$2:$I$192,6,FALSE)*2625.5</f>
        <v>-328.3562550495725</v>
      </c>
      <c r="G31" s="4">
        <f>VLOOKUP($A31,'delta-CCSD(T)-fno(raw)'!$A$2:$I$192,7,FALSE)*2625.5</f>
        <v>-109.74864164686899</v>
      </c>
      <c r="H31" s="4">
        <f>VLOOKUP($A31,'delta-CCSD(T)-fno(raw)'!$A$2:$I$192,8,FALSE)*2625.5</f>
        <v>-328.31620733188851</v>
      </c>
      <c r="I31" s="4">
        <f>VLOOKUP($A31,'delta-CCSD(T)-fno(raw)'!$A$2:$I$192,9,FALSE)*2625.5</f>
        <v>-112.006527296923</v>
      </c>
    </row>
    <row r="32" spans="1:9" x14ac:dyDescent="0.2">
      <c r="A32" s="3" t="s">
        <v>203</v>
      </c>
      <c r="B32" s="4">
        <f>VLOOKUP($A32,'delta-CCSD(T)-fno(raw)'!$A$2:$I$192,2,FALSE)</f>
        <v>-3.3151663662550002</v>
      </c>
      <c r="C32" s="4">
        <f>VLOOKUP($A32,'delta-CCSD(T)-fno(raw)'!$A$2:$I$192,3,FALSE)</f>
        <v>-1.2303797395389999</v>
      </c>
      <c r="D32" s="4">
        <f>VLOOKUP($A32,'delta-CCSD(T)-fno(raw)'!$A$2:$I$192,4,FALSE)</f>
        <v>2.0847866267159998</v>
      </c>
      <c r="E32" s="4">
        <f>VLOOKUP($A32,'delta-CCSD(T)-fno(raw)'!$A$2:$I$192,5,FALSE)*2625.5</f>
        <v>-441.35902090445796</v>
      </c>
      <c r="F32" s="4">
        <f>VLOOKUP($A32,'delta-CCSD(T)-fno(raw)'!$A$2:$I$192,6,FALSE)*2625.5</f>
        <v>-328.30356630553246</v>
      </c>
      <c r="G32" s="4">
        <f>VLOOKUP($A32,'delta-CCSD(T)-fno(raw)'!$A$2:$I$192,7,FALSE)*2625.5</f>
        <v>-109.74028823267049</v>
      </c>
      <c r="H32" s="4">
        <f>VLOOKUP($A32,'delta-CCSD(T)-fno(raw)'!$A$2:$I$192,8,FALSE)*2625.5</f>
        <v>-328.25373481700302</v>
      </c>
      <c r="I32" s="4">
        <f>VLOOKUP($A32,'delta-CCSD(T)-fno(raw)'!$A$2:$I$192,9,FALSE)*2625.5</f>
        <v>-111.8749063479155</v>
      </c>
    </row>
    <row r="33" spans="1:9" x14ac:dyDescent="0.2">
      <c r="A33" s="3" t="s">
        <v>204</v>
      </c>
      <c r="B33" s="4">
        <f>VLOOKUP($A33,'delta-CCSD(T)-fno(raw)'!$A$2:$I$192,2,FALSE)</f>
        <v>0</v>
      </c>
      <c r="C33" s="4">
        <f>VLOOKUP($A33,'delta-CCSD(T)-fno(raw)'!$A$2:$I$192,3,FALSE)</f>
        <v>0</v>
      </c>
      <c r="D33" s="4">
        <f>VLOOKUP($A33,'delta-CCSD(T)-fno(raw)'!$A$2:$I$192,4,FALSE)</f>
        <v>0</v>
      </c>
      <c r="E33" s="4">
        <f>VLOOKUP($A33,'delta-CCSD(T)-fno(raw)'!$A$2:$I$192,5,FALSE)*2625.5</f>
        <v>0</v>
      </c>
      <c r="F33" s="4">
        <f>VLOOKUP($A33,'delta-CCSD(T)-fno(raw)'!$A$2:$I$192,6,FALSE)*2625.5</f>
        <v>-328.57948184386453</v>
      </c>
      <c r="G33" s="4">
        <f>VLOOKUP($A33,'delta-CCSD(T)-fno(raw)'!$A$2:$I$192,7,FALSE)*2625.5</f>
        <v>-303.02328648866251</v>
      </c>
      <c r="H33" s="4">
        <f>VLOOKUP($A33,'delta-CCSD(T)-fno(raw)'!$A$2:$I$192,8,FALSE)*2625.5</f>
        <v>-328.53635775169101</v>
      </c>
      <c r="I33" s="4">
        <f>VLOOKUP($A33,'delta-CCSD(T)-fno(raw)'!$A$2:$I$192,9,FALSE)*2625.5</f>
        <v>-304.52767019774501</v>
      </c>
    </row>
    <row r="34" spans="1:9" x14ac:dyDescent="0.2">
      <c r="A34" s="3" t="s">
        <v>205</v>
      </c>
      <c r="B34" s="4">
        <f>VLOOKUP($A34,'delta-CCSD(T)-fno(raw)'!$A$2:$I$192,2,FALSE)</f>
        <v>0</v>
      </c>
      <c r="C34" s="4">
        <f>VLOOKUP($A34,'delta-CCSD(T)-fno(raw)'!$A$2:$I$192,3,FALSE)</f>
        <v>0</v>
      </c>
      <c r="D34" s="4">
        <f>VLOOKUP($A34,'delta-CCSD(T)-fno(raw)'!$A$2:$I$192,4,FALSE)</f>
        <v>0</v>
      </c>
      <c r="E34" s="4">
        <f>VLOOKUP($A34,'delta-CCSD(T)-fno(raw)'!$A$2:$I$192,5,FALSE)*2625.5</f>
        <v>0</v>
      </c>
      <c r="F34" s="4">
        <f>VLOOKUP($A34,'delta-CCSD(T)-fno(raw)'!$A$2:$I$192,6,FALSE)*2625.5</f>
        <v>-328.49959364971346</v>
      </c>
      <c r="G34" s="4">
        <f>VLOOKUP($A34,'delta-CCSD(T)-fno(raw)'!$A$2:$I$192,7,FALSE)*2625.5</f>
        <v>-303.0363267853055</v>
      </c>
      <c r="H34" s="4">
        <f>VLOOKUP($A34,'delta-CCSD(T)-fno(raw)'!$A$2:$I$192,8,FALSE)*2625.5</f>
        <v>-328.45830223530504</v>
      </c>
      <c r="I34" s="4">
        <f>VLOOKUP($A34,'delta-CCSD(T)-fno(raw)'!$A$2:$I$192,9,FALSE)*2625.5</f>
        <v>-304.42475725076201</v>
      </c>
    </row>
    <row r="35" spans="1:9" x14ac:dyDescent="0.2">
      <c r="A35" s="3" t="s">
        <v>206</v>
      </c>
      <c r="B35" s="4">
        <f>VLOOKUP($A35,'delta-CCSD(T)-fno(raw)'!$A$2:$I$192,2,FALSE)</f>
        <v>-5.0727949515199997</v>
      </c>
      <c r="C35" s="4">
        <f>VLOOKUP($A35,'delta-CCSD(T)-fno(raw)'!$A$2:$I$192,3,FALSE)</f>
        <v>-2.7501201425240001</v>
      </c>
      <c r="D35" s="4">
        <f>VLOOKUP($A35,'delta-CCSD(T)-fno(raw)'!$A$2:$I$192,4,FALSE)</f>
        <v>2.3226748089960001</v>
      </c>
      <c r="E35" s="4">
        <f>VLOOKUP($A35,'delta-CCSD(T)-fno(raw)'!$A$2:$I$192,5,FALSE)*2625.5</f>
        <v>-375.61960532716398</v>
      </c>
      <c r="F35" s="4">
        <f>VLOOKUP($A35,'delta-CCSD(T)-fno(raw)'!$A$2:$I$192,6,FALSE)*2625.5</f>
        <v>-297.0152064821595</v>
      </c>
      <c r="G35" s="4">
        <f>VLOOKUP($A35,'delta-CCSD(T)-fno(raw)'!$A$2:$I$192,7,FALSE)*2625.5</f>
        <v>-73.531603893484004</v>
      </c>
      <c r="H35" s="4">
        <f>VLOOKUP($A35,'delta-CCSD(T)-fno(raw)'!$A$2:$I$192,8,FALSE)*2625.5</f>
        <v>-297.16487948962452</v>
      </c>
      <c r="I35" s="4">
        <f>VLOOKUP($A35,'delta-CCSD(T)-fno(raw)'!$A$2:$I$192,9,FALSE)*2625.5</f>
        <v>-75.704605695015005</v>
      </c>
    </row>
    <row r="36" spans="1:9" x14ac:dyDescent="0.2">
      <c r="A36" s="3" t="s">
        <v>207</v>
      </c>
      <c r="B36" s="4">
        <f>VLOOKUP($A36,'delta-CCSD(T)-fno(raw)'!$A$2:$I$192,2,FALSE)</f>
        <v>-4.8214866756430004</v>
      </c>
      <c r="C36" s="4">
        <f>VLOOKUP($A36,'delta-CCSD(T)-fno(raw)'!$A$2:$I$192,3,FALSE)</f>
        <v>-2.6717743823640001</v>
      </c>
      <c r="D36" s="4">
        <f>VLOOKUP($A36,'delta-CCSD(T)-fno(raw)'!$A$2:$I$192,4,FALSE)</f>
        <v>2.1497122932789998</v>
      </c>
      <c r="E36" s="4">
        <f>VLOOKUP($A36,'delta-CCSD(T)-fno(raw)'!$A$2:$I$192,5,FALSE)*2625.5</f>
        <v>-375.32542994830453</v>
      </c>
      <c r="F36" s="4">
        <f>VLOOKUP($A36,'delta-CCSD(T)-fno(raw)'!$A$2:$I$192,6,FALSE)*2625.5</f>
        <v>-296.97441260525204</v>
      </c>
      <c r="G36" s="4">
        <f>VLOOKUP($A36,'delta-CCSD(T)-fno(raw)'!$A$2:$I$192,7,FALSE)*2625.5</f>
        <v>-73.529530667409006</v>
      </c>
      <c r="H36" s="4">
        <f>VLOOKUP($A36,'delta-CCSD(T)-fno(raw)'!$A$2:$I$192,8,FALSE)*2625.5</f>
        <v>-297.12988700940952</v>
      </c>
      <c r="I36" s="4">
        <f>VLOOKUP($A36,'delta-CCSD(T)-fno(raw)'!$A$2:$I$192,9,FALSE)*2625.5</f>
        <v>-75.523768556530499</v>
      </c>
    </row>
    <row r="37" spans="1:9" x14ac:dyDescent="0.2">
      <c r="A37" s="3" t="s">
        <v>27</v>
      </c>
      <c r="B37" s="4">
        <f>VLOOKUP($A37,'delta-CCSD(T)-fno(raw)'!$A$2:$I$192,2,FALSE)</f>
        <v>-1.3810827043989999</v>
      </c>
      <c r="C37" s="4">
        <f>VLOOKUP($A37,'delta-CCSD(T)-fno(raw)'!$A$2:$I$192,3,FALSE)</f>
        <v>1.431116156891</v>
      </c>
      <c r="D37" s="4">
        <f>VLOOKUP($A37,'delta-CCSD(T)-fno(raw)'!$A$2:$I$192,4,FALSE)</f>
        <v>2.8121988612900002</v>
      </c>
      <c r="E37" s="4">
        <f>VLOOKUP($A37,'delta-CCSD(T)-fno(raw)'!$A$2:$I$192,5,FALSE)*2625.5</f>
        <v>-334.38715793683804</v>
      </c>
      <c r="F37" s="4">
        <f>VLOOKUP($A37,'delta-CCSD(T)-fno(raw)'!$A$2:$I$192,6,FALSE)*2625.5</f>
        <v>-299.05615728565948</v>
      </c>
      <c r="G37" s="4">
        <f>VLOOKUP($A37,'delta-CCSD(T)-fno(raw)'!$A$2:$I$192,7,FALSE)*2625.5</f>
        <v>-33.949917946779003</v>
      </c>
      <c r="H37" s="4">
        <f>VLOOKUP($A37,'delta-CCSD(T)-fno(raw)'!$A$2:$I$192,8,FALSE)*2625.5</f>
        <v>-299.15527745109551</v>
      </c>
      <c r="I37" s="4">
        <f>VLOOKUP($A37,'delta-CCSD(T)-fno(raw)'!$A$2:$I$192,9,FALSE)*2625.5</f>
        <v>-36.662996642633502</v>
      </c>
    </row>
    <row r="38" spans="1:9" x14ac:dyDescent="0.2">
      <c r="A38" s="3" t="s">
        <v>28</v>
      </c>
      <c r="B38" s="4">
        <f>VLOOKUP($A38,'delta-CCSD(T)-fno(raw)'!$A$2:$I$192,2,FALSE)</f>
        <v>-2.8366718504240001</v>
      </c>
      <c r="C38" s="4">
        <f>VLOOKUP($A38,'delta-CCSD(T)-fno(raw)'!$A$2:$I$192,3,FALSE)</f>
        <v>-2.8020121023999998E-2</v>
      </c>
      <c r="D38" s="4">
        <f>VLOOKUP($A38,'delta-CCSD(T)-fno(raw)'!$A$2:$I$192,4,FALSE)</f>
        <v>2.8086517294000002</v>
      </c>
      <c r="E38" s="4">
        <f>VLOOKUP($A38,'delta-CCSD(T)-fno(raw)'!$A$2:$I$192,5,FALSE)*2625.5</f>
        <v>-336.44154052791151</v>
      </c>
      <c r="F38" s="4">
        <f>VLOOKUP($A38,'delta-CCSD(T)-fno(raw)'!$A$2:$I$192,6,FALSE)*2625.5</f>
        <v>-299.65495073333352</v>
      </c>
      <c r="G38" s="4">
        <f>VLOOKUP($A38,'delta-CCSD(T)-fno(raw)'!$A$2:$I$192,7,FALSE)*2625.5</f>
        <v>-33.949917944153498</v>
      </c>
      <c r="H38" s="4">
        <f>VLOOKUP($A38,'delta-CCSD(T)-fno(raw)'!$A$2:$I$192,8,FALSE)*2625.5</f>
        <v>-299.68222854674298</v>
      </c>
      <c r="I38" s="4">
        <f>VLOOKUP($A38,'delta-CCSD(T)-fno(raw)'!$A$2:$I$192,9,FALSE)*2625.5</f>
        <v>-36.731291860143997</v>
      </c>
    </row>
    <row r="39" spans="1:9" x14ac:dyDescent="0.2">
      <c r="A39" s="3" t="s">
        <v>29</v>
      </c>
      <c r="B39" s="4">
        <f>VLOOKUP($A39,'delta-CCSD(T)-fno(raw)'!$A$2:$I$192,2,FALSE)</f>
        <v>-2.590712904773</v>
      </c>
      <c r="C39" s="4">
        <f>VLOOKUP($A39,'delta-CCSD(T)-fno(raw)'!$A$2:$I$192,3,FALSE)</f>
        <v>-6.628058997E-3</v>
      </c>
      <c r="D39" s="4">
        <f>VLOOKUP($A39,'delta-CCSD(T)-fno(raw)'!$A$2:$I$192,4,FALSE)</f>
        <v>2.5840848457760002</v>
      </c>
      <c r="E39" s="4">
        <f>VLOOKUP($A39,'delta-CCSD(T)-fno(raw)'!$A$2:$I$192,5,FALSE)*2625.5</f>
        <v>-335.63241943308299</v>
      </c>
      <c r="F39" s="4">
        <f>VLOOKUP($A39,'delta-CCSD(T)-fno(raw)'!$A$2:$I$192,6,FALSE)*2625.5</f>
        <v>-299.09178858415601</v>
      </c>
      <c r="G39" s="4">
        <f>VLOOKUP($A39,'delta-CCSD(T)-fno(raw)'!$A$2:$I$192,7,FALSE)*2625.5</f>
        <v>-33.949917944153498</v>
      </c>
      <c r="H39" s="4">
        <f>VLOOKUP($A39,'delta-CCSD(T)-fno(raw)'!$A$2:$I$192,8,FALSE)*2625.5</f>
        <v>-299.12298802815053</v>
      </c>
      <c r="I39" s="4">
        <f>VLOOKUP($A39,'delta-CCSD(T)-fno(raw)'!$A$2:$I$192,9,FALSE)*2625.5</f>
        <v>-36.502803345935497</v>
      </c>
    </row>
    <row r="40" spans="1:9" x14ac:dyDescent="0.2">
      <c r="A40" s="3" t="s">
        <v>30</v>
      </c>
      <c r="B40" s="4">
        <f>VLOOKUP($A40,'delta-CCSD(T)-fno(raw)'!$A$2:$I$192,2,FALSE)</f>
        <v>-1.030541224809</v>
      </c>
      <c r="C40" s="4">
        <f>VLOOKUP($A40,'delta-CCSD(T)-fno(raw)'!$A$2:$I$192,3,FALSE)</f>
        <v>1.7581384442379999</v>
      </c>
      <c r="D40" s="4">
        <f>VLOOKUP($A40,'delta-CCSD(T)-fno(raw)'!$A$2:$I$192,4,FALSE)</f>
        <v>2.7886796690470002</v>
      </c>
      <c r="E40" s="4">
        <f>VLOOKUP($A40,'delta-CCSD(T)-fno(raw)'!$A$2:$I$192,5,FALSE)*2625.5</f>
        <v>-334.19635687094899</v>
      </c>
      <c r="F40" s="4">
        <f>VLOOKUP($A40,'delta-CCSD(T)-fno(raw)'!$A$2:$I$192,6,FALSE)*2625.5</f>
        <v>-299.21589770198602</v>
      </c>
      <c r="G40" s="4">
        <f>VLOOKUP($A40,'delta-CCSD(T)-fno(raw)'!$A$2:$I$192,7,FALSE)*2625.5</f>
        <v>-33.949917944153498</v>
      </c>
      <c r="H40" s="4">
        <f>VLOOKUP($A40,'delta-CCSD(T)-fno(raw)'!$A$2:$I$192,8,FALSE)*2625.5</f>
        <v>-299.33858813614199</v>
      </c>
      <c r="I40" s="4">
        <f>VLOOKUP($A40,'delta-CCSD(T)-fno(raw)'!$A$2:$I$192,9,FALSE)*2625.5</f>
        <v>-36.615907179045003</v>
      </c>
    </row>
    <row r="41" spans="1:9" x14ac:dyDescent="0.2">
      <c r="A41" s="3" t="s">
        <v>208</v>
      </c>
      <c r="B41" s="4">
        <f>VLOOKUP($A41,'delta-CCSD(T)-fno(raw)'!$A$2:$I$192,2,FALSE)</f>
        <v>-2.6200445365620002</v>
      </c>
      <c r="C41" s="4">
        <f>VLOOKUP($A41,'delta-CCSD(T)-fno(raw)'!$A$2:$I$192,3,FALSE)</f>
        <v>-0.32877547022300002</v>
      </c>
      <c r="D41" s="4">
        <f>VLOOKUP($A41,'delta-CCSD(T)-fno(raw)'!$A$2:$I$192,4,FALSE)</f>
        <v>2.2912690663389998</v>
      </c>
      <c r="E41" s="4">
        <f>VLOOKUP($A41,'delta-CCSD(T)-fno(raw)'!$A$2:$I$192,5,FALSE)*2625.5</f>
        <v>-343.77967151346155</v>
      </c>
      <c r="F41" s="4">
        <f>VLOOKUP($A41,'delta-CCSD(T)-fno(raw)'!$A$2:$I$192,6,FALSE)*2625.5</f>
        <v>-299.088865310448</v>
      </c>
      <c r="G41" s="4">
        <f>VLOOKUP($A41,'delta-CCSD(T)-fno(raw)'!$A$2:$I$192,7,FALSE)*2625.5</f>
        <v>-42.070761666451503</v>
      </c>
      <c r="H41" s="4">
        <f>VLOOKUP($A41,'delta-CCSD(T)-fno(raw)'!$A$2:$I$192,8,FALSE)*2625.5</f>
        <v>-299.19878618426998</v>
      </c>
      <c r="I41" s="4">
        <f>VLOOKUP($A41,'delta-CCSD(T)-fno(raw)'!$A$2:$I$192,9,FALSE)*2625.5</f>
        <v>-44.252109858968502</v>
      </c>
    </row>
    <row r="42" spans="1:9" x14ac:dyDescent="0.2">
      <c r="A42" s="3" t="s">
        <v>209</v>
      </c>
      <c r="B42" s="4">
        <f>VLOOKUP($A42,'delta-CCSD(T)-fno(raw)'!$A$2:$I$192,2,FALSE)</f>
        <v>-2.631107345987</v>
      </c>
      <c r="C42" s="4">
        <f>VLOOKUP($A42,'delta-CCSD(T)-fno(raw)'!$A$2:$I$192,3,FALSE)</f>
        <v>-0.64486824215399996</v>
      </c>
      <c r="D42" s="4">
        <f>VLOOKUP($A42,'delta-CCSD(T)-fno(raw)'!$A$2:$I$192,4,FALSE)</f>
        <v>1.9862391038330001</v>
      </c>
      <c r="E42" s="4">
        <f>VLOOKUP($A42,'delta-CCSD(T)-fno(raw)'!$A$2:$I$192,5,FALSE)*2625.5</f>
        <v>-344.39904896777699</v>
      </c>
      <c r="F42" s="4">
        <f>VLOOKUP($A42,'delta-CCSD(T)-fno(raw)'!$A$2:$I$192,6,FALSE)*2625.5</f>
        <v>-299.69717995533802</v>
      </c>
      <c r="G42" s="4">
        <f>VLOOKUP($A42,'delta-CCSD(T)-fno(raw)'!$A$2:$I$192,7,FALSE)*2625.5</f>
        <v>-42.070761666451503</v>
      </c>
      <c r="H42" s="4">
        <f>VLOOKUP($A42,'delta-CCSD(T)-fno(raw)'!$A$2:$I$192,8,FALSE)*2625.5</f>
        <v>-299.72968906437001</v>
      </c>
      <c r="I42" s="4">
        <f>VLOOKUP($A42,'delta-CCSD(T)-fno(raw)'!$A$2:$I$192,9,FALSE)*2625.5</f>
        <v>-44.024491661253002</v>
      </c>
    </row>
    <row r="43" spans="1:9" x14ac:dyDescent="0.2">
      <c r="A43" s="3" t="s">
        <v>210</v>
      </c>
      <c r="B43" s="4">
        <f>VLOOKUP($A43,'delta-CCSD(T)-fno(raw)'!$A$2:$I$192,2,FALSE)</f>
        <v>-2.5239215342799999</v>
      </c>
      <c r="C43" s="4">
        <f>VLOOKUP($A43,'delta-CCSD(T)-fno(raw)'!$A$2:$I$192,3,FALSE)</f>
        <v>-0.67403374280399997</v>
      </c>
      <c r="D43" s="4">
        <f>VLOOKUP($A43,'delta-CCSD(T)-fno(raw)'!$A$2:$I$192,4,FALSE)</f>
        <v>1.8498877914759999</v>
      </c>
      <c r="E43" s="4">
        <f>VLOOKUP($A43,'delta-CCSD(T)-fno(raw)'!$A$2:$I$192,5,FALSE)*2625.5</f>
        <v>-343.72087939822097</v>
      </c>
      <c r="F43" s="4">
        <f>VLOOKUP($A43,'delta-CCSD(T)-fno(raw)'!$A$2:$I$192,6,FALSE)*2625.5</f>
        <v>-299.12619619748904</v>
      </c>
      <c r="G43" s="4">
        <f>VLOOKUP($A43,'delta-CCSD(T)-fno(raw)'!$A$2:$I$192,7,FALSE)*2625.5</f>
        <v>-42.070761666451503</v>
      </c>
      <c r="H43" s="4">
        <f>VLOOKUP($A43,'delta-CCSD(T)-fno(raw)'!$A$2:$I$192,8,FALSE)*2625.5</f>
        <v>-299.15806475803498</v>
      </c>
      <c r="I43" s="4">
        <f>VLOOKUP($A43,'delta-CCSD(T)-fno(raw)'!$A$2:$I$192,9,FALSE)*2625.5</f>
        <v>-43.888780897381501</v>
      </c>
    </row>
    <row r="44" spans="1:9" x14ac:dyDescent="0.2">
      <c r="A44" s="3" t="s">
        <v>211</v>
      </c>
      <c r="B44" s="4">
        <f>VLOOKUP($A44,'delta-CCSD(T)-fno(raw)'!$A$2:$I$192,2,FALSE)</f>
        <v>-2.4909490428769998</v>
      </c>
      <c r="C44" s="4">
        <f>VLOOKUP($A44,'delta-CCSD(T)-fno(raw)'!$A$2:$I$192,3,FALSE)</f>
        <v>-0.21081089930999999</v>
      </c>
      <c r="D44" s="4">
        <f>VLOOKUP($A44,'delta-CCSD(T)-fno(raw)'!$A$2:$I$192,4,FALSE)</f>
        <v>2.2801381435670001</v>
      </c>
      <c r="E44" s="4">
        <f>VLOOKUP($A44,'delta-CCSD(T)-fno(raw)'!$A$2:$I$192,5,FALSE)*2625.5</f>
        <v>-343.91655150700103</v>
      </c>
      <c r="F44" s="4">
        <f>VLOOKUP($A44,'delta-CCSD(T)-fno(raw)'!$A$2:$I$192,6,FALSE)*2625.5</f>
        <v>-299.35484079767247</v>
      </c>
      <c r="G44" s="4">
        <f>VLOOKUP($A44,'delta-CCSD(T)-fno(raw)'!$A$2:$I$192,7,FALSE)*2625.5</f>
        <v>-42.070761666451503</v>
      </c>
      <c r="H44" s="4">
        <f>VLOOKUP($A44,'delta-CCSD(T)-fno(raw)'!$A$2:$I$192,8,FALSE)*2625.5</f>
        <v>-299.49346134543299</v>
      </c>
      <c r="I44" s="4">
        <f>VLOOKUP($A44,'delta-CCSD(T)-fno(raw)'!$A$2:$I$192,9,FALSE)*2625.5</f>
        <v>-44.212279262258001</v>
      </c>
    </row>
    <row r="45" spans="1:9" x14ac:dyDescent="0.2">
      <c r="A45" s="3" t="s">
        <v>212</v>
      </c>
      <c r="B45" s="4">
        <f>VLOOKUP($A45,'delta-CCSD(T)-fno(raw)'!$A$2:$I$192,2,FALSE)</f>
        <v>6.228720583526</v>
      </c>
      <c r="C45" s="4">
        <f>VLOOKUP($A45,'delta-CCSD(T)-fno(raw)'!$A$2:$I$192,3,FALSE)</f>
        <v>7.121742733964</v>
      </c>
      <c r="D45" s="4">
        <f>VLOOKUP($A45,'delta-CCSD(T)-fno(raw)'!$A$2:$I$192,4,FALSE)</f>
        <v>0.89302215043800004</v>
      </c>
      <c r="E45" s="4">
        <f>VLOOKUP($A45,'delta-CCSD(T)-fno(raw)'!$A$2:$I$192,5,FALSE)*2625.5</f>
        <v>-389.641378168659</v>
      </c>
      <c r="F45" s="4">
        <f>VLOOKUP($A45,'delta-CCSD(T)-fno(raw)'!$A$2:$I$192,6,FALSE)*2625.5</f>
        <v>-297.07718927303199</v>
      </c>
      <c r="G45" s="4">
        <f>VLOOKUP($A45,'delta-CCSD(T)-fno(raw)'!$A$2:$I$192,7,FALSE)*2625.5</f>
        <v>-98.792909479152996</v>
      </c>
      <c r="H45" s="4">
        <f>VLOOKUP($A45,'delta-CCSD(T)-fno(raw)'!$A$2:$I$192,8,FALSE)*2625.5</f>
        <v>-297.27133352984799</v>
      </c>
      <c r="I45" s="4">
        <f>VLOOKUP($A45,'delta-CCSD(T)-fno(raw)'!$A$2:$I$192,9,FALSE)*2625.5</f>
        <v>-99.491787372775505</v>
      </c>
    </row>
    <row r="46" spans="1:9" x14ac:dyDescent="0.2">
      <c r="A46" s="3" t="s">
        <v>213</v>
      </c>
      <c r="B46" s="4">
        <f>VLOOKUP($A46,'delta-CCSD(T)-fno(raw)'!$A$2:$I$192,2,FALSE)</f>
        <v>5.4862417570449997</v>
      </c>
      <c r="C46" s="4">
        <f>VLOOKUP($A46,'delta-CCSD(T)-fno(raw)'!$A$2:$I$192,3,FALSE)</f>
        <v>6.2590023391310003</v>
      </c>
      <c r="D46" s="4">
        <f>VLOOKUP($A46,'delta-CCSD(T)-fno(raw)'!$A$2:$I$192,4,FALSE)</f>
        <v>0.77276058208599996</v>
      </c>
      <c r="E46" s="4">
        <f>VLOOKUP($A46,'delta-CCSD(T)-fno(raw)'!$A$2:$I$192,5,FALSE)*2625.5</f>
        <v>-390.27668580484203</v>
      </c>
      <c r="F46" s="4">
        <f>VLOOKUP($A46,'delta-CCSD(T)-fno(raw)'!$A$2:$I$192,6,FALSE)*2625.5</f>
        <v>-297.14075268054199</v>
      </c>
      <c r="G46" s="4">
        <f>VLOOKUP($A46,'delta-CCSD(T)-fno(raw)'!$A$2:$I$192,7,FALSE)*2625.5</f>
        <v>-98.622174881345501</v>
      </c>
      <c r="H46" s="4">
        <f>VLOOKUP($A46,'delta-CCSD(T)-fno(raw)'!$A$2:$I$192,8,FALSE)*2625.5</f>
        <v>-297.31924621633601</v>
      </c>
      <c r="I46" s="4">
        <f>VLOOKUP($A46,'delta-CCSD(T)-fno(raw)'!$A$2:$I$192,9,FALSE)*2625.5</f>
        <v>-99.216441927636993</v>
      </c>
    </row>
    <row r="47" spans="1:9" x14ac:dyDescent="0.2">
      <c r="A47" s="3" t="s">
        <v>214</v>
      </c>
      <c r="B47" s="4">
        <f>VLOOKUP($A47,'delta-CCSD(T)-fno(raw)'!$A$2:$I$192,2,FALSE)</f>
        <v>6.4919251390539996</v>
      </c>
      <c r="C47" s="4">
        <f>VLOOKUP($A47,'delta-CCSD(T)-fno(raw)'!$A$2:$I$192,3,FALSE)</f>
        <v>7.2872931323680001</v>
      </c>
      <c r="D47" s="4">
        <f>VLOOKUP($A47,'delta-CCSD(T)-fno(raw)'!$A$2:$I$192,4,FALSE)</f>
        <v>0.79536799331399999</v>
      </c>
      <c r="E47" s="4">
        <f>VLOOKUP($A47,'delta-CCSD(T)-fno(raw)'!$A$2:$I$192,5,FALSE)*2625.5</f>
        <v>-389.342456660322</v>
      </c>
      <c r="F47" s="4">
        <f>VLOOKUP($A47,'delta-CCSD(T)-fno(raw)'!$A$2:$I$192,6,FALSE)*2625.5</f>
        <v>-297.41645387830499</v>
      </c>
      <c r="G47" s="4">
        <f>VLOOKUP($A47,'delta-CCSD(T)-fno(raw)'!$A$2:$I$192,7,FALSE)*2625.5</f>
        <v>-98.417927921071495</v>
      </c>
      <c r="H47" s="4">
        <f>VLOOKUP($A47,'delta-CCSD(T)-fno(raw)'!$A$2:$I$192,8,FALSE)*2625.5</f>
        <v>-297.59774283383348</v>
      </c>
      <c r="I47" s="4">
        <f>VLOOKUP($A47,'delta-CCSD(T)-fno(raw)'!$A$2:$I$192,9,FALSE)*2625.5</f>
        <v>-99.032006958856996</v>
      </c>
    </row>
    <row r="48" spans="1:9" x14ac:dyDescent="0.2">
      <c r="A48" s="3" t="s">
        <v>215</v>
      </c>
      <c r="B48" s="4">
        <f>VLOOKUP($A48,'delta-CCSD(T)-fno(raw)'!$A$2:$I$192,2,FALSE)</f>
        <v>6.1041473613120001</v>
      </c>
      <c r="C48" s="4">
        <f>VLOOKUP($A48,'delta-CCSD(T)-fno(raw)'!$A$2:$I$192,3,FALSE)</f>
        <v>6.9279906139519998</v>
      </c>
      <c r="D48" s="4">
        <f>VLOOKUP($A48,'delta-CCSD(T)-fno(raw)'!$A$2:$I$192,4,FALSE)</f>
        <v>0.82384325264000002</v>
      </c>
      <c r="E48" s="4">
        <f>VLOOKUP($A48,'delta-CCSD(T)-fno(raw)'!$A$2:$I$192,5,FALSE)*2625.5</f>
        <v>-389.438744782924</v>
      </c>
      <c r="F48" s="4">
        <f>VLOOKUP($A48,'delta-CCSD(T)-fno(raw)'!$A$2:$I$192,6,FALSE)*2625.5</f>
        <v>-296.94920880819296</v>
      </c>
      <c r="G48" s="4">
        <f>VLOOKUP($A48,'delta-CCSD(T)-fno(raw)'!$A$2:$I$192,7,FALSE)*2625.5</f>
        <v>-98.593683336043</v>
      </c>
      <c r="H48" s="4">
        <f>VLOOKUP($A48,'delta-CCSD(T)-fno(raw)'!$A$2:$I$192,8,FALSE)*2625.5</f>
        <v>-297.14222987610901</v>
      </c>
      <c r="I48" s="4">
        <f>VLOOKUP($A48,'delta-CCSD(T)-fno(raw)'!$A$2:$I$192,9,FALSE)*2625.5</f>
        <v>-99.224505520766996</v>
      </c>
    </row>
    <row r="49" spans="1:9" x14ac:dyDescent="0.2">
      <c r="A49" s="3" t="s">
        <v>216</v>
      </c>
      <c r="B49" s="4">
        <f>VLOOKUP($A49,'delta-CCSD(T)-fno(raw)'!$A$2:$I$192,2,FALSE)</f>
        <v>6.1207780292049998</v>
      </c>
      <c r="C49" s="4">
        <f>VLOOKUP($A49,'delta-CCSD(T)-fno(raw)'!$A$2:$I$192,3,FALSE)</f>
        <v>6.9142724788459997</v>
      </c>
      <c r="D49" s="4">
        <f>VLOOKUP($A49,'delta-CCSD(T)-fno(raw)'!$A$2:$I$192,4,FALSE)</f>
        <v>0.79349444964100002</v>
      </c>
      <c r="E49" s="4">
        <f>VLOOKUP($A49,'delta-CCSD(T)-fno(raw)'!$A$2:$I$192,5,FALSE)*2625.5</f>
        <v>-389.20637132161653</v>
      </c>
      <c r="F49" s="4">
        <f>VLOOKUP($A49,'delta-CCSD(T)-fno(raw)'!$A$2:$I$192,6,FALSE)*2625.5</f>
        <v>-296.95498465351949</v>
      </c>
      <c r="G49" s="4">
        <f>VLOOKUP($A49,'delta-CCSD(T)-fno(raw)'!$A$2:$I$192,7,FALSE)*2625.5</f>
        <v>-98.372164697301997</v>
      </c>
      <c r="H49" s="4">
        <f>VLOOKUP($A49,'delta-CCSD(T)-fno(raw)'!$A$2:$I$192,8,FALSE)*2625.5</f>
        <v>-297.12096223127548</v>
      </c>
      <c r="I49" s="4">
        <f>VLOOKUP($A49,'delta-CCSD(T)-fno(raw)'!$A$2:$I$192,9,FALSE)*2625.5</f>
        <v>-98.999681569187516</v>
      </c>
    </row>
    <row r="50" spans="1:9" x14ac:dyDescent="0.2">
      <c r="A50" s="3" t="s">
        <v>217</v>
      </c>
      <c r="B50" s="4">
        <f>VLOOKUP($A50,'delta-CCSD(T)-fno(raw)'!$A$2:$I$192,2,FALSE)</f>
        <v>6.374394757578</v>
      </c>
      <c r="C50" s="4">
        <f>VLOOKUP($A50,'delta-CCSD(T)-fno(raw)'!$A$2:$I$192,3,FALSE)</f>
        <v>7.1468141349350001</v>
      </c>
      <c r="D50" s="4">
        <f>VLOOKUP($A50,'delta-CCSD(T)-fno(raw)'!$A$2:$I$192,4,FALSE)</f>
        <v>0.77241937735699995</v>
      </c>
      <c r="E50" s="4">
        <f>VLOOKUP($A50,'delta-CCSD(T)-fno(raw)'!$A$2:$I$192,5,FALSE)*2625.5</f>
        <v>-389.27403847226799</v>
      </c>
      <c r="F50" s="4">
        <f>VLOOKUP($A50,'delta-CCSD(T)-fno(raw)'!$A$2:$I$192,6,FALSE)*2625.5</f>
        <v>-297.21142988817849</v>
      </c>
      <c r="G50" s="4">
        <f>VLOOKUP($A50,'delta-CCSD(T)-fno(raw)'!$A$2:$I$192,7,FALSE)*2625.5</f>
        <v>-98.437003341667989</v>
      </c>
      <c r="H50" s="4">
        <f>VLOOKUP($A50,'delta-CCSD(T)-fno(raw)'!$A$2:$I$192,8,FALSE)*2625.5</f>
        <v>-297.37615976794802</v>
      </c>
      <c r="I50" s="4">
        <f>VLOOKUP($A50,'delta-CCSD(T)-fno(raw)'!$A$2:$I$192,9,FALSE)*2625.5</f>
        <v>-99.044692839254992</v>
      </c>
    </row>
    <row r="51" spans="1:9" x14ac:dyDescent="0.2">
      <c r="A51" s="3" t="s">
        <v>218</v>
      </c>
      <c r="B51" s="4">
        <f>VLOOKUP($A51,'delta-CCSD(T)-fno(raw)'!$A$2:$I$192,2,FALSE)</f>
        <v>-0.52415050105200001</v>
      </c>
      <c r="C51" s="4">
        <f>VLOOKUP($A51,'delta-CCSD(T)-fno(raw)'!$A$2:$I$192,3,FALSE)</f>
        <v>1.2195805828240001</v>
      </c>
      <c r="D51" s="4">
        <f>VLOOKUP($A51,'delta-CCSD(T)-fno(raw)'!$A$2:$I$192,4,FALSE)</f>
        <v>1.7437310838760001</v>
      </c>
      <c r="E51" s="4">
        <f>VLOOKUP($A51,'delta-CCSD(T)-fno(raw)'!$A$2:$I$192,5,FALSE)*2625.5</f>
        <v>-429.61878309855405</v>
      </c>
      <c r="F51" s="4">
        <f>VLOOKUP($A51,'delta-CCSD(T)-fno(raw)'!$A$2:$I$192,6,FALSE)*2625.5</f>
        <v>-296.74825728887748</v>
      </c>
      <c r="G51" s="4">
        <f>VLOOKUP($A51,'delta-CCSD(T)-fno(raw)'!$A$2:$I$192,7,FALSE)*2625.5</f>
        <v>-132.346375308624</v>
      </c>
      <c r="H51" s="4">
        <f>VLOOKUP($A51,'delta-CCSD(T)-fno(raw)'!$A$2:$I$192,8,FALSE)*2625.5</f>
        <v>-296.91991232659848</v>
      </c>
      <c r="I51" s="4">
        <f>VLOOKUP($A51,'delta-CCSD(T)-fno(raw)'!$A$2:$I$192,9,FALSE)*2625.5</f>
        <v>-133.91845135477951</v>
      </c>
    </row>
    <row r="52" spans="1:9" x14ac:dyDescent="0.2">
      <c r="A52" s="3" t="s">
        <v>219</v>
      </c>
      <c r="B52" s="4">
        <f>VLOOKUP($A52,'delta-CCSD(T)-fno(raw)'!$A$2:$I$192,2,FALSE)</f>
        <v>-1.0119438683799999</v>
      </c>
      <c r="C52" s="4">
        <f>VLOOKUP($A52,'delta-CCSD(T)-fno(raw)'!$A$2:$I$192,3,FALSE)</f>
        <v>0.67920326303699996</v>
      </c>
      <c r="D52" s="4">
        <f>VLOOKUP($A52,'delta-CCSD(T)-fno(raw)'!$A$2:$I$192,4,FALSE)</f>
        <v>1.6911471314169999</v>
      </c>
      <c r="E52" s="4">
        <f>VLOOKUP($A52,'delta-CCSD(T)-fno(raw)'!$A$2:$I$192,5,FALSE)*2625.5</f>
        <v>-430.2354489049635</v>
      </c>
      <c r="F52" s="4">
        <f>VLOOKUP($A52,'delta-CCSD(T)-fno(raw)'!$A$2:$I$192,6,FALSE)*2625.5</f>
        <v>-296.85998404461151</v>
      </c>
      <c r="G52" s="4">
        <f>VLOOKUP($A52,'delta-CCSD(T)-fno(raw)'!$A$2:$I$192,7,FALSE)*2625.5</f>
        <v>-132.36352099197148</v>
      </c>
      <c r="H52" s="4">
        <f>VLOOKUP($A52,'delta-CCSD(T)-fno(raw)'!$A$2:$I$192,8,FALSE)*2625.5</f>
        <v>-297.04737707497446</v>
      </c>
      <c r="I52" s="4">
        <f>VLOOKUP($A52,'delta-CCSD(T)-fno(raw)'!$A$2:$I$192,9,FALSE)*2625.5</f>
        <v>-133.86727509302651</v>
      </c>
    </row>
    <row r="53" spans="1:9" x14ac:dyDescent="0.2">
      <c r="A53" s="3" t="s">
        <v>220</v>
      </c>
      <c r="B53" s="4">
        <f>VLOOKUP($A53,'delta-CCSD(T)-fno(raw)'!$A$2:$I$192,2,FALSE)</f>
        <v>0</v>
      </c>
      <c r="C53" s="4">
        <f>VLOOKUP($A53,'delta-CCSD(T)-fno(raw)'!$A$2:$I$192,3,FALSE)</f>
        <v>0</v>
      </c>
      <c r="D53" s="4">
        <f>VLOOKUP($A53,'delta-CCSD(T)-fno(raw)'!$A$2:$I$192,4,FALSE)</f>
        <v>0</v>
      </c>
      <c r="E53" s="4">
        <f>VLOOKUP($A53,'delta-CCSD(T)-fno(raw)'!$A$2:$I$192,5,FALSE)*2625.5</f>
        <v>0</v>
      </c>
      <c r="F53" s="4">
        <f>VLOOKUP($A53,'delta-CCSD(T)-fno(raw)'!$A$2:$I$192,6,FALSE)*2625.5</f>
        <v>-297.06685149280599</v>
      </c>
      <c r="G53" s="4">
        <f>VLOOKUP($A53,'delta-CCSD(T)-fno(raw)'!$A$2:$I$192,7,FALSE)*2625.5</f>
        <v>-283.64971357656049</v>
      </c>
      <c r="H53" s="4">
        <f>VLOOKUP($A53,'delta-CCSD(T)-fno(raw)'!$A$2:$I$192,8,FALSE)*2625.5</f>
        <v>-297.29957563164652</v>
      </c>
      <c r="I53" s="4">
        <f>VLOOKUP($A53,'delta-CCSD(T)-fno(raw)'!$A$2:$I$192,9,FALSE)*2625.5</f>
        <v>-286.27676471408398</v>
      </c>
    </row>
    <row r="54" spans="1:9" x14ac:dyDescent="0.2">
      <c r="A54" s="3" t="s">
        <v>221</v>
      </c>
      <c r="B54" s="4">
        <f>VLOOKUP($A54,'delta-CCSD(T)-fno(raw)'!$A$2:$I$192,2,FALSE)</f>
        <v>0</v>
      </c>
      <c r="C54" s="4">
        <f>VLOOKUP($A54,'delta-CCSD(T)-fno(raw)'!$A$2:$I$192,3,FALSE)</f>
        <v>0</v>
      </c>
      <c r="D54" s="4">
        <f>VLOOKUP($A54,'delta-CCSD(T)-fno(raw)'!$A$2:$I$192,4,FALSE)</f>
        <v>0</v>
      </c>
      <c r="E54" s="4">
        <f>VLOOKUP($A54,'delta-CCSD(T)-fno(raw)'!$A$2:$I$192,5,FALSE)*2625.5</f>
        <v>0</v>
      </c>
      <c r="F54" s="4">
        <f>VLOOKUP($A54,'delta-CCSD(T)-fno(raw)'!$A$2:$I$192,6,FALSE)*2625.5</f>
        <v>-297.28288989126548</v>
      </c>
      <c r="G54" s="4">
        <f>VLOOKUP($A54,'delta-CCSD(T)-fno(raw)'!$A$2:$I$192,7,FALSE)*2625.5</f>
        <v>-283.38708891259148</v>
      </c>
      <c r="H54" s="4">
        <f>VLOOKUP($A54,'delta-CCSD(T)-fno(raw)'!$A$2:$I$192,8,FALSE)*2625.5</f>
        <v>-297.33765425321099</v>
      </c>
      <c r="I54" s="4">
        <f>VLOOKUP($A54,'delta-CCSD(T)-fno(raw)'!$A$2:$I$192,9,FALSE)*2625.5</f>
        <v>-285.52300789482348</v>
      </c>
    </row>
    <row r="55" spans="1:9" x14ac:dyDescent="0.2">
      <c r="A55" s="3" t="s">
        <v>222</v>
      </c>
      <c r="B55" s="4">
        <f>VLOOKUP($A55,'delta-CCSD(T)-fno(raw)'!$A$2:$I$192,2,FALSE)</f>
        <v>0</v>
      </c>
      <c r="C55" s="4">
        <f>VLOOKUP($A55,'delta-CCSD(T)-fno(raw)'!$A$2:$I$192,3,FALSE)</f>
        <v>0</v>
      </c>
      <c r="D55" s="4">
        <f>VLOOKUP($A55,'delta-CCSD(T)-fno(raw)'!$A$2:$I$192,4,FALSE)</f>
        <v>0</v>
      </c>
      <c r="E55" s="4">
        <f>VLOOKUP($A55,'delta-CCSD(T)-fno(raw)'!$A$2:$I$192,5,FALSE)*2625.5</f>
        <v>0</v>
      </c>
      <c r="F55" s="4">
        <f>VLOOKUP($A55,'delta-CCSD(T)-fno(raw)'!$A$2:$I$192,6,FALSE)*2625.5</f>
        <v>-297.36348396947</v>
      </c>
      <c r="G55" s="4">
        <f>VLOOKUP($A55,'delta-CCSD(T)-fno(raw)'!$A$2:$I$192,7,FALSE)*2625.5</f>
        <v>-283.41335917199751</v>
      </c>
      <c r="H55" s="4">
        <f>VLOOKUP($A55,'delta-CCSD(T)-fno(raw)'!$A$2:$I$192,8,FALSE)*2625.5</f>
        <v>-297.48586149128499</v>
      </c>
      <c r="I55" s="4">
        <f>VLOOKUP($A55,'delta-CCSD(T)-fno(raw)'!$A$2:$I$192,9,FALSE)*2625.5</f>
        <v>-285.63560767656651</v>
      </c>
    </row>
    <row r="56" spans="1:9" x14ac:dyDescent="0.2">
      <c r="A56" s="3" t="s">
        <v>223</v>
      </c>
      <c r="B56" s="4">
        <f>VLOOKUP($A56,'delta-CCSD(T)-fno(raw)'!$A$2:$I$192,2,FALSE)</f>
        <v>0</v>
      </c>
      <c r="C56" s="4">
        <f>VLOOKUP($A56,'delta-CCSD(T)-fno(raw)'!$A$2:$I$192,3,FALSE)</f>
        <v>0</v>
      </c>
      <c r="D56" s="4">
        <f>VLOOKUP($A56,'delta-CCSD(T)-fno(raw)'!$A$2:$I$192,4,FALSE)</f>
        <v>0</v>
      </c>
      <c r="E56" s="4">
        <f>VLOOKUP($A56,'delta-CCSD(T)-fno(raw)'!$A$2:$I$192,5,FALSE)*2625.5</f>
        <v>0</v>
      </c>
      <c r="F56" s="4">
        <f>VLOOKUP($A56,'delta-CCSD(T)-fno(raw)'!$A$2:$I$192,6,FALSE)*2625.5</f>
        <v>-296.79246330759298</v>
      </c>
      <c r="G56" s="4">
        <f>VLOOKUP($A56,'delta-CCSD(T)-fno(raw)'!$A$2:$I$192,7,FALSE)*2625.5</f>
        <v>-284.08321214474148</v>
      </c>
      <c r="H56" s="4">
        <f>VLOOKUP($A56,'delta-CCSD(T)-fno(raw)'!$A$2:$I$192,8,FALSE)*2625.5</f>
        <v>-296.99009468787153</v>
      </c>
      <c r="I56" s="4">
        <f>VLOOKUP($A56,'delta-CCSD(T)-fno(raw)'!$A$2:$I$192,9,FALSE)*2625.5</f>
        <v>-286.40035105285597</v>
      </c>
    </row>
    <row r="57" spans="1:9" x14ac:dyDescent="0.2">
      <c r="A57" s="3" t="s">
        <v>224</v>
      </c>
      <c r="B57" s="4">
        <f>VLOOKUP($A57,'delta-CCSD(T)-fno(raw)'!$A$2:$I$192,2,FALSE)</f>
        <v>-4.5734441515709996</v>
      </c>
      <c r="C57" s="4">
        <f>VLOOKUP($A57,'delta-CCSD(T)-fno(raw)'!$A$2:$I$192,3,FALSE)</f>
        <v>-1.9772217847010001</v>
      </c>
      <c r="D57" s="4">
        <f>VLOOKUP($A57,'delta-CCSD(T)-fno(raw)'!$A$2:$I$192,4,FALSE)</f>
        <v>2.5962223668700002</v>
      </c>
      <c r="E57" s="4">
        <f>VLOOKUP($A57,'delta-CCSD(T)-fno(raw)'!$A$2:$I$192,5,FALSE)*2625.5</f>
        <v>-411.47201573832353</v>
      </c>
      <c r="F57" s="4">
        <f>VLOOKUP($A57,'delta-CCSD(T)-fno(raw)'!$A$2:$I$192,6,FALSE)*2625.5</f>
        <v>-297.11345323563802</v>
      </c>
      <c r="G57" s="4">
        <f>VLOOKUP($A57,'delta-CCSD(T)-fno(raw)'!$A$2:$I$192,7,FALSE)*2625.5</f>
        <v>-109.78511835111451</v>
      </c>
      <c r="H57" s="4">
        <f>VLOOKUP($A57,'delta-CCSD(T)-fno(raw)'!$A$2:$I$192,8,FALSE)*2625.5</f>
        <v>-297.24452180044949</v>
      </c>
      <c r="I57" s="4">
        <f>VLOOKUP($A57,'delta-CCSD(T)-fno(raw)'!$A$2:$I$192,9,FALSE)*2625.5</f>
        <v>-112.250272153173</v>
      </c>
    </row>
    <row r="58" spans="1:9" x14ac:dyDescent="0.2">
      <c r="A58" s="3" t="s">
        <v>225</v>
      </c>
      <c r="B58" s="4">
        <f>VLOOKUP($A58,'delta-CCSD(T)-fno(raw)'!$A$2:$I$192,2,FALSE)</f>
        <v>-4.239488832398</v>
      </c>
      <c r="C58" s="4">
        <f>VLOOKUP($A58,'delta-CCSD(T)-fno(raw)'!$A$2:$I$192,3,FALSE)</f>
        <v>-1.89953793672</v>
      </c>
      <c r="D58" s="4">
        <f>VLOOKUP($A58,'delta-CCSD(T)-fno(raw)'!$A$2:$I$192,4,FALSE)</f>
        <v>2.3399508956780002</v>
      </c>
      <c r="E58" s="4">
        <f>VLOOKUP($A58,'delta-CCSD(T)-fno(raw)'!$A$2:$I$192,5,FALSE)*2625.5</f>
        <v>-411.18281719162644</v>
      </c>
      <c r="F58" s="4">
        <f>VLOOKUP($A58,'delta-CCSD(T)-fno(raw)'!$A$2:$I$192,6,FALSE)*2625.5</f>
        <v>-297.16122538173647</v>
      </c>
      <c r="G58" s="4">
        <f>VLOOKUP($A58,'delta-CCSD(T)-fno(raw)'!$A$2:$I$192,7,FALSE)*2625.5</f>
        <v>-109.78210297749199</v>
      </c>
      <c r="H58" s="4">
        <f>VLOOKUP($A58,'delta-CCSD(T)-fno(raw)'!$A$2:$I$192,8,FALSE)*2625.5</f>
        <v>-297.30571756094002</v>
      </c>
      <c r="I58" s="4">
        <f>VLOOKUP($A58,'delta-CCSD(T)-fno(raw)'!$A$2:$I$192,9,FALSE)*2625.5</f>
        <v>-111.97756169396601</v>
      </c>
    </row>
    <row r="59" spans="1:9" x14ac:dyDescent="0.2">
      <c r="A59" s="3" t="s">
        <v>226</v>
      </c>
      <c r="B59" s="4">
        <f>VLOOKUP($A59,'delta-CCSD(T)-fno(raw)'!$A$2:$I$192,2,FALSE)</f>
        <v>-0.35536532649300001</v>
      </c>
      <c r="C59" s="4">
        <f>VLOOKUP($A59,'delta-CCSD(T)-fno(raw)'!$A$2:$I$192,3,FALSE)</f>
        <v>1.3692488433850001</v>
      </c>
      <c r="D59" s="4">
        <f>VLOOKUP($A59,'delta-CCSD(T)-fno(raw)'!$A$2:$I$192,4,FALSE)</f>
        <v>1.724614169878</v>
      </c>
      <c r="E59" s="4">
        <f>VLOOKUP($A59,'delta-CCSD(T)-fno(raw)'!$A$2:$I$192,5,FALSE)*2625.5</f>
        <v>-599.47899970322101</v>
      </c>
      <c r="F59" s="4">
        <f>VLOOKUP($A59,'delta-CCSD(T)-fno(raw)'!$A$2:$I$192,6,FALSE)*2625.5</f>
        <v>-296.84758160269149</v>
      </c>
      <c r="G59" s="4">
        <f>VLOOKUP($A59,'delta-CCSD(T)-fno(raw)'!$A$2:$I$192,7,FALSE)*2625.5</f>
        <v>-302.27605277403649</v>
      </c>
      <c r="H59" s="4">
        <f>VLOOKUP($A59,'delta-CCSD(T)-fno(raw)'!$A$2:$I$192,8,FALSE)*2625.5</f>
        <v>-297.04904764386748</v>
      </c>
      <c r="I59" s="4">
        <f>VLOOKUP($A59,'delta-CCSD(T)-fno(raw)'!$A$2:$I$192,9,FALSE)*2625.5</f>
        <v>-303.79920090273851</v>
      </c>
    </row>
    <row r="60" spans="1:9" x14ac:dyDescent="0.2">
      <c r="A60" s="3" t="s">
        <v>227</v>
      </c>
      <c r="B60" s="4">
        <f>VLOOKUP($A60,'delta-CCSD(T)-fno(raw)'!$A$2:$I$192,2,FALSE)</f>
        <v>-1.14492494191</v>
      </c>
      <c r="C60" s="4">
        <f>VLOOKUP($A60,'delta-CCSD(T)-fno(raw)'!$A$2:$I$192,3,FALSE)</f>
        <v>0.52813796342399999</v>
      </c>
      <c r="D60" s="4">
        <f>VLOOKUP($A60,'delta-CCSD(T)-fno(raw)'!$A$2:$I$192,4,FALSE)</f>
        <v>1.673062905334</v>
      </c>
      <c r="E60" s="4">
        <f>VLOOKUP($A60,'delta-CCSD(T)-fno(raw)'!$A$2:$I$192,5,FALSE)*2625.5</f>
        <v>-600.28894821387246</v>
      </c>
      <c r="F60" s="4">
        <f>VLOOKUP($A60,'delta-CCSD(T)-fno(raw)'!$A$2:$I$192,6,FALSE)*2625.5</f>
        <v>-296.86298635112047</v>
      </c>
      <c r="G60" s="4">
        <f>VLOOKUP($A60,'delta-CCSD(T)-fno(raw)'!$A$2:$I$192,7,FALSE)*2625.5</f>
        <v>-302.28103692084198</v>
      </c>
      <c r="H60" s="4">
        <f>VLOOKUP($A60,'delta-CCSD(T)-fno(raw)'!$A$2:$I$192,8,FALSE)*2625.5</f>
        <v>-297.06961523588296</v>
      </c>
      <c r="I60" s="4">
        <f>VLOOKUP($A60,'delta-CCSD(T)-fno(raw)'!$A$2:$I$192,9,FALSE)*2625.5</f>
        <v>-303.74747094141401</v>
      </c>
    </row>
    <row r="61" spans="1:9" x14ac:dyDescent="0.2">
      <c r="A61" s="3" t="s">
        <v>228</v>
      </c>
      <c r="B61" s="4">
        <f>VLOOKUP($A61,'delta-CCSD(T)-fno(raw)'!$A$2:$I$192,2,FALSE)</f>
        <v>-3.6769774055190001</v>
      </c>
      <c r="C61" s="4">
        <f>VLOOKUP($A61,'delta-CCSD(T)-fno(raw)'!$A$2:$I$192,3,FALSE)</f>
        <v>-1.562044979465</v>
      </c>
      <c r="D61" s="4">
        <f>VLOOKUP($A61,'delta-CCSD(T)-fno(raw)'!$A$2:$I$192,4,FALSE)</f>
        <v>2.1149324260540001</v>
      </c>
      <c r="E61" s="4">
        <f>VLOOKUP($A61,'delta-CCSD(T)-fno(raw)'!$A$2:$I$192,5,FALSE)*2625.5</f>
        <v>-453.38567832809002</v>
      </c>
      <c r="F61" s="4">
        <f>VLOOKUP($A61,'delta-CCSD(T)-fno(raw)'!$A$2:$I$192,6,FALSE)*2625.5</f>
        <v>-376.07422163200499</v>
      </c>
      <c r="G61" s="4">
        <f>VLOOKUP($A61,'delta-CCSD(T)-fno(raw)'!$A$2:$I$192,7,FALSE)*2625.5</f>
        <v>-73.634479290565992</v>
      </c>
      <c r="H61" s="4">
        <f>VLOOKUP($A61,'delta-CCSD(T)-fno(raw)'!$A$2:$I$192,8,FALSE)*2625.5</f>
        <v>-376.04882853902149</v>
      </c>
      <c r="I61" s="4">
        <f>VLOOKUP($A61,'delta-CCSD(T)-fno(raw)'!$A$2:$I$192,9,FALSE)*2625.5</f>
        <v>-75.774804809603495</v>
      </c>
    </row>
    <row r="62" spans="1:9" x14ac:dyDescent="0.2">
      <c r="A62" s="3" t="s">
        <v>229</v>
      </c>
      <c r="B62" s="4">
        <f>VLOOKUP($A62,'delta-CCSD(T)-fno(raw)'!$A$2:$I$192,2,FALSE)</f>
        <v>-3.4481192025320002</v>
      </c>
      <c r="C62" s="4">
        <f>VLOOKUP($A62,'delta-CCSD(T)-fno(raw)'!$A$2:$I$192,3,FALSE)</f>
        <v>-1.510360271258</v>
      </c>
      <c r="D62" s="4">
        <f>VLOOKUP($A62,'delta-CCSD(T)-fno(raw)'!$A$2:$I$192,4,FALSE)</f>
        <v>1.937758931274</v>
      </c>
      <c r="E62" s="4">
        <f>VLOOKUP($A62,'delta-CCSD(T)-fno(raw)'!$A$2:$I$192,5,FALSE)*2625.5</f>
        <v>-452.97094746140351</v>
      </c>
      <c r="F62" s="4">
        <f>VLOOKUP($A62,'delta-CCSD(T)-fno(raw)'!$A$2:$I$192,6,FALSE)*2625.5</f>
        <v>-375.89382362677401</v>
      </c>
      <c r="G62" s="4">
        <f>VLOOKUP($A62,'delta-CCSD(T)-fno(raw)'!$A$2:$I$192,7,FALSE)*2625.5</f>
        <v>-73.629004632097505</v>
      </c>
      <c r="H62" s="4">
        <f>VLOOKUP($A62,'delta-CCSD(T)-fno(raw)'!$A$2:$I$192,8,FALSE)*2625.5</f>
        <v>-375.8510212003585</v>
      </c>
      <c r="I62" s="4">
        <f>VLOOKUP($A62,'delta-CCSD(T)-fno(raw)'!$A$2:$I$192,9,FALSE)*2625.5</f>
        <v>-75.609565989786503</v>
      </c>
    </row>
    <row r="63" spans="1:9" x14ac:dyDescent="0.2">
      <c r="A63" s="3" t="s">
        <v>230</v>
      </c>
      <c r="B63" s="4">
        <f>VLOOKUP($A63,'delta-CCSD(T)-fno(raw)'!$A$2:$I$192,2,FALSE)</f>
        <v>-3.5501658657899999</v>
      </c>
      <c r="C63" s="4">
        <f>VLOOKUP($A63,'delta-CCSD(T)-fno(raw)'!$A$2:$I$192,3,FALSE)</f>
        <v>-1.572605811669</v>
      </c>
      <c r="D63" s="4">
        <f>VLOOKUP($A63,'delta-CCSD(T)-fno(raw)'!$A$2:$I$192,4,FALSE)</f>
        <v>1.9775600541210001</v>
      </c>
      <c r="E63" s="4">
        <f>VLOOKUP($A63,'delta-CCSD(T)-fno(raw)'!$A$2:$I$192,5,FALSE)*2625.5</f>
        <v>-453.19252332554248</v>
      </c>
      <c r="F63" s="4">
        <f>VLOOKUP($A63,'delta-CCSD(T)-fno(raw)'!$A$2:$I$192,6,FALSE)*2625.5</f>
        <v>-376.0103220003395</v>
      </c>
      <c r="G63" s="4">
        <f>VLOOKUP($A63,'delta-CCSD(T)-fno(raw)'!$A$2:$I$192,7,FALSE)*2625.5</f>
        <v>-73.632035459413004</v>
      </c>
      <c r="H63" s="4">
        <f>VLOOKUP($A63,'delta-CCSD(T)-fno(raw)'!$A$2:$I$192,8,FALSE)*2625.5</f>
        <v>-375.97749082384797</v>
      </c>
      <c r="I63" s="4">
        <f>VLOOKUP($A63,'delta-CCSD(T)-fno(raw)'!$A$2:$I$192,9,FALSE)*2625.5</f>
        <v>-75.642426690025502</v>
      </c>
    </row>
    <row r="64" spans="1:9" x14ac:dyDescent="0.2">
      <c r="A64" s="3" t="s">
        <v>31</v>
      </c>
      <c r="B64" s="4">
        <f>VLOOKUP($A64,'delta-CCSD(T)-fno(raw)'!$A$2:$I$192,2,FALSE)</f>
        <v>0.23099837931200001</v>
      </c>
      <c r="C64" s="4">
        <f>VLOOKUP($A64,'delta-CCSD(T)-fno(raw)'!$A$2:$I$192,3,FALSE)</f>
        <v>3.1964673957329999</v>
      </c>
      <c r="D64" s="4">
        <f>VLOOKUP($A64,'delta-CCSD(T)-fno(raw)'!$A$2:$I$192,4,FALSE)</f>
        <v>2.9654690164209998</v>
      </c>
      <c r="E64" s="4">
        <f>VLOOKUP($A64,'delta-CCSD(T)-fno(raw)'!$A$2:$I$192,5,FALSE)*2625.5</f>
        <v>-409.71663770277746</v>
      </c>
      <c r="F64" s="4">
        <f>VLOOKUP($A64,'delta-CCSD(T)-fno(raw)'!$A$2:$I$192,6,FALSE)*2625.5</f>
        <v>-375.99771813531049</v>
      </c>
      <c r="G64" s="4">
        <f>VLOOKUP($A64,'delta-CCSD(T)-fno(raw)'!$A$2:$I$192,7,FALSE)*2625.5</f>
        <v>-33.949917946779003</v>
      </c>
      <c r="H64" s="4">
        <f>VLOOKUP($A64,'delta-CCSD(T)-fno(raw)'!$A$2:$I$192,8,FALSE)*2625.5</f>
        <v>-375.994604835789</v>
      </c>
      <c r="I64" s="4">
        <f>VLOOKUP($A64,'delta-CCSD(T)-fno(raw)'!$A$2:$I$192,9,FALSE)*2625.5</f>
        <v>-36.918500262721501</v>
      </c>
    </row>
    <row r="65" spans="1:9" x14ac:dyDescent="0.2">
      <c r="A65" s="3" t="s">
        <v>32</v>
      </c>
      <c r="B65" s="4">
        <f>VLOOKUP($A65,'delta-CCSD(T)-fno(raw)'!$A$2:$I$192,2,FALSE)</f>
        <v>-5.4201475749E-2</v>
      </c>
      <c r="C65" s="4">
        <f>VLOOKUP($A65,'delta-CCSD(T)-fno(raw)'!$A$2:$I$192,3,FALSE)</f>
        <v>2.8902140815020001</v>
      </c>
      <c r="D65" s="4">
        <f>VLOOKUP($A65,'delta-CCSD(T)-fno(raw)'!$A$2:$I$192,4,FALSE)</f>
        <v>2.9444155572509998</v>
      </c>
      <c r="E65" s="4">
        <f>VLOOKUP($A65,'delta-CCSD(T)-fno(raw)'!$A$2:$I$192,5,FALSE)*2625.5</f>
        <v>-410.25523863289351</v>
      </c>
      <c r="F65" s="4">
        <f>VLOOKUP($A65,'delta-CCSD(T)-fno(raw)'!$A$2:$I$192,6,FALSE)*2625.5</f>
        <v>-376.25111921036495</v>
      </c>
      <c r="G65" s="4">
        <f>VLOOKUP($A65,'delta-CCSD(T)-fno(raw)'!$A$2:$I$192,7,FALSE)*2625.5</f>
        <v>-33.949917946779003</v>
      </c>
      <c r="H65" s="4">
        <f>VLOOKUP($A65,'delta-CCSD(T)-fno(raw)'!$A$2:$I$192,8,FALSE)*2625.5</f>
        <v>-376.24123729832951</v>
      </c>
      <c r="I65" s="4">
        <f>VLOOKUP($A65,'delta-CCSD(T)-fno(raw)'!$A$2:$I$192,9,FALSE)*2625.5</f>
        <v>-36.904215416066499</v>
      </c>
    </row>
    <row r="66" spans="1:9" x14ac:dyDescent="0.2">
      <c r="A66" s="3" t="s">
        <v>33</v>
      </c>
      <c r="B66" s="4">
        <f>VLOOKUP($A66,'delta-CCSD(T)-fno(raw)'!$A$2:$I$192,2,FALSE)</f>
        <v>-8.5837734681000005E-2</v>
      </c>
      <c r="C66" s="4">
        <f>VLOOKUP($A66,'delta-CCSD(T)-fno(raw)'!$A$2:$I$192,3,FALSE)</f>
        <v>2.7337139968890001</v>
      </c>
      <c r="D66" s="4">
        <f>VLOOKUP($A66,'delta-CCSD(T)-fno(raw)'!$A$2:$I$192,4,FALSE)</f>
        <v>2.8195517315699998</v>
      </c>
      <c r="E66" s="4">
        <f>VLOOKUP($A66,'delta-CCSD(T)-fno(raw)'!$A$2:$I$192,5,FALSE)*2625.5</f>
        <v>-410.149423697131</v>
      </c>
      <c r="F66" s="4">
        <f>VLOOKUP($A66,'delta-CCSD(T)-fno(raw)'!$A$2:$I$192,6,FALSE)*2625.5</f>
        <v>-376.11366801567095</v>
      </c>
      <c r="G66" s="4">
        <f>VLOOKUP($A66,'delta-CCSD(T)-fno(raw)'!$A$2:$I$192,7,FALSE)*2625.5</f>
        <v>-33.949917946779003</v>
      </c>
      <c r="H66" s="4">
        <f>VLOOKUP($A66,'delta-CCSD(T)-fno(raw)'!$A$2:$I$192,8,FALSE)*2625.5</f>
        <v>-376.10727730975054</v>
      </c>
      <c r="I66" s="4">
        <f>VLOOKUP($A66,'delta-CCSD(T)-fno(raw)'!$A$2:$I$192,9,FALSE)*2625.5</f>
        <v>-36.775860384270004</v>
      </c>
    </row>
    <row r="67" spans="1:9" x14ac:dyDescent="0.2">
      <c r="A67" s="3" t="s">
        <v>231</v>
      </c>
      <c r="B67" s="4">
        <f>VLOOKUP($A67,'delta-CCSD(T)-fno(raw)'!$A$2:$I$192,2,FALSE)</f>
        <v>0.119585993071</v>
      </c>
      <c r="C67" s="4">
        <f>VLOOKUP($A67,'delta-CCSD(T)-fno(raw)'!$A$2:$I$192,3,FALSE)</f>
        <v>2.3485965175239998</v>
      </c>
      <c r="D67" s="4">
        <f>VLOOKUP($A67,'delta-CCSD(T)-fno(raw)'!$A$2:$I$192,4,FALSE)</f>
        <v>2.2290105244529999</v>
      </c>
      <c r="E67" s="4">
        <f>VLOOKUP($A67,'delta-CCSD(T)-fno(raw)'!$A$2:$I$192,5,FALSE)*2625.5</f>
        <v>-417.93479717887953</v>
      </c>
      <c r="F67" s="4">
        <f>VLOOKUP($A67,'delta-CCSD(T)-fno(raw)'!$A$2:$I$192,6,FALSE)*2625.5</f>
        <v>-375.98362150549951</v>
      </c>
      <c r="G67" s="4">
        <f>VLOOKUP($A67,'delta-CCSD(T)-fno(raw)'!$A$2:$I$192,7,FALSE)*2625.5</f>
        <v>-42.070761666451503</v>
      </c>
      <c r="H67" s="4">
        <f>VLOOKUP($A67,'delta-CCSD(T)-fno(raw)'!$A$2:$I$192,8,FALSE)*2625.5</f>
        <v>-375.98274308671353</v>
      </c>
      <c r="I67" s="4">
        <f>VLOOKUP($A67,'delta-CCSD(T)-fno(raw)'!$A$2:$I$192,9,FALSE)*2625.5</f>
        <v>-44.300650609689995</v>
      </c>
    </row>
    <row r="68" spans="1:9" x14ac:dyDescent="0.2">
      <c r="A68" s="3" t="s">
        <v>232</v>
      </c>
      <c r="B68" s="4">
        <f>VLOOKUP($A68,'delta-CCSD(T)-fno(raw)'!$A$2:$I$192,2,FALSE)</f>
        <v>9.5236494330000008E-3</v>
      </c>
      <c r="C68" s="4">
        <f>VLOOKUP($A68,'delta-CCSD(T)-fno(raw)'!$A$2:$I$192,3,FALSE)</f>
        <v>2.1584780790089999</v>
      </c>
      <c r="D68" s="4">
        <f>VLOOKUP($A68,'delta-CCSD(T)-fno(raw)'!$A$2:$I$192,4,FALSE)</f>
        <v>2.1489544295759999</v>
      </c>
      <c r="E68" s="4">
        <f>VLOOKUP($A68,'delta-CCSD(T)-fno(raw)'!$A$2:$I$192,5,FALSE)*2625.5</f>
        <v>-418.34890958016047</v>
      </c>
      <c r="F68" s="4">
        <f>VLOOKUP($A68,'delta-CCSD(T)-fno(raw)'!$A$2:$I$192,6,FALSE)*2625.5</f>
        <v>-376.28767156314206</v>
      </c>
      <c r="G68" s="4">
        <f>VLOOKUP($A68,'delta-CCSD(T)-fno(raw)'!$A$2:$I$192,7,FALSE)*2625.5</f>
        <v>-42.070761666451503</v>
      </c>
      <c r="H68" s="4">
        <f>VLOOKUP($A68,'delta-CCSD(T)-fno(raw)'!$A$2:$I$192,8,FALSE)*2625.5</f>
        <v>-376.27803522987449</v>
      </c>
      <c r="I68" s="4">
        <f>VLOOKUP($A68,'delta-CCSD(T)-fno(raw)'!$A$2:$I$192,9,FALSE)*2625.5</f>
        <v>-44.229352429295503</v>
      </c>
    </row>
    <row r="69" spans="1:9" x14ac:dyDescent="0.2">
      <c r="A69" s="3" t="s">
        <v>233</v>
      </c>
      <c r="B69" s="4">
        <f>VLOOKUP($A69,'delta-CCSD(T)-fno(raw)'!$A$2:$I$192,2,FALSE)</f>
        <v>-6.6674107785999998E-2</v>
      </c>
      <c r="C69" s="4">
        <f>VLOOKUP($A69,'delta-CCSD(T)-fno(raw)'!$A$2:$I$192,3,FALSE)</f>
        <v>2.029060244813</v>
      </c>
      <c r="D69" s="4">
        <f>VLOOKUP($A69,'delta-CCSD(T)-fno(raw)'!$A$2:$I$192,4,FALSE)</f>
        <v>2.095734352599</v>
      </c>
      <c r="E69" s="4">
        <f>VLOOKUP($A69,'delta-CCSD(T)-fno(raw)'!$A$2:$I$192,5,FALSE)*2625.5</f>
        <v>-418.22206071632348</v>
      </c>
      <c r="F69" s="4">
        <f>VLOOKUP($A69,'delta-CCSD(T)-fno(raw)'!$A$2:$I$192,6,FALSE)*2625.5</f>
        <v>-376.08462494208555</v>
      </c>
      <c r="G69" s="4">
        <f>VLOOKUP($A69,'delta-CCSD(T)-fno(raw)'!$A$2:$I$192,7,FALSE)*2625.5</f>
        <v>-42.070761666451503</v>
      </c>
      <c r="H69" s="4">
        <f>VLOOKUP($A69,'delta-CCSD(T)-fno(raw)'!$A$2:$I$192,8,FALSE)*2625.5</f>
        <v>-376.082451807859</v>
      </c>
      <c r="I69" s="4">
        <f>VLOOKUP($A69,'delta-CCSD(T)-fno(raw)'!$A$2:$I$192,9,FALSE)*2625.5</f>
        <v>-44.168669153277506</v>
      </c>
    </row>
    <row r="70" spans="1:9" x14ac:dyDescent="0.2">
      <c r="A70" s="3" t="s">
        <v>234</v>
      </c>
      <c r="B70" s="4">
        <f>VLOOKUP($A70,'delta-CCSD(T)-fno(raw)'!$A$2:$I$192,2,FALSE)</f>
        <v>2.597165325697</v>
      </c>
      <c r="C70" s="4">
        <f>VLOOKUP($A70,'delta-CCSD(T)-fno(raw)'!$A$2:$I$192,3,FALSE)</f>
        <v>2.9693999202720001</v>
      </c>
      <c r="D70" s="4">
        <f>VLOOKUP($A70,'delta-CCSD(T)-fno(raw)'!$A$2:$I$192,4,FALSE)</f>
        <v>0.37223459457500002</v>
      </c>
      <c r="E70" s="4">
        <f>VLOOKUP($A70,'delta-CCSD(T)-fno(raw)'!$A$2:$I$192,5,FALSE)*2625.5</f>
        <v>-473.67995491142204</v>
      </c>
      <c r="F70" s="4">
        <f>VLOOKUP($A70,'delta-CCSD(T)-fno(raw)'!$A$2:$I$192,6,FALSE)*2625.5</f>
        <v>-375.93059720943205</v>
      </c>
      <c r="G70" s="4">
        <f>VLOOKUP($A70,'delta-CCSD(T)-fno(raw)'!$A$2:$I$192,7,FALSE)*2625.5</f>
        <v>-100.346523027687</v>
      </c>
      <c r="H70" s="4">
        <f>VLOOKUP($A70,'delta-CCSD(T)-fno(raw)'!$A$2:$I$192,8,FALSE)*2625.5</f>
        <v>-375.92073976705649</v>
      </c>
      <c r="I70" s="4">
        <f>VLOOKUP($A70,'delta-CCSD(T)-fno(raw)'!$A$2:$I$192,9,FALSE)*2625.5</f>
        <v>-100.72861506463749</v>
      </c>
    </row>
    <row r="71" spans="1:9" x14ac:dyDescent="0.2">
      <c r="A71" s="3" t="s">
        <v>235</v>
      </c>
      <c r="B71" s="4">
        <f>VLOOKUP($A71,'delta-CCSD(T)-fno(raw)'!$A$2:$I$192,2,FALSE)</f>
        <v>2.9423507774100002</v>
      </c>
      <c r="C71" s="4">
        <f>VLOOKUP($A71,'delta-CCSD(T)-fno(raw)'!$A$2:$I$192,3,FALSE)</f>
        <v>3.4109639456880001</v>
      </c>
      <c r="D71" s="4">
        <f>VLOOKUP($A71,'delta-CCSD(T)-fno(raw)'!$A$2:$I$192,4,FALSE)</f>
        <v>0.46861316827799998</v>
      </c>
      <c r="E71" s="4">
        <f>VLOOKUP($A71,'delta-CCSD(T)-fno(raw)'!$A$2:$I$192,5,FALSE)*2625.5</f>
        <v>-473.67760268658947</v>
      </c>
      <c r="F71" s="4">
        <f>VLOOKUP($A71,'delta-CCSD(T)-fno(raw)'!$A$2:$I$192,6,FALSE)*2625.5</f>
        <v>-376.1535105741595</v>
      </c>
      <c r="G71" s="4">
        <f>VLOOKUP($A71,'delta-CCSD(T)-fno(raw)'!$A$2:$I$192,7,FALSE)*2625.5</f>
        <v>-100.46644288984051</v>
      </c>
      <c r="H71" s="4">
        <f>VLOOKUP($A71,'delta-CCSD(T)-fno(raw)'!$A$2:$I$192,8,FALSE)*2625.5</f>
        <v>-376.12313542426853</v>
      </c>
      <c r="I71" s="4">
        <f>VLOOKUP($A71,'delta-CCSD(T)-fno(raw)'!$A$2:$I$192,9,FALSE)*2625.5</f>
        <v>-100.96543120800901</v>
      </c>
    </row>
    <row r="72" spans="1:9" x14ac:dyDescent="0.2">
      <c r="A72" s="3" t="s">
        <v>236</v>
      </c>
      <c r="B72" s="4">
        <f>VLOOKUP($A72,'delta-CCSD(T)-fno(raw)'!$A$2:$I$192,2,FALSE)</f>
        <v>2.6009730095819998</v>
      </c>
      <c r="C72" s="4">
        <f>VLOOKUP($A72,'delta-CCSD(T)-fno(raw)'!$A$2:$I$192,3,FALSE)</f>
        <v>2.9736856972050001</v>
      </c>
      <c r="D72" s="4">
        <f>VLOOKUP($A72,'delta-CCSD(T)-fno(raw)'!$A$2:$I$192,4,FALSE)</f>
        <v>0.37271268762300003</v>
      </c>
      <c r="E72" s="4">
        <f>VLOOKUP($A72,'delta-CCSD(T)-fno(raw)'!$A$2:$I$192,5,FALSE)*2625.5</f>
        <v>-473.67535508793196</v>
      </c>
      <c r="F72" s="4">
        <f>VLOOKUP($A72,'delta-CCSD(T)-fno(raw)'!$A$2:$I$192,6,FALSE)*2625.5</f>
        <v>-375.92871337905046</v>
      </c>
      <c r="G72" s="4">
        <f>VLOOKUP($A72,'delta-CCSD(T)-fno(raw)'!$A$2:$I$192,7,FALSE)*2625.5</f>
        <v>-100.3476147184635</v>
      </c>
      <c r="H72" s="4">
        <f>VLOOKUP($A72,'delta-CCSD(T)-fno(raw)'!$A$2:$I$192,8,FALSE)*2625.5</f>
        <v>-375.91888833797054</v>
      </c>
      <c r="I72" s="4">
        <f>VLOOKUP($A72,'delta-CCSD(T)-fno(raw)'!$A$2:$I$192,9,FALSE)*2625.5</f>
        <v>-100.73015244716649</v>
      </c>
    </row>
    <row r="73" spans="1:9" x14ac:dyDescent="0.2">
      <c r="A73" s="3" t="s">
        <v>237</v>
      </c>
      <c r="B73" s="4">
        <f>VLOOKUP($A73,'delta-CCSD(T)-fno(raw)'!$A$2:$I$192,2,FALSE)</f>
        <v>2.9398236837759999</v>
      </c>
      <c r="C73" s="4">
        <f>VLOOKUP($A73,'delta-CCSD(T)-fno(raw)'!$A$2:$I$192,3,FALSE)</f>
        <v>3.4078471096179999</v>
      </c>
      <c r="D73" s="4">
        <f>VLOOKUP($A73,'delta-CCSD(T)-fno(raw)'!$A$2:$I$192,4,FALSE)</f>
        <v>0.46802342584200002</v>
      </c>
      <c r="E73" s="4">
        <f>VLOOKUP($A73,'delta-CCSD(T)-fno(raw)'!$A$2:$I$192,5,FALSE)*2625.5</f>
        <v>-473.68147171003102</v>
      </c>
      <c r="F73" s="4">
        <f>VLOOKUP($A73,'delta-CCSD(T)-fno(raw)'!$A$2:$I$192,6,FALSE)*2625.5</f>
        <v>-376.15265741268348</v>
      </c>
      <c r="G73" s="4">
        <f>VLOOKUP($A73,'delta-CCSD(T)-fno(raw)'!$A$2:$I$192,7,FALSE)*2625.5</f>
        <v>-100.46863798112349</v>
      </c>
      <c r="H73" s="4">
        <f>VLOOKUP($A73,'delta-CCSD(T)-fno(raw)'!$A$2:$I$192,8,FALSE)*2625.5</f>
        <v>-376.12225724702847</v>
      </c>
      <c r="I73" s="4">
        <f>VLOOKUP($A73,'delta-CCSD(T)-fno(raw)'!$A$2:$I$192,9,FALSE)*2625.5</f>
        <v>-100.96706157262051</v>
      </c>
    </row>
    <row r="74" spans="1:9" x14ac:dyDescent="0.2">
      <c r="A74" s="3" t="s">
        <v>238</v>
      </c>
      <c r="B74" s="4">
        <f>VLOOKUP($A74,'delta-CCSD(T)-fno(raw)'!$A$2:$I$192,2,FALSE)</f>
        <v>2.9128185390430001</v>
      </c>
      <c r="C74" s="4">
        <f>VLOOKUP($A74,'delta-CCSD(T)-fno(raw)'!$A$2:$I$192,3,FALSE)</f>
        <v>3.4311020636639999</v>
      </c>
      <c r="D74" s="4">
        <f>VLOOKUP($A74,'delta-CCSD(T)-fno(raw)'!$A$2:$I$192,4,FALSE)</f>
        <v>0.51828352462100002</v>
      </c>
      <c r="E74" s="4">
        <f>VLOOKUP($A74,'delta-CCSD(T)-fno(raw)'!$A$2:$I$192,5,FALSE)*2625.5</f>
        <v>-473.59585461711902</v>
      </c>
      <c r="F74" s="4">
        <f>VLOOKUP($A74,'delta-CCSD(T)-fno(raw)'!$A$2:$I$192,6,FALSE)*2625.5</f>
        <v>-375.95029738088101</v>
      </c>
      <c r="G74" s="4">
        <f>VLOOKUP($A74,'delta-CCSD(T)-fno(raw)'!$A$2:$I$192,7,FALSE)*2625.5</f>
        <v>-100.5583757752815</v>
      </c>
      <c r="H74" s="4">
        <f>VLOOKUP($A74,'delta-CCSD(T)-fno(raw)'!$A$2:$I$192,8,FALSE)*2625.5</f>
        <v>-375.9286496319105</v>
      </c>
      <c r="I74" s="4">
        <f>VLOOKUP($A74,'delta-CCSD(T)-fno(raw)'!$A$2:$I$192,9,FALSE)*2625.5</f>
        <v>-101.09830704887301</v>
      </c>
    </row>
    <row r="75" spans="1:9" x14ac:dyDescent="0.2">
      <c r="A75" s="3" t="s">
        <v>239</v>
      </c>
      <c r="B75" s="4">
        <f>VLOOKUP($A75,'delta-CCSD(T)-fno(raw)'!$A$2:$I$192,2,FALSE)</f>
        <v>2.9116865730970001</v>
      </c>
      <c r="C75" s="4">
        <f>VLOOKUP($A75,'delta-CCSD(T)-fno(raw)'!$A$2:$I$192,3,FALSE)</f>
        <v>3.4297227651159998</v>
      </c>
      <c r="D75" s="4">
        <f>VLOOKUP($A75,'delta-CCSD(T)-fno(raw)'!$A$2:$I$192,4,FALSE)</f>
        <v>0.51803619201899997</v>
      </c>
      <c r="E75" s="4">
        <f>VLOOKUP($A75,'delta-CCSD(T)-fno(raw)'!$A$2:$I$192,5,FALSE)*2625.5</f>
        <v>-473.59204060315346</v>
      </c>
      <c r="F75" s="4">
        <f>VLOOKUP($A75,'delta-CCSD(T)-fno(raw)'!$A$2:$I$192,6,FALSE)*2625.5</f>
        <v>-375.947118950581</v>
      </c>
      <c r="G75" s="4">
        <f>VLOOKUP($A75,'delta-CCSD(T)-fno(raw)'!$A$2:$I$192,7,FALSE)*2625.5</f>
        <v>-100.55660822566949</v>
      </c>
      <c r="H75" s="4">
        <f>VLOOKUP($A75,'delta-CCSD(T)-fno(raw)'!$A$2:$I$192,8,FALSE)*2625.5</f>
        <v>-375.92543678393099</v>
      </c>
      <c r="I75" s="4">
        <f>VLOOKUP($A75,'delta-CCSD(T)-fno(raw)'!$A$2:$I$192,9,FALSE)*2625.5</f>
        <v>-101.09632658433848</v>
      </c>
    </row>
    <row r="76" spans="1:9" x14ac:dyDescent="0.2">
      <c r="A76" s="3" t="s">
        <v>240</v>
      </c>
      <c r="B76" s="4">
        <f>VLOOKUP($A76,'delta-CCSD(T)-fno(raw)'!$A$2:$I$192,2,FALSE)</f>
        <v>-1.4202891646239999</v>
      </c>
      <c r="C76" s="4">
        <f>VLOOKUP($A76,'delta-CCSD(T)-fno(raw)'!$A$2:$I$192,3,FALSE)</f>
        <v>0.225829746498</v>
      </c>
      <c r="D76" s="4">
        <f>VLOOKUP($A76,'delta-CCSD(T)-fno(raw)'!$A$2:$I$192,4,FALSE)</f>
        <v>1.646118911122</v>
      </c>
      <c r="E76" s="4">
        <f>VLOOKUP($A76,'delta-CCSD(T)-fno(raw)'!$A$2:$I$192,5,FALSE)*2625.5</f>
        <v>-510.60081944477002</v>
      </c>
      <c r="F76" s="4">
        <f>VLOOKUP($A76,'delta-CCSD(T)-fno(raw)'!$A$2:$I$192,6,FALSE)*2625.5</f>
        <v>-376.28436082864602</v>
      </c>
      <c r="G76" s="4">
        <f>VLOOKUP($A76,'delta-CCSD(T)-fno(raw)'!$A$2:$I$192,7,FALSE)*2625.5</f>
        <v>-132.8961694514995</v>
      </c>
      <c r="H76" s="4">
        <f>VLOOKUP($A76,'delta-CCSD(T)-fno(raw)'!$A$2:$I$192,8,FALSE)*2625.5</f>
        <v>-376.26437646520054</v>
      </c>
      <c r="I76" s="4">
        <f>VLOOKUP($A76,'delta-CCSD(T)-fno(raw)'!$A$2:$I$192,9,FALSE)*2625.5</f>
        <v>-134.5622727260675</v>
      </c>
    </row>
    <row r="77" spans="1:9" x14ac:dyDescent="0.2">
      <c r="A77" s="3" t="s">
        <v>241</v>
      </c>
      <c r="B77" s="4">
        <f>VLOOKUP($A77,'delta-CCSD(T)-fno(raw)'!$A$2:$I$192,2,FALSE)</f>
        <v>-1.6147537298150001</v>
      </c>
      <c r="C77" s="4">
        <f>VLOOKUP($A77,'delta-CCSD(T)-fno(raw)'!$A$2:$I$192,3,FALSE)</f>
        <v>-8.9779655129999997E-2</v>
      </c>
      <c r="D77" s="4">
        <f>VLOOKUP($A77,'delta-CCSD(T)-fno(raw)'!$A$2:$I$192,4,FALSE)</f>
        <v>1.524974074685</v>
      </c>
      <c r="E77" s="4">
        <f>VLOOKUP($A77,'delta-CCSD(T)-fno(raw)'!$A$2:$I$192,5,FALSE)*2625.5</f>
        <v>-510.48010614601452</v>
      </c>
      <c r="F77" s="4">
        <f>VLOOKUP($A77,'delta-CCSD(T)-fno(raw)'!$A$2:$I$192,6,FALSE)*2625.5</f>
        <v>-375.95739437518205</v>
      </c>
      <c r="G77" s="4">
        <f>VLOOKUP($A77,'delta-CCSD(T)-fno(raw)'!$A$2:$I$192,7,FALSE)*2625.5</f>
        <v>-132.90795804101751</v>
      </c>
      <c r="H77" s="4">
        <f>VLOOKUP($A77,'delta-CCSD(T)-fno(raw)'!$A$2:$I$192,8,FALSE)*2625.5</f>
        <v>-375.91436926435853</v>
      </c>
      <c r="I77" s="4">
        <f>VLOOKUP($A77,'delta-CCSD(T)-fno(raw)'!$A$2:$I$192,9,FALSE)*2625.5</f>
        <v>-134.47595722652599</v>
      </c>
    </row>
    <row r="78" spans="1:9" x14ac:dyDescent="0.2">
      <c r="A78" s="3" t="s">
        <v>242</v>
      </c>
      <c r="B78" s="4">
        <f>VLOOKUP($A78,'delta-CCSD(T)-fno(raw)'!$A$2:$I$192,2,FALSE)</f>
        <v>-1.6699781975079999</v>
      </c>
      <c r="C78" s="4">
        <f>VLOOKUP($A78,'delta-CCSD(T)-fno(raw)'!$A$2:$I$192,3,FALSE)</f>
        <v>-0.117788657162</v>
      </c>
      <c r="D78" s="4">
        <f>VLOOKUP($A78,'delta-CCSD(T)-fno(raw)'!$A$2:$I$192,4,FALSE)</f>
        <v>1.552189540346</v>
      </c>
      <c r="E78" s="4">
        <f>VLOOKUP($A78,'delta-CCSD(T)-fno(raw)'!$A$2:$I$192,5,FALSE)*2625.5</f>
        <v>-510.75427437471404</v>
      </c>
      <c r="F78" s="4">
        <f>VLOOKUP($A78,'delta-CCSD(T)-fno(raw)'!$A$2:$I$192,6,FALSE)*2625.5</f>
        <v>-376.19109805656649</v>
      </c>
      <c r="G78" s="4">
        <f>VLOOKUP($A78,'delta-CCSD(T)-fno(raw)'!$A$2:$I$192,7,FALSE)*2625.5</f>
        <v>-132.89319812063951</v>
      </c>
      <c r="H78" s="4">
        <f>VLOOKUP($A78,'delta-CCSD(T)-fno(raw)'!$A$2:$I$192,8,FALSE)*2625.5</f>
        <v>-376.16253062906299</v>
      </c>
      <c r="I78" s="4">
        <f>VLOOKUP($A78,'delta-CCSD(T)-fno(raw)'!$A$2:$I$192,9,FALSE)*2625.5</f>
        <v>-134.47395508848902</v>
      </c>
    </row>
    <row r="79" spans="1:9" x14ac:dyDescent="0.2">
      <c r="A79" s="3" t="s">
        <v>243</v>
      </c>
      <c r="B79" s="4">
        <f>VLOOKUP($A79,'delta-CCSD(T)-fno(raw)'!$A$2:$I$192,2,FALSE)</f>
        <v>0</v>
      </c>
      <c r="C79" s="4">
        <f>VLOOKUP($A79,'delta-CCSD(T)-fno(raw)'!$A$2:$I$192,3,FALSE)</f>
        <v>0</v>
      </c>
      <c r="D79" s="4">
        <f>VLOOKUP($A79,'delta-CCSD(T)-fno(raw)'!$A$2:$I$192,4,FALSE)</f>
        <v>0</v>
      </c>
      <c r="E79" s="4">
        <f>VLOOKUP($A79,'delta-CCSD(T)-fno(raw)'!$A$2:$I$192,5,FALSE)*2625.5</f>
        <v>0</v>
      </c>
      <c r="F79" s="4">
        <f>VLOOKUP($A79,'delta-CCSD(T)-fno(raw)'!$A$2:$I$192,6,FALSE)*2625.5</f>
        <v>-375.67573645614652</v>
      </c>
      <c r="G79" s="4">
        <f>VLOOKUP($A79,'delta-CCSD(T)-fno(raw)'!$A$2:$I$192,7,FALSE)*2625.5</f>
        <v>-284.49610604097052</v>
      </c>
      <c r="H79" s="4">
        <f>VLOOKUP($A79,'delta-CCSD(T)-fno(raw)'!$A$2:$I$192,8,FALSE)*2625.5</f>
        <v>-375.63395085174949</v>
      </c>
      <c r="I79" s="4">
        <f>VLOOKUP($A79,'delta-CCSD(T)-fno(raw)'!$A$2:$I$192,9,FALSE)*2625.5</f>
        <v>-286.59317193427347</v>
      </c>
    </row>
    <row r="80" spans="1:9" x14ac:dyDescent="0.2">
      <c r="A80" s="3" t="s">
        <v>85</v>
      </c>
      <c r="B80" s="4">
        <f>VLOOKUP($A80,'delta-CCSD(T)-fno(raw)'!$A$2:$I$192,2,FALSE)</f>
        <v>0</v>
      </c>
      <c r="C80" s="4">
        <f>VLOOKUP($A80,'delta-CCSD(T)-fno(raw)'!$A$2:$I$192,3,FALSE)</f>
        <v>0</v>
      </c>
      <c r="D80" s="4">
        <f>VLOOKUP($A80,'delta-CCSD(T)-fno(raw)'!$A$2:$I$192,4,FALSE)</f>
        <v>0</v>
      </c>
      <c r="E80" s="4">
        <f>VLOOKUP($A80,'delta-CCSD(T)-fno(raw)'!$A$2:$I$192,5,FALSE)*2625.5</f>
        <v>0</v>
      </c>
      <c r="F80" s="4">
        <f>VLOOKUP($A80,'delta-CCSD(T)-fno(raw)'!$A$2:$I$192,6,FALSE)*2625.5</f>
        <v>-375.97086881925401</v>
      </c>
      <c r="G80" s="4">
        <f>VLOOKUP($A80,'delta-CCSD(T)-fno(raw)'!$A$2:$I$192,7,FALSE)*2625.5</f>
        <v>-283.62745604208749</v>
      </c>
      <c r="H80" s="4">
        <f>VLOOKUP($A80,'delta-CCSD(T)-fno(raw)'!$A$2:$I$192,8,FALSE)*2625.5</f>
        <v>-375.92699975458299</v>
      </c>
      <c r="I80" s="4">
        <f>VLOOKUP($A80,'delta-CCSD(T)-fno(raw)'!$A$2:$I$192,9,FALSE)*2625.5</f>
        <v>-285.67551602220851</v>
      </c>
    </row>
    <row r="81" spans="1:9" x14ac:dyDescent="0.2">
      <c r="A81" s="3" t="s">
        <v>86</v>
      </c>
      <c r="B81" s="4">
        <f>VLOOKUP($A81,'delta-CCSD(T)-fno(raw)'!$A$2:$I$192,2,FALSE)</f>
        <v>0</v>
      </c>
      <c r="C81" s="4">
        <f>VLOOKUP($A81,'delta-CCSD(T)-fno(raw)'!$A$2:$I$192,3,FALSE)</f>
        <v>0</v>
      </c>
      <c r="D81" s="4">
        <f>VLOOKUP($A81,'delta-CCSD(T)-fno(raw)'!$A$2:$I$192,4,FALSE)</f>
        <v>0</v>
      </c>
      <c r="E81" s="4">
        <f>VLOOKUP($A81,'delta-CCSD(T)-fno(raw)'!$A$2:$I$192,5,FALSE)*2625.5</f>
        <v>0</v>
      </c>
      <c r="F81" s="4">
        <f>VLOOKUP($A81,'delta-CCSD(T)-fno(raw)'!$A$2:$I$192,6,FALSE)*2625.5</f>
        <v>-375.93156235898505</v>
      </c>
      <c r="G81" s="4">
        <f>VLOOKUP($A81,'delta-CCSD(T)-fno(raw)'!$A$2:$I$192,7,FALSE)*2625.5</f>
        <v>-284.45335066351498</v>
      </c>
      <c r="H81" s="4">
        <f>VLOOKUP($A81,'delta-CCSD(T)-fno(raw)'!$A$2:$I$192,8,FALSE)*2625.5</f>
        <v>-375.87446665018302</v>
      </c>
      <c r="I81" s="4">
        <f>VLOOKUP($A81,'delta-CCSD(T)-fno(raw)'!$A$2:$I$192,9,FALSE)*2625.5</f>
        <v>-286.504131795852</v>
      </c>
    </row>
    <row r="82" spans="1:9" x14ac:dyDescent="0.2">
      <c r="A82" s="3" t="s">
        <v>87</v>
      </c>
      <c r="B82" s="4">
        <f>VLOOKUP($A82,'delta-CCSD(T)-fno(raw)'!$A$2:$I$192,2,FALSE)</f>
        <v>0</v>
      </c>
      <c r="C82" s="4">
        <f>VLOOKUP($A82,'delta-CCSD(T)-fno(raw)'!$A$2:$I$192,3,FALSE)</f>
        <v>0</v>
      </c>
      <c r="D82" s="4">
        <f>VLOOKUP($A82,'delta-CCSD(T)-fno(raw)'!$A$2:$I$192,4,FALSE)</f>
        <v>0</v>
      </c>
      <c r="E82" s="4">
        <f>VLOOKUP($A82,'delta-CCSD(T)-fno(raw)'!$A$2:$I$192,5,FALSE)*2625.5</f>
        <v>0</v>
      </c>
      <c r="F82" s="4">
        <f>VLOOKUP($A82,'delta-CCSD(T)-fno(raw)'!$A$2:$I$192,6,FALSE)*2625.5</f>
        <v>-375.94490817981205</v>
      </c>
      <c r="G82" s="4">
        <f>VLOOKUP($A82,'delta-CCSD(T)-fno(raw)'!$A$2:$I$192,7,FALSE)*2625.5</f>
        <v>-284.48043261199899</v>
      </c>
      <c r="H82" s="4">
        <f>VLOOKUP($A82,'delta-CCSD(T)-fno(raw)'!$A$2:$I$192,8,FALSE)*2625.5</f>
        <v>-375.89010624696152</v>
      </c>
      <c r="I82" s="4">
        <f>VLOOKUP($A82,'delta-CCSD(T)-fno(raw)'!$A$2:$I$192,9,FALSE)*2625.5</f>
        <v>-286.48346461337053</v>
      </c>
    </row>
    <row r="83" spans="1:9" x14ac:dyDescent="0.2">
      <c r="A83" s="3" t="s">
        <v>88</v>
      </c>
      <c r="B83" s="4">
        <f>VLOOKUP($A83,'delta-CCSD(T)-fno(raw)'!$A$2:$I$192,2,FALSE)</f>
        <v>0</v>
      </c>
      <c r="C83" s="4">
        <f>VLOOKUP($A83,'delta-CCSD(T)-fno(raw)'!$A$2:$I$192,3,FALSE)</f>
        <v>0</v>
      </c>
      <c r="D83" s="4">
        <f>VLOOKUP($A83,'delta-CCSD(T)-fno(raw)'!$A$2:$I$192,4,FALSE)</f>
        <v>0</v>
      </c>
      <c r="E83" s="4">
        <f>VLOOKUP($A83,'delta-CCSD(T)-fno(raw)'!$A$2:$I$192,5,FALSE)*2625.5</f>
        <v>0</v>
      </c>
      <c r="F83" s="4">
        <f>VLOOKUP($A83,'delta-CCSD(T)-fno(raw)'!$A$2:$I$192,6,FALSE)*2625.5</f>
        <v>-376.07894093937449</v>
      </c>
      <c r="G83" s="4">
        <f>VLOOKUP($A83,'delta-CCSD(T)-fno(raw)'!$A$2:$I$192,7,FALSE)*2625.5</f>
        <v>-283.55991373133554</v>
      </c>
      <c r="H83" s="4">
        <f>VLOOKUP($A83,'delta-CCSD(T)-fno(raw)'!$A$2:$I$192,8,FALSE)*2625.5</f>
        <v>-376.01624042344349</v>
      </c>
      <c r="I83" s="4">
        <f>VLOOKUP($A83,'delta-CCSD(T)-fno(raw)'!$A$2:$I$192,9,FALSE)*2625.5</f>
        <v>-285.63742191807046</v>
      </c>
    </row>
    <row r="84" spans="1:9" x14ac:dyDescent="0.2">
      <c r="A84" s="3" t="s">
        <v>89</v>
      </c>
      <c r="B84" s="4">
        <f>VLOOKUP($A84,'delta-CCSD(T)-fno(raw)'!$A$2:$I$192,2,FALSE)</f>
        <v>0</v>
      </c>
      <c r="C84" s="4">
        <f>VLOOKUP($A84,'delta-CCSD(T)-fno(raw)'!$A$2:$I$192,3,FALSE)</f>
        <v>0</v>
      </c>
      <c r="D84" s="4">
        <f>VLOOKUP($A84,'delta-CCSD(T)-fno(raw)'!$A$2:$I$192,4,FALSE)</f>
        <v>0</v>
      </c>
      <c r="E84" s="4">
        <f>VLOOKUP($A84,'delta-CCSD(T)-fno(raw)'!$A$2:$I$192,5,FALSE)*2625.5</f>
        <v>0</v>
      </c>
      <c r="F84" s="4">
        <f>VLOOKUP($A84,'delta-CCSD(T)-fno(raw)'!$A$2:$I$192,6,FALSE)*2625.5</f>
        <v>-375.86721065822752</v>
      </c>
      <c r="G84" s="4">
        <f>VLOOKUP($A84,'delta-CCSD(T)-fno(raw)'!$A$2:$I$192,7,FALSE)*2625.5</f>
        <v>-283.60067725483748</v>
      </c>
      <c r="H84" s="4">
        <f>VLOOKUP($A84,'delta-CCSD(T)-fno(raw)'!$A$2:$I$192,8,FALSE)*2625.5</f>
        <v>-375.81789531411749</v>
      </c>
      <c r="I84" s="4">
        <f>VLOOKUP($A84,'delta-CCSD(T)-fno(raw)'!$A$2:$I$192,9,FALSE)*2625.5</f>
        <v>-285.55187946549802</v>
      </c>
    </row>
    <row r="85" spans="1:9" x14ac:dyDescent="0.2">
      <c r="A85" s="3" t="s">
        <v>90</v>
      </c>
      <c r="B85" s="4">
        <f>VLOOKUP($A85,'delta-CCSD(T)-fno(raw)'!$A$2:$I$192,2,FALSE)</f>
        <v>0</v>
      </c>
      <c r="C85" s="4">
        <f>VLOOKUP($A85,'delta-CCSD(T)-fno(raw)'!$A$2:$I$192,3,FALSE)</f>
        <v>0</v>
      </c>
      <c r="D85" s="4">
        <f>VLOOKUP($A85,'delta-CCSD(T)-fno(raw)'!$A$2:$I$192,4,FALSE)</f>
        <v>0</v>
      </c>
      <c r="E85" s="4">
        <f>VLOOKUP($A85,'delta-CCSD(T)-fno(raw)'!$A$2:$I$192,5,FALSE)*2625.5</f>
        <v>0</v>
      </c>
      <c r="F85" s="4">
        <f>VLOOKUP($A85,'delta-CCSD(T)-fno(raw)'!$A$2:$I$192,6,FALSE)*2625.5</f>
        <v>-375.92683971460502</v>
      </c>
      <c r="G85" s="4">
        <f>VLOOKUP($A85,'delta-CCSD(T)-fno(raw)'!$A$2:$I$192,7,FALSE)*2625.5</f>
        <v>-109.7477681613975</v>
      </c>
      <c r="H85" s="4">
        <f>VLOOKUP($A85,'delta-CCSD(T)-fno(raw)'!$A$2:$I$192,8,FALSE)*2625.5</f>
        <v>-375.89485889292996</v>
      </c>
      <c r="I85" s="4">
        <f>VLOOKUP($A85,'delta-CCSD(T)-fno(raw)'!$A$2:$I$192,9,FALSE)*2625.5</f>
        <v>-112.041798227166</v>
      </c>
    </row>
    <row r="86" spans="1:9" x14ac:dyDescent="0.2">
      <c r="A86" s="3" t="s">
        <v>91</v>
      </c>
      <c r="B86" s="4">
        <f>VLOOKUP($A86,'delta-CCSD(T)-fno(raw)'!$A$2:$I$192,2,FALSE)</f>
        <v>-3.339908014927</v>
      </c>
      <c r="C86" s="4">
        <f>VLOOKUP($A86,'delta-CCSD(T)-fno(raw)'!$A$2:$I$192,3,FALSE)</f>
        <v>-1.1940291931939999</v>
      </c>
      <c r="D86" s="4">
        <f>VLOOKUP($A86,'delta-CCSD(T)-fno(raw)'!$A$2:$I$192,4,FALSE)</f>
        <v>2.145878821733</v>
      </c>
      <c r="E86" s="4">
        <f>VLOOKUP($A86,'delta-CCSD(T)-fno(raw)'!$A$2:$I$192,5,FALSE)*2625.5</f>
        <v>-488.99812127649096</v>
      </c>
      <c r="F86" s="4">
        <f>VLOOKUP($A86,'delta-CCSD(T)-fno(raw)'!$A$2:$I$192,6,FALSE)*2625.5</f>
        <v>-375.91405363462496</v>
      </c>
      <c r="G86" s="4">
        <f>VLOOKUP($A86,'delta-CCSD(T)-fno(raw)'!$A$2:$I$192,7,FALSE)*2625.5</f>
        <v>-109.7441596269385</v>
      </c>
      <c r="H86" s="4">
        <f>VLOOKUP($A86,'delta-CCSD(T)-fno(raw)'!$A$2:$I$192,8,FALSE)*2625.5</f>
        <v>-375.87253060123197</v>
      </c>
      <c r="I86" s="4">
        <f>VLOOKUP($A86,'delta-CCSD(T)-fno(raw)'!$A$2:$I$192,9,FALSE)*2625.5</f>
        <v>-111.93156148206451</v>
      </c>
    </row>
    <row r="87" spans="1:9" x14ac:dyDescent="0.2">
      <c r="A87" s="3" t="s">
        <v>92</v>
      </c>
      <c r="B87" s="4">
        <f>VLOOKUP($A87,'delta-CCSD(T)-fno(raw)'!$A$2:$I$192,2,FALSE)</f>
        <v>-3.4639871810530001</v>
      </c>
      <c r="C87" s="4">
        <f>VLOOKUP($A87,'delta-CCSD(T)-fno(raw)'!$A$2:$I$192,3,FALSE)</f>
        <v>-1.257160839855</v>
      </c>
      <c r="D87" s="4">
        <f>VLOOKUP($A87,'delta-CCSD(T)-fno(raw)'!$A$2:$I$192,4,FALSE)</f>
        <v>2.206826341198</v>
      </c>
      <c r="E87" s="4">
        <f>VLOOKUP($A87,'delta-CCSD(T)-fno(raw)'!$A$2:$I$192,5,FALSE)*2625.5</f>
        <v>-489.16231824277253</v>
      </c>
      <c r="F87" s="4">
        <f>VLOOKUP($A87,'delta-CCSD(T)-fno(raw)'!$A$2:$I$192,6,FALSE)*2625.5</f>
        <v>-375.95612354128951</v>
      </c>
      <c r="G87" s="4">
        <f>VLOOKUP($A87,'delta-CCSD(T)-fno(raw)'!$A$2:$I$192,7,FALSE)*2625.5</f>
        <v>-109.74220752042949</v>
      </c>
      <c r="H87" s="4">
        <f>VLOOKUP($A87,'delta-CCSD(T)-fno(raw)'!$A$2:$I$192,8,FALSE)*2625.5</f>
        <v>-375.91512462595949</v>
      </c>
      <c r="I87" s="4">
        <f>VLOOKUP($A87,'delta-CCSD(T)-fno(raw)'!$A$2:$I$192,9,FALSE)*2625.5</f>
        <v>-111.990032776958</v>
      </c>
    </row>
    <row r="88" spans="1:9" x14ac:dyDescent="0.2">
      <c r="A88" s="3" t="s">
        <v>93</v>
      </c>
      <c r="B88" s="4">
        <f>VLOOKUP($A88,'delta-CCSD(T)-fno(raw)'!$A$2:$I$192,2,FALSE)</f>
        <v>0</v>
      </c>
      <c r="C88" s="4">
        <f>VLOOKUP($A88,'delta-CCSD(T)-fno(raw)'!$A$2:$I$192,3,FALSE)</f>
        <v>0</v>
      </c>
      <c r="D88" s="4">
        <f>VLOOKUP($A88,'delta-CCSD(T)-fno(raw)'!$A$2:$I$192,4,FALSE)</f>
        <v>0</v>
      </c>
      <c r="E88" s="4">
        <f>VLOOKUP($A88,'delta-CCSD(T)-fno(raw)'!$A$2:$I$192,5,FALSE)*2625.5</f>
        <v>0</v>
      </c>
      <c r="F88" s="4">
        <f>VLOOKUP($A88,'delta-CCSD(T)-fno(raw)'!$A$2:$I$192,6,FALSE)*2625.5</f>
        <v>-376.27742305254151</v>
      </c>
      <c r="G88" s="4">
        <f>VLOOKUP($A88,'delta-CCSD(T)-fno(raw)'!$A$2:$I$192,7,FALSE)*2625.5</f>
        <v>-303.02375221298001</v>
      </c>
      <c r="H88" s="4">
        <f>VLOOKUP($A88,'delta-CCSD(T)-fno(raw)'!$A$2:$I$192,8,FALSE)*2625.5</f>
        <v>-376.25580140629199</v>
      </c>
      <c r="I88" s="4">
        <f>VLOOKUP($A88,'delta-CCSD(T)-fno(raw)'!$A$2:$I$192,9,FALSE)*2625.5</f>
        <v>-304.62291415374602</v>
      </c>
    </row>
    <row r="89" spans="1:9" x14ac:dyDescent="0.2">
      <c r="A89" s="3" t="s">
        <v>94</v>
      </c>
      <c r="B89" s="4">
        <f>VLOOKUP($A89,'delta-CCSD(T)-fno(raw)'!$A$2:$I$192,2,FALSE)</f>
        <v>0</v>
      </c>
      <c r="C89" s="4">
        <f>VLOOKUP($A89,'delta-CCSD(T)-fno(raw)'!$A$2:$I$192,3,FALSE)</f>
        <v>0</v>
      </c>
      <c r="D89" s="4">
        <f>VLOOKUP($A89,'delta-CCSD(T)-fno(raw)'!$A$2:$I$192,4,FALSE)</f>
        <v>0</v>
      </c>
      <c r="E89" s="4">
        <f>VLOOKUP($A89,'delta-CCSD(T)-fno(raw)'!$A$2:$I$192,5,FALSE)*2625.5</f>
        <v>0</v>
      </c>
      <c r="F89" s="4">
        <f>VLOOKUP($A89,'delta-CCSD(T)-fno(raw)'!$A$2:$I$192,6,FALSE)*2625.5</f>
        <v>-375.956630139391</v>
      </c>
      <c r="G89" s="4">
        <f>VLOOKUP($A89,'delta-CCSD(T)-fno(raw)'!$A$2:$I$192,7,FALSE)*2625.5</f>
        <v>-303.03242335993747</v>
      </c>
      <c r="H89" s="4">
        <f>VLOOKUP($A89,'delta-CCSD(T)-fno(raw)'!$A$2:$I$192,8,FALSE)*2625.5</f>
        <v>-375.911621471194</v>
      </c>
      <c r="I89" s="4">
        <f>VLOOKUP($A89,'delta-CCSD(T)-fno(raw)'!$A$2:$I$192,9,FALSE)*2625.5</f>
        <v>-304.56317007683901</v>
      </c>
    </row>
    <row r="90" spans="1:9" x14ac:dyDescent="0.2">
      <c r="A90" s="3" t="s">
        <v>95</v>
      </c>
      <c r="B90" s="4">
        <f>VLOOKUP($A90,'delta-CCSD(T)-fno(raw)'!$A$2:$I$192,2,FALSE)</f>
        <v>-5.257187823033</v>
      </c>
      <c r="C90" s="4">
        <f>VLOOKUP($A90,'delta-CCSD(T)-fno(raw)'!$A$2:$I$192,3,FALSE)</f>
        <v>-2.858649910924</v>
      </c>
      <c r="D90" s="4">
        <f>VLOOKUP($A90,'delta-CCSD(T)-fno(raw)'!$A$2:$I$192,4,FALSE)</f>
        <v>2.398537912109</v>
      </c>
      <c r="E90" s="4">
        <f>VLOOKUP($A90,'delta-CCSD(T)-fno(raw)'!$A$2:$I$192,5,FALSE)*2625.5</f>
        <v>-423.63778349674095</v>
      </c>
      <c r="F90" s="4">
        <f>VLOOKUP($A90,'delta-CCSD(T)-fno(raw)'!$A$2:$I$192,6,FALSE)*2625.5</f>
        <v>-344.85031185799403</v>
      </c>
      <c r="G90" s="4">
        <f>VLOOKUP($A90,'delta-CCSD(T)-fno(raw)'!$A$2:$I$192,7,FALSE)*2625.5</f>
        <v>-73.530283815713503</v>
      </c>
      <c r="H90" s="4">
        <f>VLOOKUP($A90,'delta-CCSD(T)-fno(raw)'!$A$2:$I$192,8,FALSE)*2625.5</f>
        <v>-344.99563673552655</v>
      </c>
      <c r="I90" s="4">
        <f>VLOOKUP($A90,'delta-CCSD(T)-fno(raw)'!$A$2:$I$192,9,FALSE)*2625.5</f>
        <v>-75.783496850289993</v>
      </c>
    </row>
    <row r="91" spans="1:9" x14ac:dyDescent="0.2">
      <c r="A91" s="3" t="s">
        <v>96</v>
      </c>
      <c r="B91" s="4">
        <f>VLOOKUP($A91,'delta-CCSD(T)-fno(raw)'!$A$2:$I$192,2,FALSE)</f>
        <v>-4.9180394250160004</v>
      </c>
      <c r="C91" s="4">
        <f>VLOOKUP($A91,'delta-CCSD(T)-fno(raw)'!$A$2:$I$192,3,FALSE)</f>
        <v>-2.6037123250069998</v>
      </c>
      <c r="D91" s="4">
        <f>VLOOKUP($A91,'delta-CCSD(T)-fno(raw)'!$A$2:$I$192,4,FALSE)</f>
        <v>2.3143271000090002</v>
      </c>
      <c r="E91" s="4">
        <f>VLOOKUP($A91,'delta-CCSD(T)-fno(raw)'!$A$2:$I$192,5,FALSE)*2625.5</f>
        <v>-423.522226924157</v>
      </c>
      <c r="F91" s="4">
        <f>VLOOKUP($A91,'delta-CCSD(T)-fno(raw)'!$A$2:$I$192,6,FALSE)*2625.5</f>
        <v>-345.07460948609048</v>
      </c>
      <c r="G91" s="4">
        <f>VLOOKUP($A91,'delta-CCSD(T)-fno(raw)'!$A$2:$I$192,7,FALSE)*2625.5</f>
        <v>-73.529578013050497</v>
      </c>
      <c r="H91" s="4">
        <f>VLOOKUP($A91,'delta-CCSD(T)-fno(raw)'!$A$2:$I$192,8,FALSE)*2625.5</f>
        <v>-345.22129590066396</v>
      </c>
      <c r="I91" s="4">
        <f>VLOOKUP($A91,'delta-CCSD(T)-fno(raw)'!$A$2:$I$192,9,FALSE)*2625.5</f>
        <v>-75.697218698485997</v>
      </c>
    </row>
    <row r="92" spans="1:9" x14ac:dyDescent="0.2">
      <c r="A92" s="3" t="s">
        <v>34</v>
      </c>
      <c r="B92" s="4">
        <f>VLOOKUP($A92,'delta-CCSD(T)-fno(raw)'!$A$2:$I$192,2,FALSE)</f>
        <v>-1.456742312884</v>
      </c>
      <c r="C92" s="4">
        <f>VLOOKUP($A92,'delta-CCSD(T)-fno(raw)'!$A$2:$I$192,3,FALSE)</f>
        <v>1.4340032800889999</v>
      </c>
      <c r="D92" s="4">
        <f>VLOOKUP($A92,'delta-CCSD(T)-fno(raw)'!$A$2:$I$192,4,FALSE)</f>
        <v>2.8907455929729999</v>
      </c>
      <c r="E92" s="4">
        <f>VLOOKUP($A92,'delta-CCSD(T)-fno(raw)'!$A$2:$I$192,5,FALSE)*2625.5</f>
        <v>-382.69879243696397</v>
      </c>
      <c r="F92" s="4">
        <f>VLOOKUP($A92,'delta-CCSD(T)-fno(raw)'!$A$2:$I$192,6,FALSE)*2625.5</f>
        <v>-347.29213217730103</v>
      </c>
      <c r="G92" s="4">
        <f>VLOOKUP($A92,'delta-CCSD(T)-fno(raw)'!$A$2:$I$192,7,FALSE)*2625.5</f>
        <v>-33.949917946779003</v>
      </c>
      <c r="H92" s="4">
        <f>VLOOKUP($A92,'delta-CCSD(T)-fno(raw)'!$A$2:$I$192,8,FALSE)*2625.5</f>
        <v>-347.3892159392995</v>
      </c>
      <c r="I92" s="4">
        <f>VLOOKUP($A92,'delta-CCSD(T)-fno(raw)'!$A$2:$I$192,9,FALSE)*2625.5</f>
        <v>-36.743579777754</v>
      </c>
    </row>
    <row r="93" spans="1:9" x14ac:dyDescent="0.2">
      <c r="A93" s="3" t="s">
        <v>35</v>
      </c>
      <c r="B93" s="4">
        <f>VLOOKUP($A93,'delta-CCSD(T)-fno(raw)'!$A$2:$I$192,2,FALSE)</f>
        <v>-2.8935759843679998</v>
      </c>
      <c r="C93" s="4">
        <f>VLOOKUP($A93,'delta-CCSD(T)-fno(raw)'!$A$2:$I$192,3,FALSE)</f>
        <v>-7.712600537E-3</v>
      </c>
      <c r="D93" s="4">
        <f>VLOOKUP($A93,'delta-CCSD(T)-fno(raw)'!$A$2:$I$192,4,FALSE)</f>
        <v>2.8858633838309999</v>
      </c>
      <c r="E93" s="4">
        <f>VLOOKUP($A93,'delta-CCSD(T)-fno(raw)'!$A$2:$I$192,5,FALSE)*2625.5</f>
        <v>-384.83835920225454</v>
      </c>
      <c r="F93" s="4">
        <f>VLOOKUP($A93,'delta-CCSD(T)-fno(raw)'!$A$2:$I$192,6,FALSE)*2625.5</f>
        <v>-347.99486527110753</v>
      </c>
      <c r="G93" s="4">
        <f>VLOOKUP($A93,'delta-CCSD(T)-fno(raw)'!$A$2:$I$192,7,FALSE)*2625.5</f>
        <v>-33.949917946779003</v>
      </c>
      <c r="H93" s="4">
        <f>VLOOKUP($A93,'delta-CCSD(T)-fno(raw)'!$A$2:$I$192,8,FALSE)*2625.5</f>
        <v>-348.01899753335351</v>
      </c>
      <c r="I93" s="4">
        <f>VLOOKUP($A93,'delta-CCSD(T)-fno(raw)'!$A$2:$I$192,9,FALSE)*2625.5</f>
        <v>-36.811649068363998</v>
      </c>
    </row>
    <row r="94" spans="1:9" x14ac:dyDescent="0.2">
      <c r="A94" s="3" t="s">
        <v>36</v>
      </c>
      <c r="B94" s="4">
        <f>VLOOKUP($A94,'delta-CCSD(T)-fno(raw)'!$A$2:$I$192,2,FALSE)</f>
        <v>-2.2205751290159998</v>
      </c>
      <c r="C94" s="4">
        <f>VLOOKUP($A94,'delta-CCSD(T)-fno(raw)'!$A$2:$I$192,3,FALSE)</f>
        <v>0.52964163190799995</v>
      </c>
      <c r="D94" s="4">
        <f>VLOOKUP($A94,'delta-CCSD(T)-fno(raw)'!$A$2:$I$192,4,FALSE)</f>
        <v>2.7502167609239998</v>
      </c>
      <c r="E94" s="4">
        <f>VLOOKUP($A94,'delta-CCSD(T)-fno(raw)'!$A$2:$I$192,5,FALSE)*2625.5</f>
        <v>-383.35359795244648</v>
      </c>
      <c r="F94" s="4">
        <f>VLOOKUP($A94,'delta-CCSD(T)-fno(raw)'!$A$2:$I$192,6,FALSE)*2625.5</f>
        <v>-347.18310487665099</v>
      </c>
      <c r="G94" s="4">
        <f>VLOOKUP($A94,'delta-CCSD(T)-fno(raw)'!$A$2:$I$192,7,FALSE)*2625.5</f>
        <v>-33.949917946779003</v>
      </c>
      <c r="H94" s="4">
        <f>VLOOKUP($A94,'delta-CCSD(T)-fno(raw)'!$A$2:$I$192,8,FALSE)*2625.5</f>
        <v>-347.2112904566855</v>
      </c>
      <c r="I94" s="4">
        <f>VLOOKUP($A94,'delta-CCSD(T)-fno(raw)'!$A$2:$I$192,9,FALSE)*2625.5</f>
        <v>-36.671949127669002</v>
      </c>
    </row>
    <row r="95" spans="1:9" x14ac:dyDescent="0.2">
      <c r="A95" s="3" t="s">
        <v>37</v>
      </c>
      <c r="B95" s="4">
        <f>VLOOKUP($A95,'delta-CCSD(T)-fno(raw)'!$A$2:$I$192,2,FALSE)</f>
        <v>-1.1676071536329999</v>
      </c>
      <c r="C95" s="4">
        <f>VLOOKUP($A95,'delta-CCSD(T)-fno(raw)'!$A$2:$I$192,3,FALSE)</f>
        <v>1.7815452440770001</v>
      </c>
      <c r="D95" s="4">
        <f>VLOOKUP($A95,'delta-CCSD(T)-fno(raw)'!$A$2:$I$192,4,FALSE)</f>
        <v>2.9491523977099998</v>
      </c>
      <c r="E95" s="4">
        <f>VLOOKUP($A95,'delta-CCSD(T)-fno(raw)'!$A$2:$I$192,5,FALSE)*2625.5</f>
        <v>-383.09965126698603</v>
      </c>
      <c r="F95" s="4">
        <f>VLOOKUP($A95,'delta-CCSD(T)-fno(raw)'!$A$2:$I$192,6,FALSE)*2625.5</f>
        <v>-347.98212616657349</v>
      </c>
      <c r="G95" s="4">
        <f>VLOOKUP($A95,'delta-CCSD(T)-fno(raw)'!$A$2:$I$192,7,FALSE)*2625.5</f>
        <v>-33.949917946779003</v>
      </c>
      <c r="H95" s="4">
        <f>VLOOKUP($A95,'delta-CCSD(T)-fno(raw)'!$A$2:$I$192,8,FALSE)*2625.5</f>
        <v>-348.105864692453</v>
      </c>
      <c r="I95" s="4">
        <f>VLOOKUP($A95,'delta-CCSD(T)-fno(raw)'!$A$2:$I$192,9,FALSE)*2625.5</f>
        <v>-36.775331818609999</v>
      </c>
    </row>
    <row r="96" spans="1:9" x14ac:dyDescent="0.2">
      <c r="A96" s="3" t="s">
        <v>97</v>
      </c>
      <c r="B96" s="4">
        <f>VLOOKUP($A96,'delta-CCSD(T)-fno(raw)'!$A$2:$I$192,2,FALSE)</f>
        <v>-2.695549300933</v>
      </c>
      <c r="C96" s="4">
        <f>VLOOKUP($A96,'delta-CCSD(T)-fno(raw)'!$A$2:$I$192,3,FALSE)</f>
        <v>-0.34772345955099998</v>
      </c>
      <c r="D96" s="4">
        <f>VLOOKUP($A96,'delta-CCSD(T)-fno(raw)'!$A$2:$I$192,4,FALSE)</f>
        <v>2.3478258413819999</v>
      </c>
      <c r="E96" s="4">
        <f>VLOOKUP($A96,'delta-CCSD(T)-fno(raw)'!$A$2:$I$192,5,FALSE)*2625.5</f>
        <v>-392.05314881080801</v>
      </c>
      <c r="F96" s="4">
        <f>VLOOKUP($A96,'delta-CCSD(T)-fno(raw)'!$A$2:$I$192,6,FALSE)*2625.5</f>
        <v>-347.28683784342348</v>
      </c>
      <c r="G96" s="4">
        <f>VLOOKUP($A96,'delta-CCSD(T)-fno(raw)'!$A$2:$I$192,7,FALSE)*2625.5</f>
        <v>-42.070761666451503</v>
      </c>
      <c r="H96" s="4">
        <f>VLOOKUP($A96,'delta-CCSD(T)-fno(raw)'!$A$2:$I$192,8,FALSE)*2625.5</f>
        <v>-347.39518247994204</v>
      </c>
      <c r="I96" s="4">
        <f>VLOOKUP($A96,'delta-CCSD(T)-fno(raw)'!$A$2:$I$192,9,FALSE)*2625.5</f>
        <v>-44.3102428713145</v>
      </c>
    </row>
    <row r="97" spans="1:9" x14ac:dyDescent="0.2">
      <c r="A97" s="3" t="s">
        <v>98</v>
      </c>
      <c r="B97" s="4">
        <f>VLOOKUP($A97,'delta-CCSD(T)-fno(raw)'!$A$2:$I$192,2,FALSE)</f>
        <v>-2.719884312165</v>
      </c>
      <c r="C97" s="4">
        <f>VLOOKUP($A97,'delta-CCSD(T)-fno(raw)'!$A$2:$I$192,3,FALSE)</f>
        <v>-0.66631450500300005</v>
      </c>
      <c r="D97" s="4">
        <f>VLOOKUP($A97,'delta-CCSD(T)-fno(raw)'!$A$2:$I$192,4,FALSE)</f>
        <v>2.0535698071619999</v>
      </c>
      <c r="E97" s="4">
        <f>VLOOKUP($A97,'delta-CCSD(T)-fno(raw)'!$A$2:$I$192,5,FALSE)*2625.5</f>
        <v>-392.81461700974802</v>
      </c>
      <c r="F97" s="4">
        <f>VLOOKUP($A97,'delta-CCSD(T)-fno(raw)'!$A$2:$I$192,6,FALSE)*2625.5</f>
        <v>-348.023971031131</v>
      </c>
      <c r="G97" s="4">
        <f>VLOOKUP($A97,'delta-CCSD(T)-fno(raw)'!$A$2:$I$192,7,FALSE)*2625.5</f>
        <v>-42.070761666451503</v>
      </c>
      <c r="H97" s="4">
        <f>VLOOKUP($A97,'delta-CCSD(T)-fno(raw)'!$A$2:$I$192,8,FALSE)*2625.5</f>
        <v>-348.05322325204645</v>
      </c>
      <c r="I97" s="4">
        <f>VLOOKUP($A97,'delta-CCSD(T)-fno(raw)'!$A$2:$I$192,9,FALSE)*2625.5</f>
        <v>-44.095079252697992</v>
      </c>
    </row>
    <row r="98" spans="1:9" x14ac:dyDescent="0.2">
      <c r="A98" s="3" t="s">
        <v>99</v>
      </c>
      <c r="B98" s="4">
        <f>VLOOKUP($A98,'delta-CCSD(T)-fno(raw)'!$A$2:$I$192,2,FALSE)</f>
        <v>-2.276434707785</v>
      </c>
      <c r="C98" s="4">
        <f>VLOOKUP($A98,'delta-CCSD(T)-fno(raw)'!$A$2:$I$192,3,FALSE)</f>
        <v>-0.289709692164</v>
      </c>
      <c r="D98" s="4">
        <f>VLOOKUP($A98,'delta-CCSD(T)-fno(raw)'!$A$2:$I$192,4,FALSE)</f>
        <v>1.9867250156209999</v>
      </c>
      <c r="E98" s="4">
        <f>VLOOKUP($A98,'delta-CCSD(T)-fno(raw)'!$A$2:$I$192,5,FALSE)*2625.5</f>
        <v>-391.55305248438054</v>
      </c>
      <c r="F98" s="4">
        <f>VLOOKUP($A98,'delta-CCSD(T)-fno(raw)'!$A$2:$I$192,6,FALSE)*2625.5</f>
        <v>-347.205856110144</v>
      </c>
      <c r="G98" s="4">
        <f>VLOOKUP($A98,'delta-CCSD(T)-fno(raw)'!$A$2:$I$192,7,FALSE)*2625.5</f>
        <v>-42.070761666451503</v>
      </c>
      <c r="H98" s="4">
        <f>VLOOKUP($A98,'delta-CCSD(T)-fno(raw)'!$A$2:$I$192,8,FALSE)*2625.5</f>
        <v>-347.23621632619103</v>
      </c>
      <c r="I98" s="4">
        <f>VLOOKUP($A98,'delta-CCSD(T)-fno(raw)'!$A$2:$I$192,9,FALSE)*2625.5</f>
        <v>-44.027126466025003</v>
      </c>
    </row>
    <row r="99" spans="1:9" x14ac:dyDescent="0.2">
      <c r="A99" s="3" t="s">
        <v>100</v>
      </c>
      <c r="B99" s="4">
        <f>VLOOKUP($A99,'delta-CCSD(T)-fno(raw)'!$A$2:$I$192,2,FALSE)</f>
        <v>-2.6472605772070001</v>
      </c>
      <c r="C99" s="4">
        <f>VLOOKUP($A99,'delta-CCSD(T)-fno(raw)'!$A$2:$I$192,3,FALSE)</f>
        <v>-0.239791018656</v>
      </c>
      <c r="D99" s="4">
        <f>VLOOKUP($A99,'delta-CCSD(T)-fno(raw)'!$A$2:$I$192,4,FALSE)</f>
        <v>2.407469558551</v>
      </c>
      <c r="E99" s="4">
        <f>VLOOKUP($A99,'delta-CCSD(T)-fno(raw)'!$A$2:$I$192,5,FALSE)*2625.5</f>
        <v>-392.79190810981703</v>
      </c>
      <c r="F99" s="4">
        <f>VLOOKUP($A99,'delta-CCSD(T)-fno(raw)'!$A$2:$I$192,6,FALSE)*2625.5</f>
        <v>-348.07388586615798</v>
      </c>
      <c r="G99" s="4">
        <f>VLOOKUP($A99,'delta-CCSD(T)-fno(raw)'!$A$2:$I$192,7,FALSE)*2625.5</f>
        <v>-42.070761666451503</v>
      </c>
      <c r="H99" s="4">
        <f>VLOOKUP($A99,'delta-CCSD(T)-fno(raw)'!$A$2:$I$192,8,FALSE)*2625.5</f>
        <v>-348.21471897790394</v>
      </c>
      <c r="I99" s="4">
        <f>VLOOKUP($A99,'delta-CCSD(T)-fno(raw)'!$A$2:$I$192,9,FALSE)*2625.5</f>
        <v>-44.337398113256505</v>
      </c>
    </row>
    <row r="100" spans="1:9" x14ac:dyDescent="0.2">
      <c r="A100" s="3" t="s">
        <v>101</v>
      </c>
      <c r="B100" s="4">
        <f>VLOOKUP($A100,'delta-CCSD(T)-fno(raw)'!$A$2:$I$192,2,FALSE)</f>
        <v>6.2632959059219999</v>
      </c>
      <c r="C100" s="4">
        <f>VLOOKUP($A100,'delta-CCSD(T)-fno(raw)'!$A$2:$I$192,3,FALSE)</f>
        <v>7.2041950491759996</v>
      </c>
      <c r="D100" s="4">
        <f>VLOOKUP($A100,'delta-CCSD(T)-fno(raw)'!$A$2:$I$192,4,FALSE)</f>
        <v>0.94089914325400004</v>
      </c>
      <c r="E100" s="4">
        <f>VLOOKUP($A100,'delta-CCSD(T)-fno(raw)'!$A$2:$I$192,5,FALSE)*2625.5</f>
        <v>-437.39078226754947</v>
      </c>
      <c r="F100" s="4">
        <f>VLOOKUP($A100,'delta-CCSD(T)-fno(raw)'!$A$2:$I$192,6,FALSE)*2625.5</f>
        <v>-344.87765939680702</v>
      </c>
      <c r="G100" s="4">
        <f>VLOOKUP($A100,'delta-CCSD(T)-fno(raw)'!$A$2:$I$192,7,FALSE)*2625.5</f>
        <v>-98.776418776665011</v>
      </c>
      <c r="H100" s="4">
        <f>VLOOKUP($A100,'delta-CCSD(T)-fno(raw)'!$A$2:$I$192,8,FALSE)*2625.5</f>
        <v>-345.07956254697598</v>
      </c>
      <c r="I100" s="4">
        <f>VLOOKUP($A100,'delta-CCSD(T)-fno(raw)'!$A$2:$I$192,9,FALSE)*2625.5</f>
        <v>-99.515414769750009</v>
      </c>
    </row>
    <row r="101" spans="1:9" x14ac:dyDescent="0.2">
      <c r="A101" s="3" t="s">
        <v>102</v>
      </c>
      <c r="B101" s="4">
        <f>VLOOKUP($A101,'delta-CCSD(T)-fno(raw)'!$A$2:$I$192,2,FALSE)</f>
        <v>6.458956092307</v>
      </c>
      <c r="C101" s="4">
        <f>VLOOKUP($A101,'delta-CCSD(T)-fno(raw)'!$A$2:$I$192,3,FALSE)</f>
        <v>7.3539602221929998</v>
      </c>
      <c r="D101" s="4">
        <f>VLOOKUP($A101,'delta-CCSD(T)-fno(raw)'!$A$2:$I$192,4,FALSE)</f>
        <v>0.89500412988599998</v>
      </c>
      <c r="E101" s="4">
        <f>VLOOKUP($A101,'delta-CCSD(T)-fno(raw)'!$A$2:$I$192,5,FALSE)*2625.5</f>
        <v>-436.95252809971248</v>
      </c>
      <c r="F101" s="4">
        <f>VLOOKUP($A101,'delta-CCSD(T)-fno(raw)'!$A$2:$I$192,6,FALSE)*2625.5</f>
        <v>-344.76709054170851</v>
      </c>
      <c r="G101" s="4">
        <f>VLOOKUP($A101,'delta-CCSD(T)-fno(raw)'!$A$2:$I$192,7,FALSE)*2625.5</f>
        <v>-98.644393650311002</v>
      </c>
      <c r="H101" s="4">
        <f>VLOOKUP($A101,'delta-CCSD(T)-fno(raw)'!$A$2:$I$192,8,FALSE)*2625.5</f>
        <v>-344.9639976804375</v>
      </c>
      <c r="I101" s="4">
        <f>VLOOKUP($A101,'delta-CCSD(T)-fno(raw)'!$A$2:$I$192,9,FALSE)*2625.5</f>
        <v>-99.342490641468501</v>
      </c>
    </row>
    <row r="102" spans="1:9" x14ac:dyDescent="0.2">
      <c r="A102" s="3" t="s">
        <v>103</v>
      </c>
      <c r="B102" s="4">
        <f>VLOOKUP($A102,'delta-CCSD(T)-fno(raw)'!$A$2:$I$192,2,FALSE)</f>
        <v>3.8556965032689998</v>
      </c>
      <c r="C102" s="4">
        <f>VLOOKUP($A102,'delta-CCSD(T)-fno(raw)'!$A$2:$I$192,3,FALSE)</f>
        <v>4.6807467586450002</v>
      </c>
      <c r="D102" s="4">
        <f>VLOOKUP($A102,'delta-CCSD(T)-fno(raw)'!$A$2:$I$192,4,FALSE)</f>
        <v>0.82505025537599996</v>
      </c>
      <c r="E102" s="4">
        <f>VLOOKUP($A102,'delta-CCSD(T)-fno(raw)'!$A$2:$I$192,5,FALSE)*2625.5</f>
        <v>-440.42893214980847</v>
      </c>
      <c r="F102" s="4">
        <f>VLOOKUP($A102,'delta-CCSD(T)-fno(raw)'!$A$2:$I$192,6,FALSE)*2625.5</f>
        <v>-345.35785454350548</v>
      </c>
      <c r="G102" s="4">
        <f>VLOOKUP($A102,'delta-CCSD(T)-fno(raw)'!$A$2:$I$192,7,FALSE)*2625.5</f>
        <v>-98.926774109572008</v>
      </c>
      <c r="H102" s="4">
        <f>VLOOKUP($A102,'delta-CCSD(T)-fno(raw)'!$A$2:$I$192,8,FALSE)*2625.5</f>
        <v>-345.42587869126851</v>
      </c>
      <c r="I102" s="4">
        <f>VLOOKUP($A102,'delta-CCSD(T)-fno(raw)'!$A$2:$I$192,9,FALSE)*2625.5</f>
        <v>-99.683800217185492</v>
      </c>
    </row>
    <row r="103" spans="1:9" x14ac:dyDescent="0.2">
      <c r="A103" s="3" t="s">
        <v>104</v>
      </c>
      <c r="B103" s="4">
        <f>VLOOKUP($A103,'delta-CCSD(T)-fno(raw)'!$A$2:$I$192,2,FALSE)</f>
        <v>6.7313951010690003</v>
      </c>
      <c r="C103" s="4">
        <f>VLOOKUP($A103,'delta-CCSD(T)-fno(raw)'!$A$2:$I$192,3,FALSE)</f>
        <v>7.5629137456600004</v>
      </c>
      <c r="D103" s="4">
        <f>VLOOKUP($A103,'delta-CCSD(T)-fno(raw)'!$A$2:$I$192,4,FALSE)</f>
        <v>0.831518644591</v>
      </c>
      <c r="E103" s="4">
        <f>VLOOKUP($A103,'delta-CCSD(T)-fno(raw)'!$A$2:$I$192,5,FALSE)*2625.5</f>
        <v>-436.71109408516401</v>
      </c>
      <c r="F103" s="4">
        <f>VLOOKUP($A103,'delta-CCSD(T)-fno(raw)'!$A$2:$I$192,6,FALSE)*2625.5</f>
        <v>-344.89890803302046</v>
      </c>
      <c r="G103" s="4">
        <f>VLOOKUP($A103,'delta-CCSD(T)-fno(raw)'!$A$2:$I$192,7,FALSE)*2625.5</f>
        <v>-98.5435811532125</v>
      </c>
      <c r="H103" s="4">
        <f>VLOOKUP($A103,'delta-CCSD(T)-fno(raw)'!$A$2:$I$192,8,FALSE)*2625.5</f>
        <v>-345.06220061169546</v>
      </c>
      <c r="I103" s="4">
        <f>VLOOKUP($A103,'delta-CCSD(T)-fno(raw)'!$A$2:$I$192,9,FALSE)*2625.5</f>
        <v>-99.211807219128502</v>
      </c>
    </row>
    <row r="104" spans="1:9" x14ac:dyDescent="0.2">
      <c r="A104" s="3" t="s">
        <v>105</v>
      </c>
      <c r="B104" s="4">
        <f>VLOOKUP($A104,'delta-CCSD(T)-fno(raw)'!$A$2:$I$192,2,FALSE)</f>
        <v>6.1951738926470004</v>
      </c>
      <c r="C104" s="4">
        <f>VLOOKUP($A104,'delta-CCSD(T)-fno(raw)'!$A$2:$I$192,3,FALSE)</f>
        <v>7.1006836089660004</v>
      </c>
      <c r="D104" s="4">
        <f>VLOOKUP($A104,'delta-CCSD(T)-fno(raw)'!$A$2:$I$192,4,FALSE)</f>
        <v>0.90550971631900001</v>
      </c>
      <c r="E104" s="4">
        <f>VLOOKUP($A104,'delta-CCSD(T)-fno(raw)'!$A$2:$I$192,5,FALSE)*2625.5</f>
        <v>-437.59329622191495</v>
      </c>
      <c r="F104" s="4">
        <f>VLOOKUP($A104,'delta-CCSD(T)-fno(raw)'!$A$2:$I$192,6,FALSE)*2625.5</f>
        <v>-345.08014343360003</v>
      </c>
      <c r="G104" s="4">
        <f>VLOOKUP($A104,'delta-CCSD(T)-fno(raw)'!$A$2:$I$192,7,FALSE)*2625.5</f>
        <v>-98.708326680962003</v>
      </c>
      <c r="H104" s="4">
        <f>VLOOKUP($A104,'delta-CCSD(T)-fno(raw)'!$A$2:$I$192,8,FALSE)*2625.5</f>
        <v>-345.30758018301049</v>
      </c>
      <c r="I104" s="4">
        <f>VLOOKUP($A104,'delta-CCSD(T)-fno(raw)'!$A$2:$I$192,9,FALSE)*2625.5</f>
        <v>-99.386399647871002</v>
      </c>
    </row>
    <row r="105" spans="1:9" x14ac:dyDescent="0.2">
      <c r="A105" s="3" t="s">
        <v>106</v>
      </c>
      <c r="B105" s="4">
        <f>VLOOKUP($A105,'delta-CCSD(T)-fno(raw)'!$A$2:$I$192,2,FALSE)</f>
        <v>6.3584933905729999</v>
      </c>
      <c r="C105" s="4">
        <f>VLOOKUP($A105,'delta-CCSD(T)-fno(raw)'!$A$2:$I$192,3,FALSE)</f>
        <v>7.1421777198510004</v>
      </c>
      <c r="D105" s="4">
        <f>VLOOKUP($A105,'delta-CCSD(T)-fno(raw)'!$A$2:$I$192,4,FALSE)</f>
        <v>0.78368432927800002</v>
      </c>
      <c r="E105" s="4">
        <f>VLOOKUP($A105,'delta-CCSD(T)-fno(raw)'!$A$2:$I$192,5,FALSE)*2625.5</f>
        <v>-437.16820784437004</v>
      </c>
      <c r="F105" s="4">
        <f>VLOOKUP($A105,'delta-CCSD(T)-fno(raw)'!$A$2:$I$192,6,FALSE)*2625.5</f>
        <v>-345.08703556276151</v>
      </c>
      <c r="G105" s="4">
        <f>VLOOKUP($A105,'delta-CCSD(T)-fno(raw)'!$A$2:$I$192,7,FALSE)*2625.5</f>
        <v>-98.439665672181988</v>
      </c>
      <c r="H105" s="4">
        <f>VLOOKUP($A105,'delta-CCSD(T)-fno(raw)'!$A$2:$I$192,8,FALSE)*2625.5</f>
        <v>-345.26159163358005</v>
      </c>
      <c r="I105" s="4">
        <f>VLOOKUP($A105,'delta-CCSD(T)-fno(raw)'!$A$2:$I$192,9,FALSE)*2625.5</f>
        <v>-99.048793930641494</v>
      </c>
    </row>
    <row r="106" spans="1:9" x14ac:dyDescent="0.2">
      <c r="A106" s="3" t="s">
        <v>107</v>
      </c>
      <c r="B106" s="4">
        <f>VLOOKUP($A106,'delta-CCSD(T)-fno(raw)'!$A$2:$I$192,2,FALSE)</f>
        <v>-0.54359557629599997</v>
      </c>
      <c r="C106" s="4">
        <f>VLOOKUP($A106,'delta-CCSD(T)-fno(raw)'!$A$2:$I$192,3,FALSE)</f>
        <v>1.3153462703080001</v>
      </c>
      <c r="D106" s="4">
        <f>VLOOKUP($A106,'delta-CCSD(T)-fno(raw)'!$A$2:$I$192,4,FALSE)</f>
        <v>1.858941846604</v>
      </c>
      <c r="E106" s="4">
        <f>VLOOKUP($A106,'delta-CCSD(T)-fno(raw)'!$A$2:$I$192,5,FALSE)*2625.5</f>
        <v>-477.4815066497415</v>
      </c>
      <c r="F106" s="4">
        <f>VLOOKUP($A106,'delta-CCSD(T)-fno(raw)'!$A$2:$I$192,6,FALSE)*2625.5</f>
        <v>-344.58729857276603</v>
      </c>
      <c r="G106" s="4">
        <f>VLOOKUP($A106,'delta-CCSD(T)-fno(raw)'!$A$2:$I$192,7,FALSE)*2625.5</f>
        <v>-132.35061250067952</v>
      </c>
      <c r="H106" s="4">
        <f>VLOOKUP($A106,'delta-CCSD(T)-fno(raw)'!$A$2:$I$192,8,FALSE)*2625.5</f>
        <v>-344.742871819122</v>
      </c>
      <c r="I106" s="4">
        <f>VLOOKUP($A106,'delta-CCSD(T)-fno(raw)'!$A$2:$I$192,9,FALSE)*2625.5</f>
        <v>-134.05398110092801</v>
      </c>
    </row>
    <row r="107" spans="1:9" x14ac:dyDescent="0.2">
      <c r="A107" s="3" t="s">
        <v>108</v>
      </c>
      <c r="B107" s="4">
        <f>VLOOKUP($A107,'delta-CCSD(T)-fno(raw)'!$A$2:$I$192,2,FALSE)</f>
        <v>-1.0871970100820001</v>
      </c>
      <c r="C107" s="4">
        <f>VLOOKUP($A107,'delta-CCSD(T)-fno(raw)'!$A$2:$I$192,3,FALSE)</f>
        <v>0.64368590861499997</v>
      </c>
      <c r="D107" s="4">
        <f>VLOOKUP($A107,'delta-CCSD(T)-fno(raw)'!$A$2:$I$192,4,FALSE)</f>
        <v>1.7308829186970001</v>
      </c>
      <c r="E107" s="4">
        <f>VLOOKUP($A107,'delta-CCSD(T)-fno(raw)'!$A$2:$I$192,5,FALSE)*2625.5</f>
        <v>-478.17572380827403</v>
      </c>
      <c r="F107" s="4">
        <f>VLOOKUP($A107,'delta-CCSD(T)-fno(raw)'!$A$2:$I$192,6,FALSE)*2625.5</f>
        <v>-344.72198480877648</v>
      </c>
      <c r="G107" s="4">
        <f>VLOOKUP($A107,'delta-CCSD(T)-fno(raw)'!$A$2:$I$192,7,FALSE)*2625.5</f>
        <v>-132.366541989415</v>
      </c>
      <c r="H107" s="4">
        <f>VLOOKUP($A107,'delta-CCSD(T)-fno(raw)'!$A$2:$I$192,8,FALSE)*2625.5</f>
        <v>-344.90810416445601</v>
      </c>
      <c r="I107" s="4">
        <f>VLOOKUP($A107,'delta-CCSD(T)-fno(raw)'!$A$2:$I$192,9,FALSE)*2625.5</f>
        <v>-133.9113055524335</v>
      </c>
    </row>
    <row r="108" spans="1:9" x14ac:dyDescent="0.2">
      <c r="A108" s="3" t="s">
        <v>109</v>
      </c>
      <c r="B108" s="4">
        <f>VLOOKUP($A108,'delta-CCSD(T)-fno(raw)'!$A$2:$I$192,2,FALSE)</f>
        <v>0</v>
      </c>
      <c r="C108" s="4">
        <f>VLOOKUP($A108,'delta-CCSD(T)-fno(raw)'!$A$2:$I$192,3,FALSE)</f>
        <v>0</v>
      </c>
      <c r="D108" s="4">
        <f>VLOOKUP($A108,'delta-CCSD(T)-fno(raw)'!$A$2:$I$192,4,FALSE)</f>
        <v>0</v>
      </c>
      <c r="E108" s="4">
        <f>VLOOKUP($A108,'delta-CCSD(T)-fno(raw)'!$A$2:$I$192,5,FALSE)*2625.5</f>
        <v>0</v>
      </c>
      <c r="F108" s="4">
        <f>VLOOKUP($A108,'delta-CCSD(T)-fno(raw)'!$A$2:$I$192,6,FALSE)*2625.5</f>
        <v>-344.90128635269747</v>
      </c>
      <c r="G108" s="4">
        <f>VLOOKUP($A108,'delta-CCSD(T)-fno(raw)'!$A$2:$I$192,7,FALSE)*2625.5</f>
        <v>-283.66559882299549</v>
      </c>
      <c r="H108" s="4">
        <f>VLOOKUP($A108,'delta-CCSD(T)-fno(raw)'!$A$2:$I$192,8,FALSE)*2625.5</f>
        <v>-345.12703034774</v>
      </c>
      <c r="I108" s="4">
        <f>VLOOKUP($A108,'delta-CCSD(T)-fno(raw)'!$A$2:$I$192,9,FALSE)*2625.5</f>
        <v>-286.51658007900198</v>
      </c>
    </row>
    <row r="109" spans="1:9" x14ac:dyDescent="0.2">
      <c r="A109" s="3" t="s">
        <v>110</v>
      </c>
      <c r="B109" s="4">
        <f>VLOOKUP($A109,'delta-CCSD(T)-fno(raw)'!$A$2:$I$192,2,FALSE)</f>
        <v>0</v>
      </c>
      <c r="C109" s="4">
        <f>VLOOKUP($A109,'delta-CCSD(T)-fno(raw)'!$A$2:$I$192,3,FALSE)</f>
        <v>0</v>
      </c>
      <c r="D109" s="4">
        <f>VLOOKUP($A109,'delta-CCSD(T)-fno(raw)'!$A$2:$I$192,4,FALSE)</f>
        <v>0</v>
      </c>
      <c r="E109" s="4">
        <f>VLOOKUP($A109,'delta-CCSD(T)-fno(raw)'!$A$2:$I$192,5,FALSE)*2625.5</f>
        <v>0</v>
      </c>
      <c r="F109" s="4">
        <f>VLOOKUP($A109,'delta-CCSD(T)-fno(raw)'!$A$2:$I$192,6,FALSE)*2625.5</f>
        <v>-345.105649856291</v>
      </c>
      <c r="G109" s="4">
        <f>VLOOKUP($A109,'delta-CCSD(T)-fno(raw)'!$A$2:$I$192,7,FALSE)*2625.5</f>
        <v>-283.38445307599801</v>
      </c>
      <c r="H109" s="4">
        <f>VLOOKUP($A109,'delta-CCSD(T)-fno(raw)'!$A$2:$I$192,8,FALSE)*2625.5</f>
        <v>-345.15558172818749</v>
      </c>
      <c r="I109" s="4">
        <f>VLOOKUP($A109,'delta-CCSD(T)-fno(raw)'!$A$2:$I$192,9,FALSE)*2625.5</f>
        <v>-285.72758243610701</v>
      </c>
    </row>
    <row r="110" spans="1:9" x14ac:dyDescent="0.2">
      <c r="A110" s="3" t="s">
        <v>111</v>
      </c>
      <c r="B110" s="4">
        <f>VLOOKUP($A110,'delta-CCSD(T)-fno(raw)'!$A$2:$I$192,2,FALSE)</f>
        <v>0</v>
      </c>
      <c r="C110" s="4">
        <f>VLOOKUP($A110,'delta-CCSD(T)-fno(raw)'!$A$2:$I$192,3,FALSE)</f>
        <v>0</v>
      </c>
      <c r="D110" s="4">
        <f>VLOOKUP($A110,'delta-CCSD(T)-fno(raw)'!$A$2:$I$192,4,FALSE)</f>
        <v>0</v>
      </c>
      <c r="E110" s="4">
        <f>VLOOKUP($A110,'delta-CCSD(T)-fno(raw)'!$A$2:$I$192,5,FALSE)*2625.5</f>
        <v>0</v>
      </c>
      <c r="F110" s="4">
        <f>VLOOKUP($A110,'delta-CCSD(T)-fno(raw)'!$A$2:$I$192,6,FALSE)*2625.5</f>
        <v>-345.17581293064103</v>
      </c>
      <c r="G110" s="4">
        <f>VLOOKUP($A110,'delta-CCSD(T)-fno(raw)'!$A$2:$I$192,7,FALSE)*2625.5</f>
        <v>-283.44083793330049</v>
      </c>
      <c r="H110" s="4">
        <f>VLOOKUP($A110,'delta-CCSD(T)-fno(raw)'!$A$2:$I$192,8,FALSE)*2625.5</f>
        <v>-345.28224543651345</v>
      </c>
      <c r="I110" s="4">
        <f>VLOOKUP($A110,'delta-CCSD(T)-fno(raw)'!$A$2:$I$192,9,FALSE)*2625.5</f>
        <v>-285.80474693655799</v>
      </c>
    </row>
    <row r="111" spans="1:9" x14ac:dyDescent="0.2">
      <c r="A111" s="3" t="s">
        <v>112</v>
      </c>
      <c r="B111" s="4">
        <f>VLOOKUP($A111,'delta-CCSD(T)-fno(raw)'!$A$2:$I$192,2,FALSE)</f>
        <v>0</v>
      </c>
      <c r="C111" s="4">
        <f>VLOOKUP($A111,'delta-CCSD(T)-fno(raw)'!$A$2:$I$192,3,FALSE)</f>
        <v>0</v>
      </c>
      <c r="D111" s="4">
        <f>VLOOKUP($A111,'delta-CCSD(T)-fno(raw)'!$A$2:$I$192,4,FALSE)</f>
        <v>0</v>
      </c>
      <c r="E111" s="4">
        <f>VLOOKUP($A111,'delta-CCSD(T)-fno(raw)'!$A$2:$I$192,5,FALSE)*2625.5</f>
        <v>0</v>
      </c>
      <c r="F111" s="4">
        <f>VLOOKUP($A111,'delta-CCSD(T)-fno(raw)'!$A$2:$I$192,6,FALSE)*2625.5</f>
        <v>-344.7410002235705</v>
      </c>
      <c r="G111" s="4">
        <f>VLOOKUP($A111,'delta-CCSD(T)-fno(raw)'!$A$2:$I$192,7,FALSE)*2625.5</f>
        <v>-283.9569743292725</v>
      </c>
      <c r="H111" s="4">
        <f>VLOOKUP($A111,'delta-CCSD(T)-fno(raw)'!$A$2:$I$192,8,FALSE)*2625.5</f>
        <v>-344.92251384313397</v>
      </c>
      <c r="I111" s="4">
        <f>VLOOKUP($A111,'delta-CCSD(T)-fno(raw)'!$A$2:$I$192,9,FALSE)*2625.5</f>
        <v>-286.27600575029697</v>
      </c>
    </row>
    <row r="112" spans="1:9" x14ac:dyDescent="0.2">
      <c r="A112" s="3" t="s">
        <v>113</v>
      </c>
      <c r="B112" s="4">
        <f>VLOOKUP($A112,'delta-CCSD(T)-fno(raw)'!$A$2:$I$192,2,FALSE)</f>
        <v>-4.0376672670160003</v>
      </c>
      <c r="C112" s="4">
        <f>VLOOKUP($A112,'delta-CCSD(T)-fno(raw)'!$A$2:$I$192,3,FALSE)</f>
        <v>-1.471163541136</v>
      </c>
      <c r="D112" s="4">
        <f>VLOOKUP($A112,'delta-CCSD(T)-fno(raw)'!$A$2:$I$192,4,FALSE)</f>
        <v>2.5665037258800001</v>
      </c>
      <c r="E112" s="4">
        <f>VLOOKUP($A112,'delta-CCSD(T)-fno(raw)'!$A$2:$I$192,5,FALSE)*2625.5</f>
        <v>-458.58066048155598</v>
      </c>
      <c r="F112" s="4">
        <f>VLOOKUP($A112,'delta-CCSD(T)-fno(raw)'!$A$2:$I$192,6,FALSE)*2625.5</f>
        <v>-344.7403271503905</v>
      </c>
      <c r="G112" s="4">
        <f>VLOOKUP($A112,'delta-CCSD(T)-fno(raw)'!$A$2:$I$192,7,FALSE)*2625.5</f>
        <v>-109.80266606414951</v>
      </c>
      <c r="H112" s="4">
        <f>VLOOKUP($A112,'delta-CCSD(T)-fno(raw)'!$A$2:$I$192,8,FALSE)*2625.5</f>
        <v>-344.88678083014202</v>
      </c>
      <c r="I112" s="4">
        <f>VLOOKUP($A112,'delta-CCSD(T)-fno(raw)'!$A$2:$I$192,9,FALSE)*2625.5</f>
        <v>-112.2227161102775</v>
      </c>
    </row>
    <row r="113" spans="1:9" x14ac:dyDescent="0.2">
      <c r="A113" s="3" t="s">
        <v>114</v>
      </c>
      <c r="B113" s="4">
        <f>VLOOKUP($A113,'delta-CCSD(T)-fno(raw)'!$A$2:$I$192,2,FALSE)</f>
        <v>-4.3343984362250003</v>
      </c>
      <c r="C113" s="4">
        <f>VLOOKUP($A113,'delta-CCSD(T)-fno(raw)'!$A$2:$I$192,3,FALSE)</f>
        <v>-1.943121034557</v>
      </c>
      <c r="D113" s="4">
        <f>VLOOKUP($A113,'delta-CCSD(T)-fno(raw)'!$A$2:$I$192,4,FALSE)</f>
        <v>2.3912774016679998</v>
      </c>
      <c r="E113" s="4">
        <f>VLOOKUP($A113,'delta-CCSD(T)-fno(raw)'!$A$2:$I$192,5,FALSE)*2625.5</f>
        <v>-459.12890089291403</v>
      </c>
      <c r="F113" s="4">
        <f>VLOOKUP($A113,'delta-CCSD(T)-fno(raw)'!$A$2:$I$192,6,FALSE)*2625.5</f>
        <v>-345.01215709303699</v>
      </c>
      <c r="G113" s="4">
        <f>VLOOKUP($A113,'delta-CCSD(T)-fno(raw)'!$A$2:$I$192,7,FALSE)*2625.5</f>
        <v>-109.78234536365201</v>
      </c>
      <c r="H113" s="4">
        <f>VLOOKUP($A113,'delta-CCSD(T)-fno(raw)'!$A$2:$I$192,8,FALSE)*2625.5</f>
        <v>-345.16328626056298</v>
      </c>
      <c r="I113" s="4">
        <f>VLOOKUP($A113,'delta-CCSD(T)-fno(raw)'!$A$2:$I$192,9,FALSE)*2625.5</f>
        <v>-112.022493597794</v>
      </c>
    </row>
    <row r="114" spans="1:9" x14ac:dyDescent="0.2">
      <c r="A114" s="3" t="s">
        <v>115</v>
      </c>
      <c r="B114" s="4">
        <f>VLOOKUP($A114,'delta-CCSD(T)-fno(raw)'!$A$2:$I$192,2,FALSE)</f>
        <v>0</v>
      </c>
      <c r="C114" s="4">
        <f>VLOOKUP($A114,'delta-CCSD(T)-fno(raw)'!$A$2:$I$192,3,FALSE)</f>
        <v>0</v>
      </c>
      <c r="D114" s="4">
        <f>VLOOKUP($A114,'delta-CCSD(T)-fno(raw)'!$A$2:$I$192,4,FALSE)</f>
        <v>0</v>
      </c>
      <c r="E114" s="4">
        <f>VLOOKUP($A114,'delta-CCSD(T)-fno(raw)'!$A$2:$I$192,5,FALSE)*2625.5</f>
        <v>0</v>
      </c>
      <c r="F114" s="4">
        <f>VLOOKUP($A114,'delta-CCSD(T)-fno(raw)'!$A$2:$I$192,6,FALSE)*2625.5</f>
        <v>-344.70377826327353</v>
      </c>
      <c r="G114" s="4">
        <f>VLOOKUP($A114,'delta-CCSD(T)-fno(raw)'!$A$2:$I$192,7,FALSE)*2625.5</f>
        <v>-302.28500894002298</v>
      </c>
      <c r="H114" s="4">
        <f>VLOOKUP($A114,'delta-CCSD(T)-fno(raw)'!$A$2:$I$192,8,FALSE)*2625.5</f>
        <v>-344.8954750920015</v>
      </c>
      <c r="I114" s="4">
        <f>VLOOKUP($A114,'delta-CCSD(T)-fno(raw)'!$A$2:$I$192,9,FALSE)*2625.5</f>
        <v>-303.956555668992</v>
      </c>
    </row>
    <row r="115" spans="1:9" x14ac:dyDescent="0.2">
      <c r="A115" s="3" t="s">
        <v>116</v>
      </c>
      <c r="B115" s="4">
        <f>VLOOKUP($A115,'delta-CCSD(T)-fno(raw)'!$A$2:$I$192,2,FALSE)</f>
        <v>0</v>
      </c>
      <c r="C115" s="4">
        <f>VLOOKUP($A115,'delta-CCSD(T)-fno(raw)'!$A$2:$I$192,3,FALSE)</f>
        <v>0</v>
      </c>
      <c r="D115" s="4">
        <f>VLOOKUP($A115,'delta-CCSD(T)-fno(raw)'!$A$2:$I$192,4,FALSE)</f>
        <v>0</v>
      </c>
      <c r="E115" s="4">
        <f>VLOOKUP($A115,'delta-CCSD(T)-fno(raw)'!$A$2:$I$192,5,FALSE)*2625.5</f>
        <v>0</v>
      </c>
      <c r="F115" s="4">
        <f>VLOOKUP($A115,'delta-CCSD(T)-fno(raw)'!$A$2:$I$192,6,FALSE)*2625.5</f>
        <v>-345.52728622381045</v>
      </c>
      <c r="G115" s="4">
        <f>VLOOKUP($A115,'delta-CCSD(T)-fno(raw)'!$A$2:$I$192,7,FALSE)*2625.5</f>
        <v>-302.25742617216298</v>
      </c>
      <c r="H115" s="4">
        <f>VLOOKUP($A115,'delta-CCSD(T)-fno(raw)'!$A$2:$I$192,8,FALSE)*2625.5</f>
        <v>-345.735090965003</v>
      </c>
      <c r="I115" s="4">
        <f>VLOOKUP($A115,'delta-CCSD(T)-fno(raw)'!$A$2:$I$192,9,FALSE)*2625.5</f>
        <v>-303.82116075277048</v>
      </c>
    </row>
    <row r="116" spans="1:9" x14ac:dyDescent="0.2">
      <c r="A116" s="3" t="s">
        <v>117</v>
      </c>
      <c r="B116" s="4">
        <f>VLOOKUP($A116,'delta-CCSD(T)-fno(raw)'!$A$2:$I$192,2,FALSE)</f>
        <v>0</v>
      </c>
      <c r="C116" s="4">
        <f>VLOOKUP($A116,'delta-CCSD(T)-fno(raw)'!$A$2:$I$192,3,FALSE)</f>
        <v>0</v>
      </c>
      <c r="D116" s="4">
        <f>VLOOKUP($A116,'delta-CCSD(T)-fno(raw)'!$A$2:$I$192,4,FALSE)</f>
        <v>0</v>
      </c>
      <c r="E116" s="4">
        <f>VLOOKUP($A116,'delta-CCSD(T)-fno(raw)'!$A$2:$I$192,5,FALSE)*2625.5</f>
        <v>0</v>
      </c>
      <c r="F116" s="4">
        <f>VLOOKUP($A116,'delta-CCSD(T)-fno(raw)'!$A$2:$I$192,6,FALSE)*2625.5</f>
        <v>-424.31736889605247</v>
      </c>
      <c r="G116" s="4">
        <f>VLOOKUP($A116,'delta-CCSD(T)-fno(raw)'!$A$2:$I$192,7,FALSE)*2625.5</f>
        <v>-73.634113403511506</v>
      </c>
      <c r="H116" s="4">
        <f>VLOOKUP($A116,'delta-CCSD(T)-fno(raw)'!$A$2:$I$192,8,FALSE)*2625.5</f>
        <v>-424.29601495365949</v>
      </c>
      <c r="I116" s="4">
        <f>VLOOKUP($A116,'delta-CCSD(T)-fno(raw)'!$A$2:$I$192,9,FALSE)*2625.5</f>
        <v>-75.850604212835492</v>
      </c>
    </row>
    <row r="117" spans="1:9" x14ac:dyDescent="0.2">
      <c r="A117" s="3" t="s">
        <v>118</v>
      </c>
      <c r="B117" s="4">
        <f>VLOOKUP($A117,'delta-CCSD(T)-fno(raw)'!$A$2:$I$192,2,FALSE)</f>
        <v>-3.63795689108</v>
      </c>
      <c r="C117" s="4">
        <f>VLOOKUP($A117,'delta-CCSD(T)-fno(raw)'!$A$2:$I$192,3,FALSE)</f>
        <v>-1.6094774725050001</v>
      </c>
      <c r="D117" s="4">
        <f>VLOOKUP($A117,'delta-CCSD(T)-fno(raw)'!$A$2:$I$192,4,FALSE)</f>
        <v>2.0284794185749999</v>
      </c>
      <c r="E117" s="4">
        <f>VLOOKUP($A117,'delta-CCSD(T)-fno(raw)'!$A$2:$I$192,5,FALSE)*2625.5</f>
        <v>-501.458541362098</v>
      </c>
      <c r="F117" s="4">
        <f>VLOOKUP($A117,'delta-CCSD(T)-fno(raw)'!$A$2:$I$192,6,FALSE)*2625.5</f>
        <v>-424.18948445099954</v>
      </c>
      <c r="G117" s="4">
        <f>VLOOKUP($A117,'delta-CCSD(T)-fno(raw)'!$A$2:$I$192,7,FALSE)*2625.5</f>
        <v>-73.631100020017996</v>
      </c>
      <c r="H117" s="4">
        <f>VLOOKUP($A117,'delta-CCSD(T)-fno(raw)'!$A$2:$I$192,8,FALSE)*2625.5</f>
        <v>-424.159373948883</v>
      </c>
      <c r="I117" s="4">
        <f>VLOOKUP($A117,'delta-CCSD(T)-fno(raw)'!$A$2:$I$192,9,FALSE)*2625.5</f>
        <v>-75.689689940709997</v>
      </c>
    </row>
    <row r="118" spans="1:9" x14ac:dyDescent="0.2">
      <c r="A118" s="3" t="s">
        <v>119</v>
      </c>
      <c r="B118" s="4">
        <f>VLOOKUP($A118,'delta-CCSD(T)-fno(raw)'!$A$2:$I$192,2,FALSE)</f>
        <v>0</v>
      </c>
      <c r="C118" s="4">
        <f>VLOOKUP($A118,'delta-CCSD(T)-fno(raw)'!$A$2:$I$192,3,FALSE)</f>
        <v>0</v>
      </c>
      <c r="D118" s="4">
        <f>VLOOKUP($A118,'delta-CCSD(T)-fno(raw)'!$A$2:$I$192,4,FALSE)</f>
        <v>0</v>
      </c>
      <c r="E118" s="4">
        <f>VLOOKUP($A118,'delta-CCSD(T)-fno(raw)'!$A$2:$I$192,5,FALSE)*2625.5</f>
        <v>0</v>
      </c>
      <c r="F118" s="4">
        <f>VLOOKUP($A118,'delta-CCSD(T)-fno(raw)'!$A$2:$I$192,6,FALSE)*2625.5</f>
        <v>-424.273915608187</v>
      </c>
      <c r="G118" s="4">
        <f>VLOOKUP($A118,'delta-CCSD(T)-fno(raw)'!$A$2:$I$192,7,FALSE)*2625.5</f>
        <v>-73.63226759299549</v>
      </c>
      <c r="H118" s="4">
        <f>VLOOKUP($A118,'delta-CCSD(T)-fno(raw)'!$A$2:$I$192,8,FALSE)*2625.5</f>
        <v>-424.24819660663752</v>
      </c>
      <c r="I118" s="4">
        <f>VLOOKUP($A118,'delta-CCSD(T)-fno(raw)'!$A$2:$I$192,9,FALSE)*2625.5</f>
        <v>-75.724539866777008</v>
      </c>
    </row>
    <row r="119" spans="1:9" x14ac:dyDescent="0.2">
      <c r="A119" s="3" t="s">
        <v>38</v>
      </c>
      <c r="B119" s="4">
        <f>VLOOKUP($A119,'delta-CCSD(T)-fno(raw)'!$A$2:$I$192,2,FALSE)</f>
        <v>0.22531834898200001</v>
      </c>
      <c r="C119" s="4">
        <f>VLOOKUP($A119,'delta-CCSD(T)-fno(raw)'!$A$2:$I$192,3,FALSE)</f>
        <v>3.300001152693</v>
      </c>
      <c r="D119" s="4">
        <f>VLOOKUP($A119,'delta-CCSD(T)-fno(raw)'!$A$2:$I$192,4,FALSE)</f>
        <v>3.0746828037110001</v>
      </c>
      <c r="E119" s="4">
        <f>VLOOKUP($A119,'delta-CCSD(T)-fno(raw)'!$A$2:$I$192,5,FALSE)*2625.5</f>
        <v>-457.96386020491303</v>
      </c>
      <c r="F119" s="4">
        <f>VLOOKUP($A119,'delta-CCSD(T)-fno(raw)'!$A$2:$I$192,6,FALSE)*2625.5</f>
        <v>-424.23926060711648</v>
      </c>
      <c r="G119" s="4">
        <f>VLOOKUP($A119,'delta-CCSD(T)-fno(raw)'!$A$2:$I$192,7,FALSE)*2625.5</f>
        <v>-33.949917946779003</v>
      </c>
      <c r="H119" s="4">
        <f>VLOOKUP($A119,'delta-CCSD(T)-fno(raw)'!$A$2:$I$192,8,FALSE)*2625.5</f>
        <v>-424.238765545462</v>
      </c>
      <c r="I119" s="4">
        <f>VLOOKUP($A119,'delta-CCSD(T)-fno(raw)'!$A$2:$I$192,9,FALSE)*2625.5</f>
        <v>-37.025095812144002</v>
      </c>
    </row>
    <row r="120" spans="1:9" x14ac:dyDescent="0.2">
      <c r="A120" s="3" t="s">
        <v>39</v>
      </c>
      <c r="B120" s="4">
        <f>VLOOKUP($A120,'delta-CCSD(T)-fno(raw)'!$A$2:$I$192,2,FALSE)</f>
        <v>-0.131703515731</v>
      </c>
      <c r="C120" s="4">
        <f>VLOOKUP($A120,'delta-CCSD(T)-fno(raw)'!$A$2:$I$192,3,FALSE)</f>
        <v>2.7704794877559999</v>
      </c>
      <c r="D120" s="4">
        <f>VLOOKUP($A120,'delta-CCSD(T)-fno(raw)'!$A$2:$I$192,4,FALSE)</f>
        <v>2.902183003487</v>
      </c>
      <c r="E120" s="4">
        <f>VLOOKUP($A120,'delta-CCSD(T)-fno(raw)'!$A$2:$I$192,5,FALSE)*2625.5</f>
        <v>-458.48158614159695</v>
      </c>
      <c r="F120" s="4">
        <f>VLOOKUP($A120,'delta-CCSD(T)-fno(raw)'!$A$2:$I$192,6,FALSE)*2625.5</f>
        <v>-424.39996467908651</v>
      </c>
      <c r="G120" s="4">
        <f>VLOOKUP($A120,'delta-CCSD(T)-fno(raw)'!$A$2:$I$192,7,FALSE)*2625.5</f>
        <v>-33.949917946779003</v>
      </c>
      <c r="H120" s="4">
        <f>VLOOKUP($A120,'delta-CCSD(T)-fno(raw)'!$A$2:$I$192,8,FALSE)*2625.5</f>
        <v>-424.39430376764801</v>
      </c>
      <c r="I120" s="4">
        <f>VLOOKUP($A120,'delta-CCSD(T)-fno(raw)'!$A$2:$I$192,9,FALSE)*2625.5</f>
        <v>-36.857761861705498</v>
      </c>
    </row>
    <row r="121" spans="1:9" x14ac:dyDescent="0.2">
      <c r="A121" s="3" t="s">
        <v>40</v>
      </c>
      <c r="B121" s="4">
        <f>VLOOKUP($A121,'delta-CCSD(T)-fno(raw)'!$A$2:$I$192,2,FALSE)</f>
        <v>-8.5513120486000002E-2</v>
      </c>
      <c r="C121" s="4">
        <f>VLOOKUP($A121,'delta-CCSD(T)-fno(raw)'!$A$2:$I$192,3,FALSE)</f>
        <v>2.8264776167850001</v>
      </c>
      <c r="D121" s="4">
        <f>VLOOKUP($A121,'delta-CCSD(T)-fno(raw)'!$A$2:$I$192,4,FALSE)</f>
        <v>2.9119907372710001</v>
      </c>
      <c r="E121" s="4">
        <f>VLOOKUP($A121,'delta-CCSD(T)-fno(raw)'!$A$2:$I$192,5,FALSE)*2625.5</f>
        <v>-458.37901447548251</v>
      </c>
      <c r="F121" s="4">
        <f>VLOOKUP($A121,'delta-CCSD(T)-fno(raw)'!$A$2:$I$192,6,FALSE)*2625.5</f>
        <v>-424.343583408217</v>
      </c>
      <c r="G121" s="4">
        <f>VLOOKUP($A121,'delta-CCSD(T)-fno(raw)'!$A$2:$I$192,7,FALSE)*2625.5</f>
        <v>-33.949917946779003</v>
      </c>
      <c r="H121" s="4">
        <f>VLOOKUP($A121,'delta-CCSD(T)-fno(raw)'!$A$2:$I$192,8,FALSE)*2625.5</f>
        <v>-424.3393567496675</v>
      </c>
      <c r="I121" s="4">
        <f>VLOOKUP($A121,'delta-CCSD(T)-fno(raw)'!$A$2:$I$192,9,FALSE)*2625.5</f>
        <v>-36.866135342600501</v>
      </c>
    </row>
    <row r="122" spans="1:9" x14ac:dyDescent="0.2">
      <c r="A122" s="3" t="s">
        <v>120</v>
      </c>
      <c r="B122" s="4">
        <f>VLOOKUP($A122,'delta-CCSD(T)-fno(raw)'!$A$2:$I$192,2,FALSE)</f>
        <v>8.3832312143000007E-2</v>
      </c>
      <c r="C122" s="4">
        <f>VLOOKUP($A122,'delta-CCSD(T)-fno(raw)'!$A$2:$I$192,3,FALSE)</f>
        <v>2.3962064628580002</v>
      </c>
      <c r="D122" s="4">
        <f>VLOOKUP($A122,'delta-CCSD(T)-fno(raw)'!$A$2:$I$192,4,FALSE)</f>
        <v>2.3123741507150002</v>
      </c>
      <c r="E122" s="4">
        <f>VLOOKUP($A122,'delta-CCSD(T)-fno(raw)'!$A$2:$I$192,5,FALSE)*2625.5</f>
        <v>-466.23686260842248</v>
      </c>
      <c r="F122" s="4">
        <f>VLOOKUP($A122,'delta-CCSD(T)-fno(raw)'!$A$2:$I$192,6,FALSE)*2625.5</f>
        <v>-424.24993325411452</v>
      </c>
      <c r="G122" s="4">
        <f>VLOOKUP($A122,'delta-CCSD(T)-fno(raw)'!$A$2:$I$192,7,FALSE)*2625.5</f>
        <v>-42.070761666451503</v>
      </c>
      <c r="H122" s="4">
        <f>VLOOKUP($A122,'delta-CCSD(T)-fno(raw)'!$A$2:$I$192,8,FALSE)*2625.5</f>
        <v>-424.25076273358053</v>
      </c>
      <c r="I122" s="4">
        <f>VLOOKUP($A122,'delta-CCSD(T)-fno(raw)'!$A$2:$I$192,9,FALSE)*2625.5</f>
        <v>-44.382306337700001</v>
      </c>
    </row>
    <row r="123" spans="1:9" x14ac:dyDescent="0.2">
      <c r="A123" s="3" t="s">
        <v>121</v>
      </c>
      <c r="B123" s="4">
        <f>VLOOKUP($A123,'delta-CCSD(T)-fno(raw)'!$A$2:$I$192,2,FALSE)</f>
        <v>-9.3009193412999999E-2</v>
      </c>
      <c r="C123" s="4">
        <f>VLOOKUP($A123,'delta-CCSD(T)-fno(raw)'!$A$2:$I$192,3,FALSE)</f>
        <v>2.118825425561</v>
      </c>
      <c r="D123" s="4">
        <f>VLOOKUP($A123,'delta-CCSD(T)-fno(raw)'!$A$2:$I$192,4,FALSE)</f>
        <v>2.2118346189740001</v>
      </c>
      <c r="E123" s="4">
        <f>VLOOKUP($A123,'delta-CCSD(T)-fno(raw)'!$A$2:$I$192,5,FALSE)*2625.5</f>
        <v>-466.69291900526451</v>
      </c>
      <c r="F123" s="4">
        <f>VLOOKUP($A123,'delta-CCSD(T)-fno(raw)'!$A$2:$I$192,6,FALSE)*2625.5</f>
        <v>-424.52914814540003</v>
      </c>
      <c r="G123" s="4">
        <f>VLOOKUP($A123,'delta-CCSD(T)-fno(raw)'!$A$2:$I$192,7,FALSE)*2625.5</f>
        <v>-42.070761666451503</v>
      </c>
      <c r="H123" s="4">
        <f>VLOOKUP($A123,'delta-CCSD(T)-fno(raw)'!$A$2:$I$192,8,FALSE)*2625.5</f>
        <v>-424.52189778251648</v>
      </c>
      <c r="I123" s="4">
        <f>VLOOKUP($A123,'delta-CCSD(T)-fno(raw)'!$A$2:$I$192,9,FALSE)*2625.5</f>
        <v>-44.289846648309499</v>
      </c>
    </row>
    <row r="124" spans="1:9" x14ac:dyDescent="0.2">
      <c r="A124" s="3" t="s">
        <v>122</v>
      </c>
      <c r="B124" s="4">
        <f>VLOOKUP($A124,'delta-CCSD(T)-fno(raw)'!$A$2:$I$192,2,FALSE)</f>
        <v>-0.103888695679</v>
      </c>
      <c r="C124" s="4">
        <f>VLOOKUP($A124,'delta-CCSD(T)-fno(raw)'!$A$2:$I$192,3,FALSE)</f>
        <v>2.061477671385</v>
      </c>
      <c r="D124" s="4">
        <f>VLOOKUP($A124,'delta-CCSD(T)-fno(raw)'!$A$2:$I$192,4,FALSE)</f>
        <v>2.1653663670640002</v>
      </c>
      <c r="E124" s="4">
        <f>VLOOKUP($A124,'delta-CCSD(T)-fno(raw)'!$A$2:$I$192,5,FALSE)*2625.5</f>
        <v>-466.52552595744652</v>
      </c>
      <c r="F124" s="4">
        <f>VLOOKUP($A124,'delta-CCSD(T)-fno(raw)'!$A$2:$I$192,6,FALSE)*2625.5</f>
        <v>-424.35087559531547</v>
      </c>
      <c r="G124" s="4">
        <f>VLOOKUP($A124,'delta-CCSD(T)-fno(raw)'!$A$2:$I$192,7,FALSE)*2625.5</f>
        <v>-42.070761666451503</v>
      </c>
      <c r="H124" s="4">
        <f>VLOOKUP($A124,'delta-CCSD(T)-fno(raw)'!$A$2:$I$192,8,FALSE)*2625.5</f>
        <v>-424.34962669747551</v>
      </c>
      <c r="I124" s="4">
        <f>VLOOKUP($A124,'delta-CCSD(T)-fno(raw)'!$A$2:$I$192,9,FALSE)*2625.5</f>
        <v>-44.237376931356003</v>
      </c>
    </row>
    <row r="125" spans="1:9" x14ac:dyDescent="0.2">
      <c r="A125" s="3" t="s">
        <v>123</v>
      </c>
      <c r="B125" s="4">
        <f>VLOOKUP($A125,'delta-CCSD(T)-fno(raw)'!$A$2:$I$192,2,FALSE)</f>
        <v>0</v>
      </c>
      <c r="C125" s="4">
        <f>VLOOKUP($A125,'delta-CCSD(T)-fno(raw)'!$A$2:$I$192,3,FALSE)</f>
        <v>0</v>
      </c>
      <c r="D125" s="4">
        <f>VLOOKUP($A125,'delta-CCSD(T)-fno(raw)'!$A$2:$I$192,4,FALSE)</f>
        <v>0</v>
      </c>
      <c r="E125" s="4">
        <f>VLOOKUP($A125,'delta-CCSD(T)-fno(raw)'!$A$2:$I$192,5,FALSE)*2625.5</f>
        <v>0</v>
      </c>
      <c r="F125" s="4">
        <f>VLOOKUP($A125,'delta-CCSD(T)-fno(raw)'!$A$2:$I$192,6,FALSE)*2625.5</f>
        <v>-424.26079440413605</v>
      </c>
      <c r="G125" s="4">
        <f>VLOOKUP($A125,'delta-CCSD(T)-fno(raw)'!$A$2:$I$192,7,FALSE)*2625.5</f>
        <v>-100.36431134154201</v>
      </c>
      <c r="H125" s="4">
        <f>VLOOKUP($A125,'delta-CCSD(T)-fno(raw)'!$A$2:$I$192,8,FALSE)*2625.5</f>
        <v>-424.25066826283955</v>
      </c>
      <c r="I125" s="4">
        <f>VLOOKUP($A125,'delta-CCSD(T)-fno(raw)'!$A$2:$I$192,9,FALSE)*2625.5</f>
        <v>-100.81467119103399</v>
      </c>
    </row>
    <row r="126" spans="1:9" x14ac:dyDescent="0.2">
      <c r="A126" s="3" t="s">
        <v>124</v>
      </c>
      <c r="B126" s="4">
        <f>VLOOKUP($A126,'delta-CCSD(T)-fno(raw)'!$A$2:$I$192,2,FALSE)</f>
        <v>2.8893947023350002</v>
      </c>
      <c r="C126" s="4">
        <f>VLOOKUP($A126,'delta-CCSD(T)-fno(raw)'!$A$2:$I$192,3,FALSE)</f>
        <v>3.3743547665890001</v>
      </c>
      <c r="D126" s="4">
        <f>VLOOKUP($A126,'delta-CCSD(T)-fno(raw)'!$A$2:$I$192,4,FALSE)</f>
        <v>0.48496006425400001</v>
      </c>
      <c r="E126" s="4">
        <f>VLOOKUP($A126,'delta-CCSD(T)-fno(raw)'!$A$2:$I$192,5,FALSE)*2625.5</f>
        <v>-522.0154500999505</v>
      </c>
      <c r="F126" s="4">
        <f>VLOOKUP($A126,'delta-CCSD(T)-fno(raw)'!$A$2:$I$192,6,FALSE)*2625.5</f>
        <v>-424.4324938626915</v>
      </c>
      <c r="G126" s="4">
        <f>VLOOKUP($A126,'delta-CCSD(T)-fno(raw)'!$A$2:$I$192,7,FALSE)*2625.5</f>
        <v>-100.47235093959401</v>
      </c>
      <c r="H126" s="4">
        <f>VLOOKUP($A126,'delta-CCSD(T)-fno(raw)'!$A$2:$I$192,8,FALSE)*2625.5</f>
        <v>-424.41081163828051</v>
      </c>
      <c r="I126" s="4">
        <f>VLOOKUP($A126,'delta-CCSD(T)-fno(raw)'!$A$2:$I$192,9,FALSE)*2625.5</f>
        <v>-100.978993228259</v>
      </c>
    </row>
    <row r="127" spans="1:9" x14ac:dyDescent="0.2">
      <c r="A127" s="3" t="s">
        <v>125</v>
      </c>
      <c r="B127" s="4">
        <f>VLOOKUP($A127,'delta-CCSD(T)-fno(raw)'!$A$2:$I$192,2,FALSE)</f>
        <v>2.662398015605</v>
      </c>
      <c r="C127" s="4">
        <f>VLOOKUP($A127,'delta-CCSD(T)-fno(raw)'!$A$2:$I$192,3,FALSE)</f>
        <v>3.0882813289120001</v>
      </c>
      <c r="D127" s="4">
        <f>VLOOKUP($A127,'delta-CCSD(T)-fno(raw)'!$A$2:$I$192,4,FALSE)</f>
        <v>0.42588331330700002</v>
      </c>
      <c r="E127" s="4">
        <f>VLOOKUP($A127,'delta-CCSD(T)-fno(raw)'!$A$2:$I$192,5,FALSE)*2625.5</f>
        <v>-522.02167367179197</v>
      </c>
      <c r="F127" s="4">
        <f>VLOOKUP($A127,'delta-CCSD(T)-fno(raw)'!$A$2:$I$192,6,FALSE)*2625.5</f>
        <v>-424.25881244569194</v>
      </c>
      <c r="G127" s="4">
        <f>VLOOKUP($A127,'delta-CCSD(T)-fno(raw)'!$A$2:$I$192,7,FALSE)*2625.5</f>
        <v>-100.42525924170501</v>
      </c>
      <c r="H127" s="4">
        <f>VLOOKUP($A127,'delta-CCSD(T)-fno(raw)'!$A$2:$I$192,8,FALSE)*2625.5</f>
        <v>-424.2485611678145</v>
      </c>
      <c r="I127" s="4">
        <f>VLOOKUP($A127,'delta-CCSD(T)-fno(raw)'!$A$2:$I$192,9,FALSE)*2625.5</f>
        <v>-100.86139383289</v>
      </c>
    </row>
    <row r="128" spans="1:9" x14ac:dyDescent="0.2">
      <c r="A128" s="3" t="s">
        <v>126</v>
      </c>
      <c r="B128" s="4">
        <f>VLOOKUP($A128,'delta-CCSD(T)-fno(raw)'!$A$2:$I$192,2,FALSE)</f>
        <v>2.5205111856890001</v>
      </c>
      <c r="C128" s="4">
        <f>VLOOKUP($A128,'delta-CCSD(T)-fno(raw)'!$A$2:$I$192,3,FALSE)</f>
        <v>2.9392561031860001</v>
      </c>
      <c r="D128" s="4">
        <f>VLOOKUP($A128,'delta-CCSD(T)-fno(raw)'!$A$2:$I$192,4,FALSE)</f>
        <v>0.41874491749699999</v>
      </c>
      <c r="E128" s="4">
        <f>VLOOKUP($A128,'delta-CCSD(T)-fno(raw)'!$A$2:$I$192,5,FALSE)*2625.5</f>
        <v>-522.60820211196892</v>
      </c>
      <c r="F128" s="4">
        <f>VLOOKUP($A128,'delta-CCSD(T)-fno(raw)'!$A$2:$I$192,6,FALSE)*2625.5</f>
        <v>-424.32902856039306</v>
      </c>
      <c r="G128" s="4">
        <f>VLOOKUP($A128,'delta-CCSD(T)-fno(raw)'!$A$2:$I$192,7,FALSE)*2625.5</f>
        <v>-100.799684737265</v>
      </c>
      <c r="H128" s="4">
        <f>VLOOKUP($A128,'delta-CCSD(T)-fno(raw)'!$A$2:$I$192,8,FALSE)*2625.5</f>
        <v>-424.30529507746553</v>
      </c>
      <c r="I128" s="4">
        <f>VLOOKUP($A128,'delta-CCSD(T)-fno(raw)'!$A$2:$I$192,9,FALSE)*2625.5</f>
        <v>-101.2421631376895</v>
      </c>
    </row>
    <row r="129" spans="1:9" x14ac:dyDescent="0.2">
      <c r="A129" s="3" t="s">
        <v>127</v>
      </c>
      <c r="B129" s="4">
        <f>VLOOKUP($A129,'delta-CCSD(T)-fno(raw)'!$A$2:$I$192,2,FALSE)</f>
        <v>2.7254300166640002</v>
      </c>
      <c r="C129" s="4">
        <f>VLOOKUP($A129,'delta-CCSD(T)-fno(raw)'!$A$2:$I$192,3,FALSE)</f>
        <v>3.2194855454320002</v>
      </c>
      <c r="D129" s="4">
        <f>VLOOKUP($A129,'delta-CCSD(T)-fno(raw)'!$A$2:$I$192,4,FALSE)</f>
        <v>0.49405552876800002</v>
      </c>
      <c r="E129" s="4">
        <f>VLOOKUP($A129,'delta-CCSD(T)-fno(raw)'!$A$2:$I$192,5,FALSE)*2625.5</f>
        <v>-522.06223225926601</v>
      </c>
      <c r="F129" s="4">
        <f>VLOOKUP($A129,'delta-CCSD(T)-fno(raw)'!$A$2:$I$192,6,FALSE)*2625.5</f>
        <v>-424.23497674679845</v>
      </c>
      <c r="G129" s="4">
        <f>VLOOKUP($A129,'delta-CCSD(T)-fno(raw)'!$A$2:$I$192,7,FALSE)*2625.5</f>
        <v>-100.55268552913151</v>
      </c>
      <c r="H129" s="4">
        <f>VLOOKUP($A129,'delta-CCSD(T)-fno(raw)'!$A$2:$I$192,8,FALSE)*2625.5</f>
        <v>-424.21351809684001</v>
      </c>
      <c r="I129" s="4">
        <f>VLOOKUP($A129,'delta-CCSD(T)-fno(raw)'!$A$2:$I$192,9,FALSE)*2625.5</f>
        <v>-101.0681997078585</v>
      </c>
    </row>
    <row r="130" spans="1:9" x14ac:dyDescent="0.2">
      <c r="A130" s="3" t="s">
        <v>128</v>
      </c>
      <c r="B130" s="4">
        <f>VLOOKUP($A130,'delta-CCSD(T)-fno(raw)'!$A$2:$I$192,2,FALSE)</f>
        <v>0</v>
      </c>
      <c r="C130" s="4">
        <f>VLOOKUP($A130,'delta-CCSD(T)-fno(raw)'!$A$2:$I$192,3,FALSE)</f>
        <v>0</v>
      </c>
      <c r="D130" s="4">
        <f>VLOOKUP($A130,'delta-CCSD(T)-fno(raw)'!$A$2:$I$192,4,FALSE)</f>
        <v>0</v>
      </c>
      <c r="E130" s="4">
        <f>VLOOKUP($A130,'delta-CCSD(T)-fno(raw)'!$A$2:$I$192,5,FALSE)*2625.5</f>
        <v>0</v>
      </c>
      <c r="F130" s="4">
        <f>VLOOKUP($A130,'delta-CCSD(T)-fno(raw)'!$A$2:$I$192,6,FALSE)*2625.5</f>
        <v>-424.20768572974953</v>
      </c>
      <c r="G130" s="4">
        <f>VLOOKUP($A130,'delta-CCSD(T)-fno(raw)'!$A$2:$I$192,7,FALSE)*2625.5</f>
        <v>-100.5563528695395</v>
      </c>
      <c r="H130" s="4">
        <f>VLOOKUP($A130,'delta-CCSD(T)-fno(raw)'!$A$2:$I$192,8,FALSE)*2625.5</f>
        <v>-424.18969426258104</v>
      </c>
      <c r="I130" s="4">
        <f>VLOOKUP($A130,'delta-CCSD(T)-fno(raw)'!$A$2:$I$192,9,FALSE)*2625.5</f>
        <v>-101.0962213437965</v>
      </c>
    </row>
    <row r="131" spans="1:9" x14ac:dyDescent="0.2">
      <c r="A131" s="3" t="s">
        <v>129</v>
      </c>
      <c r="B131" s="4">
        <f>VLOOKUP($A131,'delta-CCSD(T)-fno(raw)'!$A$2:$I$192,2,FALSE)</f>
        <v>-1.4664422331360001</v>
      </c>
      <c r="C131" s="4">
        <f>VLOOKUP($A131,'delta-CCSD(T)-fno(raw)'!$A$2:$I$192,3,FALSE)</f>
        <v>0.25250183342799998</v>
      </c>
      <c r="D131" s="4">
        <f>VLOOKUP($A131,'delta-CCSD(T)-fno(raw)'!$A$2:$I$192,4,FALSE)</f>
        <v>1.7189440665639999</v>
      </c>
      <c r="E131" s="4">
        <f>VLOOKUP($A131,'delta-CCSD(T)-fno(raw)'!$A$2:$I$192,5,FALSE)*2625.5</f>
        <v>-558.87036405292554</v>
      </c>
      <c r="F131" s="4">
        <f>VLOOKUP($A131,'delta-CCSD(T)-fno(raw)'!$A$2:$I$192,6,FALSE)*2625.5</f>
        <v>-424.50564425194551</v>
      </c>
      <c r="G131" s="4">
        <f>VLOOKUP($A131,'delta-CCSD(T)-fno(raw)'!$A$2:$I$192,7,FALSE)*2625.5</f>
        <v>-132.89827756784402</v>
      </c>
      <c r="H131" s="4">
        <f>VLOOKUP($A131,'delta-CCSD(T)-fno(raw)'!$A$2:$I$192,8,FALSE)*2625.5</f>
        <v>-424.48888074688</v>
      </c>
      <c r="I131" s="4">
        <f>VLOOKUP($A131,'delta-CCSD(T)-fno(raw)'!$A$2:$I$192,9,FALSE)*2625.5</f>
        <v>-134.63398513947348</v>
      </c>
    </row>
    <row r="132" spans="1:9" x14ac:dyDescent="0.2">
      <c r="A132" s="3" t="s">
        <v>130</v>
      </c>
      <c r="B132" s="4">
        <f>VLOOKUP($A132,'delta-CCSD(T)-fno(raw)'!$A$2:$I$192,2,FALSE)</f>
        <v>-1.739166295058</v>
      </c>
      <c r="C132" s="4">
        <f>VLOOKUP($A132,'delta-CCSD(T)-fno(raw)'!$A$2:$I$192,3,FALSE)</f>
        <v>-0.14926382328999999</v>
      </c>
      <c r="D132" s="4">
        <f>VLOOKUP($A132,'delta-CCSD(T)-fno(raw)'!$A$2:$I$192,4,FALSE)</f>
        <v>1.5899024717679999</v>
      </c>
      <c r="E132" s="4">
        <f>VLOOKUP($A132,'delta-CCSD(T)-fno(raw)'!$A$2:$I$192,5,FALSE)*2625.5</f>
        <v>-558.86859689188748</v>
      </c>
      <c r="F132" s="4">
        <f>VLOOKUP($A132,'delta-CCSD(T)-fno(raw)'!$A$2:$I$192,6,FALSE)*2625.5</f>
        <v>-424.22083918806806</v>
      </c>
      <c r="G132" s="4">
        <f>VLOOKUP($A132,'delta-CCSD(T)-fno(raw)'!$A$2:$I$192,7,FALSE)*2625.5</f>
        <v>-132.908591408761</v>
      </c>
      <c r="H132" s="4">
        <f>VLOOKUP($A132,'delta-CCSD(T)-fno(raw)'!$A$2:$I$192,8,FALSE)*2625.5</f>
        <v>-424.19225231086051</v>
      </c>
      <c r="I132" s="4">
        <f>VLOOKUP($A132,'delta-CCSD(T)-fno(raw)'!$A$2:$I$192,9,FALSE)*2625.5</f>
        <v>-134.527080757737</v>
      </c>
    </row>
    <row r="133" spans="1:9" x14ac:dyDescent="0.2">
      <c r="A133" s="3" t="s">
        <v>131</v>
      </c>
      <c r="B133" s="4">
        <f>VLOOKUP($A133,'delta-CCSD(T)-fno(raw)'!$A$2:$I$192,2,FALSE)</f>
        <v>-1.6824734350999999</v>
      </c>
      <c r="C133" s="4">
        <f>VLOOKUP($A133,'delta-CCSD(T)-fno(raw)'!$A$2:$I$192,3,FALSE)</f>
        <v>-5.9872933821E-2</v>
      </c>
      <c r="D133" s="4">
        <f>VLOOKUP($A133,'delta-CCSD(T)-fno(raw)'!$A$2:$I$192,4,FALSE)</f>
        <v>1.6226005012789999</v>
      </c>
      <c r="E133" s="4">
        <f>VLOOKUP($A133,'delta-CCSD(T)-fno(raw)'!$A$2:$I$192,5,FALSE)*2625.5</f>
        <v>-559.03067807799005</v>
      </c>
      <c r="F133" s="4">
        <f>VLOOKUP($A133,'delta-CCSD(T)-fno(raw)'!$A$2:$I$192,6,FALSE)*2625.5</f>
        <v>-424.45260420550346</v>
      </c>
      <c r="G133" s="4">
        <f>VLOOKUP($A133,'delta-CCSD(T)-fno(raw)'!$A$2:$I$192,7,FALSE)*2625.5</f>
        <v>-132.89560043738649</v>
      </c>
      <c r="H133" s="4">
        <f>VLOOKUP($A133,'delta-CCSD(T)-fno(raw)'!$A$2:$I$192,8,FALSE)*2625.5</f>
        <v>-424.42812655873246</v>
      </c>
      <c r="I133" s="4">
        <f>VLOOKUP($A133,'delta-CCSD(T)-fno(raw)'!$A$2:$I$192,9,FALSE)*2625.5</f>
        <v>-134.54267858543599</v>
      </c>
    </row>
    <row r="134" spans="1:9" x14ac:dyDescent="0.2">
      <c r="A134" s="3" t="s">
        <v>132</v>
      </c>
      <c r="B134" s="4">
        <f>VLOOKUP($A134,'delta-CCSD(T)-fno(raw)'!$A$2:$I$192,2,FALSE)</f>
        <v>0</v>
      </c>
      <c r="C134" s="4">
        <f>VLOOKUP($A134,'delta-CCSD(T)-fno(raw)'!$A$2:$I$192,3,FALSE)</f>
        <v>0</v>
      </c>
      <c r="D134" s="4">
        <f>VLOOKUP($A134,'delta-CCSD(T)-fno(raw)'!$A$2:$I$192,4,FALSE)</f>
        <v>0</v>
      </c>
      <c r="E134" s="4">
        <f>VLOOKUP($A134,'delta-CCSD(T)-fno(raw)'!$A$2:$I$192,5,FALSE)*2625.5</f>
        <v>0</v>
      </c>
      <c r="F134" s="4">
        <f>VLOOKUP($A134,'delta-CCSD(T)-fno(raw)'!$A$2:$I$192,6,FALSE)*2625.5</f>
        <v>-424.03409745761348</v>
      </c>
      <c r="G134" s="4">
        <f>VLOOKUP($A134,'delta-CCSD(T)-fno(raw)'!$A$2:$I$192,7,FALSE)*2625.5</f>
        <v>-284.46168576485098</v>
      </c>
      <c r="H134" s="4">
        <f>VLOOKUP($A134,'delta-CCSD(T)-fno(raw)'!$A$2:$I$192,8,FALSE)*2625.5</f>
        <v>-423.98203531802898</v>
      </c>
      <c r="I134" s="4">
        <f>VLOOKUP($A134,'delta-CCSD(T)-fno(raw)'!$A$2:$I$192,9,FALSE)*2625.5</f>
        <v>-286.63178972064151</v>
      </c>
    </row>
    <row r="135" spans="1:9" x14ac:dyDescent="0.2">
      <c r="A135" s="3" t="s">
        <v>133</v>
      </c>
      <c r="B135" s="4">
        <f>VLOOKUP($A135,'delta-CCSD(T)-fno(raw)'!$A$2:$I$192,2,FALSE)</f>
        <v>0</v>
      </c>
      <c r="C135" s="4">
        <f>VLOOKUP($A135,'delta-CCSD(T)-fno(raw)'!$A$2:$I$192,3,FALSE)</f>
        <v>0</v>
      </c>
      <c r="D135" s="4">
        <f>VLOOKUP($A135,'delta-CCSD(T)-fno(raw)'!$A$2:$I$192,4,FALSE)</f>
        <v>0</v>
      </c>
      <c r="E135" s="4">
        <f>VLOOKUP($A135,'delta-CCSD(T)-fno(raw)'!$A$2:$I$192,5,FALSE)*2625.5</f>
        <v>0</v>
      </c>
      <c r="F135" s="4">
        <f>VLOOKUP($A135,'delta-CCSD(T)-fno(raw)'!$A$2:$I$192,6,FALSE)*2625.5</f>
        <v>-424.20299955093901</v>
      </c>
      <c r="G135" s="4">
        <f>VLOOKUP($A135,'delta-CCSD(T)-fno(raw)'!$A$2:$I$192,7,FALSE)*2625.5</f>
        <v>-283.73403736392549</v>
      </c>
      <c r="H135" s="4">
        <f>VLOOKUP($A135,'delta-CCSD(T)-fno(raw)'!$A$2:$I$192,8,FALSE)*2625.5</f>
        <v>-424.16579439384202</v>
      </c>
      <c r="I135" s="4">
        <f>VLOOKUP($A135,'delta-CCSD(T)-fno(raw)'!$A$2:$I$192,9,FALSE)*2625.5</f>
        <v>-285.79945546972647</v>
      </c>
    </row>
    <row r="136" spans="1:9" x14ac:dyDescent="0.2">
      <c r="A136" s="3" t="s">
        <v>134</v>
      </c>
      <c r="B136" s="4">
        <f>VLOOKUP($A136,'delta-CCSD(T)-fno(raw)'!$A$2:$I$192,2,FALSE)</f>
        <v>0</v>
      </c>
      <c r="C136" s="4">
        <f>VLOOKUP($A136,'delta-CCSD(T)-fno(raw)'!$A$2:$I$192,3,FALSE)</f>
        <v>0</v>
      </c>
      <c r="D136" s="4">
        <f>VLOOKUP($A136,'delta-CCSD(T)-fno(raw)'!$A$2:$I$192,4,FALSE)</f>
        <v>0</v>
      </c>
      <c r="E136" s="4">
        <f>VLOOKUP($A136,'delta-CCSD(T)-fno(raw)'!$A$2:$I$192,5,FALSE)*2625.5</f>
        <v>0</v>
      </c>
      <c r="F136" s="4">
        <f>VLOOKUP($A136,'delta-CCSD(T)-fno(raw)'!$A$2:$I$192,6,FALSE)*2625.5</f>
        <v>-424.26345684492105</v>
      </c>
      <c r="G136" s="4">
        <f>VLOOKUP($A136,'delta-CCSD(T)-fno(raw)'!$A$2:$I$192,7,FALSE)*2625.5</f>
        <v>-284.50398140938</v>
      </c>
      <c r="H136" s="4">
        <f>VLOOKUP($A136,'delta-CCSD(T)-fno(raw)'!$A$2:$I$192,8,FALSE)*2625.5</f>
        <v>-424.22049542610199</v>
      </c>
      <c r="I136" s="4">
        <f>VLOOKUP($A136,'delta-CCSD(T)-fno(raw)'!$A$2:$I$192,9,FALSE)*2625.5</f>
        <v>-286.59589317575649</v>
      </c>
    </row>
    <row r="137" spans="1:9" x14ac:dyDescent="0.2">
      <c r="A137" s="3" t="s">
        <v>135</v>
      </c>
      <c r="B137" s="4">
        <f>VLOOKUP($A137,'delta-CCSD(T)-fno(raw)'!$A$2:$I$192,2,FALSE)</f>
        <v>0</v>
      </c>
      <c r="C137" s="4">
        <f>VLOOKUP($A137,'delta-CCSD(T)-fno(raw)'!$A$2:$I$192,3,FALSE)</f>
        <v>0</v>
      </c>
      <c r="D137" s="4">
        <f>VLOOKUP($A137,'delta-CCSD(T)-fno(raw)'!$A$2:$I$192,4,FALSE)</f>
        <v>0</v>
      </c>
      <c r="E137" s="4">
        <f>VLOOKUP($A137,'delta-CCSD(T)-fno(raw)'!$A$2:$I$192,5,FALSE)*2625.5</f>
        <v>0</v>
      </c>
      <c r="F137" s="4">
        <f>VLOOKUP($A137,'delta-CCSD(T)-fno(raw)'!$A$2:$I$192,6,FALSE)*2625.5</f>
        <v>-424.22208518473053</v>
      </c>
      <c r="G137" s="4">
        <f>VLOOKUP($A137,'delta-CCSD(T)-fno(raw)'!$A$2:$I$192,7,FALSE)*2625.5</f>
        <v>-284.46813796260699</v>
      </c>
      <c r="H137" s="4">
        <f>VLOOKUP($A137,'delta-CCSD(T)-fno(raw)'!$A$2:$I$192,8,FALSE)*2625.5</f>
        <v>-424.16313257792598</v>
      </c>
      <c r="I137" s="4">
        <f>VLOOKUP($A137,'delta-CCSD(T)-fno(raw)'!$A$2:$I$192,9,FALSE)*2625.5</f>
        <v>-286.59645865594649</v>
      </c>
    </row>
    <row r="138" spans="1:9" x14ac:dyDescent="0.2">
      <c r="A138" s="3" t="s">
        <v>136</v>
      </c>
      <c r="B138" s="4">
        <f>VLOOKUP($A138,'delta-CCSD(T)-fno(raw)'!$A$2:$I$192,2,FALSE)</f>
        <v>0</v>
      </c>
      <c r="C138" s="4">
        <f>VLOOKUP($A138,'delta-CCSD(T)-fno(raw)'!$A$2:$I$192,3,FALSE)</f>
        <v>0</v>
      </c>
      <c r="D138" s="4">
        <f>VLOOKUP($A138,'delta-CCSD(T)-fno(raw)'!$A$2:$I$192,4,FALSE)</f>
        <v>0</v>
      </c>
      <c r="E138" s="4">
        <f>VLOOKUP($A138,'delta-CCSD(T)-fno(raw)'!$A$2:$I$192,5,FALSE)*2625.5</f>
        <v>0</v>
      </c>
      <c r="F138" s="4">
        <f>VLOOKUP($A138,'delta-CCSD(T)-fno(raw)'!$A$2:$I$192,6,FALSE)*2625.5</f>
        <v>-424.35726735143601</v>
      </c>
      <c r="G138" s="4">
        <f>VLOOKUP($A138,'delta-CCSD(T)-fno(raw)'!$A$2:$I$192,7,FALSE)*2625.5</f>
        <v>-283.52002559679249</v>
      </c>
      <c r="H138" s="4">
        <f>VLOOKUP($A138,'delta-CCSD(T)-fno(raw)'!$A$2:$I$192,8,FALSE)*2625.5</f>
        <v>-424.31501902891904</v>
      </c>
      <c r="I138" s="4">
        <f>VLOOKUP($A138,'delta-CCSD(T)-fno(raw)'!$A$2:$I$192,9,FALSE)*2625.5</f>
        <v>-285.63757591414748</v>
      </c>
    </row>
    <row r="139" spans="1:9" x14ac:dyDescent="0.2">
      <c r="A139" s="3" t="s">
        <v>137</v>
      </c>
      <c r="B139" s="4">
        <f>VLOOKUP($A139,'delta-CCSD(T)-fno(raw)'!$A$2:$I$192,2,FALSE)</f>
        <v>0</v>
      </c>
      <c r="C139" s="4">
        <f>VLOOKUP($A139,'delta-CCSD(T)-fno(raw)'!$A$2:$I$192,3,FALSE)</f>
        <v>0</v>
      </c>
      <c r="D139" s="4">
        <f>VLOOKUP($A139,'delta-CCSD(T)-fno(raw)'!$A$2:$I$192,4,FALSE)</f>
        <v>0</v>
      </c>
      <c r="E139" s="4">
        <f>VLOOKUP($A139,'delta-CCSD(T)-fno(raw)'!$A$2:$I$192,5,FALSE)*2625.5</f>
        <v>0</v>
      </c>
      <c r="F139" s="4">
        <f>VLOOKUP($A139,'delta-CCSD(T)-fno(raw)'!$A$2:$I$192,6,FALSE)*2625.5</f>
        <v>-424.14495117946194</v>
      </c>
      <c r="G139" s="4">
        <f>VLOOKUP($A139,'delta-CCSD(T)-fno(raw)'!$A$2:$I$192,7,FALSE)*2625.5</f>
        <v>-283.48329394074403</v>
      </c>
      <c r="H139" s="4">
        <f>VLOOKUP($A139,'delta-CCSD(T)-fno(raw)'!$A$2:$I$192,8,FALSE)*2625.5</f>
        <v>-424.09875064453604</v>
      </c>
      <c r="I139" s="4">
        <f>VLOOKUP($A139,'delta-CCSD(T)-fno(raw)'!$A$2:$I$192,9,FALSE)*2625.5</f>
        <v>-285.5571944095505</v>
      </c>
    </row>
    <row r="140" spans="1:9" x14ac:dyDescent="0.2">
      <c r="A140" s="3" t="s">
        <v>138</v>
      </c>
      <c r="B140" s="4">
        <f>VLOOKUP($A140,'delta-CCSD(T)-fno(raw)'!$A$2:$I$192,2,FALSE)</f>
        <v>0</v>
      </c>
      <c r="C140" s="4">
        <f>VLOOKUP($A140,'delta-CCSD(T)-fno(raw)'!$A$2:$I$192,3,FALSE)</f>
        <v>0</v>
      </c>
      <c r="D140" s="4">
        <f>VLOOKUP($A140,'delta-CCSD(T)-fno(raw)'!$A$2:$I$192,4,FALSE)</f>
        <v>0</v>
      </c>
      <c r="E140" s="4">
        <f>VLOOKUP($A140,'delta-CCSD(T)-fno(raw)'!$A$2:$I$192,5,FALSE)*2625.5</f>
        <v>0</v>
      </c>
      <c r="F140" s="4">
        <f>VLOOKUP($A140,'delta-CCSD(T)-fno(raw)'!$A$2:$I$192,6,FALSE)*2625.5</f>
        <v>-424.30906562102751</v>
      </c>
      <c r="G140" s="4">
        <f>VLOOKUP($A140,'delta-CCSD(T)-fno(raw)'!$A$2:$I$192,7,FALSE)*2625.5</f>
        <v>-109.74908897693351</v>
      </c>
      <c r="H140" s="4">
        <f>VLOOKUP($A140,'delta-CCSD(T)-fno(raw)'!$A$2:$I$192,8,FALSE)*2625.5</f>
        <v>-424.28000159332652</v>
      </c>
      <c r="I140" s="4">
        <f>VLOOKUP($A140,'delta-CCSD(T)-fno(raw)'!$A$2:$I$192,9,FALSE)*2625.5</f>
        <v>-112.23594014991251</v>
      </c>
    </row>
    <row r="141" spans="1:9" x14ac:dyDescent="0.2">
      <c r="A141" s="3" t="s">
        <v>139</v>
      </c>
      <c r="B141" s="4">
        <f>VLOOKUP($A141,'delta-CCSD(T)-fno(raw)'!$A$2:$I$192,2,FALSE)</f>
        <v>0</v>
      </c>
      <c r="C141" s="4">
        <f>VLOOKUP($A141,'delta-CCSD(T)-fno(raw)'!$A$2:$I$192,3,FALSE)</f>
        <v>0</v>
      </c>
      <c r="D141" s="4">
        <f>VLOOKUP($A141,'delta-CCSD(T)-fno(raw)'!$A$2:$I$192,4,FALSE)</f>
        <v>0</v>
      </c>
      <c r="E141" s="4">
        <f>VLOOKUP($A141,'delta-CCSD(T)-fno(raw)'!$A$2:$I$192,5,FALSE)*2625.5</f>
        <v>0</v>
      </c>
      <c r="F141" s="4">
        <f>VLOOKUP($A141,'delta-CCSD(T)-fno(raw)'!$A$2:$I$192,6,FALSE)*2625.5</f>
        <v>-424.18771535496802</v>
      </c>
      <c r="G141" s="4">
        <f>VLOOKUP($A141,'delta-CCSD(T)-fno(raw)'!$A$2:$I$192,7,FALSE)*2625.5</f>
        <v>-109.74770479495501</v>
      </c>
      <c r="H141" s="4">
        <f>VLOOKUP($A141,'delta-CCSD(T)-fno(raw)'!$A$2:$I$192,8,FALSE)*2625.5</f>
        <v>-424.15965916745006</v>
      </c>
      <c r="I141" s="4">
        <f>VLOOKUP($A141,'delta-CCSD(T)-fno(raw)'!$A$2:$I$192,9,FALSE)*2625.5</f>
        <v>-111.99449863168499</v>
      </c>
    </row>
    <row r="142" spans="1:9" x14ac:dyDescent="0.2">
      <c r="A142" s="3" t="s">
        <v>140</v>
      </c>
      <c r="B142" s="4">
        <f>VLOOKUP($A142,'delta-CCSD(T)-fno(raw)'!$A$2:$I$192,2,FALSE)</f>
        <v>-3.5553332777460001</v>
      </c>
      <c r="C142" s="4">
        <f>VLOOKUP($A142,'delta-CCSD(T)-fno(raw)'!$A$2:$I$192,3,FALSE)</f>
        <v>-1.2604645196319999</v>
      </c>
      <c r="D142" s="4">
        <f>VLOOKUP($A142,'delta-CCSD(T)-fno(raw)'!$A$2:$I$192,4,FALSE)</f>
        <v>2.2948687581140002</v>
      </c>
      <c r="E142" s="4">
        <f>VLOOKUP($A142,'delta-CCSD(T)-fno(raw)'!$A$2:$I$192,5,FALSE)*2625.5</f>
        <v>-537.5373177781305</v>
      </c>
      <c r="F142" s="4">
        <f>VLOOKUP($A142,'delta-CCSD(T)-fno(raw)'!$A$2:$I$192,6,FALSE)*2625.5</f>
        <v>-424.23863710600199</v>
      </c>
      <c r="G142" s="4">
        <f>VLOOKUP($A142,'delta-CCSD(T)-fno(raw)'!$A$2:$I$192,7,FALSE)*2625.5</f>
        <v>-109.743347394382</v>
      </c>
      <c r="H142" s="4">
        <f>VLOOKUP($A142,'delta-CCSD(T)-fno(raw)'!$A$2:$I$192,8,FALSE)*2625.5</f>
        <v>-424.20311837319247</v>
      </c>
      <c r="I142" s="4">
        <f>VLOOKUP($A142,'delta-CCSD(T)-fno(raw)'!$A$2:$I$192,9,FALSE)*2625.5</f>
        <v>-112.0737348853055</v>
      </c>
    </row>
    <row r="143" spans="1:9" x14ac:dyDescent="0.2">
      <c r="A143" s="3" t="s">
        <v>141</v>
      </c>
      <c r="B143" s="4">
        <f>VLOOKUP($A143,'delta-CCSD(T)-fno(raw)'!$A$2:$I$192,2,FALSE)</f>
        <v>-1.6242780881329999</v>
      </c>
      <c r="C143" s="4">
        <f>VLOOKUP($A143,'delta-CCSD(T)-fno(raw)'!$A$2:$I$192,3,FALSE)</f>
        <v>4.2093880105000002E-2</v>
      </c>
      <c r="D143" s="4">
        <f>VLOOKUP($A143,'delta-CCSD(T)-fno(raw)'!$A$2:$I$192,4,FALSE)</f>
        <v>1.666371968238</v>
      </c>
      <c r="E143" s="4">
        <f>VLOOKUP($A143,'delta-CCSD(T)-fno(raw)'!$A$2:$I$192,5,FALSE)*2625.5</f>
        <v>-729.18778771919199</v>
      </c>
      <c r="F143" s="4">
        <f>VLOOKUP($A143,'delta-CCSD(T)-fno(raw)'!$A$2:$I$192,6,FALSE)*2625.5</f>
        <v>-424.52723546077351</v>
      </c>
      <c r="G143" s="4">
        <f>VLOOKUP($A143,'delta-CCSD(T)-fno(raw)'!$A$2:$I$192,7,FALSE)*2625.5</f>
        <v>-303.03627417028548</v>
      </c>
      <c r="H143" s="4">
        <f>VLOOKUP($A143,'delta-CCSD(T)-fno(raw)'!$A$2:$I$192,8,FALSE)*2625.5</f>
        <v>-424.50855910567503</v>
      </c>
      <c r="I143" s="4">
        <f>VLOOKUP($A143,'delta-CCSD(T)-fno(raw)'!$A$2:$I$192,9,FALSE)*2625.5</f>
        <v>-304.72132249362198</v>
      </c>
    </row>
    <row r="144" spans="1:9" x14ac:dyDescent="0.2">
      <c r="A144" s="3" t="s">
        <v>142</v>
      </c>
      <c r="B144" s="4">
        <f>VLOOKUP($A144,'delta-CCSD(T)-fno(raw)'!$A$2:$I$192,2,FALSE)</f>
        <v>0</v>
      </c>
      <c r="C144" s="4">
        <f>VLOOKUP($A144,'delta-CCSD(T)-fno(raw)'!$A$2:$I$192,3,FALSE)</f>
        <v>0</v>
      </c>
      <c r="D144" s="4">
        <f>VLOOKUP($A144,'delta-CCSD(T)-fno(raw)'!$A$2:$I$192,4,FALSE)</f>
        <v>0</v>
      </c>
      <c r="E144" s="4">
        <f>VLOOKUP($A144,'delta-CCSD(T)-fno(raw)'!$A$2:$I$192,5,FALSE)*2625.5</f>
        <v>0</v>
      </c>
      <c r="F144" s="4">
        <f>VLOOKUP($A144,'delta-CCSD(T)-fno(raw)'!$A$2:$I$192,6,FALSE)*2625.5</f>
        <v>-424.22313716481949</v>
      </c>
      <c r="G144" s="4">
        <f>VLOOKUP($A144,'delta-CCSD(T)-fno(raw)'!$A$2:$I$192,7,FALSE)*2625.5</f>
        <v>-303.0378907536475</v>
      </c>
      <c r="H144" s="4">
        <f>VLOOKUP($A144,'delta-CCSD(T)-fno(raw)'!$A$2:$I$192,8,FALSE)*2625.5</f>
        <v>-424.19446213644949</v>
      </c>
      <c r="I144" s="4">
        <f>VLOOKUP($A144,'delta-CCSD(T)-fno(raw)'!$A$2:$I$192,9,FALSE)*2625.5</f>
        <v>-304.61730368866449</v>
      </c>
    </row>
    <row r="145" spans="1:9" x14ac:dyDescent="0.2">
      <c r="A145" s="3" t="s">
        <v>143</v>
      </c>
      <c r="B145" s="4">
        <f>VLOOKUP($A145,'delta-CCSD(T)-fno(raw)'!$A$2:$I$192,2,FALSE)</f>
        <v>-5.3513834457650002</v>
      </c>
      <c r="C145" s="4">
        <f>VLOOKUP($A145,'delta-CCSD(T)-fno(raw)'!$A$2:$I$192,3,FALSE)</f>
        <v>-2.8816249971730001</v>
      </c>
      <c r="D145" s="4">
        <f>VLOOKUP($A145,'delta-CCSD(T)-fno(raw)'!$A$2:$I$192,4,FALSE)</f>
        <v>2.4697584485920001</v>
      </c>
      <c r="E145" s="4">
        <f>VLOOKUP($A145,'delta-CCSD(T)-fno(raw)'!$A$2:$I$192,5,FALSE)*2625.5</f>
        <v>-471.59678229245299</v>
      </c>
      <c r="F145" s="4">
        <f>VLOOKUP($A145,'delta-CCSD(T)-fno(raw)'!$A$2:$I$192,6,FALSE)*2625.5</f>
        <v>-392.71462540673053</v>
      </c>
      <c r="G145" s="4">
        <f>VLOOKUP($A145,'delta-CCSD(T)-fno(raw)'!$A$2:$I$192,7,FALSE)*2625.5</f>
        <v>-73.5307734399575</v>
      </c>
      <c r="H145" s="4">
        <f>VLOOKUP($A145,'delta-CCSD(T)-fno(raw)'!$A$2:$I$192,8,FALSE)*2625.5</f>
        <v>-392.85756296699748</v>
      </c>
      <c r="I145" s="4">
        <f>VLOOKUP($A145,'delta-CCSD(T)-fno(raw)'!$A$2:$I$192,9,FALSE)*2625.5</f>
        <v>-75.857594328282502</v>
      </c>
    </row>
    <row r="146" spans="1:9" x14ac:dyDescent="0.2">
      <c r="A146" s="3" t="s">
        <v>144</v>
      </c>
      <c r="B146" s="4">
        <f>VLOOKUP($A146,'delta-CCSD(T)-fno(raw)'!$A$2:$I$192,2,FALSE)</f>
        <v>-4.9829453451939996</v>
      </c>
      <c r="C146" s="4">
        <f>VLOOKUP($A146,'delta-CCSD(T)-fno(raw)'!$A$2:$I$192,3,FALSE)</f>
        <v>-2.637586940836</v>
      </c>
      <c r="D146" s="4">
        <f>VLOOKUP($A146,'delta-CCSD(T)-fno(raw)'!$A$2:$I$192,4,FALSE)</f>
        <v>2.345358404358</v>
      </c>
      <c r="E146" s="4">
        <f>VLOOKUP($A146,'delta-CCSD(T)-fno(raw)'!$A$2:$I$192,5,FALSE)*2625.5</f>
        <v>-471.525041093065</v>
      </c>
      <c r="F146" s="4">
        <f>VLOOKUP($A146,'delta-CCSD(T)-fno(raw)'!$A$2:$I$192,6,FALSE)*2625.5</f>
        <v>-393.01269365907353</v>
      </c>
      <c r="G146" s="4">
        <f>VLOOKUP($A146,'delta-CCSD(T)-fno(raw)'!$A$2:$I$192,7,FALSE)*2625.5</f>
        <v>-73.529402088797511</v>
      </c>
      <c r="H146" s="4">
        <f>VLOOKUP($A146,'delta-CCSD(T)-fno(raw)'!$A$2:$I$192,8,FALSE)*2625.5</f>
        <v>-393.15773635049152</v>
      </c>
      <c r="I146" s="4">
        <f>VLOOKUP($A146,'delta-CCSD(T)-fno(raw)'!$A$2:$I$192,9,FALSE)*2625.5</f>
        <v>-75.729717801737493</v>
      </c>
    </row>
    <row r="147" spans="1:9" x14ac:dyDescent="0.2">
      <c r="A147" s="3" t="s">
        <v>41</v>
      </c>
      <c r="B147" s="4">
        <f>VLOOKUP($A147,'delta-CCSD(T)-fno(raw)'!$A$2:$I$192,2,FALSE)</f>
        <v>-1.393681499588</v>
      </c>
      <c r="C147" s="4">
        <f>VLOOKUP($A147,'delta-CCSD(T)-fno(raw)'!$A$2:$I$192,3,FALSE)</f>
        <v>1.5779285639580001</v>
      </c>
      <c r="D147" s="4">
        <f>VLOOKUP($A147,'delta-CCSD(T)-fno(raw)'!$A$2:$I$192,4,FALSE)</f>
        <v>2.9716100635460001</v>
      </c>
      <c r="E147" s="4">
        <f>VLOOKUP($A147,'delta-CCSD(T)-fno(raw)'!$A$2:$I$192,5,FALSE)*2625.5</f>
        <v>-430.89878591443301</v>
      </c>
      <c r="F147" s="4">
        <f>VLOOKUP($A147,'delta-CCSD(T)-fno(raw)'!$A$2:$I$192,6,FALSE)*2625.5</f>
        <v>-395.55518646806604</v>
      </c>
      <c r="G147" s="4">
        <f>VLOOKUP($A147,'delta-CCSD(T)-fno(raw)'!$A$2:$I$192,7,FALSE)*2625.5</f>
        <v>-33.949917946779003</v>
      </c>
      <c r="H147" s="4">
        <f>VLOOKUP($A147,'delta-CCSD(T)-fno(raw)'!$A$2:$I$192,8,FALSE)*2625.5</f>
        <v>-395.64980953795049</v>
      </c>
      <c r="I147" s="4">
        <f>VLOOKUP($A147,'delta-CCSD(T)-fno(raw)'!$A$2:$I$192,9,FALSE)*2625.5</f>
        <v>-36.826904940441004</v>
      </c>
    </row>
    <row r="148" spans="1:9" x14ac:dyDescent="0.2">
      <c r="A148" s="3" t="s">
        <v>42</v>
      </c>
      <c r="B148" s="4">
        <f>VLOOKUP($A148,'delta-CCSD(T)-fno(raw)'!$A$2:$I$192,2,FALSE)</f>
        <v>-2.8407259059780001</v>
      </c>
      <c r="C148" s="4">
        <f>VLOOKUP($A148,'delta-CCSD(T)-fno(raw)'!$A$2:$I$192,3,FALSE)</f>
        <v>0.124919698947</v>
      </c>
      <c r="D148" s="4">
        <f>VLOOKUP($A148,'delta-CCSD(T)-fno(raw)'!$A$2:$I$192,4,FALSE)</f>
        <v>2.9656456049250002</v>
      </c>
      <c r="E148" s="4">
        <f>VLOOKUP($A148,'delta-CCSD(T)-fno(raw)'!$A$2:$I$192,5,FALSE)*2625.5</f>
        <v>-433.11916147919453</v>
      </c>
      <c r="F148" s="4">
        <f>VLOOKUP($A148,'delta-CCSD(T)-fno(raw)'!$A$2:$I$192,6,FALSE)*2625.5</f>
        <v>-396.32851762643696</v>
      </c>
      <c r="G148" s="4">
        <f>VLOOKUP($A148,'delta-CCSD(T)-fno(raw)'!$A$2:$I$192,7,FALSE)*2625.5</f>
        <v>-33.949917946779003</v>
      </c>
      <c r="H148" s="4">
        <f>VLOOKUP($A148,'delta-CCSD(T)-fno(raw)'!$A$2:$I$192,8,FALSE)*2625.5</f>
        <v>-396.34959859559495</v>
      </c>
      <c r="I148" s="4">
        <f>VLOOKUP($A148,'delta-CCSD(T)-fno(raw)'!$A$2:$I$192,9,FALSE)*2625.5</f>
        <v>-36.894482582546502</v>
      </c>
    </row>
    <row r="149" spans="1:9" x14ac:dyDescent="0.2">
      <c r="A149" s="3" t="s">
        <v>43</v>
      </c>
      <c r="B149" s="4">
        <f>VLOOKUP($A149,'delta-CCSD(T)-fno(raw)'!$A$2:$I$192,2,FALSE)</f>
        <v>-2.0766749186719999</v>
      </c>
      <c r="C149" s="4">
        <f>VLOOKUP($A149,'delta-CCSD(T)-fno(raw)'!$A$2:$I$192,3,FALSE)</f>
        <v>0.77215451429100002</v>
      </c>
      <c r="D149" s="4">
        <f>VLOOKUP($A149,'delta-CCSD(T)-fno(raw)'!$A$2:$I$192,4,FALSE)</f>
        <v>2.848829432963</v>
      </c>
      <c r="E149" s="4">
        <f>VLOOKUP($A149,'delta-CCSD(T)-fno(raw)'!$A$2:$I$192,5,FALSE)*2625.5</f>
        <v>-431.45984118387651</v>
      </c>
      <c r="F149" s="4">
        <f>VLOOKUP($A149,'delta-CCSD(T)-fno(raw)'!$A$2:$I$192,6,FALSE)*2625.5</f>
        <v>-395.43324831842506</v>
      </c>
      <c r="G149" s="4">
        <f>VLOOKUP($A149,'delta-CCSD(T)-fno(raw)'!$A$2:$I$192,7,FALSE)*2625.5</f>
        <v>-33.949917946779003</v>
      </c>
      <c r="H149" s="4">
        <f>VLOOKUP($A149,'delta-CCSD(T)-fno(raw)'!$A$2:$I$192,8,FALSE)*2625.5</f>
        <v>-395.45847870917351</v>
      </c>
      <c r="I149" s="4">
        <f>VLOOKUP($A149,'delta-CCSD(T)-fno(raw)'!$A$2:$I$192,9,FALSE)*2625.5</f>
        <v>-36.773516988994004</v>
      </c>
    </row>
    <row r="150" spans="1:9" x14ac:dyDescent="0.2">
      <c r="A150" s="3" t="s">
        <v>44</v>
      </c>
      <c r="B150" s="4">
        <f>VLOOKUP($A150,'delta-CCSD(T)-fno(raw)'!$A$2:$I$192,2,FALSE)</f>
        <v>-1.1192741508499999</v>
      </c>
      <c r="C150" s="4">
        <f>VLOOKUP($A150,'delta-CCSD(T)-fno(raw)'!$A$2:$I$192,3,FALSE)</f>
        <v>1.8642572422429999</v>
      </c>
      <c r="D150" s="4">
        <f>VLOOKUP($A150,'delta-CCSD(T)-fno(raw)'!$A$2:$I$192,4,FALSE)</f>
        <v>2.9835313930930001</v>
      </c>
      <c r="E150" s="4">
        <f>VLOOKUP($A150,'delta-CCSD(T)-fno(raw)'!$A$2:$I$192,5,FALSE)*2625.5</f>
        <v>-431.39335363099246</v>
      </c>
      <c r="F150" s="4">
        <f>VLOOKUP($A150,'delta-CCSD(T)-fno(raw)'!$A$2:$I$192,6,FALSE)*2625.5</f>
        <v>-396.324161533363</v>
      </c>
      <c r="G150" s="4">
        <f>VLOOKUP($A150,'delta-CCSD(T)-fno(raw)'!$A$2:$I$192,7,FALSE)*2625.5</f>
        <v>-33.949917946779003</v>
      </c>
      <c r="H150" s="4">
        <f>VLOOKUP($A150,'delta-CCSD(T)-fno(raw)'!$A$2:$I$192,8,FALSE)*2625.5</f>
        <v>-396.44717374354803</v>
      </c>
      <c r="I150" s="4">
        <f>VLOOKUP($A150,'delta-CCSD(T)-fno(raw)'!$A$2:$I$192,9,FALSE)*2625.5</f>
        <v>-36.8104371296875</v>
      </c>
    </row>
    <row r="151" spans="1:9" x14ac:dyDescent="0.2">
      <c r="A151" s="3" t="s">
        <v>145</v>
      </c>
      <c r="B151" s="4">
        <f>VLOOKUP($A151,'delta-CCSD(T)-fno(raw)'!$A$2:$I$192,2,FALSE)</f>
        <v>-2.649553822808</v>
      </c>
      <c r="C151" s="4">
        <f>VLOOKUP($A151,'delta-CCSD(T)-fno(raw)'!$A$2:$I$192,3,FALSE)</f>
        <v>-0.244375286059</v>
      </c>
      <c r="D151" s="4">
        <f>VLOOKUP($A151,'delta-CCSD(T)-fno(raw)'!$A$2:$I$192,4,FALSE)</f>
        <v>2.4051785367490002</v>
      </c>
      <c r="E151" s="4">
        <f>VLOOKUP($A151,'delta-CCSD(T)-fno(raw)'!$A$2:$I$192,5,FALSE)*2625.5</f>
        <v>-440.26903396981254</v>
      </c>
      <c r="F151" s="4">
        <f>VLOOKUP($A151,'delta-CCSD(T)-fno(raw)'!$A$2:$I$192,6,FALSE)*2625.5</f>
        <v>-395.54871848055302</v>
      </c>
      <c r="G151" s="4">
        <f>VLOOKUP($A151,'delta-CCSD(T)-fno(raw)'!$A$2:$I$192,7,FALSE)*2625.5</f>
        <v>-42.070761666451503</v>
      </c>
      <c r="H151" s="4">
        <f>VLOOKUP($A151,'delta-CCSD(T)-fno(raw)'!$A$2:$I$192,8,FALSE)*2625.5</f>
        <v>-395.65344223751151</v>
      </c>
      <c r="I151" s="4">
        <f>VLOOKUP($A151,'delta-CCSD(T)-fno(raw)'!$A$2:$I$192,9,FALSE)*2625.5</f>
        <v>-44.371216446242002</v>
      </c>
    </row>
    <row r="152" spans="1:9" x14ac:dyDescent="0.2">
      <c r="A152" s="3" t="s">
        <v>146</v>
      </c>
      <c r="B152" s="4">
        <f>VLOOKUP($A152,'delta-CCSD(T)-fno(raw)'!$A$2:$I$192,2,FALSE)</f>
        <v>-2.7049610384279998</v>
      </c>
      <c r="C152" s="4">
        <f>VLOOKUP($A152,'delta-CCSD(T)-fno(raw)'!$A$2:$I$192,3,FALSE)</f>
        <v>-0.57799475914800003</v>
      </c>
      <c r="D152" s="4">
        <f>VLOOKUP($A152,'delta-CCSD(T)-fno(raw)'!$A$2:$I$192,4,FALSE)</f>
        <v>2.1269662792799999</v>
      </c>
      <c r="E152" s="4">
        <f>VLOOKUP($A152,'delta-CCSD(T)-fno(raw)'!$A$2:$I$192,5,FALSE)*2625.5</f>
        <v>-441.13190451855752</v>
      </c>
      <c r="F152" s="4">
        <f>VLOOKUP($A152,'delta-CCSD(T)-fno(raw)'!$A$2:$I$192,6,FALSE)*2625.5</f>
        <v>-396.35618181367755</v>
      </c>
      <c r="G152" s="4">
        <f>VLOOKUP($A152,'delta-CCSD(T)-fno(raw)'!$A$2:$I$192,7,FALSE)*2625.5</f>
        <v>-42.070761666451503</v>
      </c>
      <c r="H152" s="4">
        <f>VLOOKUP($A152,'delta-CCSD(T)-fno(raw)'!$A$2:$I$192,8,FALSE)*2625.5</f>
        <v>-396.38308743358152</v>
      </c>
      <c r="I152" s="4">
        <f>VLOOKUP($A152,'delta-CCSD(T)-fno(raw)'!$A$2:$I$192,9,FALSE)*2625.5</f>
        <v>-44.170822325827501</v>
      </c>
    </row>
    <row r="153" spans="1:9" x14ac:dyDescent="0.2">
      <c r="A153" s="3" t="s">
        <v>147</v>
      </c>
      <c r="B153" s="4">
        <f>VLOOKUP($A153,'delta-CCSD(T)-fno(raw)'!$A$2:$I$192,2,FALSE)</f>
        <v>-2.1886421544529999</v>
      </c>
      <c r="C153" s="4">
        <f>VLOOKUP($A153,'delta-CCSD(T)-fno(raw)'!$A$2:$I$192,3,FALSE)</f>
        <v>-0.12903365790900001</v>
      </c>
      <c r="D153" s="4">
        <f>VLOOKUP($A153,'delta-CCSD(T)-fno(raw)'!$A$2:$I$192,4,FALSE)</f>
        <v>2.059608496544</v>
      </c>
      <c r="E153" s="4">
        <f>VLOOKUP($A153,'delta-CCSD(T)-fno(raw)'!$A$2:$I$192,5,FALSE)*2625.5</f>
        <v>-439.7223455072575</v>
      </c>
      <c r="F153" s="4">
        <f>VLOOKUP($A153,'delta-CCSD(T)-fno(raw)'!$A$2:$I$192,6,FALSE)*2625.5</f>
        <v>-395.46294168635251</v>
      </c>
      <c r="G153" s="4">
        <f>VLOOKUP($A153,'delta-CCSD(T)-fno(raw)'!$A$2:$I$192,7,FALSE)*2625.5</f>
        <v>-42.070761666451503</v>
      </c>
      <c r="H153" s="4">
        <f>VLOOKUP($A153,'delta-CCSD(T)-fno(raw)'!$A$2:$I$192,8,FALSE)*2625.5</f>
        <v>-395.48950115245998</v>
      </c>
      <c r="I153" s="4">
        <f>VLOOKUP($A153,'delta-CCSD(T)-fno(raw)'!$A$2:$I$192,9,FALSE)*2625.5</f>
        <v>-44.103810696888495</v>
      </c>
    </row>
    <row r="154" spans="1:9" x14ac:dyDescent="0.2">
      <c r="A154" s="3" t="s">
        <v>148</v>
      </c>
      <c r="B154" s="4">
        <f>VLOOKUP($A154,'delta-CCSD(T)-fno(raw)'!$A$2:$I$192,2,FALSE)</f>
        <v>-2.6164908776779998</v>
      </c>
      <c r="C154" s="4">
        <f>VLOOKUP($A154,'delta-CCSD(T)-fno(raw)'!$A$2:$I$192,3,FALSE)</f>
        <v>-0.17784413149600001</v>
      </c>
      <c r="D154" s="4">
        <f>VLOOKUP($A154,'delta-CCSD(T)-fno(raw)'!$A$2:$I$192,4,FALSE)</f>
        <v>2.4386467461820001</v>
      </c>
      <c r="E154" s="4">
        <f>VLOOKUP($A154,'delta-CCSD(T)-fno(raw)'!$A$2:$I$192,5,FALSE)*2625.5</f>
        <v>-441.10371576954446</v>
      </c>
      <c r="F154" s="4">
        <f>VLOOKUP($A154,'delta-CCSD(T)-fno(raw)'!$A$2:$I$192,6,FALSE)*2625.5</f>
        <v>-396.41646322541447</v>
      </c>
      <c r="G154" s="4">
        <f>VLOOKUP($A154,'delta-CCSD(T)-fno(raw)'!$A$2:$I$192,7,FALSE)*2625.5</f>
        <v>-42.070761666451503</v>
      </c>
      <c r="H154" s="4">
        <f>VLOOKUP($A154,'delta-CCSD(T)-fno(raw)'!$A$2:$I$192,8,FALSE)*2625.5</f>
        <v>-396.55667873029353</v>
      </c>
      <c r="I154" s="4">
        <f>VLOOKUP($A154,'delta-CCSD(T)-fno(raw)'!$A$2:$I$192,9,FALSE)*2625.5</f>
        <v>-44.369192907754496</v>
      </c>
    </row>
    <row r="155" spans="1:9" x14ac:dyDescent="0.2">
      <c r="A155" s="3" t="s">
        <v>149</v>
      </c>
      <c r="B155" s="4">
        <f>VLOOKUP($A155,'delta-CCSD(T)-fno(raw)'!$A$2:$I$192,2,FALSE)</f>
        <v>6.3588612835099996</v>
      </c>
      <c r="C155" s="4">
        <f>VLOOKUP($A155,'delta-CCSD(T)-fno(raw)'!$A$2:$I$192,3,FALSE)</f>
        <v>7.3105840505139996</v>
      </c>
      <c r="D155" s="4">
        <f>VLOOKUP($A155,'delta-CCSD(T)-fno(raw)'!$A$2:$I$192,4,FALSE)</f>
        <v>0.95172276700400005</v>
      </c>
      <c r="E155" s="4">
        <f>VLOOKUP($A155,'delta-CCSD(T)-fno(raw)'!$A$2:$I$192,5,FALSE)*2625.5</f>
        <v>-485.16252099084403</v>
      </c>
      <c r="F155" s="4">
        <f>VLOOKUP($A155,'delta-CCSD(T)-fno(raw)'!$A$2:$I$192,6,FALSE)*2625.5</f>
        <v>-392.73856620701446</v>
      </c>
      <c r="G155" s="4">
        <f>VLOOKUP($A155,'delta-CCSD(T)-fno(raw)'!$A$2:$I$192,7,FALSE)*2625.5</f>
        <v>-98.782816067339496</v>
      </c>
      <c r="H155" s="4">
        <f>VLOOKUP($A155,'delta-CCSD(T)-fno(raw)'!$A$2:$I$192,8,FALSE)*2625.5</f>
        <v>-392.93417832311951</v>
      </c>
      <c r="I155" s="4">
        <f>VLOOKUP($A155,'delta-CCSD(T)-fno(raw)'!$A$2:$I$192,9,FALSE)*2625.5</f>
        <v>-99.538926718238514</v>
      </c>
    </row>
    <row r="156" spans="1:9" x14ac:dyDescent="0.2">
      <c r="A156" s="3" t="s">
        <v>150</v>
      </c>
      <c r="B156" s="4">
        <f>VLOOKUP($A156,'delta-CCSD(T)-fno(raw)'!$A$2:$I$192,2,FALSE)</f>
        <v>6.8846265720820004</v>
      </c>
      <c r="C156" s="4">
        <f>VLOOKUP($A156,'delta-CCSD(T)-fno(raw)'!$A$2:$I$192,3,FALSE)</f>
        <v>7.7495921595560002</v>
      </c>
      <c r="D156" s="4">
        <f>VLOOKUP($A156,'delta-CCSD(T)-fno(raw)'!$A$2:$I$192,4,FALSE)</f>
        <v>0.86496558747399999</v>
      </c>
      <c r="E156" s="4">
        <f>VLOOKUP($A156,'delta-CCSD(T)-fno(raw)'!$A$2:$I$192,5,FALSE)*2625.5</f>
        <v>-484.42143541744446</v>
      </c>
      <c r="F156" s="4">
        <f>VLOOKUP($A156,'delta-CCSD(T)-fno(raw)'!$A$2:$I$192,6,FALSE)*2625.5</f>
        <v>-392.73274802812603</v>
      </c>
      <c r="G156" s="4">
        <f>VLOOKUP($A156,'delta-CCSD(T)-fno(raw)'!$A$2:$I$192,7,FALSE)*2625.5</f>
        <v>-98.573313961400999</v>
      </c>
      <c r="H156" s="4">
        <f>VLOOKUP($A156,'delta-CCSD(T)-fno(raw)'!$A$2:$I$192,8,FALSE)*2625.5</f>
        <v>-392.889295634289</v>
      </c>
      <c r="I156" s="4">
        <f>VLOOKUP($A156,'delta-CCSD(T)-fno(raw)'!$A$2:$I$192,9,FALSE)*2625.5</f>
        <v>-99.281731942712</v>
      </c>
    </row>
    <row r="157" spans="1:9" x14ac:dyDescent="0.2">
      <c r="A157" s="3" t="s">
        <v>151</v>
      </c>
      <c r="B157" s="4">
        <f>VLOOKUP($A157,'delta-CCSD(T)-fno(raw)'!$A$2:$I$192,2,FALSE)</f>
        <v>0</v>
      </c>
      <c r="C157" s="4">
        <f>VLOOKUP($A157,'delta-CCSD(T)-fno(raw)'!$A$2:$I$192,3,FALSE)</f>
        <v>0</v>
      </c>
      <c r="D157" s="4">
        <f>VLOOKUP($A157,'delta-CCSD(T)-fno(raw)'!$A$2:$I$192,4,FALSE)</f>
        <v>0</v>
      </c>
      <c r="E157" s="4">
        <f>VLOOKUP($A157,'delta-CCSD(T)-fno(raw)'!$A$2:$I$192,5,FALSE)*2625.5</f>
        <v>0</v>
      </c>
      <c r="F157" s="4">
        <f>VLOOKUP($A157,'delta-CCSD(T)-fno(raw)'!$A$2:$I$192,6,FALSE)*2625.5</f>
        <v>-393.022343576678</v>
      </c>
      <c r="G157" s="4">
        <f>VLOOKUP($A157,'delta-CCSD(T)-fno(raw)'!$A$2:$I$192,7,FALSE)*2625.5</f>
        <v>-98.726550116306498</v>
      </c>
      <c r="H157" s="4">
        <f>VLOOKUP($A157,'delta-CCSD(T)-fno(raw)'!$A$2:$I$192,8,FALSE)*2625.5</f>
        <v>-393.25705370410503</v>
      </c>
      <c r="I157" s="4">
        <f>VLOOKUP($A157,'delta-CCSD(T)-fno(raw)'!$A$2:$I$192,9,FALSE)*2625.5</f>
        <v>-99.4182404227505</v>
      </c>
    </row>
    <row r="158" spans="1:9" x14ac:dyDescent="0.2">
      <c r="A158" s="3" t="s">
        <v>152</v>
      </c>
      <c r="B158" s="4">
        <f>VLOOKUP($A158,'delta-CCSD(T)-fno(raw)'!$A$2:$I$192,2,FALSE)</f>
        <v>-0.58312247617000001</v>
      </c>
      <c r="C158" s="4">
        <f>VLOOKUP($A158,'delta-CCSD(T)-fno(raw)'!$A$2:$I$192,3,FALSE)</f>
        <v>1.3413838605299999</v>
      </c>
      <c r="D158" s="4">
        <f>VLOOKUP($A158,'delta-CCSD(T)-fno(raw)'!$A$2:$I$192,4,FALSE)</f>
        <v>1.9245063366999999</v>
      </c>
      <c r="E158" s="4">
        <f>VLOOKUP($A158,'delta-CCSD(T)-fno(raw)'!$A$2:$I$192,5,FALSE)*2625.5</f>
        <v>-525.39547786577998</v>
      </c>
      <c r="F158" s="4">
        <f>VLOOKUP($A158,'delta-CCSD(T)-fno(raw)'!$A$2:$I$192,6,FALSE)*2625.5</f>
        <v>-392.45949597290252</v>
      </c>
      <c r="G158" s="4">
        <f>VLOOKUP($A158,'delta-CCSD(T)-fno(raw)'!$A$2:$I$192,7,FALSE)*2625.5</f>
        <v>-132.35285941670699</v>
      </c>
      <c r="H158" s="4">
        <f>VLOOKUP($A158,'delta-CCSD(T)-fno(raw)'!$A$2:$I$192,8,FALSE)*2625.5</f>
        <v>-392.61424099740697</v>
      </c>
      <c r="I158" s="4">
        <f>VLOOKUP($A158,'delta-CCSD(T)-fno(raw)'!$A$2:$I$192,9,FALSE)*2625.5</f>
        <v>-134.122620728903</v>
      </c>
    </row>
    <row r="159" spans="1:9" x14ac:dyDescent="0.2">
      <c r="A159" s="3" t="s">
        <v>153</v>
      </c>
      <c r="B159" s="4">
        <f>VLOOKUP($A159,'delta-CCSD(T)-fno(raw)'!$A$2:$I$192,2,FALSE)</f>
        <v>0</v>
      </c>
      <c r="C159" s="4">
        <f>VLOOKUP($A159,'delta-CCSD(T)-fno(raw)'!$A$2:$I$192,3,FALSE)</f>
        <v>0</v>
      </c>
      <c r="D159" s="4">
        <f>VLOOKUP($A159,'delta-CCSD(T)-fno(raw)'!$A$2:$I$192,4,FALSE)</f>
        <v>0</v>
      </c>
      <c r="E159" s="4">
        <f>VLOOKUP($A159,'delta-CCSD(T)-fno(raw)'!$A$2:$I$192,5,FALSE)*2625.5</f>
        <v>0</v>
      </c>
      <c r="F159" s="4">
        <f>VLOOKUP($A159,'delta-CCSD(T)-fno(raw)'!$A$2:$I$192,6,FALSE)*2625.5</f>
        <v>-392.66239112361296</v>
      </c>
      <c r="G159" s="4">
        <f>VLOOKUP($A159,'delta-CCSD(T)-fno(raw)'!$A$2:$I$192,7,FALSE)*2625.5</f>
        <v>-132.36805617302599</v>
      </c>
      <c r="H159" s="4">
        <f>VLOOKUP($A159,'delta-CCSD(T)-fno(raw)'!$A$2:$I$192,8,FALSE)*2625.5</f>
        <v>-392.84884083282998</v>
      </c>
      <c r="I159" s="4">
        <f>VLOOKUP($A159,'delta-CCSD(T)-fno(raw)'!$A$2:$I$192,9,FALSE)*2625.5</f>
        <v>-133.93419784353949</v>
      </c>
    </row>
    <row r="160" spans="1:9" x14ac:dyDescent="0.2">
      <c r="A160" s="3" t="s">
        <v>154</v>
      </c>
      <c r="B160" s="4">
        <f>VLOOKUP($A160,'delta-CCSD(T)-fno(raw)'!$A$2:$I$192,2,FALSE)</f>
        <v>0</v>
      </c>
      <c r="C160" s="4">
        <f>VLOOKUP($A160,'delta-CCSD(T)-fno(raw)'!$A$2:$I$192,3,FALSE)</f>
        <v>0</v>
      </c>
      <c r="D160" s="4">
        <f>VLOOKUP($A160,'delta-CCSD(T)-fno(raw)'!$A$2:$I$192,4,FALSE)</f>
        <v>0</v>
      </c>
      <c r="E160" s="4">
        <f>VLOOKUP($A160,'delta-CCSD(T)-fno(raw)'!$A$2:$I$192,5,FALSE)*2625.5</f>
        <v>0</v>
      </c>
      <c r="F160" s="4">
        <f>VLOOKUP($A160,'delta-CCSD(T)-fno(raw)'!$A$2:$I$192,6,FALSE)*2625.5</f>
        <v>-392.79990409107103</v>
      </c>
      <c r="G160" s="4">
        <f>VLOOKUP($A160,'delta-CCSD(T)-fno(raw)'!$A$2:$I$192,7,FALSE)*2625.5</f>
        <v>-109.7850068933885</v>
      </c>
      <c r="H160" s="4">
        <f>VLOOKUP($A160,'delta-CCSD(T)-fno(raw)'!$A$2:$I$192,8,FALSE)*2625.5</f>
        <v>-392.923384622193</v>
      </c>
      <c r="I160" s="4">
        <f>VLOOKUP($A160,'delta-CCSD(T)-fno(raw)'!$A$2:$I$192,9,FALSE)*2625.5</f>
        <v>-112.53723367147549</v>
      </c>
    </row>
    <row r="161" spans="1:9" x14ac:dyDescent="0.2">
      <c r="A161" s="3" t="s">
        <v>155</v>
      </c>
      <c r="B161" s="4">
        <f>VLOOKUP($A161,'delta-CCSD(T)-fno(raw)'!$A$2:$I$192,2,FALSE)</f>
        <v>-4.4213121480649997</v>
      </c>
      <c r="C161" s="4">
        <f>VLOOKUP($A161,'delta-CCSD(T)-fno(raw)'!$A$2:$I$192,3,FALSE)</f>
        <v>-1.994442641364</v>
      </c>
      <c r="D161" s="4">
        <f>VLOOKUP($A161,'delta-CCSD(T)-fno(raw)'!$A$2:$I$192,4,FALSE)</f>
        <v>2.4268695067010002</v>
      </c>
      <c r="E161" s="4">
        <f>VLOOKUP($A161,'delta-CCSD(T)-fno(raw)'!$A$2:$I$192,5,FALSE)*2625.5</f>
        <v>-507.15407320020398</v>
      </c>
      <c r="F161" s="4">
        <f>VLOOKUP($A161,'delta-CCSD(T)-fno(raw)'!$A$2:$I$192,6,FALSE)*2625.5</f>
        <v>-392.95021900178</v>
      </c>
      <c r="G161" s="4">
        <f>VLOOKUP($A161,'delta-CCSD(T)-fno(raw)'!$A$2:$I$192,7,FALSE)*2625.5</f>
        <v>-109.782542050359</v>
      </c>
      <c r="H161" s="4">
        <f>VLOOKUP($A161,'delta-CCSD(T)-fno(raw)'!$A$2:$I$192,8,FALSE)*2625.5</f>
        <v>-393.10724658609996</v>
      </c>
      <c r="I161" s="4">
        <f>VLOOKUP($A161,'delta-CCSD(T)-fno(raw)'!$A$2:$I$192,9,FALSE)*2625.5</f>
        <v>-112.05238397273949</v>
      </c>
    </row>
    <row r="162" spans="1:9" x14ac:dyDescent="0.2">
      <c r="A162" s="3" t="s">
        <v>156</v>
      </c>
      <c r="B162" s="4">
        <f>VLOOKUP($A162,'delta-CCSD(T)-fno(raw)'!$A$2:$I$192,2,FALSE)</f>
        <v>0</v>
      </c>
      <c r="C162" s="4">
        <f>VLOOKUP($A162,'delta-CCSD(T)-fno(raw)'!$A$2:$I$192,3,FALSE)</f>
        <v>0</v>
      </c>
      <c r="D162" s="4">
        <f>VLOOKUP($A162,'delta-CCSD(T)-fno(raw)'!$A$2:$I$192,4,FALSE)</f>
        <v>0</v>
      </c>
      <c r="E162" s="4">
        <f>VLOOKUP($A162,'delta-CCSD(T)-fno(raw)'!$A$2:$I$192,5,FALSE)*2625.5</f>
        <v>0</v>
      </c>
      <c r="F162" s="4">
        <f>VLOOKUP($A162,'delta-CCSD(T)-fno(raw)'!$A$2:$I$192,6,FALSE)*2625.5</f>
        <v>-392.56428981758353</v>
      </c>
      <c r="G162" s="4">
        <f>VLOOKUP($A162,'delta-CCSD(T)-fno(raw)'!$A$2:$I$192,7,FALSE)*2625.5</f>
        <v>-302.29053420762949</v>
      </c>
      <c r="H162" s="4">
        <f>VLOOKUP($A162,'delta-CCSD(T)-fno(raw)'!$A$2:$I$192,8,FALSE)*2625.5</f>
        <v>-392.75186461131148</v>
      </c>
      <c r="I162" s="4">
        <f>VLOOKUP($A162,'delta-CCSD(T)-fno(raw)'!$A$2:$I$192,9,FALSE)*2625.5</f>
        <v>-304.05106011353553</v>
      </c>
    </row>
    <row r="163" spans="1:9" x14ac:dyDescent="0.2">
      <c r="A163" s="3" t="s">
        <v>157</v>
      </c>
      <c r="B163" s="4">
        <f>VLOOKUP($A163,'delta-CCSD(T)-fno(raw)'!$A$2:$I$192,2,FALSE)</f>
        <v>0</v>
      </c>
      <c r="C163" s="4">
        <f>VLOOKUP($A163,'delta-CCSD(T)-fno(raw)'!$A$2:$I$192,3,FALSE)</f>
        <v>0</v>
      </c>
      <c r="D163" s="4">
        <f>VLOOKUP($A163,'delta-CCSD(T)-fno(raw)'!$A$2:$I$192,4,FALSE)</f>
        <v>0</v>
      </c>
      <c r="E163" s="4">
        <f>VLOOKUP($A163,'delta-CCSD(T)-fno(raw)'!$A$2:$I$192,5,FALSE)*2625.5</f>
        <v>0</v>
      </c>
      <c r="F163" s="4">
        <f>VLOOKUP($A163,'delta-CCSD(T)-fno(raw)'!$A$2:$I$192,6,FALSE)*2625.5</f>
        <v>-392.74980583073744</v>
      </c>
      <c r="G163" s="4">
        <f>VLOOKUP($A163,'delta-CCSD(T)-fno(raw)'!$A$2:$I$192,7,FALSE)*2625.5</f>
        <v>-302.27552478598648</v>
      </c>
      <c r="H163" s="4">
        <f>VLOOKUP($A163,'delta-CCSD(T)-fno(raw)'!$A$2:$I$192,8,FALSE)*2625.5</f>
        <v>-392.93311222309154</v>
      </c>
      <c r="I163" s="4">
        <f>VLOOKUP($A163,'delta-CCSD(T)-fno(raw)'!$A$2:$I$192,9,FALSE)*2625.5</f>
        <v>-303.86053313671897</v>
      </c>
    </row>
    <row r="164" spans="1:9" x14ac:dyDescent="0.2">
      <c r="A164" s="3" t="s">
        <v>158</v>
      </c>
      <c r="B164" s="4">
        <f>VLOOKUP($A164,'delta-CCSD(T)-fno(raw)'!$A$2:$I$192,2,FALSE)</f>
        <v>-3.8578527187730001</v>
      </c>
      <c r="C164" s="4">
        <f>VLOOKUP($A164,'delta-CCSD(T)-fno(raw)'!$A$2:$I$192,3,FALSE)</f>
        <v>-1.6268100389419999</v>
      </c>
      <c r="D164" s="4">
        <f>VLOOKUP($A164,'delta-CCSD(T)-fno(raw)'!$A$2:$I$192,4,FALSE)</f>
        <v>2.2310426798309999</v>
      </c>
      <c r="E164" s="4">
        <f>VLOOKUP($A164,'delta-CCSD(T)-fno(raw)'!$A$2:$I$192,5,FALSE)*2625.5</f>
        <v>-550.04980846793399</v>
      </c>
      <c r="F164" s="4">
        <f>VLOOKUP($A164,'delta-CCSD(T)-fno(raw)'!$A$2:$I$192,6,FALSE)*2625.5</f>
        <v>-472.55872951785199</v>
      </c>
      <c r="G164" s="4">
        <f>VLOOKUP($A164,'delta-CCSD(T)-fno(raw)'!$A$2:$I$192,7,FALSE)*2625.5</f>
        <v>-73.633226231308498</v>
      </c>
      <c r="H164" s="4">
        <f>VLOOKUP($A164,'delta-CCSD(T)-fno(raw)'!$A$2:$I$192,8,FALSE)*2625.5</f>
        <v>-472.53421869263747</v>
      </c>
      <c r="I164" s="4">
        <f>VLOOKUP($A164,'delta-CCSD(T)-fno(raw)'!$A$2:$I$192,9,FALSE)*2625.5</f>
        <v>-75.888779736353996</v>
      </c>
    </row>
    <row r="165" spans="1:9" x14ac:dyDescent="0.2">
      <c r="A165" s="3" t="s">
        <v>159</v>
      </c>
      <c r="B165" s="4">
        <f>VLOOKUP($A165,'delta-CCSD(T)-fno(raw)'!$A$2:$I$192,2,FALSE)</f>
        <v>0</v>
      </c>
      <c r="C165" s="4">
        <f>VLOOKUP($A165,'delta-CCSD(T)-fno(raw)'!$A$2:$I$192,3,FALSE)</f>
        <v>0</v>
      </c>
      <c r="D165" s="4">
        <f>VLOOKUP($A165,'delta-CCSD(T)-fno(raw)'!$A$2:$I$192,4,FALSE)</f>
        <v>0</v>
      </c>
      <c r="E165" s="4">
        <f>VLOOKUP($A165,'delta-CCSD(T)-fno(raw)'!$A$2:$I$192,5,FALSE)*2625.5</f>
        <v>0</v>
      </c>
      <c r="F165" s="4">
        <f>VLOOKUP($A165,'delta-CCSD(T)-fno(raw)'!$A$2:$I$192,6,FALSE)*2625.5</f>
        <v>-472.43839270529452</v>
      </c>
      <c r="G165" s="4">
        <f>VLOOKUP($A165,'delta-CCSD(T)-fno(raw)'!$A$2:$I$192,7,FALSE)*2625.5</f>
        <v>-73.631361858507503</v>
      </c>
      <c r="H165" s="4">
        <f>VLOOKUP($A165,'delta-CCSD(T)-fno(raw)'!$A$2:$I$192,8,FALSE)*2625.5</f>
        <v>-472.39676959046699</v>
      </c>
      <c r="I165" s="4">
        <f>VLOOKUP($A165,'delta-CCSD(T)-fno(raw)'!$A$2:$I$192,9,FALSE)*2625.5</f>
        <v>-75.722774026365499</v>
      </c>
    </row>
    <row r="166" spans="1:9" x14ac:dyDescent="0.2">
      <c r="A166" s="3" t="s">
        <v>160</v>
      </c>
      <c r="B166" s="4">
        <f>VLOOKUP($A166,'delta-CCSD(T)-fno(raw)'!$A$2:$I$192,2,FALSE)</f>
        <v>-3.7124533846859999</v>
      </c>
      <c r="C166" s="4">
        <f>VLOOKUP($A166,'delta-CCSD(T)-fno(raw)'!$A$2:$I$192,3,FALSE)</f>
        <v>-1.6132387979359999</v>
      </c>
      <c r="D166" s="4">
        <f>VLOOKUP($A166,'delta-CCSD(T)-fno(raw)'!$A$2:$I$192,4,FALSE)</f>
        <v>2.0992145867500001</v>
      </c>
      <c r="E166" s="4">
        <f>VLOOKUP($A166,'delta-CCSD(T)-fno(raw)'!$A$2:$I$192,5,FALSE)*2625.5</f>
        <v>-549.84434355921405</v>
      </c>
      <c r="F166" s="4">
        <f>VLOOKUP($A166,'delta-CCSD(T)-fno(raw)'!$A$2:$I$192,6,FALSE)*2625.5</f>
        <v>-472.50138071872647</v>
      </c>
      <c r="G166" s="4">
        <f>VLOOKUP($A166,'delta-CCSD(T)-fno(raw)'!$A$2:$I$192,7,FALSE)*2625.5</f>
        <v>-73.630509455801004</v>
      </c>
      <c r="H166" s="4">
        <f>VLOOKUP($A166,'delta-CCSD(T)-fno(raw)'!$A$2:$I$192,8,FALSE)*2625.5</f>
        <v>-472.47313556872251</v>
      </c>
      <c r="I166" s="4">
        <f>VLOOKUP($A166,'delta-CCSD(T)-fno(raw)'!$A$2:$I$192,9,FALSE)*2625.5</f>
        <v>-75.757969192555009</v>
      </c>
    </row>
    <row r="167" spans="1:9" x14ac:dyDescent="0.2">
      <c r="A167" s="3" t="s">
        <v>45</v>
      </c>
      <c r="B167" s="4">
        <f>VLOOKUP($A167,'delta-CCSD(T)-fno(raw)'!$A$2:$I$192,2,FALSE)</f>
        <v>0.18614301406</v>
      </c>
      <c r="C167" s="4">
        <f>VLOOKUP($A167,'delta-CCSD(T)-fno(raw)'!$A$2:$I$192,3,FALSE)</f>
        <v>3.2971589938069998</v>
      </c>
      <c r="D167" s="4">
        <f>VLOOKUP($A167,'delta-CCSD(T)-fno(raw)'!$A$2:$I$192,4,FALSE)</f>
        <v>3.1110159797470001</v>
      </c>
      <c r="E167" s="4">
        <f>VLOOKUP($A167,'delta-CCSD(T)-fno(raw)'!$A$2:$I$192,5,FALSE)*2625.5</f>
        <v>-506.24922459003551</v>
      </c>
      <c r="F167" s="4">
        <f>VLOOKUP($A167,'delta-CCSD(T)-fno(raw)'!$A$2:$I$192,6,FALSE)*2625.5</f>
        <v>-472.48544965731651</v>
      </c>
      <c r="G167" s="4">
        <f>VLOOKUP($A167,'delta-CCSD(T)-fno(raw)'!$A$2:$I$192,7,FALSE)*2625.5</f>
        <v>-33.949917946779003</v>
      </c>
      <c r="H167" s="4">
        <f>VLOOKUP($A167,'delta-CCSD(T)-fno(raw)'!$A$2:$I$192,8,FALSE)*2625.5</f>
        <v>-472.48499553770898</v>
      </c>
      <c r="I167" s="4">
        <f>VLOOKUP($A167,'delta-CCSD(T)-fno(raw)'!$A$2:$I$192,9,FALSE)*2625.5</f>
        <v>-37.061388046133999</v>
      </c>
    </row>
    <row r="168" spans="1:9" x14ac:dyDescent="0.2">
      <c r="A168" s="3" t="s">
        <v>46</v>
      </c>
      <c r="B168" s="4">
        <f>VLOOKUP($A168,'delta-CCSD(T)-fno(raw)'!$A$2:$I$192,2,FALSE)</f>
        <v>-0.115348128888</v>
      </c>
      <c r="C168" s="4">
        <f>VLOOKUP($A168,'delta-CCSD(T)-fno(raw)'!$A$2:$I$192,3,FALSE)</f>
        <v>2.8079282256160001</v>
      </c>
      <c r="D168" s="4">
        <f>VLOOKUP($A168,'delta-CCSD(T)-fno(raw)'!$A$2:$I$192,4,FALSE)</f>
        <v>2.9232763545039999</v>
      </c>
      <c r="E168" s="4">
        <f>VLOOKUP($A168,'delta-CCSD(T)-fno(raw)'!$A$2:$I$192,5,FALSE)*2625.5</f>
        <v>-506.73764825064649</v>
      </c>
      <c r="F168" s="4">
        <f>VLOOKUP($A168,'delta-CCSD(T)-fno(raw)'!$A$2:$I$192,6,FALSE)*2625.5</f>
        <v>-472.67238217497948</v>
      </c>
      <c r="G168" s="4">
        <f>VLOOKUP($A168,'delta-CCSD(T)-fno(raw)'!$A$2:$I$192,7,FALSE)*2625.5</f>
        <v>-33.949917946779003</v>
      </c>
      <c r="H168" s="4">
        <f>VLOOKUP($A168,'delta-CCSD(T)-fno(raw)'!$A$2:$I$192,8,FALSE)*2625.5</f>
        <v>-472.65986429507552</v>
      </c>
      <c r="I168" s="4">
        <f>VLOOKUP($A168,'delta-CCSD(T)-fno(raw)'!$A$2:$I$192,9,FALSE)*2625.5</f>
        <v>-36.885712181187003</v>
      </c>
    </row>
    <row r="169" spans="1:9" x14ac:dyDescent="0.2">
      <c r="A169" s="3" t="s">
        <v>47</v>
      </c>
      <c r="B169" s="4">
        <f>VLOOKUP($A169,'delta-CCSD(T)-fno(raw)'!$A$2:$I$192,2,FALSE)</f>
        <v>0</v>
      </c>
      <c r="C169" s="4">
        <f>VLOOKUP($A169,'delta-CCSD(T)-fno(raw)'!$A$2:$I$192,3,FALSE)</f>
        <v>0</v>
      </c>
      <c r="D169" s="4">
        <f>VLOOKUP($A169,'delta-CCSD(T)-fno(raw)'!$A$2:$I$192,4,FALSE)</f>
        <v>0</v>
      </c>
      <c r="E169" s="4">
        <f>VLOOKUP($A169,'delta-CCSD(T)-fno(raw)'!$A$2:$I$192,5,FALSE)*2625.5</f>
        <v>0</v>
      </c>
      <c r="F169" s="4">
        <f>VLOOKUP($A169,'delta-CCSD(T)-fno(raw)'!$A$2:$I$192,6,FALSE)*2625.5</f>
        <v>-472.570709984161</v>
      </c>
      <c r="G169" s="4">
        <f>VLOOKUP($A169,'delta-CCSD(T)-fno(raw)'!$A$2:$I$192,7,FALSE)*2625.5</f>
        <v>-33.949917946779003</v>
      </c>
      <c r="H169" s="4">
        <f>VLOOKUP($A169,'delta-CCSD(T)-fno(raw)'!$A$2:$I$192,8,FALSE)*2625.5</f>
        <v>-472.56624889209098</v>
      </c>
      <c r="I169" s="4">
        <f>VLOOKUP($A169,'delta-CCSD(T)-fno(raw)'!$A$2:$I$192,9,FALSE)*2625.5</f>
        <v>-36.903912730047999</v>
      </c>
    </row>
    <row r="170" spans="1:9" x14ac:dyDescent="0.2">
      <c r="A170" s="3" t="s">
        <v>0</v>
      </c>
      <c r="B170" s="4">
        <f>VLOOKUP($A170,'delta-CCSD(T)-fno(raw)'!$A$2:$I$192,2,FALSE)</f>
        <v>2.1860128291000001E-2</v>
      </c>
      <c r="C170" s="4">
        <f>VLOOKUP($A170,'delta-CCSD(T)-fno(raw)'!$A$2:$I$192,3,FALSE)</f>
        <v>2.3548369293219999</v>
      </c>
      <c r="D170" s="4">
        <f>VLOOKUP($A170,'delta-CCSD(T)-fno(raw)'!$A$2:$I$192,4,FALSE)</f>
        <v>2.3329768010310001</v>
      </c>
      <c r="E170" s="4">
        <f>VLOOKUP($A170,'delta-CCSD(T)-fno(raw)'!$A$2:$I$192,5,FALSE)*2625.5</f>
        <v>-514.53889153826458</v>
      </c>
      <c r="F170" s="4">
        <f>VLOOKUP($A170,'delta-CCSD(T)-fno(raw)'!$A$2:$I$192,6,FALSE)*2625.5</f>
        <v>-472.489990000104</v>
      </c>
      <c r="G170" s="4">
        <f>VLOOKUP($A170,'delta-CCSD(T)-fno(raw)'!$A$2:$I$192,7,FALSE)*2625.5</f>
        <v>-42.070761666451503</v>
      </c>
      <c r="H170" s="4">
        <f>VLOOKUP($A170,'delta-CCSD(T)-fno(raw)'!$A$2:$I$192,8,FALSE)*2625.5</f>
        <v>-472.49052632936747</v>
      </c>
      <c r="I170" s="4">
        <f>VLOOKUP($A170,'delta-CCSD(T)-fno(raw)'!$A$2:$I$192,9,FALSE)*2625.5</f>
        <v>-44.403202138219498</v>
      </c>
    </row>
    <row r="171" spans="1:9" x14ac:dyDescent="0.2">
      <c r="A171" s="3" t="s">
        <v>1</v>
      </c>
      <c r="B171" s="4">
        <f>VLOOKUP($A171,'delta-CCSD(T)-fno(raw)'!$A$2:$I$192,2,FALSE)</f>
        <v>-8.1182179702000007E-2</v>
      </c>
      <c r="C171" s="4">
        <f>VLOOKUP($A171,'delta-CCSD(T)-fno(raw)'!$A$2:$I$192,3,FALSE)</f>
        <v>2.2020178534700001</v>
      </c>
      <c r="D171" s="4">
        <f>VLOOKUP($A171,'delta-CCSD(T)-fno(raw)'!$A$2:$I$192,4,FALSE)</f>
        <v>2.2832000331720002</v>
      </c>
      <c r="E171" s="4">
        <f>VLOOKUP($A171,'delta-CCSD(T)-fno(raw)'!$A$2:$I$192,5,FALSE)*2625.5</f>
        <v>-514.96654999675548</v>
      </c>
      <c r="F171" s="4">
        <f>VLOOKUP($A171,'delta-CCSD(T)-fno(raw)'!$A$2:$I$192,6,FALSE)*2625.5</f>
        <v>-472.81460615060149</v>
      </c>
      <c r="G171" s="4">
        <f>VLOOKUP($A171,'delta-CCSD(T)-fno(raw)'!$A$2:$I$192,7,FALSE)*2625.5</f>
        <v>-42.070761666451503</v>
      </c>
      <c r="H171" s="4">
        <f>VLOOKUP($A171,'delta-CCSD(T)-fno(raw)'!$A$2:$I$192,8,FALSE)*2625.5</f>
        <v>-472.80431702089049</v>
      </c>
      <c r="I171" s="4">
        <f>VLOOKUP($A171,'delta-CCSD(T)-fno(raw)'!$A$2:$I$192,9,FALSE)*2625.5</f>
        <v>-44.364250829335504</v>
      </c>
    </row>
    <row r="172" spans="1:9" x14ac:dyDescent="0.2">
      <c r="A172" s="3" t="s">
        <v>2</v>
      </c>
      <c r="B172" s="4">
        <f>VLOOKUP($A172,'delta-CCSD(T)-fno(raw)'!$A$2:$I$192,2,FALSE)</f>
        <v>-0.16433926838099999</v>
      </c>
      <c r="C172" s="4">
        <f>VLOOKUP($A172,'delta-CCSD(T)-fno(raw)'!$A$2:$I$192,3,FALSE)</f>
        <v>2.0227754279329999</v>
      </c>
      <c r="D172" s="4">
        <f>VLOOKUP($A172,'delta-CCSD(T)-fno(raw)'!$A$2:$I$192,4,FALSE)</f>
        <v>2.187114696314</v>
      </c>
      <c r="E172" s="4">
        <f>VLOOKUP($A172,'delta-CCSD(T)-fno(raw)'!$A$2:$I$192,5,FALSE)*2625.5</f>
        <v>-514.81968671799996</v>
      </c>
      <c r="F172" s="4">
        <f>VLOOKUP($A172,'delta-CCSD(T)-fno(raw)'!$A$2:$I$192,6,FALSE)*2625.5</f>
        <v>-472.58458578316703</v>
      </c>
      <c r="G172" s="4">
        <f>VLOOKUP($A172,'delta-CCSD(T)-fno(raw)'!$A$2:$I$192,7,FALSE)*2625.5</f>
        <v>-42.070761666451503</v>
      </c>
      <c r="H172" s="4">
        <f>VLOOKUP($A172,'delta-CCSD(T)-fno(raw)'!$A$2:$I$192,8,FALSE)*2625.5</f>
        <v>-472.58448375623703</v>
      </c>
      <c r="I172" s="4">
        <f>VLOOKUP($A172,'delta-CCSD(T)-fno(raw)'!$A$2:$I$192,9,FALSE)*2625.5</f>
        <v>-44.257978389696</v>
      </c>
    </row>
    <row r="173" spans="1:9" x14ac:dyDescent="0.2">
      <c r="A173" s="3" t="s">
        <v>3</v>
      </c>
      <c r="B173" s="4">
        <f>VLOOKUP($A173,'delta-CCSD(T)-fno(raw)'!$A$2:$I$192,2,FALSE)</f>
        <v>2.707612607018</v>
      </c>
      <c r="C173" s="4">
        <f>VLOOKUP($A173,'delta-CCSD(T)-fno(raw)'!$A$2:$I$192,3,FALSE)</f>
        <v>3.2799893212660001</v>
      </c>
      <c r="D173" s="4">
        <f>VLOOKUP($A173,'delta-CCSD(T)-fno(raw)'!$A$2:$I$192,4,FALSE)</f>
        <v>0.57237671424799996</v>
      </c>
      <c r="E173" s="4">
        <f>VLOOKUP($A173,'delta-CCSD(T)-fno(raw)'!$A$2:$I$192,5,FALSE)*2625.5</f>
        <v>-570.27521117092999</v>
      </c>
      <c r="F173" s="4">
        <f>VLOOKUP($A173,'delta-CCSD(T)-fno(raw)'!$A$2:$I$192,6,FALSE)*2625.5</f>
        <v>-472.3744884816295</v>
      </c>
      <c r="G173" s="4">
        <f>VLOOKUP($A173,'delta-CCSD(T)-fno(raw)'!$A$2:$I$192,7,FALSE)*2625.5</f>
        <v>-100.6083352963185</v>
      </c>
      <c r="H173" s="4">
        <f>VLOOKUP($A173,'delta-CCSD(T)-fno(raw)'!$A$2:$I$192,8,FALSE)*2625.5</f>
        <v>-472.36005809038198</v>
      </c>
      <c r="I173" s="4">
        <f>VLOOKUP($A173,'delta-CCSD(T)-fno(raw)'!$A$2:$I$192,9,FALSE)*2625.5</f>
        <v>-101.19514240181449</v>
      </c>
    </row>
    <row r="174" spans="1:9" x14ac:dyDescent="0.2">
      <c r="A174" s="3" t="s">
        <v>4</v>
      </c>
      <c r="B174" s="4">
        <f>VLOOKUP($A174,'delta-CCSD(T)-fno(raw)'!$A$2:$I$192,2,FALSE)</f>
        <v>2.9168174223399999</v>
      </c>
      <c r="C174" s="4">
        <f>VLOOKUP($A174,'delta-CCSD(T)-fno(raw)'!$A$2:$I$192,3,FALSE)</f>
        <v>3.3968982941510002</v>
      </c>
      <c r="D174" s="4">
        <f>VLOOKUP($A174,'delta-CCSD(T)-fno(raw)'!$A$2:$I$192,4,FALSE)</f>
        <v>0.48008087181100001</v>
      </c>
      <c r="E174" s="4">
        <f>VLOOKUP($A174,'delta-CCSD(T)-fno(raw)'!$A$2:$I$192,5,FALSE)*2625.5</f>
        <v>-570.20693423477599</v>
      </c>
      <c r="F174" s="4">
        <f>VLOOKUP($A174,'delta-CCSD(T)-fno(raw)'!$A$2:$I$192,6,FALSE)*2625.5</f>
        <v>-472.65531286480149</v>
      </c>
      <c r="G174" s="4">
        <f>VLOOKUP($A174,'delta-CCSD(T)-fno(raw)'!$A$2:$I$192,7,FALSE)*2625.5</f>
        <v>-100.468438792315</v>
      </c>
      <c r="H174" s="4">
        <f>VLOOKUP($A174,'delta-CCSD(T)-fno(raw)'!$A$2:$I$192,8,FALSE)*2625.5</f>
        <v>-472.62740390219602</v>
      </c>
      <c r="I174" s="4">
        <f>VLOOKUP($A174,'delta-CCSD(T)-fno(raw)'!$A$2:$I$192,9,FALSE)*2625.5</f>
        <v>-100.97642862673149</v>
      </c>
    </row>
    <row r="175" spans="1:9" x14ac:dyDescent="0.2">
      <c r="A175" s="3" t="s">
        <v>5</v>
      </c>
      <c r="B175" s="4">
        <f>VLOOKUP($A175,'delta-CCSD(T)-fno(raw)'!$A$2:$I$192,2,FALSE)</f>
        <v>2.746054870834</v>
      </c>
      <c r="C175" s="4">
        <f>VLOOKUP($A175,'delta-CCSD(T)-fno(raw)'!$A$2:$I$192,3,FALSE)</f>
        <v>3.181361297929</v>
      </c>
      <c r="D175" s="4">
        <f>VLOOKUP($A175,'delta-CCSD(T)-fno(raw)'!$A$2:$I$192,4,FALSE)</f>
        <v>0.435306427095</v>
      </c>
      <c r="E175" s="4">
        <f>VLOOKUP($A175,'delta-CCSD(T)-fno(raw)'!$A$2:$I$192,5,FALSE)*2625.5</f>
        <v>-570.1582272373945</v>
      </c>
      <c r="F175" s="4">
        <f>VLOOKUP($A175,'delta-CCSD(T)-fno(raw)'!$A$2:$I$192,6,FALSE)*2625.5</f>
        <v>-472.50889692398698</v>
      </c>
      <c r="G175" s="4">
        <f>VLOOKUP($A175,'delta-CCSD(T)-fno(raw)'!$A$2:$I$192,7,FALSE)*2625.5</f>
        <v>-100.395385184242</v>
      </c>
      <c r="H175" s="4">
        <f>VLOOKUP($A175,'delta-CCSD(T)-fno(raw)'!$A$2:$I$192,8,FALSE)*2625.5</f>
        <v>-472.49321267795551</v>
      </c>
      <c r="I175" s="4">
        <f>VLOOKUP($A175,'delta-CCSD(T)-fno(raw)'!$A$2:$I$192,9,FALSE)*2625.5</f>
        <v>-100.846375857368</v>
      </c>
    </row>
    <row r="176" spans="1:9" x14ac:dyDescent="0.2">
      <c r="A176" s="3" t="s">
        <v>6</v>
      </c>
      <c r="B176" s="4">
        <f>VLOOKUP($A176,'delta-CCSD(T)-fno(raw)'!$A$2:$I$192,2,FALSE)</f>
        <v>0</v>
      </c>
      <c r="C176" s="4">
        <f>VLOOKUP($A176,'delta-CCSD(T)-fno(raw)'!$A$2:$I$192,3,FALSE)</f>
        <v>0</v>
      </c>
      <c r="D176" s="4">
        <f>VLOOKUP($A176,'delta-CCSD(T)-fno(raw)'!$A$2:$I$192,4,FALSE)</f>
        <v>0</v>
      </c>
      <c r="E176" s="4">
        <f>VLOOKUP($A176,'delta-CCSD(T)-fno(raw)'!$A$2:$I$192,5,FALSE)*2625.5</f>
        <v>0</v>
      </c>
      <c r="F176" s="4">
        <f>VLOOKUP($A176,'delta-CCSD(T)-fno(raw)'!$A$2:$I$192,6,FALSE)*2625.5</f>
        <v>-472.652891715343</v>
      </c>
      <c r="G176" s="4">
        <f>VLOOKUP($A176,'delta-CCSD(T)-fno(raw)'!$A$2:$I$192,7,FALSE)*2625.5</f>
        <v>-100.46575799403401</v>
      </c>
      <c r="H176" s="4">
        <f>VLOOKUP($A176,'delta-CCSD(T)-fno(raw)'!$A$2:$I$192,8,FALSE)*2625.5</f>
        <v>-472.62501084821298</v>
      </c>
      <c r="I176" s="4">
        <f>VLOOKUP($A176,'delta-CCSD(T)-fno(raw)'!$A$2:$I$192,9,FALSE)*2625.5</f>
        <v>-100.97404770518401</v>
      </c>
    </row>
    <row r="177" spans="1:9" x14ac:dyDescent="0.2">
      <c r="A177" s="3" t="s">
        <v>7</v>
      </c>
      <c r="B177" s="4">
        <f>VLOOKUP($A177,'delta-CCSD(T)-fno(raw)'!$A$2:$I$192,2,FALSE)</f>
        <v>0</v>
      </c>
      <c r="C177" s="4">
        <f>VLOOKUP($A177,'delta-CCSD(T)-fno(raw)'!$A$2:$I$192,3,FALSE)</f>
        <v>0</v>
      </c>
      <c r="D177" s="4">
        <f>VLOOKUP($A177,'delta-CCSD(T)-fno(raw)'!$A$2:$I$192,4,FALSE)</f>
        <v>0</v>
      </c>
      <c r="E177" s="4">
        <f>VLOOKUP($A177,'delta-CCSD(T)-fno(raw)'!$A$2:$I$192,5,FALSE)*2625.5</f>
        <v>0</v>
      </c>
      <c r="F177" s="4">
        <f>VLOOKUP($A177,'delta-CCSD(T)-fno(raw)'!$A$2:$I$192,6,FALSE)*2625.5</f>
        <v>-472.64638610441506</v>
      </c>
      <c r="G177" s="4">
        <f>VLOOKUP($A177,'delta-CCSD(T)-fno(raw)'!$A$2:$I$192,7,FALSE)*2625.5</f>
        <v>-100.515021059188</v>
      </c>
      <c r="H177" s="4">
        <f>VLOOKUP($A177,'delta-CCSD(T)-fno(raw)'!$A$2:$I$192,8,FALSE)*2625.5</f>
        <v>-472.6179117771415</v>
      </c>
      <c r="I177" s="4">
        <f>VLOOKUP($A177,'delta-CCSD(T)-fno(raw)'!$A$2:$I$192,9,FALSE)*2625.5</f>
        <v>-101.09253748111701</v>
      </c>
    </row>
    <row r="178" spans="1:9" x14ac:dyDescent="0.2">
      <c r="A178" s="3" t="s">
        <v>8</v>
      </c>
      <c r="B178" s="4">
        <f>VLOOKUP($A178,'delta-CCSD(T)-fno(raw)'!$A$2:$I$192,2,FALSE)</f>
        <v>0</v>
      </c>
      <c r="C178" s="4">
        <f>VLOOKUP($A178,'delta-CCSD(T)-fno(raw)'!$A$2:$I$192,3,FALSE)</f>
        <v>0</v>
      </c>
      <c r="D178" s="4">
        <f>VLOOKUP($A178,'delta-CCSD(T)-fno(raw)'!$A$2:$I$192,4,FALSE)</f>
        <v>0</v>
      </c>
      <c r="E178" s="4">
        <f>VLOOKUP($A178,'delta-CCSD(T)-fno(raw)'!$A$2:$I$192,5,FALSE)*2625.5</f>
        <v>0</v>
      </c>
      <c r="F178" s="4">
        <f>VLOOKUP($A178,'delta-CCSD(T)-fno(raw)'!$A$2:$I$192,6,FALSE)*2625.5</f>
        <v>-472.44859879831705</v>
      </c>
      <c r="G178" s="4">
        <f>VLOOKUP($A178,'delta-CCSD(T)-fno(raw)'!$A$2:$I$192,7,FALSE)*2625.5</f>
        <v>-100.54490380443049</v>
      </c>
      <c r="H178" s="4">
        <f>VLOOKUP($A178,'delta-CCSD(T)-fno(raw)'!$A$2:$I$192,8,FALSE)*2625.5</f>
        <v>-472.43007969228995</v>
      </c>
      <c r="I178" s="4">
        <f>VLOOKUP($A178,'delta-CCSD(T)-fno(raw)'!$A$2:$I$192,9,FALSE)*2625.5</f>
        <v>-101.091756037799</v>
      </c>
    </row>
    <row r="179" spans="1:9" x14ac:dyDescent="0.2">
      <c r="A179" s="3" t="s">
        <v>9</v>
      </c>
      <c r="B179" s="4">
        <f>VLOOKUP($A179,'delta-CCSD(T)-fno(raw)'!$A$2:$I$192,2,FALSE)</f>
        <v>-1.5172063412729999</v>
      </c>
      <c r="C179" s="4">
        <f>VLOOKUP($A179,'delta-CCSD(T)-fno(raw)'!$A$2:$I$192,3,FALSE)</f>
        <v>0.22496240994700001</v>
      </c>
      <c r="D179" s="4">
        <f>VLOOKUP($A179,'delta-CCSD(T)-fno(raw)'!$A$2:$I$192,4,FALSE)</f>
        <v>1.7421687512199999</v>
      </c>
      <c r="E179" s="4">
        <f>VLOOKUP($A179,'delta-CCSD(T)-fno(raw)'!$A$2:$I$192,5,FALSE)*2625.5</f>
        <v>-607.15141702573294</v>
      </c>
      <c r="F179" s="4">
        <f>VLOOKUP($A179,'delta-CCSD(T)-fno(raw)'!$A$2:$I$192,6,FALSE)*2625.5</f>
        <v>-472.73508964060898</v>
      </c>
      <c r="G179" s="4">
        <f>VLOOKUP($A179,'delta-CCSD(T)-fno(raw)'!$A$2:$I$192,7,FALSE)*2625.5</f>
        <v>-132.8991210438505</v>
      </c>
      <c r="H179" s="4">
        <f>VLOOKUP($A179,'delta-CCSD(T)-fno(raw)'!$A$2:$I$192,8,FALSE)*2625.5</f>
        <v>-472.71451818123199</v>
      </c>
      <c r="I179" s="4">
        <f>VLOOKUP($A179,'delta-CCSD(T)-fno(raw)'!$A$2:$I$192,9,FALSE)*2625.5</f>
        <v>-134.6618612544485</v>
      </c>
    </row>
    <row r="180" spans="1:9" x14ac:dyDescent="0.2">
      <c r="A180" s="3" t="s">
        <v>10</v>
      </c>
      <c r="B180" s="4">
        <f>VLOOKUP($A180,'delta-CCSD(T)-fno(raw)'!$A$2:$I$192,2,FALSE)</f>
        <v>-1.7209773745370001</v>
      </c>
      <c r="C180" s="4">
        <f>VLOOKUP($A180,'delta-CCSD(T)-fno(raw)'!$A$2:$I$192,3,FALSE)</f>
        <v>-0.11634409656</v>
      </c>
      <c r="D180" s="4">
        <f>VLOOKUP($A180,'delta-CCSD(T)-fno(raw)'!$A$2:$I$192,4,FALSE)</f>
        <v>1.6046332779770001</v>
      </c>
      <c r="E180" s="4">
        <f>VLOOKUP($A180,'delta-CCSD(T)-fno(raw)'!$A$2:$I$192,5,FALSE)*2625.5</f>
        <v>-607.09803969705899</v>
      </c>
      <c r="F180" s="4">
        <f>VLOOKUP($A180,'delta-CCSD(T)-fno(raw)'!$A$2:$I$192,6,FALSE)*2625.5</f>
        <v>-472.46841616946045</v>
      </c>
      <c r="G180" s="4">
        <f>VLOOKUP($A180,'delta-CCSD(T)-fno(raw)'!$A$2:$I$192,7,FALSE)*2625.5</f>
        <v>-132.90864615306151</v>
      </c>
      <c r="H180" s="4">
        <f>VLOOKUP($A180,'delta-CCSD(T)-fno(raw)'!$A$2:$I$192,8,FALSE)*2625.5</f>
        <v>-472.42622432669947</v>
      </c>
      <c r="I180" s="4">
        <f>VLOOKUP($A180,'delta-CCSD(T)-fno(raw)'!$A$2:$I$192,9,FALSE)*2625.5</f>
        <v>-134.5554712737995</v>
      </c>
    </row>
    <row r="181" spans="1:9" x14ac:dyDescent="0.2">
      <c r="A181" s="3" t="s">
        <v>11</v>
      </c>
      <c r="B181" s="4">
        <f>VLOOKUP($A181,'delta-CCSD(T)-fno(raw)'!$A$2:$I$192,2,FALSE)</f>
        <v>-1.7316362429109999</v>
      </c>
      <c r="C181" s="4">
        <f>VLOOKUP($A181,'delta-CCSD(T)-fno(raw)'!$A$2:$I$192,3,FALSE)</f>
        <v>-7.6963851863999996E-2</v>
      </c>
      <c r="D181" s="4">
        <f>VLOOKUP($A181,'delta-CCSD(T)-fno(raw)'!$A$2:$I$192,4,FALSE)</f>
        <v>1.654672391047</v>
      </c>
      <c r="E181" s="4">
        <f>VLOOKUP($A181,'delta-CCSD(T)-fno(raw)'!$A$2:$I$192,5,FALSE)*2625.5</f>
        <v>-607.31128573711703</v>
      </c>
      <c r="F181" s="4">
        <f>VLOOKUP($A181,'delta-CCSD(T)-fno(raw)'!$A$2:$I$192,6,FALSE)*2625.5</f>
        <v>-472.68570444244597</v>
      </c>
      <c r="G181" s="4">
        <f>VLOOKUP($A181,'delta-CCSD(T)-fno(raw)'!$A$2:$I$192,7,FALSE)*2625.5</f>
        <v>-132.89394505176</v>
      </c>
      <c r="H181" s="4">
        <f>VLOOKUP($A181,'delta-CCSD(T)-fno(raw)'!$A$2:$I$192,8,FALSE)*2625.5</f>
        <v>-472.66124049290846</v>
      </c>
      <c r="I181" s="4">
        <f>VLOOKUP($A181,'delta-CCSD(T)-fno(raw)'!$A$2:$I$192,9,FALSE)*2625.5</f>
        <v>-134.57308139234399</v>
      </c>
    </row>
    <row r="182" spans="1:9" x14ac:dyDescent="0.2">
      <c r="A182" s="3" t="s">
        <v>12</v>
      </c>
      <c r="B182" s="4">
        <f>VLOOKUP($A182,'delta-CCSD(T)-fno(raw)'!$A$2:$I$192,2,FALSE)</f>
        <v>0</v>
      </c>
      <c r="C182" s="4">
        <f>VLOOKUP($A182,'delta-CCSD(T)-fno(raw)'!$A$2:$I$192,3,FALSE)</f>
        <v>0</v>
      </c>
      <c r="D182" s="4">
        <f>VLOOKUP($A182,'delta-CCSD(T)-fno(raw)'!$A$2:$I$192,4,FALSE)</f>
        <v>0</v>
      </c>
      <c r="E182" s="4">
        <f>VLOOKUP($A182,'delta-CCSD(T)-fno(raw)'!$A$2:$I$192,5,FALSE)*2625.5</f>
        <v>0</v>
      </c>
      <c r="F182" s="4">
        <f>VLOOKUP($A182,'delta-CCSD(T)-fno(raw)'!$A$2:$I$192,6,FALSE)*2625.5</f>
        <v>-472.29021431358899</v>
      </c>
      <c r="G182" s="4">
        <f>VLOOKUP($A182,'delta-CCSD(T)-fno(raw)'!$A$2:$I$192,7,FALSE)*2625.5</f>
        <v>-284.46657671165752</v>
      </c>
      <c r="H182" s="4">
        <f>VLOOKUP($A182,'delta-CCSD(T)-fno(raw)'!$A$2:$I$192,8,FALSE)*2625.5</f>
        <v>-472.236628472956</v>
      </c>
      <c r="I182" s="4">
        <f>VLOOKUP($A182,'delta-CCSD(T)-fno(raw)'!$A$2:$I$192,9,FALSE)*2625.5</f>
        <v>-286.66522195284801</v>
      </c>
    </row>
    <row r="183" spans="1:9" x14ac:dyDescent="0.2">
      <c r="A183" s="3" t="s">
        <v>13</v>
      </c>
      <c r="B183" s="4">
        <f>VLOOKUP($A183,'delta-CCSD(T)-fno(raw)'!$A$2:$I$192,2,FALSE)</f>
        <v>0</v>
      </c>
      <c r="C183" s="4">
        <f>VLOOKUP($A183,'delta-CCSD(T)-fno(raw)'!$A$2:$I$192,3,FALSE)</f>
        <v>0</v>
      </c>
      <c r="D183" s="4">
        <f>VLOOKUP($A183,'delta-CCSD(T)-fno(raw)'!$A$2:$I$192,4,FALSE)</f>
        <v>0</v>
      </c>
      <c r="E183" s="4">
        <f>VLOOKUP($A183,'delta-CCSD(T)-fno(raw)'!$A$2:$I$192,5,FALSE)*2625.5</f>
        <v>0</v>
      </c>
      <c r="F183" s="4">
        <f>VLOOKUP($A183,'delta-CCSD(T)-fno(raw)'!$A$2:$I$192,6,FALSE)*2625.5</f>
        <v>-472.41031407237699</v>
      </c>
      <c r="G183" s="4">
        <f>VLOOKUP($A183,'delta-CCSD(T)-fno(raw)'!$A$2:$I$192,7,FALSE)*2625.5</f>
        <v>-283.57191146030704</v>
      </c>
      <c r="H183" s="4">
        <f>VLOOKUP($A183,'delta-CCSD(T)-fno(raw)'!$A$2:$I$192,8,FALSE)*2625.5</f>
        <v>-472.3592157223365</v>
      </c>
      <c r="I183" s="4">
        <f>VLOOKUP($A183,'delta-CCSD(T)-fno(raw)'!$A$2:$I$192,9,FALSE)*2625.5</f>
        <v>-285.90437510998902</v>
      </c>
    </row>
    <row r="184" spans="1:9" x14ac:dyDescent="0.2">
      <c r="A184" s="3" t="s">
        <v>14</v>
      </c>
      <c r="B184" s="4">
        <f>VLOOKUP($A184,'delta-CCSD(T)-fno(raw)'!$A$2:$I$192,2,FALSE)</f>
        <v>0</v>
      </c>
      <c r="C184" s="4">
        <f>VLOOKUP($A184,'delta-CCSD(T)-fno(raw)'!$A$2:$I$192,3,FALSE)</f>
        <v>0</v>
      </c>
      <c r="D184" s="4">
        <f>VLOOKUP($A184,'delta-CCSD(T)-fno(raw)'!$A$2:$I$192,4,FALSE)</f>
        <v>0</v>
      </c>
      <c r="E184" s="4">
        <f>VLOOKUP($A184,'delta-CCSD(T)-fno(raw)'!$A$2:$I$192,5,FALSE)*2625.5</f>
        <v>0</v>
      </c>
      <c r="F184" s="4">
        <f>VLOOKUP($A184,'delta-CCSD(T)-fno(raw)'!$A$2:$I$192,6,FALSE)*2625.5</f>
        <v>-472.56438520979651</v>
      </c>
      <c r="G184" s="4">
        <f>VLOOKUP($A184,'delta-CCSD(T)-fno(raw)'!$A$2:$I$192,7,FALSE)*2625.5</f>
        <v>-284.54352910846546</v>
      </c>
      <c r="H184" s="4">
        <f>VLOOKUP($A184,'delta-CCSD(T)-fno(raw)'!$A$2:$I$192,8,FALSE)*2625.5</f>
        <v>-472.51508271225799</v>
      </c>
      <c r="I184" s="4">
        <f>VLOOKUP($A184,'delta-CCSD(T)-fno(raw)'!$A$2:$I$192,9,FALSE)*2625.5</f>
        <v>-286.73023464423449</v>
      </c>
    </row>
    <row r="185" spans="1:9" x14ac:dyDescent="0.2">
      <c r="A185" s="3" t="s">
        <v>15</v>
      </c>
      <c r="B185" s="4">
        <f>VLOOKUP($A185,'delta-CCSD(T)-fno(raw)'!$A$2:$I$192,2,FALSE)</f>
        <v>0</v>
      </c>
      <c r="C185" s="4">
        <f>VLOOKUP($A185,'delta-CCSD(T)-fno(raw)'!$A$2:$I$192,3,FALSE)</f>
        <v>0</v>
      </c>
      <c r="D185" s="4">
        <f>VLOOKUP($A185,'delta-CCSD(T)-fno(raw)'!$A$2:$I$192,4,FALSE)</f>
        <v>0</v>
      </c>
      <c r="E185" s="4">
        <f>VLOOKUP($A185,'delta-CCSD(T)-fno(raw)'!$A$2:$I$192,5,FALSE)*2625.5</f>
        <v>0</v>
      </c>
      <c r="F185" s="4">
        <f>VLOOKUP($A185,'delta-CCSD(T)-fno(raw)'!$A$2:$I$192,6,FALSE)*2625.5</f>
        <v>-472.45165487244049</v>
      </c>
      <c r="G185" s="4">
        <f>VLOOKUP($A185,'delta-CCSD(T)-fno(raw)'!$A$2:$I$192,7,FALSE)*2625.5</f>
        <v>-284.47430878815351</v>
      </c>
      <c r="H185" s="4">
        <f>VLOOKUP($A185,'delta-CCSD(T)-fno(raw)'!$A$2:$I$192,8,FALSE)*2625.5</f>
        <v>-472.39426056552355</v>
      </c>
      <c r="I185" s="4">
        <f>VLOOKUP($A185,'delta-CCSD(T)-fno(raw)'!$A$2:$I$192,9,FALSE)*2625.5</f>
        <v>-286.664677775965</v>
      </c>
    </row>
    <row r="186" spans="1:9" x14ac:dyDescent="0.2">
      <c r="A186" s="3" t="s">
        <v>16</v>
      </c>
      <c r="B186" s="4">
        <f>VLOOKUP($A186,'delta-CCSD(T)-fno(raw)'!$A$2:$I$192,2,FALSE)</f>
        <v>0</v>
      </c>
      <c r="C186" s="4">
        <f>VLOOKUP($A186,'delta-CCSD(T)-fno(raw)'!$A$2:$I$192,3,FALSE)</f>
        <v>0</v>
      </c>
      <c r="D186" s="4">
        <f>VLOOKUP($A186,'delta-CCSD(T)-fno(raw)'!$A$2:$I$192,4,FALSE)</f>
        <v>0</v>
      </c>
      <c r="E186" s="4">
        <f>VLOOKUP($A186,'delta-CCSD(T)-fno(raw)'!$A$2:$I$192,5,FALSE)*2625.5</f>
        <v>0</v>
      </c>
      <c r="F186" s="4">
        <f>VLOOKUP($A186,'delta-CCSD(T)-fno(raw)'!$A$2:$I$192,6,FALSE)*2625.5</f>
        <v>-472.63442969293698</v>
      </c>
      <c r="G186" s="4">
        <f>VLOOKUP($A186,'delta-CCSD(T)-fno(raw)'!$A$2:$I$192,7,FALSE)*2625.5</f>
        <v>-283.5172963212795</v>
      </c>
      <c r="H186" s="4">
        <f>VLOOKUP($A186,'delta-CCSD(T)-fno(raw)'!$A$2:$I$192,8,FALSE)*2625.5</f>
        <v>-472.57778641817151</v>
      </c>
      <c r="I186" s="4">
        <f>VLOOKUP($A186,'delta-CCSD(T)-fno(raw)'!$A$2:$I$192,9,FALSE)*2625.5</f>
        <v>-285.6951776460665</v>
      </c>
    </row>
    <row r="187" spans="1:9" x14ac:dyDescent="0.2">
      <c r="A187" s="3" t="s">
        <v>17</v>
      </c>
      <c r="B187" s="4">
        <f>VLOOKUP($A187,'delta-CCSD(T)-fno(raw)'!$A$2:$I$192,2,FALSE)</f>
        <v>0</v>
      </c>
      <c r="C187" s="4">
        <f>VLOOKUP($A187,'delta-CCSD(T)-fno(raw)'!$A$2:$I$192,3,FALSE)</f>
        <v>0</v>
      </c>
      <c r="D187" s="4">
        <f>VLOOKUP($A187,'delta-CCSD(T)-fno(raw)'!$A$2:$I$192,4,FALSE)</f>
        <v>0</v>
      </c>
      <c r="E187" s="4">
        <f>VLOOKUP($A187,'delta-CCSD(T)-fno(raw)'!$A$2:$I$192,5,FALSE)*2625.5</f>
        <v>0</v>
      </c>
      <c r="F187" s="4">
        <f>VLOOKUP($A187,'delta-CCSD(T)-fno(raw)'!$A$2:$I$192,6,FALSE)*2625.5</f>
        <v>-472.35977429483603</v>
      </c>
      <c r="G187" s="4">
        <f>VLOOKUP($A187,'delta-CCSD(T)-fno(raw)'!$A$2:$I$192,7,FALSE)*2625.5</f>
        <v>-283.46765280542252</v>
      </c>
      <c r="H187" s="4">
        <f>VLOOKUP($A187,'delta-CCSD(T)-fno(raw)'!$A$2:$I$192,8,FALSE)*2625.5</f>
        <v>-472.30330883205801</v>
      </c>
      <c r="I187" s="4">
        <f>VLOOKUP($A187,'delta-CCSD(T)-fno(raw)'!$A$2:$I$192,9,FALSE)*2625.5</f>
        <v>-285.65253759107298</v>
      </c>
    </row>
    <row r="188" spans="1:9" x14ac:dyDescent="0.2">
      <c r="A188" s="3" t="s">
        <v>18</v>
      </c>
      <c r="B188" s="4">
        <f>VLOOKUP($A188,'delta-CCSD(T)-fno(raw)'!$A$2:$I$192,2,FALSE)</f>
        <v>0</v>
      </c>
      <c r="C188" s="4">
        <f>VLOOKUP($A188,'delta-CCSD(T)-fno(raw)'!$A$2:$I$192,3,FALSE)</f>
        <v>0</v>
      </c>
      <c r="D188" s="4">
        <f>VLOOKUP($A188,'delta-CCSD(T)-fno(raw)'!$A$2:$I$192,4,FALSE)</f>
        <v>0</v>
      </c>
      <c r="E188" s="4">
        <f>VLOOKUP($A188,'delta-CCSD(T)-fno(raw)'!$A$2:$I$192,5,FALSE)*2625.5</f>
        <v>0</v>
      </c>
      <c r="F188" s="4">
        <f>VLOOKUP($A188,'delta-CCSD(T)-fno(raw)'!$A$2:$I$192,6,FALSE)*2625.5</f>
        <v>-472.53196510783999</v>
      </c>
      <c r="G188" s="4">
        <f>VLOOKUP($A188,'delta-CCSD(T)-fno(raw)'!$A$2:$I$192,7,FALSE)*2625.5</f>
        <v>-109.74644470460851</v>
      </c>
      <c r="H188" s="4">
        <f>VLOOKUP($A188,'delta-CCSD(T)-fno(raw)'!$A$2:$I$192,8,FALSE)*2625.5</f>
        <v>-472.501078022206</v>
      </c>
      <c r="I188" s="4">
        <f>VLOOKUP($A188,'delta-CCSD(T)-fno(raw)'!$A$2:$I$192,9,FALSE)*2625.5</f>
        <v>-112.28163759965601</v>
      </c>
    </row>
    <row r="189" spans="1:9" x14ac:dyDescent="0.2">
      <c r="A189" s="3" t="s">
        <v>19</v>
      </c>
      <c r="B189" s="4">
        <f>VLOOKUP($A189,'delta-CCSD(T)-fno(raw)'!$A$2:$I$192,2,FALSE)</f>
        <v>-3.5384332624339998</v>
      </c>
      <c r="C189" s="4">
        <f>VLOOKUP($A189,'delta-CCSD(T)-fno(raw)'!$A$2:$I$192,3,FALSE)</f>
        <v>-1.2831736007229999</v>
      </c>
      <c r="D189" s="4">
        <f>VLOOKUP($A189,'delta-CCSD(T)-fno(raw)'!$A$2:$I$192,4,FALSE)</f>
        <v>2.2552596617109999</v>
      </c>
      <c r="E189" s="4">
        <f>VLOOKUP($A189,'delta-CCSD(T)-fno(raw)'!$A$2:$I$192,5,FALSE)*2625.5</f>
        <v>-585.72585636975703</v>
      </c>
      <c r="F189" s="4">
        <f>VLOOKUP($A189,'delta-CCSD(T)-fno(raw)'!$A$2:$I$192,6,FALSE)*2625.5</f>
        <v>-472.439899303836</v>
      </c>
      <c r="G189" s="4">
        <f>VLOOKUP($A189,'delta-CCSD(T)-fno(raw)'!$A$2:$I$192,7,FALSE)*2625.5</f>
        <v>-109.74752380348698</v>
      </c>
      <c r="H189" s="4">
        <f>VLOOKUP($A189,'delta-CCSD(T)-fno(raw)'!$A$2:$I$192,8,FALSE)*2625.5</f>
        <v>-472.40078606723949</v>
      </c>
      <c r="I189" s="4">
        <f>VLOOKUP($A189,'delta-CCSD(T)-fno(raw)'!$A$2:$I$192,9,FALSE)*2625.5</f>
        <v>-112.0418967017945</v>
      </c>
    </row>
    <row r="190" spans="1:9" x14ac:dyDescent="0.2">
      <c r="A190" s="3" t="s">
        <v>20</v>
      </c>
      <c r="B190" s="4">
        <f>VLOOKUP($A190,'delta-CCSD(T)-fno(raw)'!$A$2:$I$192,2,FALSE)</f>
        <v>-3.6411037051089998</v>
      </c>
      <c r="C190" s="4">
        <f>VLOOKUP($A190,'delta-CCSD(T)-fno(raw)'!$A$2:$I$192,3,FALSE)</f>
        <v>-1.2856535666319999</v>
      </c>
      <c r="D190" s="4">
        <f>VLOOKUP($A190,'delta-CCSD(T)-fno(raw)'!$A$2:$I$192,4,FALSE)</f>
        <v>2.3554501384769999</v>
      </c>
      <c r="E190" s="4">
        <f>VLOOKUP($A190,'delta-CCSD(T)-fno(raw)'!$A$2:$I$192,5,FALSE)*2625.5</f>
        <v>-585.84485427708353</v>
      </c>
      <c r="F190" s="4">
        <f>VLOOKUP($A190,'delta-CCSD(T)-fno(raw)'!$A$2:$I$192,6,FALSE)*2625.5</f>
        <v>-472.46049053060244</v>
      </c>
      <c r="G190" s="4">
        <f>VLOOKUP($A190,'delta-CCSD(T)-fno(raw)'!$A$2:$I$192,7,FALSE)*2625.5</f>
        <v>-109.7432600413715</v>
      </c>
      <c r="H190" s="4">
        <f>VLOOKUP($A190,'delta-CCSD(T)-fno(raw)'!$A$2:$I$192,8,FALSE)*2625.5</f>
        <v>-472.42417511082203</v>
      </c>
      <c r="I190" s="4">
        <f>VLOOKUP($A190,'delta-CCSD(T)-fno(raw)'!$A$2:$I$192,9,FALSE)*2625.5</f>
        <v>-112.135025599629</v>
      </c>
    </row>
    <row r="191" spans="1:9" x14ac:dyDescent="0.2">
      <c r="A191" s="3" t="s">
        <v>21</v>
      </c>
      <c r="B191" s="4">
        <f>VLOOKUP($A191,'delta-CCSD(T)-fno(raw)'!$A$2:$I$192,2,FALSE)</f>
        <v>0</v>
      </c>
      <c r="C191" s="4">
        <f>VLOOKUP($A191,'delta-CCSD(T)-fno(raw)'!$A$2:$I$192,3,FALSE)</f>
        <v>0</v>
      </c>
      <c r="D191" s="4">
        <f>VLOOKUP($A191,'delta-CCSD(T)-fno(raw)'!$A$2:$I$192,4,FALSE)</f>
        <v>0</v>
      </c>
      <c r="E191" s="4">
        <f>VLOOKUP($A191,'delta-CCSD(T)-fno(raw)'!$A$2:$I$192,5,FALSE)*2625.5</f>
        <v>0</v>
      </c>
      <c r="F191" s="4">
        <f>VLOOKUP($A191,'delta-CCSD(T)-fno(raw)'!$A$2:$I$192,6,FALSE)*2625.5</f>
        <v>-472.73819432061396</v>
      </c>
      <c r="G191" s="4">
        <f>VLOOKUP($A191,'delta-CCSD(T)-fno(raw)'!$A$2:$I$192,7,FALSE)*2625.5</f>
        <v>-303.02374712213549</v>
      </c>
      <c r="H191" s="4">
        <f>VLOOKUP($A191,'delta-CCSD(T)-fno(raw)'!$A$2:$I$192,8,FALSE)*2625.5</f>
        <v>-472.71665381806747</v>
      </c>
      <c r="I191" s="4">
        <f>VLOOKUP($A191,'delta-CCSD(T)-fno(raw)'!$A$2:$I$192,9,FALSE)*2625.5</f>
        <v>-304.73848667361699</v>
      </c>
    </row>
    <row r="192" spans="1:9" x14ac:dyDescent="0.2">
      <c r="A192" s="3" t="s">
        <v>22</v>
      </c>
      <c r="B192" s="4">
        <f>VLOOKUP($A192,'delta-CCSD(T)-fno(raw)'!$A$2:$I$192,2,FALSE)</f>
        <v>0</v>
      </c>
      <c r="C192" s="4">
        <f>VLOOKUP($A192,'delta-CCSD(T)-fno(raw)'!$A$2:$I$192,3,FALSE)</f>
        <v>0</v>
      </c>
      <c r="D192" s="4">
        <f>VLOOKUP($A192,'delta-CCSD(T)-fno(raw)'!$A$2:$I$192,4,FALSE)</f>
        <v>0</v>
      </c>
      <c r="E192" s="4">
        <f>VLOOKUP($A192,'delta-CCSD(T)-fno(raw)'!$A$2:$I$192,5,FALSE)*2625.5</f>
        <v>0</v>
      </c>
      <c r="F192" s="4">
        <f>VLOOKUP($A192,'delta-CCSD(T)-fno(raw)'!$A$2:$I$192,6,FALSE)*2625.5</f>
        <v>-472.46501330354403</v>
      </c>
      <c r="G192" s="4">
        <f>VLOOKUP($A192,'delta-CCSD(T)-fno(raw)'!$A$2:$I$192,7,FALSE)*2625.5</f>
        <v>-303.01907589817301</v>
      </c>
      <c r="H192" s="4">
        <f>VLOOKUP($A192,'delta-CCSD(T)-fno(raw)'!$A$2:$I$192,8,FALSE)*2625.5</f>
        <v>-472.42148547773348</v>
      </c>
      <c r="I192" s="4">
        <f>VLOOKUP($A192,'delta-CCSD(T)-fno(raw)'!$A$2:$I$192,9,FALSE)*2625.5</f>
        <v>-304.629282881606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selection activeCell="C1" sqref="C1"/>
    </sheetView>
  </sheetViews>
  <sheetFormatPr baseColWidth="10" defaultRowHeight="16" x14ac:dyDescent="0.2"/>
  <cols>
    <col min="1" max="1" width="9.5" style="3" customWidth="1"/>
    <col min="2" max="2" width="10" style="3" customWidth="1"/>
    <col min="3" max="4" width="11.33203125" style="3" customWidth="1"/>
    <col min="5" max="16384" width="10.83203125" style="3"/>
  </cols>
  <sheetData>
    <row r="1" spans="1:5" x14ac:dyDescent="0.2">
      <c r="A1" s="3" t="s">
        <v>301</v>
      </c>
      <c r="B1" s="3" t="s">
        <v>248</v>
      </c>
      <c r="C1" s="3" t="s">
        <v>249</v>
      </c>
      <c r="D1" s="3" t="s">
        <v>287</v>
      </c>
      <c r="E1" s="3" t="s">
        <v>298</v>
      </c>
    </row>
    <row r="2" spans="1:5" x14ac:dyDescent="0.2">
      <c r="A2" s="3">
        <v>1</v>
      </c>
      <c r="B2" s="3" t="s">
        <v>299</v>
      </c>
      <c r="C2" s="3" t="s">
        <v>273</v>
      </c>
      <c r="D2" s="3" t="s">
        <v>274</v>
      </c>
      <c r="E2" s="3">
        <v>-34.422434319709737</v>
      </c>
    </row>
    <row r="3" spans="1:5" x14ac:dyDescent="0.2">
      <c r="A3" s="3">
        <v>1</v>
      </c>
      <c r="B3" s="3" t="s">
        <v>299</v>
      </c>
      <c r="C3" s="3" t="s">
        <v>275</v>
      </c>
      <c r="D3" s="3" t="s">
        <v>274</v>
      </c>
      <c r="E3" s="3">
        <v>-45.117233288157649</v>
      </c>
    </row>
    <row r="4" spans="1:5" x14ac:dyDescent="0.2">
      <c r="A4" s="3">
        <v>1</v>
      </c>
      <c r="B4" s="3" t="s">
        <v>299</v>
      </c>
      <c r="C4" s="3" t="s">
        <v>275</v>
      </c>
      <c r="D4" s="3" t="s">
        <v>276</v>
      </c>
      <c r="E4" s="3">
        <v>-29.975236424039053</v>
      </c>
    </row>
    <row r="5" spans="1:5" x14ac:dyDescent="0.2">
      <c r="A5" s="3">
        <v>1</v>
      </c>
      <c r="B5" s="3" t="s">
        <v>299</v>
      </c>
      <c r="C5" s="3" t="s">
        <v>277</v>
      </c>
      <c r="D5" s="3" t="s">
        <v>274</v>
      </c>
      <c r="E5" s="3">
        <v>-38.315188026376404</v>
      </c>
    </row>
    <row r="6" spans="1:5" x14ac:dyDescent="0.2">
      <c r="A6" s="3">
        <v>1</v>
      </c>
      <c r="B6" s="3" t="s">
        <v>299</v>
      </c>
      <c r="C6" s="3" t="s">
        <v>277</v>
      </c>
      <c r="D6" s="3" t="s">
        <v>276</v>
      </c>
      <c r="E6" s="3">
        <v>-27.374671966040751</v>
      </c>
    </row>
    <row r="7" spans="1:5" x14ac:dyDescent="0.2">
      <c r="A7" s="3">
        <v>1</v>
      </c>
      <c r="B7" s="3" t="s">
        <v>299</v>
      </c>
      <c r="C7" s="3" t="s">
        <v>278</v>
      </c>
      <c r="D7" s="3" t="s">
        <v>274</v>
      </c>
      <c r="E7" s="3">
        <v>-55.43049811026367</v>
      </c>
    </row>
    <row r="8" spans="1:5" x14ac:dyDescent="0.2">
      <c r="A8" s="3">
        <v>1</v>
      </c>
      <c r="B8" s="3" t="s">
        <v>299</v>
      </c>
      <c r="C8" s="3" t="s">
        <v>278</v>
      </c>
      <c r="D8" s="3" t="s">
        <v>276</v>
      </c>
      <c r="E8" s="3">
        <v>-42.652555110739286</v>
      </c>
    </row>
    <row r="9" spans="1:5" x14ac:dyDescent="0.2">
      <c r="A9" s="3">
        <v>1</v>
      </c>
      <c r="B9" s="3" t="s">
        <v>299</v>
      </c>
      <c r="C9" s="3" t="s">
        <v>279</v>
      </c>
      <c r="D9" s="3" t="s">
        <v>274</v>
      </c>
      <c r="E9" s="3">
        <v>-42.388904300653394</v>
      </c>
    </row>
    <row r="10" spans="1:5" x14ac:dyDescent="0.2">
      <c r="A10" s="3">
        <v>1</v>
      </c>
      <c r="B10" s="3" t="s">
        <v>299</v>
      </c>
      <c r="C10" s="3" t="s">
        <v>280</v>
      </c>
      <c r="D10" s="3" t="s">
        <v>274</v>
      </c>
      <c r="E10" s="3">
        <v>-63.766010985826142</v>
      </c>
    </row>
    <row r="11" spans="1:5" x14ac:dyDescent="0.2">
      <c r="A11" s="3">
        <v>1</v>
      </c>
      <c r="B11" s="3" t="s">
        <v>299</v>
      </c>
      <c r="C11" s="3" t="s">
        <v>280</v>
      </c>
      <c r="D11" s="3" t="s">
        <v>276</v>
      </c>
      <c r="E11" s="3">
        <v>499.2579391013478</v>
      </c>
    </row>
    <row r="12" spans="1:5" x14ac:dyDescent="0.2">
      <c r="A12" s="3">
        <v>1</v>
      </c>
      <c r="B12" s="3" t="s">
        <v>299</v>
      </c>
      <c r="C12" s="3" t="s">
        <v>280</v>
      </c>
      <c r="D12" s="3" t="s">
        <v>281</v>
      </c>
      <c r="E12" s="3">
        <v>494.78063656094673</v>
      </c>
    </row>
    <row r="13" spans="1:5" x14ac:dyDescent="0.2">
      <c r="A13" s="3">
        <v>1</v>
      </c>
      <c r="B13" s="3" t="s">
        <v>299</v>
      </c>
      <c r="C13" s="3" t="s">
        <v>282</v>
      </c>
      <c r="D13" s="3" t="s">
        <v>274</v>
      </c>
      <c r="E13" s="3">
        <v>-36.109422095924856</v>
      </c>
    </row>
    <row r="14" spans="1:5" x14ac:dyDescent="0.2">
      <c r="A14" s="3">
        <v>1</v>
      </c>
      <c r="B14" s="3" t="s">
        <v>299</v>
      </c>
      <c r="C14" s="3" t="s">
        <v>283</v>
      </c>
      <c r="D14" s="3" t="s">
        <v>274</v>
      </c>
      <c r="E14" s="3">
        <v>-40.837053406632549</v>
      </c>
    </row>
    <row r="15" spans="1:5" x14ac:dyDescent="0.2">
      <c r="A15" s="3">
        <v>1</v>
      </c>
      <c r="B15" s="3" t="s">
        <v>300</v>
      </c>
      <c r="C15" s="3" t="s">
        <v>273</v>
      </c>
      <c r="D15" s="3" t="s">
        <v>274</v>
      </c>
      <c r="E15" s="3">
        <v>-32.608530094107664</v>
      </c>
    </row>
    <row r="16" spans="1:5" x14ac:dyDescent="0.2">
      <c r="A16" s="3">
        <v>1</v>
      </c>
      <c r="B16" s="3" t="s">
        <v>300</v>
      </c>
      <c r="C16" s="3" t="s">
        <v>273</v>
      </c>
      <c r="D16" s="3" t="s">
        <v>276</v>
      </c>
      <c r="E16" s="3">
        <v>-30.204514303123233</v>
      </c>
    </row>
    <row r="17" spans="1:5" x14ac:dyDescent="0.2">
      <c r="A17" s="3">
        <v>1</v>
      </c>
      <c r="B17" s="3" t="s">
        <v>300</v>
      </c>
      <c r="C17" s="3" t="s">
        <v>275</v>
      </c>
      <c r="D17" s="3" t="s">
        <v>274</v>
      </c>
      <c r="E17" s="3">
        <v>-43.297783855312559</v>
      </c>
    </row>
    <row r="18" spans="1:5" x14ac:dyDescent="0.2">
      <c r="A18" s="3">
        <v>1</v>
      </c>
      <c r="B18" s="3" t="s">
        <v>300</v>
      </c>
      <c r="C18" s="3" t="s">
        <v>275</v>
      </c>
      <c r="D18" s="3" t="s">
        <v>276</v>
      </c>
      <c r="E18" s="3">
        <v>-41.623578157914835</v>
      </c>
    </row>
    <row r="19" spans="1:5" x14ac:dyDescent="0.2">
      <c r="A19" s="3">
        <v>1</v>
      </c>
      <c r="B19" s="3" t="s">
        <v>300</v>
      </c>
      <c r="C19" s="3" t="s">
        <v>277</v>
      </c>
      <c r="D19" s="3" t="s">
        <v>274</v>
      </c>
      <c r="E19" s="3">
        <v>-37.629084625945666</v>
      </c>
    </row>
    <row r="20" spans="1:5" x14ac:dyDescent="0.2">
      <c r="A20" s="3">
        <v>1</v>
      </c>
      <c r="B20" s="3" t="s">
        <v>300</v>
      </c>
      <c r="C20" s="3" t="s">
        <v>277</v>
      </c>
      <c r="D20" s="3" t="s">
        <v>276</v>
      </c>
      <c r="E20" s="3">
        <v>-36.824639143612217</v>
      </c>
    </row>
    <row r="21" spans="1:5" x14ac:dyDescent="0.2">
      <c r="A21" s="3">
        <v>1</v>
      </c>
      <c r="B21" s="3" t="s">
        <v>300</v>
      </c>
      <c r="C21" s="3" t="s">
        <v>278</v>
      </c>
      <c r="D21" s="3" t="s">
        <v>274</v>
      </c>
      <c r="E21" s="3">
        <v>-39.579693500606027</v>
      </c>
    </row>
    <row r="22" spans="1:5" x14ac:dyDescent="0.2">
      <c r="A22" s="3">
        <v>1</v>
      </c>
      <c r="B22" s="3" t="s">
        <v>300</v>
      </c>
      <c r="C22" s="3" t="s">
        <v>278</v>
      </c>
      <c r="D22" s="3" t="s">
        <v>276</v>
      </c>
      <c r="E22" s="3">
        <v>-43.086579592619728</v>
      </c>
    </row>
    <row r="23" spans="1:5" x14ac:dyDescent="0.2">
      <c r="A23" s="3">
        <v>1</v>
      </c>
      <c r="B23" s="3" t="s">
        <v>300</v>
      </c>
      <c r="C23" s="3" t="s">
        <v>278</v>
      </c>
      <c r="D23" s="3" t="s">
        <v>281</v>
      </c>
      <c r="E23" s="3">
        <v>-39.566743252149081</v>
      </c>
    </row>
    <row r="24" spans="1:5" x14ac:dyDescent="0.2">
      <c r="A24" s="3">
        <v>1</v>
      </c>
      <c r="B24" s="3" t="s">
        <v>300</v>
      </c>
      <c r="C24" s="3" t="s">
        <v>278</v>
      </c>
      <c r="D24" s="3" t="s">
        <v>284</v>
      </c>
      <c r="E24" s="3">
        <v>-41.684524156510179</v>
      </c>
    </row>
    <row r="25" spans="1:5" x14ac:dyDescent="0.2">
      <c r="A25" s="3">
        <v>1</v>
      </c>
      <c r="B25" s="3" t="s">
        <v>300</v>
      </c>
      <c r="C25" s="3" t="s">
        <v>279</v>
      </c>
      <c r="D25" s="3" t="s">
        <v>274</v>
      </c>
      <c r="E25" s="3">
        <v>-38.192231311595606</v>
      </c>
    </row>
    <row r="26" spans="1:5" x14ac:dyDescent="0.2">
      <c r="A26" s="3">
        <v>1</v>
      </c>
      <c r="B26" s="3" t="s">
        <v>300</v>
      </c>
      <c r="C26" s="3" t="s">
        <v>279</v>
      </c>
      <c r="D26" s="3" t="s">
        <v>276</v>
      </c>
      <c r="E26" s="3">
        <v>-33.943007268452675</v>
      </c>
    </row>
    <row r="27" spans="1:5" x14ac:dyDescent="0.2">
      <c r="A27" s="3">
        <v>1</v>
      </c>
      <c r="B27" s="3" t="s">
        <v>300</v>
      </c>
      <c r="C27" s="3" t="s">
        <v>280</v>
      </c>
      <c r="D27" s="3" t="s">
        <v>274</v>
      </c>
      <c r="E27" s="3">
        <v>568.73128998406537</v>
      </c>
    </row>
    <row r="28" spans="1:5" x14ac:dyDescent="0.2">
      <c r="A28" s="3">
        <v>1</v>
      </c>
      <c r="B28" s="3" t="s">
        <v>300</v>
      </c>
      <c r="C28" s="3" t="s">
        <v>280</v>
      </c>
      <c r="D28" s="3" t="s">
        <v>276</v>
      </c>
      <c r="E28" s="3">
        <v>578.48765784102216</v>
      </c>
    </row>
    <row r="29" spans="1:5" x14ac:dyDescent="0.2">
      <c r="A29" s="3">
        <v>1</v>
      </c>
      <c r="B29" s="3" t="s">
        <v>300</v>
      </c>
      <c r="C29" s="3" t="s">
        <v>280</v>
      </c>
      <c r="D29" s="3" t="s">
        <v>281</v>
      </c>
      <c r="E29" s="3">
        <v>570.18981120497665</v>
      </c>
    </row>
    <row r="30" spans="1:5" x14ac:dyDescent="0.2">
      <c r="A30" s="3">
        <v>1</v>
      </c>
      <c r="B30" s="3" t="s">
        <v>300</v>
      </c>
      <c r="C30" s="3" t="s">
        <v>280</v>
      </c>
      <c r="D30" s="3" t="s">
        <v>285</v>
      </c>
      <c r="E30" s="3">
        <v>576.97933489285242</v>
      </c>
    </row>
    <row r="31" spans="1:5" x14ac:dyDescent="0.2">
      <c r="A31" s="3">
        <v>1</v>
      </c>
      <c r="B31" s="3" t="s">
        <v>300</v>
      </c>
      <c r="C31" s="3" t="s">
        <v>282</v>
      </c>
      <c r="D31" s="3" t="s">
        <v>274</v>
      </c>
      <c r="E31" s="3">
        <v>-32.210628191950491</v>
      </c>
    </row>
    <row r="32" spans="1:5" x14ac:dyDescent="0.2">
      <c r="A32" s="3">
        <v>1</v>
      </c>
      <c r="B32" s="3" t="s">
        <v>300</v>
      </c>
      <c r="C32" s="3" t="s">
        <v>282</v>
      </c>
      <c r="D32" s="3" t="s">
        <v>276</v>
      </c>
      <c r="E32" s="3">
        <v>-29.998084692511839</v>
      </c>
    </row>
    <row r="33" spans="1:5" x14ac:dyDescent="0.2">
      <c r="A33" s="3">
        <v>1</v>
      </c>
      <c r="B33" s="3" t="s">
        <v>300</v>
      </c>
      <c r="C33" s="3" t="s">
        <v>283</v>
      </c>
      <c r="D33" s="3" t="s">
        <v>274</v>
      </c>
      <c r="E33" s="3">
        <v>596.86441034879317</v>
      </c>
    </row>
    <row r="34" spans="1:5" x14ac:dyDescent="0.2">
      <c r="A34" s="3">
        <v>1</v>
      </c>
      <c r="B34" s="3" t="s">
        <v>300</v>
      </c>
      <c r="C34" s="3" t="s">
        <v>283</v>
      </c>
      <c r="D34" s="3" t="s">
        <v>276</v>
      </c>
      <c r="E34" s="3">
        <v>601.39667680816729</v>
      </c>
    </row>
    <row r="35" spans="1:5" x14ac:dyDescent="0.2">
      <c r="A35" s="3">
        <v>2</v>
      </c>
      <c r="B35" s="3" t="s">
        <v>299</v>
      </c>
      <c r="C35" s="3" t="s">
        <v>273</v>
      </c>
      <c r="D35" s="3" t="s">
        <v>274</v>
      </c>
      <c r="E35" s="3">
        <v>-36.566529330048525</v>
      </c>
    </row>
    <row r="36" spans="1:5" x14ac:dyDescent="0.2">
      <c r="A36" s="3">
        <v>2</v>
      </c>
      <c r="B36" s="3" t="s">
        <v>299</v>
      </c>
      <c r="C36" s="3" t="s">
        <v>273</v>
      </c>
      <c r="D36" s="3" t="s">
        <v>276</v>
      </c>
      <c r="E36" s="3">
        <v>-34.074132790278327</v>
      </c>
    </row>
    <row r="37" spans="1:5" x14ac:dyDescent="0.2">
      <c r="A37" s="3">
        <v>2</v>
      </c>
      <c r="B37" s="3" t="s">
        <v>299</v>
      </c>
      <c r="C37" s="3" t="s">
        <v>275</v>
      </c>
      <c r="D37" s="3" t="s">
        <v>274</v>
      </c>
      <c r="E37" s="3">
        <v>-46.656634561284932</v>
      </c>
    </row>
    <row r="38" spans="1:5" x14ac:dyDescent="0.2">
      <c r="A38" s="3">
        <v>2</v>
      </c>
      <c r="B38" s="3" t="s">
        <v>299</v>
      </c>
      <c r="C38" s="3" t="s">
        <v>275</v>
      </c>
      <c r="D38" s="3" t="s">
        <v>276</v>
      </c>
      <c r="E38" s="3">
        <v>-33.197631558044918</v>
      </c>
    </row>
    <row r="39" spans="1:5" x14ac:dyDescent="0.2">
      <c r="A39" s="3">
        <v>2</v>
      </c>
      <c r="B39" s="3" t="s">
        <v>299</v>
      </c>
      <c r="C39" s="3" t="s">
        <v>275</v>
      </c>
      <c r="D39" s="3" t="s">
        <v>281</v>
      </c>
      <c r="E39" s="3">
        <v>-33.796995652765077</v>
      </c>
    </row>
    <row r="40" spans="1:5" x14ac:dyDescent="0.2">
      <c r="A40" s="3">
        <v>2</v>
      </c>
      <c r="B40" s="3" t="s">
        <v>299</v>
      </c>
      <c r="C40" s="3" t="s">
        <v>275</v>
      </c>
      <c r="D40" s="3" t="s">
        <v>284</v>
      </c>
      <c r="E40" s="3">
        <v>-46.164610942012132</v>
      </c>
    </row>
    <row r="41" spans="1:5" x14ac:dyDescent="0.2">
      <c r="A41" s="3">
        <v>2</v>
      </c>
      <c r="B41" s="3" t="s">
        <v>299</v>
      </c>
      <c r="C41" s="3" t="s">
        <v>277</v>
      </c>
      <c r="D41" s="3" t="s">
        <v>274</v>
      </c>
      <c r="E41" s="3">
        <v>-40.098474630247551</v>
      </c>
    </row>
    <row r="42" spans="1:5" x14ac:dyDescent="0.2">
      <c r="A42" s="3">
        <v>2</v>
      </c>
      <c r="B42" s="3" t="s">
        <v>299</v>
      </c>
      <c r="C42" s="3" t="s">
        <v>277</v>
      </c>
      <c r="D42" s="3" t="s">
        <v>276</v>
      </c>
      <c r="E42" s="3">
        <v>-29.459489186824385</v>
      </c>
    </row>
    <row r="43" spans="1:5" x14ac:dyDescent="0.2">
      <c r="A43" s="3">
        <v>2</v>
      </c>
      <c r="B43" s="3" t="s">
        <v>299</v>
      </c>
      <c r="C43" s="3" t="s">
        <v>277</v>
      </c>
      <c r="D43" s="3" t="s">
        <v>281</v>
      </c>
      <c r="E43" s="3">
        <v>-30.323224539192893</v>
      </c>
    </row>
    <row r="44" spans="1:5" x14ac:dyDescent="0.2">
      <c r="A44" s="3">
        <v>2</v>
      </c>
      <c r="B44" s="3" t="s">
        <v>299</v>
      </c>
      <c r="C44" s="3" t="s">
        <v>277</v>
      </c>
      <c r="D44" s="3" t="s">
        <v>284</v>
      </c>
      <c r="E44" s="3">
        <v>-39.098968809268058</v>
      </c>
    </row>
    <row r="45" spans="1:5" x14ac:dyDescent="0.2">
      <c r="A45" s="3">
        <v>2</v>
      </c>
      <c r="B45" s="3" t="s">
        <v>299</v>
      </c>
      <c r="C45" s="3" t="s">
        <v>278</v>
      </c>
      <c r="D45" s="3" t="s">
        <v>274</v>
      </c>
      <c r="E45" s="3">
        <v>-56.577737721429003</v>
      </c>
    </row>
    <row r="46" spans="1:5" x14ac:dyDescent="0.2">
      <c r="A46" s="3">
        <v>2</v>
      </c>
      <c r="B46" s="3" t="s">
        <v>299</v>
      </c>
      <c r="C46" s="3" t="s">
        <v>278</v>
      </c>
      <c r="D46" s="3" t="s">
        <v>276</v>
      </c>
      <c r="E46" s="3">
        <v>-53.636323308944611</v>
      </c>
    </row>
    <row r="47" spans="1:5" x14ac:dyDescent="0.2">
      <c r="A47" s="3">
        <v>2</v>
      </c>
      <c r="B47" s="3" t="s">
        <v>299</v>
      </c>
      <c r="C47" s="3" t="s">
        <v>278</v>
      </c>
      <c r="D47" s="3" t="s">
        <v>281</v>
      </c>
      <c r="E47" s="3">
        <v>-56.734561215341273</v>
      </c>
    </row>
    <row r="48" spans="1:5" x14ac:dyDescent="0.2">
      <c r="A48" s="3">
        <v>2</v>
      </c>
      <c r="B48" s="3" t="s">
        <v>299</v>
      </c>
      <c r="C48" s="3" t="s">
        <v>278</v>
      </c>
      <c r="D48" s="3" t="s">
        <v>284</v>
      </c>
      <c r="E48" s="3">
        <v>-54.057330166166139</v>
      </c>
    </row>
    <row r="49" spans="1:5" x14ac:dyDescent="0.2">
      <c r="A49" s="3">
        <v>2</v>
      </c>
      <c r="B49" s="3" t="s">
        <v>299</v>
      </c>
      <c r="C49" s="3" t="s">
        <v>278</v>
      </c>
      <c r="D49" s="3" t="s">
        <v>285</v>
      </c>
      <c r="E49" s="3">
        <v>-55.500800196006821</v>
      </c>
    </row>
    <row r="50" spans="1:5" x14ac:dyDescent="0.2">
      <c r="A50" s="3">
        <v>2</v>
      </c>
      <c r="B50" s="3" t="s">
        <v>299</v>
      </c>
      <c r="C50" s="3" t="s">
        <v>278</v>
      </c>
      <c r="D50" s="3" t="s">
        <v>286</v>
      </c>
      <c r="E50" s="3">
        <v>-55.599655222494675</v>
      </c>
    </row>
    <row r="51" spans="1:5" x14ac:dyDescent="0.2">
      <c r="A51" s="3">
        <v>2</v>
      </c>
      <c r="B51" s="3" t="s">
        <v>299</v>
      </c>
      <c r="C51" s="3" t="s">
        <v>279</v>
      </c>
      <c r="D51" s="3" t="s">
        <v>274</v>
      </c>
      <c r="E51" s="3">
        <v>-47.251897821111015</v>
      </c>
    </row>
    <row r="52" spans="1:5" x14ac:dyDescent="0.2">
      <c r="A52" s="3">
        <v>2</v>
      </c>
      <c r="B52" s="3" t="s">
        <v>299</v>
      </c>
      <c r="C52" s="3" t="s">
        <v>279</v>
      </c>
      <c r="D52" s="3" t="s">
        <v>276</v>
      </c>
      <c r="E52" s="3">
        <v>-42.956040463326644</v>
      </c>
    </row>
    <row r="53" spans="1:5" x14ac:dyDescent="0.2">
      <c r="A53" s="3">
        <v>2</v>
      </c>
      <c r="B53" s="3" t="s">
        <v>299</v>
      </c>
      <c r="C53" s="3" t="s">
        <v>280</v>
      </c>
      <c r="D53" s="3" t="s">
        <v>274</v>
      </c>
      <c r="E53" s="3">
        <v>508.42839588281822</v>
      </c>
    </row>
    <row r="54" spans="1:5" x14ac:dyDescent="0.2">
      <c r="A54" s="3">
        <v>2</v>
      </c>
      <c r="B54" s="3" t="s">
        <v>299</v>
      </c>
      <c r="C54" s="3" t="s">
        <v>280</v>
      </c>
      <c r="D54" s="3" t="s">
        <v>276</v>
      </c>
      <c r="E54" s="3">
        <v>536.42524416980086</v>
      </c>
    </row>
    <row r="55" spans="1:5" x14ac:dyDescent="0.2">
      <c r="A55" s="3">
        <v>2</v>
      </c>
      <c r="B55" s="3" t="s">
        <v>299</v>
      </c>
      <c r="C55" s="3" t="s">
        <v>280</v>
      </c>
      <c r="D55" s="3" t="s">
        <v>281</v>
      </c>
      <c r="E55" s="3">
        <v>539.12441275683341</v>
      </c>
    </row>
    <row r="56" spans="1:5" x14ac:dyDescent="0.2">
      <c r="A56" s="3">
        <v>2</v>
      </c>
      <c r="B56" s="3" t="s">
        <v>299</v>
      </c>
      <c r="C56" s="3" t="s">
        <v>280</v>
      </c>
      <c r="D56" s="3" t="s">
        <v>284</v>
      </c>
      <c r="E56" s="3">
        <v>517.53512811651126</v>
      </c>
    </row>
    <row r="57" spans="1:5" x14ac:dyDescent="0.2">
      <c r="A57" s="3">
        <v>2</v>
      </c>
      <c r="B57" s="3" t="s">
        <v>299</v>
      </c>
      <c r="C57" s="3" t="s">
        <v>282</v>
      </c>
      <c r="D57" s="3" t="s">
        <v>274</v>
      </c>
      <c r="E57" s="3">
        <v>-39.876609220877981</v>
      </c>
    </row>
    <row r="58" spans="1:5" x14ac:dyDescent="0.2">
      <c r="A58" s="3">
        <v>2</v>
      </c>
      <c r="B58" s="3" t="s">
        <v>299</v>
      </c>
      <c r="C58" s="3" t="s">
        <v>282</v>
      </c>
      <c r="D58" s="3" t="s">
        <v>276</v>
      </c>
      <c r="E58" s="3">
        <v>-36.288394476771828</v>
      </c>
    </row>
    <row r="59" spans="1:5" x14ac:dyDescent="0.2">
      <c r="A59" s="3">
        <v>2</v>
      </c>
      <c r="B59" s="3" t="s">
        <v>299</v>
      </c>
      <c r="C59" s="3" t="s">
        <v>283</v>
      </c>
      <c r="D59" s="3" t="s">
        <v>274</v>
      </c>
      <c r="E59" s="3">
        <v>-46.731271912367447</v>
      </c>
    </row>
    <row r="60" spans="1:5" x14ac:dyDescent="0.2">
      <c r="A60" s="3">
        <v>2</v>
      </c>
      <c r="B60" s="3" t="s">
        <v>299</v>
      </c>
      <c r="C60" s="3" t="s">
        <v>283</v>
      </c>
      <c r="D60" s="3" t="s">
        <v>276</v>
      </c>
      <c r="E60" s="3">
        <v>-41.657742024064646</v>
      </c>
    </row>
    <row r="61" spans="1:5" x14ac:dyDescent="0.2">
      <c r="A61" s="3">
        <v>2</v>
      </c>
      <c r="B61" s="3" t="s">
        <v>300</v>
      </c>
      <c r="C61" s="3" t="s">
        <v>273</v>
      </c>
      <c r="D61" s="3" t="s">
        <v>274</v>
      </c>
      <c r="E61" s="3">
        <v>-33.068094527375251</v>
      </c>
    </row>
    <row r="62" spans="1:5" x14ac:dyDescent="0.2">
      <c r="A62" s="3">
        <v>2</v>
      </c>
      <c r="B62" s="3" t="s">
        <v>300</v>
      </c>
      <c r="C62" s="3" t="s">
        <v>273</v>
      </c>
      <c r="D62" s="3" t="s">
        <v>276</v>
      </c>
      <c r="E62" s="3">
        <v>-31.10071111235402</v>
      </c>
    </row>
    <row r="63" spans="1:5" x14ac:dyDescent="0.2">
      <c r="A63" s="3">
        <v>2</v>
      </c>
      <c r="B63" s="3" t="s">
        <v>300</v>
      </c>
      <c r="C63" s="3" t="s">
        <v>273</v>
      </c>
      <c r="D63" s="3" t="s">
        <v>281</v>
      </c>
      <c r="E63" s="3">
        <v>-30.812439254847504</v>
      </c>
    </row>
    <row r="64" spans="1:5" x14ac:dyDescent="0.2">
      <c r="A64" s="3">
        <v>2</v>
      </c>
      <c r="B64" s="3" t="s">
        <v>300</v>
      </c>
      <c r="C64" s="3" t="s">
        <v>275</v>
      </c>
      <c r="D64" s="3" t="s">
        <v>274</v>
      </c>
      <c r="E64" s="3">
        <v>-43.886534791928966</v>
      </c>
    </row>
    <row r="65" spans="1:5" x14ac:dyDescent="0.2">
      <c r="A65" s="3">
        <v>2</v>
      </c>
      <c r="B65" s="3" t="s">
        <v>300</v>
      </c>
      <c r="C65" s="3" t="s">
        <v>275</v>
      </c>
      <c r="D65" s="3" t="s">
        <v>276</v>
      </c>
      <c r="E65" s="3">
        <v>-42.611515238179095</v>
      </c>
    </row>
    <row r="66" spans="1:5" x14ac:dyDescent="0.2">
      <c r="A66" s="3">
        <v>2</v>
      </c>
      <c r="B66" s="3" t="s">
        <v>300</v>
      </c>
      <c r="C66" s="3" t="s">
        <v>275</v>
      </c>
      <c r="D66" s="3" t="s">
        <v>281</v>
      </c>
      <c r="E66" s="3">
        <v>-42.210337014402398</v>
      </c>
    </row>
    <row r="67" spans="1:5" x14ac:dyDescent="0.2">
      <c r="A67" s="3">
        <v>2</v>
      </c>
      <c r="B67" s="3" t="s">
        <v>300</v>
      </c>
      <c r="C67" s="3" t="s">
        <v>277</v>
      </c>
      <c r="D67" s="3" t="s">
        <v>274</v>
      </c>
      <c r="E67" s="3">
        <v>-37.92816143807147</v>
      </c>
    </row>
    <row r="68" spans="1:5" x14ac:dyDescent="0.2">
      <c r="A68" s="3">
        <v>2</v>
      </c>
      <c r="B68" s="3" t="s">
        <v>300</v>
      </c>
      <c r="C68" s="3" t="s">
        <v>277</v>
      </c>
      <c r="D68" s="3" t="s">
        <v>276</v>
      </c>
      <c r="E68" s="3">
        <v>-37.111938176099216</v>
      </c>
    </row>
    <row r="69" spans="1:5" x14ac:dyDescent="0.2">
      <c r="A69" s="3">
        <v>2</v>
      </c>
      <c r="B69" s="3" t="s">
        <v>300</v>
      </c>
      <c r="C69" s="3" t="s">
        <v>277</v>
      </c>
      <c r="D69" s="3" t="s">
        <v>281</v>
      </c>
      <c r="E69" s="3">
        <v>-36.955894608363792</v>
      </c>
    </row>
    <row r="70" spans="1:5" x14ac:dyDescent="0.2">
      <c r="A70" s="3">
        <v>2</v>
      </c>
      <c r="B70" s="3" t="s">
        <v>300</v>
      </c>
      <c r="C70" s="3" t="s">
        <v>278</v>
      </c>
      <c r="D70" s="3" t="s">
        <v>274</v>
      </c>
      <c r="E70" s="3">
        <v>-39.531819201176404</v>
      </c>
    </row>
    <row r="71" spans="1:5" x14ac:dyDescent="0.2">
      <c r="A71" s="3">
        <v>2</v>
      </c>
      <c r="B71" s="3" t="s">
        <v>300</v>
      </c>
      <c r="C71" s="3" t="s">
        <v>278</v>
      </c>
      <c r="D71" s="3" t="s">
        <v>276</v>
      </c>
      <c r="E71" s="3">
        <v>-42.581052663693299</v>
      </c>
    </row>
    <row r="72" spans="1:5" x14ac:dyDescent="0.2">
      <c r="A72" s="3">
        <v>2</v>
      </c>
      <c r="B72" s="3" t="s">
        <v>300</v>
      </c>
      <c r="C72" s="3" t="s">
        <v>278</v>
      </c>
      <c r="D72" s="3" t="s">
        <v>281</v>
      </c>
      <c r="E72" s="3">
        <v>-39.557201404091302</v>
      </c>
    </row>
    <row r="73" spans="1:5" x14ac:dyDescent="0.2">
      <c r="A73" s="3">
        <v>2</v>
      </c>
      <c r="B73" s="3" t="s">
        <v>300</v>
      </c>
      <c r="C73" s="3" t="s">
        <v>278</v>
      </c>
      <c r="D73" s="3" t="s">
        <v>284</v>
      </c>
      <c r="E73" s="3">
        <v>-42.546286348199374</v>
      </c>
    </row>
    <row r="74" spans="1:5" x14ac:dyDescent="0.2">
      <c r="A74" s="3">
        <v>2</v>
      </c>
      <c r="B74" s="3" t="s">
        <v>300</v>
      </c>
      <c r="C74" s="3" t="s">
        <v>278</v>
      </c>
      <c r="D74" s="3" t="s">
        <v>285</v>
      </c>
      <c r="E74" s="3">
        <v>-43.294363475903083</v>
      </c>
    </row>
    <row r="75" spans="1:5" x14ac:dyDescent="0.2">
      <c r="A75" s="3">
        <v>2</v>
      </c>
      <c r="B75" s="3" t="s">
        <v>300</v>
      </c>
      <c r="C75" s="3" t="s">
        <v>278</v>
      </c>
      <c r="D75" s="3" t="s">
        <v>286</v>
      </c>
      <c r="E75" s="3">
        <v>-43.286504376862922</v>
      </c>
    </row>
    <row r="76" spans="1:5" x14ac:dyDescent="0.2">
      <c r="A76" s="3">
        <v>2</v>
      </c>
      <c r="B76" s="3" t="s">
        <v>300</v>
      </c>
      <c r="C76" s="3" t="s">
        <v>279</v>
      </c>
      <c r="D76" s="3" t="s">
        <v>274</v>
      </c>
      <c r="E76" s="3">
        <v>-39.214999909860126</v>
      </c>
    </row>
    <row r="77" spans="1:5" x14ac:dyDescent="0.2">
      <c r="A77" s="3">
        <v>2</v>
      </c>
      <c r="B77" s="3" t="s">
        <v>300</v>
      </c>
      <c r="C77" s="3" t="s">
        <v>279</v>
      </c>
      <c r="D77" s="3" t="s">
        <v>276</v>
      </c>
      <c r="E77" s="3">
        <v>-36.330599618107499</v>
      </c>
    </row>
    <row r="78" spans="1:5" x14ac:dyDescent="0.2">
      <c r="A78" s="3">
        <v>2</v>
      </c>
      <c r="B78" s="3" t="s">
        <v>300</v>
      </c>
      <c r="C78" s="3" t="s">
        <v>279</v>
      </c>
      <c r="D78" s="3" t="s">
        <v>281</v>
      </c>
      <c r="E78" s="3">
        <v>-35.135415697911412</v>
      </c>
    </row>
    <row r="79" spans="1:5" x14ac:dyDescent="0.2">
      <c r="A79" s="3">
        <v>2</v>
      </c>
      <c r="B79" s="3" t="s">
        <v>300</v>
      </c>
      <c r="C79" s="3" t="s">
        <v>280</v>
      </c>
      <c r="D79" s="3" t="s">
        <v>274</v>
      </c>
      <c r="E79" s="3">
        <v>615.42753469794297</v>
      </c>
    </row>
    <row r="80" spans="1:5" x14ac:dyDescent="0.2">
      <c r="A80" s="3">
        <v>2</v>
      </c>
      <c r="B80" s="3" t="s">
        <v>300</v>
      </c>
      <c r="C80" s="3" t="s">
        <v>280</v>
      </c>
      <c r="D80" s="3" t="s">
        <v>276</v>
      </c>
      <c r="E80" s="3">
        <v>624.4058427948512</v>
      </c>
    </row>
    <row r="81" spans="1:5" x14ac:dyDescent="0.2">
      <c r="A81" s="3">
        <v>2</v>
      </c>
      <c r="B81" s="3" t="s">
        <v>300</v>
      </c>
      <c r="C81" s="3" t="s">
        <v>280</v>
      </c>
      <c r="D81" s="3" t="s">
        <v>281</v>
      </c>
      <c r="E81" s="3">
        <v>616.60196722636647</v>
      </c>
    </row>
    <row r="82" spans="1:5" x14ac:dyDescent="0.2">
      <c r="A82" s="3">
        <v>2</v>
      </c>
      <c r="B82" s="3" t="s">
        <v>300</v>
      </c>
      <c r="C82" s="3" t="s">
        <v>280</v>
      </c>
      <c r="D82" s="3" t="s">
        <v>284</v>
      </c>
      <c r="E82" s="3">
        <v>617.61227236659033</v>
      </c>
    </row>
    <row r="83" spans="1:5" x14ac:dyDescent="0.2">
      <c r="A83" s="3">
        <v>2</v>
      </c>
      <c r="B83" s="3" t="s">
        <v>300</v>
      </c>
      <c r="C83" s="3" t="s">
        <v>280</v>
      </c>
      <c r="D83" s="3" t="s">
        <v>285</v>
      </c>
      <c r="E83" s="3">
        <v>622.76057010955992</v>
      </c>
    </row>
    <row r="84" spans="1:5" x14ac:dyDescent="0.2">
      <c r="A84" s="3">
        <v>2</v>
      </c>
      <c r="B84" s="3" t="s">
        <v>300</v>
      </c>
      <c r="C84" s="3" t="s">
        <v>280</v>
      </c>
      <c r="D84" s="3" t="s">
        <v>286</v>
      </c>
      <c r="E84" s="3">
        <v>624.71996256965394</v>
      </c>
    </row>
    <row r="85" spans="1:5" x14ac:dyDescent="0.2">
      <c r="A85" s="3">
        <v>2</v>
      </c>
      <c r="B85" s="3" t="s">
        <v>300</v>
      </c>
      <c r="C85" s="3" t="s">
        <v>282</v>
      </c>
      <c r="D85" s="3" t="s">
        <v>274</v>
      </c>
      <c r="E85" s="3">
        <v>456.64451084495249</v>
      </c>
    </row>
    <row r="86" spans="1:5" x14ac:dyDescent="0.2">
      <c r="A86" s="3">
        <v>2</v>
      </c>
      <c r="B86" s="3" t="s">
        <v>300</v>
      </c>
      <c r="C86" s="3" t="s">
        <v>282</v>
      </c>
      <c r="D86" s="3" t="s">
        <v>276</v>
      </c>
      <c r="E86" s="3">
        <v>-30.822484724108108</v>
      </c>
    </row>
    <row r="87" spans="1:5" x14ac:dyDescent="0.2">
      <c r="A87" s="3">
        <v>2</v>
      </c>
      <c r="B87" s="3" t="s">
        <v>300</v>
      </c>
      <c r="C87" s="3" t="s">
        <v>282</v>
      </c>
      <c r="D87" s="3" t="s">
        <v>281</v>
      </c>
      <c r="E87" s="3">
        <v>-30.442729500735368</v>
      </c>
    </row>
    <row r="88" spans="1:5" x14ac:dyDescent="0.2">
      <c r="A88" s="3">
        <v>2</v>
      </c>
      <c r="B88" s="3" t="s">
        <v>300</v>
      </c>
      <c r="C88" s="3" t="s">
        <v>283</v>
      </c>
      <c r="D88" s="3" t="s">
        <v>274</v>
      </c>
      <c r="E88" s="3">
        <v>643.42942704500638</v>
      </c>
    </row>
    <row r="89" spans="1:5" x14ac:dyDescent="0.2">
      <c r="A89" s="3">
        <v>2</v>
      </c>
      <c r="B89" s="3" t="s">
        <v>300</v>
      </c>
      <c r="C89" s="3" t="s">
        <v>283</v>
      </c>
      <c r="D89" s="3" t="s">
        <v>276</v>
      </c>
      <c r="E89" s="3">
        <v>646.06968973823496</v>
      </c>
    </row>
    <row r="90" spans="1:5" x14ac:dyDescent="0.2">
      <c r="A90" s="3">
        <v>3</v>
      </c>
      <c r="B90" s="3" t="s">
        <v>299</v>
      </c>
      <c r="C90" s="3" t="s">
        <v>273</v>
      </c>
      <c r="D90" s="3" t="s">
        <v>274</v>
      </c>
      <c r="E90" s="3">
        <v>-37.324324659640752</v>
      </c>
    </row>
    <row r="91" spans="1:5" x14ac:dyDescent="0.2">
      <c r="A91" s="3">
        <v>3</v>
      </c>
      <c r="B91" s="3" t="s">
        <v>299</v>
      </c>
      <c r="C91" s="3" t="s">
        <v>273</v>
      </c>
      <c r="D91" s="3" t="s">
        <v>276</v>
      </c>
      <c r="E91" s="3">
        <v>-36.17774670313338</v>
      </c>
    </row>
    <row r="92" spans="1:5" x14ac:dyDescent="0.2">
      <c r="A92" s="3">
        <v>3</v>
      </c>
      <c r="B92" s="3" t="s">
        <v>299</v>
      </c>
      <c r="C92" s="3" t="s">
        <v>275</v>
      </c>
      <c r="D92" s="3" t="s">
        <v>274</v>
      </c>
      <c r="E92" s="3">
        <v>-47.2115468177916</v>
      </c>
    </row>
    <row r="93" spans="1:5" x14ac:dyDescent="0.2">
      <c r="A93" s="3">
        <v>3</v>
      </c>
      <c r="B93" s="3" t="s">
        <v>299</v>
      </c>
      <c r="C93" s="3" t="s">
        <v>275</v>
      </c>
      <c r="D93" s="3" t="s">
        <v>276</v>
      </c>
      <c r="E93" s="3">
        <v>-33.513079785375453</v>
      </c>
    </row>
    <row r="94" spans="1:5" x14ac:dyDescent="0.2">
      <c r="A94" s="3">
        <v>3</v>
      </c>
      <c r="B94" s="3" t="s">
        <v>299</v>
      </c>
      <c r="C94" s="3" t="s">
        <v>275</v>
      </c>
      <c r="D94" s="3" t="s">
        <v>281</v>
      </c>
      <c r="E94" s="3">
        <v>-37.571790099194004</v>
      </c>
    </row>
    <row r="95" spans="1:5" x14ac:dyDescent="0.2">
      <c r="A95" s="3">
        <v>3</v>
      </c>
      <c r="B95" s="3" t="s">
        <v>299</v>
      </c>
      <c r="C95" s="3" t="s">
        <v>275</v>
      </c>
      <c r="D95" s="3" t="s">
        <v>284</v>
      </c>
      <c r="E95" s="3">
        <v>-47.413304937962948</v>
      </c>
    </row>
    <row r="96" spans="1:5" x14ac:dyDescent="0.2">
      <c r="A96" s="3">
        <v>3</v>
      </c>
      <c r="B96" s="3" t="s">
        <v>299</v>
      </c>
      <c r="C96" s="3" t="s">
        <v>277</v>
      </c>
      <c r="D96" s="3" t="s">
        <v>274</v>
      </c>
      <c r="E96" s="3">
        <v>-40.479936334085551</v>
      </c>
    </row>
    <row r="97" spans="1:5" x14ac:dyDescent="0.2">
      <c r="A97" s="3">
        <v>3</v>
      </c>
      <c r="B97" s="3" t="s">
        <v>299</v>
      </c>
      <c r="C97" s="3" t="s">
        <v>277</v>
      </c>
      <c r="D97" s="3" t="s">
        <v>276</v>
      </c>
      <c r="E97" s="3">
        <v>-29.582360801582695</v>
      </c>
    </row>
    <row r="98" spans="1:5" x14ac:dyDescent="0.2">
      <c r="A98" s="3">
        <v>3</v>
      </c>
      <c r="B98" s="3" t="s">
        <v>299</v>
      </c>
      <c r="C98" s="3" t="s">
        <v>277</v>
      </c>
      <c r="D98" s="3" t="s">
        <v>281</v>
      </c>
      <c r="E98" s="3">
        <v>-33.089035016612911</v>
      </c>
    </row>
    <row r="99" spans="1:5" x14ac:dyDescent="0.2">
      <c r="A99" s="3">
        <v>3</v>
      </c>
      <c r="B99" s="3" t="s">
        <v>299</v>
      </c>
      <c r="C99" s="3" t="s">
        <v>277</v>
      </c>
      <c r="D99" s="3" t="s">
        <v>284</v>
      </c>
      <c r="E99" s="3">
        <v>-39.884863687688494</v>
      </c>
    </row>
    <row r="100" spans="1:5" x14ac:dyDescent="0.2">
      <c r="A100" s="3">
        <v>3</v>
      </c>
      <c r="B100" s="3" t="s">
        <v>299</v>
      </c>
      <c r="C100" s="3" t="s">
        <v>278</v>
      </c>
      <c r="D100" s="3" t="s">
        <v>274</v>
      </c>
      <c r="E100" s="3">
        <v>-57.354066475169475</v>
      </c>
    </row>
    <row r="101" spans="1:5" x14ac:dyDescent="0.2">
      <c r="A101" s="3">
        <v>3</v>
      </c>
      <c r="B101" s="3" t="s">
        <v>299</v>
      </c>
      <c r="C101" s="3" t="s">
        <v>278</v>
      </c>
      <c r="D101" s="3" t="s">
        <v>276</v>
      </c>
      <c r="E101" s="3">
        <v>-58.703910046383498</v>
      </c>
    </row>
    <row r="102" spans="1:5" x14ac:dyDescent="0.2">
      <c r="A102" s="3">
        <v>3</v>
      </c>
      <c r="B102" s="3" t="s">
        <v>299</v>
      </c>
      <c r="C102" s="3" t="s">
        <v>278</v>
      </c>
      <c r="D102" s="3" t="s">
        <v>281</v>
      </c>
      <c r="E102" s="3">
        <v>-50.878441896858931</v>
      </c>
    </row>
    <row r="103" spans="1:5" x14ac:dyDescent="0.2">
      <c r="A103" s="3">
        <v>3</v>
      </c>
      <c r="B103" s="3" t="s">
        <v>299</v>
      </c>
      <c r="C103" s="3" t="s">
        <v>278</v>
      </c>
      <c r="D103" s="3" t="s">
        <v>284</v>
      </c>
      <c r="E103" s="3">
        <v>-59.668490239390849</v>
      </c>
    </row>
    <row r="104" spans="1:5" x14ac:dyDescent="0.2">
      <c r="A104" s="3">
        <v>3</v>
      </c>
      <c r="B104" s="3" t="s">
        <v>299</v>
      </c>
      <c r="C104" s="3" t="s">
        <v>278</v>
      </c>
      <c r="D104" s="3" t="s">
        <v>285</v>
      </c>
      <c r="E104" s="3">
        <v>-56.805944614231976</v>
      </c>
    </row>
    <row r="105" spans="1:5" x14ac:dyDescent="0.2">
      <c r="A105" s="3">
        <v>3</v>
      </c>
      <c r="B105" s="3" t="s">
        <v>299</v>
      </c>
      <c r="C105" s="3" t="s">
        <v>278</v>
      </c>
      <c r="D105" s="3" t="s">
        <v>286</v>
      </c>
      <c r="E105" s="3">
        <v>-55.681164026062106</v>
      </c>
    </row>
    <row r="106" spans="1:5" x14ac:dyDescent="0.2">
      <c r="A106" s="3">
        <v>3</v>
      </c>
      <c r="B106" s="3" t="s">
        <v>299</v>
      </c>
      <c r="C106" s="3" t="s">
        <v>279</v>
      </c>
      <c r="D106" s="3" t="s">
        <v>274</v>
      </c>
      <c r="E106" s="3">
        <v>-49.420306731283745</v>
      </c>
    </row>
    <row r="107" spans="1:5" x14ac:dyDescent="0.2">
      <c r="A107" s="3">
        <v>3</v>
      </c>
      <c r="B107" s="3" t="s">
        <v>299</v>
      </c>
      <c r="C107" s="3" t="s">
        <v>279</v>
      </c>
      <c r="D107" s="3" t="s">
        <v>276</v>
      </c>
      <c r="E107" s="3">
        <v>-43.344197969135621</v>
      </c>
    </row>
    <row r="108" spans="1:5" x14ac:dyDescent="0.2">
      <c r="A108" s="3">
        <v>3</v>
      </c>
      <c r="B108" s="3" t="s">
        <v>299</v>
      </c>
      <c r="C108" s="3" t="s">
        <v>280</v>
      </c>
      <c r="D108" s="3" t="s">
        <v>274</v>
      </c>
      <c r="E108" s="3">
        <v>553.32390263462548</v>
      </c>
    </row>
    <row r="109" spans="1:5" x14ac:dyDescent="0.2">
      <c r="A109" s="3">
        <v>3</v>
      </c>
      <c r="B109" s="3" t="s">
        <v>299</v>
      </c>
      <c r="C109" s="3" t="s">
        <v>280</v>
      </c>
      <c r="D109" s="3" t="s">
        <v>276</v>
      </c>
      <c r="E109" s="3">
        <v>580.3518854856593</v>
      </c>
    </row>
    <row r="110" spans="1:5" x14ac:dyDescent="0.2">
      <c r="A110" s="3">
        <v>3</v>
      </c>
      <c r="B110" s="3" t="s">
        <v>299</v>
      </c>
      <c r="C110" s="3" t="s">
        <v>280</v>
      </c>
      <c r="D110" s="3" t="s">
        <v>281</v>
      </c>
      <c r="E110" s="3">
        <v>585.54351943165966</v>
      </c>
    </row>
    <row r="111" spans="1:5" x14ac:dyDescent="0.2">
      <c r="A111" s="3">
        <v>3</v>
      </c>
      <c r="B111" s="3" t="s">
        <v>299</v>
      </c>
      <c r="C111" s="3" t="s">
        <v>280</v>
      </c>
      <c r="D111" s="3" t="s">
        <v>284</v>
      </c>
      <c r="E111" s="3">
        <v>563.97130493483746</v>
      </c>
    </row>
    <row r="112" spans="1:5" x14ac:dyDescent="0.2">
      <c r="A112" s="3">
        <v>3</v>
      </c>
      <c r="B112" s="3" t="s">
        <v>299</v>
      </c>
      <c r="C112" s="3" t="s">
        <v>282</v>
      </c>
      <c r="D112" s="3" t="s">
        <v>274</v>
      </c>
      <c r="E112" s="3">
        <v>-40.236549555868805</v>
      </c>
    </row>
    <row r="113" spans="1:5" x14ac:dyDescent="0.2">
      <c r="A113" s="3">
        <v>3</v>
      </c>
      <c r="B113" s="3" t="s">
        <v>299</v>
      </c>
      <c r="C113" s="3" t="s">
        <v>282</v>
      </c>
      <c r="D113" s="3" t="s">
        <v>276</v>
      </c>
      <c r="E113" s="3">
        <v>-36.364325597766765</v>
      </c>
    </row>
    <row r="114" spans="1:5" x14ac:dyDescent="0.2">
      <c r="A114" s="3">
        <v>3</v>
      </c>
      <c r="B114" s="3" t="s">
        <v>299</v>
      </c>
      <c r="C114" s="3" t="s">
        <v>283</v>
      </c>
      <c r="D114" s="3" t="s">
        <v>274</v>
      </c>
      <c r="E114" s="3">
        <v>597.92820329304504</v>
      </c>
    </row>
    <row r="115" spans="1:5" x14ac:dyDescent="0.2">
      <c r="A115" s="3">
        <v>3</v>
      </c>
      <c r="B115" s="3" t="s">
        <v>299</v>
      </c>
      <c r="C115" s="3" t="s">
        <v>283</v>
      </c>
      <c r="D115" s="3" t="s">
        <v>276</v>
      </c>
      <c r="E115" s="3">
        <v>601.51363540105649</v>
      </c>
    </row>
    <row r="116" spans="1:5" x14ac:dyDescent="0.2">
      <c r="A116" s="3">
        <v>3</v>
      </c>
      <c r="B116" s="3" t="s">
        <v>300</v>
      </c>
      <c r="C116" s="3" t="s">
        <v>273</v>
      </c>
      <c r="D116" s="3" t="s">
        <v>274</v>
      </c>
      <c r="E116" s="3">
        <v>468.32950862288453</v>
      </c>
    </row>
    <row r="117" spans="1:5" x14ac:dyDescent="0.2">
      <c r="A117" s="3">
        <v>3</v>
      </c>
      <c r="B117" s="3" t="s">
        <v>300</v>
      </c>
      <c r="C117" s="3" t="s">
        <v>273</v>
      </c>
      <c r="D117" s="3" t="s">
        <v>276</v>
      </c>
      <c r="E117" s="3">
        <v>-31.257373013173492</v>
      </c>
    </row>
    <row r="118" spans="1:5" x14ac:dyDescent="0.2">
      <c r="A118" s="3">
        <v>3</v>
      </c>
      <c r="B118" s="3" t="s">
        <v>300</v>
      </c>
      <c r="C118" s="3" t="s">
        <v>273</v>
      </c>
      <c r="D118" s="3" t="s">
        <v>281</v>
      </c>
      <c r="E118" s="3">
        <v>470.46962195407696</v>
      </c>
    </row>
    <row r="119" spans="1:5" x14ac:dyDescent="0.2">
      <c r="A119" s="3">
        <v>3</v>
      </c>
      <c r="B119" s="3" t="s">
        <v>300</v>
      </c>
      <c r="C119" s="3" t="s">
        <v>275</v>
      </c>
      <c r="D119" s="3" t="s">
        <v>274</v>
      </c>
      <c r="E119" s="3">
        <v>-44.604127785040419</v>
      </c>
    </row>
    <row r="120" spans="1:5" x14ac:dyDescent="0.2">
      <c r="A120" s="3">
        <v>3</v>
      </c>
      <c r="B120" s="3" t="s">
        <v>300</v>
      </c>
      <c r="C120" s="3" t="s">
        <v>275</v>
      </c>
      <c r="D120" s="3" t="s">
        <v>276</v>
      </c>
      <c r="E120" s="3">
        <v>-42.401684755923043</v>
      </c>
    </row>
    <row r="121" spans="1:5" x14ac:dyDescent="0.2">
      <c r="A121" s="3">
        <v>3</v>
      </c>
      <c r="B121" s="3" t="s">
        <v>300</v>
      </c>
      <c r="C121" s="3" t="s">
        <v>275</v>
      </c>
      <c r="D121" s="3" t="s">
        <v>281</v>
      </c>
      <c r="E121" s="3">
        <v>-42.828558222171523</v>
      </c>
    </row>
    <row r="122" spans="1:5" x14ac:dyDescent="0.2">
      <c r="A122" s="3">
        <v>3</v>
      </c>
      <c r="B122" s="3" t="s">
        <v>300</v>
      </c>
      <c r="C122" s="3" t="s">
        <v>277</v>
      </c>
      <c r="D122" s="3" t="s">
        <v>274</v>
      </c>
      <c r="E122" s="3">
        <v>-38.309520087934629</v>
      </c>
    </row>
    <row r="123" spans="1:5" x14ac:dyDescent="0.2">
      <c r="A123" s="3">
        <v>3</v>
      </c>
      <c r="B123" s="3" t="s">
        <v>300</v>
      </c>
      <c r="C123" s="3" t="s">
        <v>277</v>
      </c>
      <c r="D123" s="3" t="s">
        <v>276</v>
      </c>
      <c r="E123" s="3">
        <v>-37.296694927848876</v>
      </c>
    </row>
    <row r="124" spans="1:5" x14ac:dyDescent="0.2">
      <c r="A124" s="3">
        <v>3</v>
      </c>
      <c r="B124" s="3" t="s">
        <v>300</v>
      </c>
      <c r="C124" s="3" t="s">
        <v>277</v>
      </c>
      <c r="D124" s="3" t="s">
        <v>281</v>
      </c>
      <c r="E124" s="3">
        <v>-37.236052332851386</v>
      </c>
    </row>
    <row r="125" spans="1:5" x14ac:dyDescent="0.2">
      <c r="A125" s="3">
        <v>3</v>
      </c>
      <c r="B125" s="3" t="s">
        <v>300</v>
      </c>
      <c r="C125" s="3" t="s">
        <v>278</v>
      </c>
      <c r="D125" s="3" t="s">
        <v>274</v>
      </c>
      <c r="E125" s="3">
        <v>481.41110770848582</v>
      </c>
    </row>
    <row r="126" spans="1:5" x14ac:dyDescent="0.2">
      <c r="A126" s="3">
        <v>3</v>
      </c>
      <c r="B126" s="3" t="s">
        <v>300</v>
      </c>
      <c r="C126" s="3" t="s">
        <v>278</v>
      </c>
      <c r="D126" s="3" t="s">
        <v>276</v>
      </c>
      <c r="E126" s="3">
        <v>-42.552179568165229</v>
      </c>
    </row>
    <row r="127" spans="1:5" x14ac:dyDescent="0.2">
      <c r="A127" s="3">
        <v>3</v>
      </c>
      <c r="B127" s="3" t="s">
        <v>300</v>
      </c>
      <c r="C127" s="3" t="s">
        <v>278</v>
      </c>
      <c r="D127" s="3" t="s">
        <v>281</v>
      </c>
      <c r="E127" s="3">
        <v>-40.115681858244898</v>
      </c>
    </row>
    <row r="128" spans="1:5" x14ac:dyDescent="0.2">
      <c r="A128" s="3">
        <v>3</v>
      </c>
      <c r="B128" s="3" t="s">
        <v>300</v>
      </c>
      <c r="C128" s="3" t="s">
        <v>278</v>
      </c>
      <c r="D128" s="3" t="s">
        <v>284</v>
      </c>
      <c r="E128" s="3">
        <v>-38.503476776809748</v>
      </c>
    </row>
    <row r="129" spans="1:5" x14ac:dyDescent="0.2">
      <c r="A129" s="3">
        <v>3</v>
      </c>
      <c r="B129" s="3" t="s">
        <v>300</v>
      </c>
      <c r="C129" s="3" t="s">
        <v>278</v>
      </c>
      <c r="D129" s="3" t="s">
        <v>285</v>
      </c>
      <c r="E129" s="3">
        <v>-41.400071390620269</v>
      </c>
    </row>
    <row r="130" spans="1:5" x14ac:dyDescent="0.2">
      <c r="A130" s="3">
        <v>3</v>
      </c>
      <c r="B130" s="3" t="s">
        <v>300</v>
      </c>
      <c r="C130" s="3" t="s">
        <v>278</v>
      </c>
      <c r="D130" s="3" t="s">
        <v>286</v>
      </c>
      <c r="E130" s="3">
        <v>478.64554209250491</v>
      </c>
    </row>
    <row r="131" spans="1:5" x14ac:dyDescent="0.2">
      <c r="A131" s="3">
        <v>3</v>
      </c>
      <c r="B131" s="3" t="s">
        <v>300</v>
      </c>
      <c r="C131" s="3" t="s">
        <v>279</v>
      </c>
      <c r="D131" s="3" t="s">
        <v>274</v>
      </c>
      <c r="E131" s="3">
        <v>-39.865913866596202</v>
      </c>
    </row>
    <row r="132" spans="1:5" x14ac:dyDescent="0.2">
      <c r="A132" s="3">
        <v>3</v>
      </c>
      <c r="B132" s="3" t="s">
        <v>300</v>
      </c>
      <c r="C132" s="3" t="s">
        <v>279</v>
      </c>
      <c r="D132" s="3" t="s">
        <v>276</v>
      </c>
      <c r="E132" s="3">
        <v>-36.541036468375296</v>
      </c>
    </row>
    <row r="133" spans="1:5" x14ac:dyDescent="0.2">
      <c r="A133" s="3">
        <v>3</v>
      </c>
      <c r="B133" s="3" t="s">
        <v>300</v>
      </c>
      <c r="C133" s="3" t="s">
        <v>279</v>
      </c>
      <c r="D133" s="3" t="s">
        <v>281</v>
      </c>
      <c r="E133" s="3">
        <v>-35.846774248553629</v>
      </c>
    </row>
    <row r="134" spans="1:5" x14ac:dyDescent="0.2">
      <c r="A134" s="3">
        <v>3</v>
      </c>
      <c r="B134" s="3" t="s">
        <v>300</v>
      </c>
      <c r="C134" s="3" t="s">
        <v>280</v>
      </c>
      <c r="D134" s="3" t="s">
        <v>274</v>
      </c>
      <c r="E134" s="3">
        <v>661.81976081923676</v>
      </c>
    </row>
    <row r="135" spans="1:5" x14ac:dyDescent="0.2">
      <c r="A135" s="3">
        <v>3</v>
      </c>
      <c r="B135" s="3" t="s">
        <v>300</v>
      </c>
      <c r="C135" s="3" t="s">
        <v>280</v>
      </c>
      <c r="D135" s="3" t="s">
        <v>276</v>
      </c>
      <c r="E135" s="3">
        <v>672.9139518209704</v>
      </c>
    </row>
    <row r="136" spans="1:5" x14ac:dyDescent="0.2">
      <c r="A136" s="3">
        <v>3</v>
      </c>
      <c r="B136" s="3" t="s">
        <v>300</v>
      </c>
      <c r="C136" s="3" t="s">
        <v>280</v>
      </c>
      <c r="D136" s="3" t="s">
        <v>281</v>
      </c>
      <c r="E136" s="3">
        <v>664.83959878848873</v>
      </c>
    </row>
    <row r="137" spans="1:5" x14ac:dyDescent="0.2">
      <c r="A137" s="3">
        <v>3</v>
      </c>
      <c r="B137" s="3" t="s">
        <v>300</v>
      </c>
      <c r="C137" s="3" t="s">
        <v>280</v>
      </c>
      <c r="D137" s="3" t="s">
        <v>284</v>
      </c>
      <c r="E137" s="3">
        <v>663.9999264867165</v>
      </c>
    </row>
    <row r="138" spans="1:5" x14ac:dyDescent="0.2">
      <c r="A138" s="3">
        <v>3</v>
      </c>
      <c r="B138" s="3" t="s">
        <v>300</v>
      </c>
      <c r="C138" s="3" t="s">
        <v>280</v>
      </c>
      <c r="D138" s="3" t="s">
        <v>285</v>
      </c>
      <c r="E138" s="3">
        <v>671.19267696923453</v>
      </c>
    </row>
    <row r="139" spans="1:5" x14ac:dyDescent="0.2">
      <c r="A139" s="3">
        <v>3</v>
      </c>
      <c r="B139" s="3" t="s">
        <v>300</v>
      </c>
      <c r="C139" s="3" t="s">
        <v>280</v>
      </c>
      <c r="D139" s="3" t="s">
        <v>286</v>
      </c>
      <c r="E139" s="3">
        <v>671.52336150001793</v>
      </c>
    </row>
    <row r="140" spans="1:5" x14ac:dyDescent="0.2">
      <c r="A140" s="3">
        <v>3</v>
      </c>
      <c r="B140" s="3" t="s">
        <v>300</v>
      </c>
      <c r="C140" s="3" t="s">
        <v>282</v>
      </c>
      <c r="D140" s="3" t="s">
        <v>274</v>
      </c>
      <c r="E140" s="3">
        <v>504.20466758157181</v>
      </c>
    </row>
    <row r="141" spans="1:5" x14ac:dyDescent="0.2">
      <c r="A141" s="3">
        <v>3</v>
      </c>
      <c r="B141" s="3" t="s">
        <v>300</v>
      </c>
      <c r="C141" s="3" t="s">
        <v>282</v>
      </c>
      <c r="D141" s="3" t="s">
        <v>276</v>
      </c>
      <c r="E141" s="3">
        <v>506.67779435913053</v>
      </c>
    </row>
    <row r="142" spans="1:5" x14ac:dyDescent="0.2">
      <c r="A142" s="3">
        <v>3</v>
      </c>
      <c r="B142" s="3" t="s">
        <v>300</v>
      </c>
      <c r="C142" s="3" t="s">
        <v>282</v>
      </c>
      <c r="D142" s="3" t="s">
        <v>281</v>
      </c>
      <c r="E142" s="3">
        <v>-30.884777220358046</v>
      </c>
    </row>
    <row r="143" spans="1:5" x14ac:dyDescent="0.2">
      <c r="A143" s="3">
        <v>3</v>
      </c>
      <c r="B143" s="3" t="s">
        <v>300</v>
      </c>
      <c r="C143" s="3" t="s">
        <v>283</v>
      </c>
      <c r="D143" s="3" t="s">
        <v>274</v>
      </c>
      <c r="E143" s="3">
        <v>-38.260100684247845</v>
      </c>
    </row>
    <row r="144" spans="1:5" x14ac:dyDescent="0.2">
      <c r="A144" s="3">
        <v>3</v>
      </c>
      <c r="B144" s="3" t="s">
        <v>300</v>
      </c>
      <c r="C144" s="3" t="s">
        <v>283</v>
      </c>
      <c r="D144" s="3" t="s">
        <v>276</v>
      </c>
      <c r="E144" s="3">
        <v>694.22799043533905</v>
      </c>
    </row>
    <row r="145" spans="1:5" x14ac:dyDescent="0.2">
      <c r="A145" s="3">
        <v>4</v>
      </c>
      <c r="B145" s="3" t="s">
        <v>299</v>
      </c>
      <c r="C145" s="3" t="s">
        <v>273</v>
      </c>
      <c r="D145" s="3" t="s">
        <v>274</v>
      </c>
      <c r="E145" s="3">
        <v>-37.787379426270491</v>
      </c>
    </row>
    <row r="146" spans="1:5" x14ac:dyDescent="0.2">
      <c r="A146" s="3">
        <v>4</v>
      </c>
      <c r="B146" s="3" t="s">
        <v>299</v>
      </c>
      <c r="C146" s="3" t="s">
        <v>273</v>
      </c>
      <c r="D146" s="3" t="s">
        <v>276</v>
      </c>
      <c r="E146" s="3">
        <v>-36.334557374569158</v>
      </c>
    </row>
    <row r="147" spans="1:5" x14ac:dyDescent="0.2">
      <c r="A147" s="3">
        <v>4</v>
      </c>
      <c r="B147" s="3" t="s">
        <v>299</v>
      </c>
      <c r="C147" s="3" t="s">
        <v>275</v>
      </c>
      <c r="D147" s="3" t="s">
        <v>274</v>
      </c>
      <c r="E147" s="3">
        <v>-47.948708858142709</v>
      </c>
    </row>
    <row r="148" spans="1:5" x14ac:dyDescent="0.2">
      <c r="A148" s="3">
        <v>4</v>
      </c>
      <c r="B148" s="3" t="s">
        <v>299</v>
      </c>
      <c r="C148" s="3" t="s">
        <v>275</v>
      </c>
      <c r="D148" s="3" t="s">
        <v>276</v>
      </c>
      <c r="E148" s="3">
        <v>-34.318607056337214</v>
      </c>
    </row>
    <row r="149" spans="1:5" x14ac:dyDescent="0.2">
      <c r="A149" s="3">
        <v>4</v>
      </c>
      <c r="B149" s="3" t="s">
        <v>299</v>
      </c>
      <c r="C149" s="3" t="s">
        <v>275</v>
      </c>
      <c r="D149" s="3" t="s">
        <v>281</v>
      </c>
      <c r="E149" s="3">
        <v>-39.089922356795114</v>
      </c>
    </row>
    <row r="150" spans="1:5" x14ac:dyDescent="0.2">
      <c r="A150" s="3">
        <v>4</v>
      </c>
      <c r="B150" s="3" t="s">
        <v>299</v>
      </c>
      <c r="C150" s="3" t="s">
        <v>275</v>
      </c>
      <c r="D150" s="3" t="s">
        <v>284</v>
      </c>
      <c r="E150" s="3">
        <v>-47.803365372635426</v>
      </c>
    </row>
    <row r="151" spans="1:5" x14ac:dyDescent="0.2">
      <c r="A151" s="3">
        <v>4</v>
      </c>
      <c r="B151" s="3" t="s">
        <v>299</v>
      </c>
      <c r="C151" s="3" t="s">
        <v>277</v>
      </c>
      <c r="D151" s="3" t="s">
        <v>274</v>
      </c>
      <c r="E151" s="3">
        <v>-40.93668120166285</v>
      </c>
    </row>
    <row r="152" spans="1:5" x14ac:dyDescent="0.2">
      <c r="A152" s="3">
        <v>4</v>
      </c>
      <c r="B152" s="3" t="s">
        <v>299</v>
      </c>
      <c r="C152" s="3" t="s">
        <v>277</v>
      </c>
      <c r="D152" s="3" t="s">
        <v>276</v>
      </c>
      <c r="E152" s="3">
        <v>-30.02732800225715</v>
      </c>
    </row>
    <row r="153" spans="1:5" x14ac:dyDescent="0.2">
      <c r="A153" s="3">
        <v>4</v>
      </c>
      <c r="B153" s="3" t="s">
        <v>299</v>
      </c>
      <c r="C153" s="3" t="s">
        <v>277</v>
      </c>
      <c r="D153" s="3" t="s">
        <v>281</v>
      </c>
      <c r="E153" s="3">
        <v>-34.211679119890846</v>
      </c>
    </row>
    <row r="154" spans="1:5" x14ac:dyDescent="0.2">
      <c r="A154" s="3">
        <v>4</v>
      </c>
      <c r="B154" s="3" t="s">
        <v>299</v>
      </c>
      <c r="C154" s="3" t="s">
        <v>277</v>
      </c>
      <c r="D154" s="3" t="s">
        <v>284</v>
      </c>
      <c r="E154" s="3">
        <v>-40.196138561439284</v>
      </c>
    </row>
    <row r="155" spans="1:5" x14ac:dyDescent="0.2">
      <c r="A155" s="3">
        <v>4</v>
      </c>
      <c r="B155" s="3" t="s">
        <v>299</v>
      </c>
      <c r="C155" s="3" t="s">
        <v>278</v>
      </c>
      <c r="D155" s="3" t="s">
        <v>274</v>
      </c>
      <c r="E155" s="3">
        <v>-57.893423932747282</v>
      </c>
    </row>
    <row r="156" spans="1:5" x14ac:dyDescent="0.2">
      <c r="A156" s="3">
        <v>4</v>
      </c>
      <c r="B156" s="3" t="s">
        <v>299</v>
      </c>
      <c r="C156" s="3" t="s">
        <v>278</v>
      </c>
      <c r="D156" s="3" t="s">
        <v>276</v>
      </c>
      <c r="E156" s="3">
        <v>-60.965359982600603</v>
      </c>
    </row>
    <row r="157" spans="1:5" x14ac:dyDescent="0.2">
      <c r="A157" s="3">
        <v>4</v>
      </c>
      <c r="B157" s="3" t="s">
        <v>299</v>
      </c>
      <c r="C157" s="3" t="s">
        <v>278</v>
      </c>
      <c r="D157" s="3" t="s">
        <v>281</v>
      </c>
      <c r="E157" s="3">
        <v>428.54120365890321</v>
      </c>
    </row>
    <row r="158" spans="1:5" x14ac:dyDescent="0.2">
      <c r="A158" s="3">
        <v>4</v>
      </c>
      <c r="B158" s="3" t="s">
        <v>299</v>
      </c>
      <c r="C158" s="3" t="s">
        <v>279</v>
      </c>
      <c r="D158" s="3" t="s">
        <v>274</v>
      </c>
      <c r="E158" s="3">
        <v>-50.466389601930132</v>
      </c>
    </row>
    <row r="159" spans="1:5" x14ac:dyDescent="0.2">
      <c r="A159" s="3">
        <v>4</v>
      </c>
      <c r="B159" s="3" t="s">
        <v>299</v>
      </c>
      <c r="C159" s="3" t="s">
        <v>279</v>
      </c>
      <c r="D159" s="3" t="s">
        <v>276</v>
      </c>
      <c r="E159" s="3">
        <v>482.73690986828433</v>
      </c>
    </row>
    <row r="160" spans="1:5" x14ac:dyDescent="0.2">
      <c r="A160" s="3">
        <v>4</v>
      </c>
      <c r="B160" s="3" t="s">
        <v>299</v>
      </c>
      <c r="C160" s="3" t="s">
        <v>282</v>
      </c>
      <c r="D160" s="3" t="s">
        <v>274</v>
      </c>
      <c r="E160" s="3">
        <v>465.07969916277034</v>
      </c>
    </row>
    <row r="161" spans="1:5" x14ac:dyDescent="0.2">
      <c r="A161" s="3">
        <v>4</v>
      </c>
      <c r="B161" s="3" t="s">
        <v>299</v>
      </c>
      <c r="C161" s="3" t="s">
        <v>282</v>
      </c>
      <c r="D161" s="3" t="s">
        <v>276</v>
      </c>
      <c r="E161" s="3">
        <v>-36.416446834319686</v>
      </c>
    </row>
    <row r="162" spans="1:5" x14ac:dyDescent="0.2">
      <c r="A162" s="3">
        <v>4</v>
      </c>
      <c r="B162" s="3" t="s">
        <v>299</v>
      </c>
      <c r="C162" s="3" t="s">
        <v>283</v>
      </c>
      <c r="D162" s="3" t="s">
        <v>274</v>
      </c>
      <c r="E162" s="3">
        <v>643.8252397612614</v>
      </c>
    </row>
    <row r="163" spans="1:5" x14ac:dyDescent="0.2">
      <c r="A163" s="3">
        <v>4</v>
      </c>
      <c r="B163" s="3" t="s">
        <v>299</v>
      </c>
      <c r="C163" s="3" t="s">
        <v>283</v>
      </c>
      <c r="D163" s="3" t="s">
        <v>276</v>
      </c>
      <c r="E163" s="3">
        <v>647.73348248362163</v>
      </c>
    </row>
    <row r="164" spans="1:5" x14ac:dyDescent="0.2">
      <c r="A164" s="3">
        <v>4</v>
      </c>
      <c r="B164" s="3" t="s">
        <v>300</v>
      </c>
      <c r="C164" s="3" t="s">
        <v>273</v>
      </c>
      <c r="D164" s="3" t="s">
        <v>274</v>
      </c>
      <c r="E164" s="3">
        <v>-33.500593821303937</v>
      </c>
    </row>
    <row r="165" spans="1:5" x14ac:dyDescent="0.2">
      <c r="A165" s="3">
        <v>4</v>
      </c>
      <c r="B165" s="3" t="s">
        <v>300</v>
      </c>
      <c r="C165" s="3" t="s">
        <v>273</v>
      </c>
      <c r="D165" s="3" t="s">
        <v>276</v>
      </c>
      <c r="E165" s="3">
        <v>518.37680522356959</v>
      </c>
    </row>
    <row r="166" spans="1:5" x14ac:dyDescent="0.2">
      <c r="A166" s="3">
        <v>4</v>
      </c>
      <c r="B166" s="3" t="s">
        <v>300</v>
      </c>
      <c r="C166" s="3" t="s">
        <v>273</v>
      </c>
      <c r="D166" s="3" t="s">
        <v>281</v>
      </c>
      <c r="E166" s="3">
        <v>-31.285112673896947</v>
      </c>
    </row>
    <row r="167" spans="1:5" x14ac:dyDescent="0.2">
      <c r="A167" s="3">
        <v>4</v>
      </c>
      <c r="B167" s="3" t="s">
        <v>300</v>
      </c>
      <c r="C167" s="3" t="s">
        <v>275</v>
      </c>
      <c r="D167" s="3" t="s">
        <v>274</v>
      </c>
      <c r="E167" s="3">
        <v>-44.810472394170915</v>
      </c>
    </row>
    <row r="168" spans="1:5" x14ac:dyDescent="0.2">
      <c r="A168" s="3">
        <v>4</v>
      </c>
      <c r="B168" s="3" t="s">
        <v>300</v>
      </c>
      <c r="C168" s="3" t="s">
        <v>275</v>
      </c>
      <c r="D168" s="3" t="s">
        <v>276</v>
      </c>
      <c r="E168" s="3">
        <v>-42.609141998386235</v>
      </c>
    </row>
    <row r="169" spans="1:5" x14ac:dyDescent="0.2">
      <c r="A169" s="3">
        <v>4</v>
      </c>
      <c r="B169" s="3" t="s">
        <v>300</v>
      </c>
      <c r="C169" s="3" t="s">
        <v>275</v>
      </c>
      <c r="D169" s="3" t="s">
        <v>281</v>
      </c>
      <c r="E169" s="3">
        <v>463.5745031404299</v>
      </c>
    </row>
    <row r="170" spans="1:5" x14ac:dyDescent="0.2">
      <c r="A170" s="3">
        <v>4</v>
      </c>
      <c r="B170" s="3" t="s">
        <v>300</v>
      </c>
      <c r="C170" s="3" t="s">
        <v>277</v>
      </c>
      <c r="D170" s="3" t="s">
        <v>274</v>
      </c>
      <c r="E170" s="3">
        <v>-38.313881521704275</v>
      </c>
    </row>
    <row r="171" spans="1:5" x14ac:dyDescent="0.2">
      <c r="A171" s="3">
        <v>4</v>
      </c>
      <c r="B171" s="3" t="s">
        <v>300</v>
      </c>
      <c r="C171" s="3" t="s">
        <v>277</v>
      </c>
      <c r="D171" s="3" t="s">
        <v>276</v>
      </c>
      <c r="E171" s="3">
        <v>-37.693642727311271</v>
      </c>
    </row>
    <row r="172" spans="1:5" x14ac:dyDescent="0.2">
      <c r="A172" s="3">
        <v>4</v>
      </c>
      <c r="B172" s="3" t="s">
        <v>300</v>
      </c>
      <c r="C172" s="3" t="s">
        <v>277</v>
      </c>
      <c r="D172" s="3" t="s">
        <v>281</v>
      </c>
      <c r="E172" s="3">
        <v>-37.204774222497463</v>
      </c>
    </row>
    <row r="173" spans="1:5" x14ac:dyDescent="0.2">
      <c r="A173" s="3">
        <v>4</v>
      </c>
      <c r="B173" s="3" t="s">
        <v>300</v>
      </c>
      <c r="C173" s="3" t="s">
        <v>278</v>
      </c>
      <c r="D173" s="3" t="s">
        <v>274</v>
      </c>
      <c r="E173" s="3">
        <v>-40.315604422284196</v>
      </c>
    </row>
    <row r="174" spans="1:5" x14ac:dyDescent="0.2">
      <c r="A174" s="3">
        <v>4</v>
      </c>
      <c r="B174" s="3" t="s">
        <v>300</v>
      </c>
      <c r="C174" s="3" t="s">
        <v>278</v>
      </c>
      <c r="D174" s="3" t="s">
        <v>276</v>
      </c>
      <c r="E174" s="3">
        <v>-42.498846451984264</v>
      </c>
    </row>
    <row r="175" spans="1:5" x14ac:dyDescent="0.2">
      <c r="A175" s="3">
        <v>4</v>
      </c>
      <c r="B175" s="3" t="s">
        <v>300</v>
      </c>
      <c r="C175" s="3" t="s">
        <v>278</v>
      </c>
      <c r="D175" s="3" t="s">
        <v>281</v>
      </c>
      <c r="E175" s="3">
        <v>-41.163295483829643</v>
      </c>
    </row>
    <row r="176" spans="1:5" x14ac:dyDescent="0.2">
      <c r="A176" s="3">
        <v>4</v>
      </c>
      <c r="B176" s="3" t="s">
        <v>300</v>
      </c>
      <c r="C176" s="3" t="s">
        <v>278</v>
      </c>
      <c r="D176" s="3" t="s">
        <v>284</v>
      </c>
      <c r="E176" s="3">
        <v>527.68942654443799</v>
      </c>
    </row>
    <row r="177" spans="1:5" x14ac:dyDescent="0.2">
      <c r="A177" s="3">
        <v>4</v>
      </c>
      <c r="B177" s="3" t="s">
        <v>300</v>
      </c>
      <c r="C177" s="3" t="s">
        <v>278</v>
      </c>
      <c r="D177" s="3" t="s">
        <v>285</v>
      </c>
      <c r="E177" s="3">
        <v>528.4240881231317</v>
      </c>
    </row>
    <row r="178" spans="1:5" x14ac:dyDescent="0.2">
      <c r="A178" s="3">
        <v>4</v>
      </c>
      <c r="B178" s="3" t="s">
        <v>300</v>
      </c>
      <c r="C178" s="3" t="s">
        <v>278</v>
      </c>
      <c r="D178" s="3" t="s">
        <v>286</v>
      </c>
      <c r="E178" s="3">
        <v>526.78382975107297</v>
      </c>
    </row>
    <row r="179" spans="1:5" x14ac:dyDescent="0.2">
      <c r="A179" s="3">
        <v>4</v>
      </c>
      <c r="B179" s="3" t="s">
        <v>300</v>
      </c>
      <c r="C179" s="3" t="s">
        <v>279</v>
      </c>
      <c r="D179" s="3" t="s">
        <v>274</v>
      </c>
      <c r="E179" s="3">
        <v>-39.879549771832444</v>
      </c>
    </row>
    <row r="180" spans="1:5" x14ac:dyDescent="0.2">
      <c r="A180" s="3">
        <v>4</v>
      </c>
      <c r="B180" s="3" t="s">
        <v>300</v>
      </c>
      <c r="C180" s="3" t="s">
        <v>279</v>
      </c>
      <c r="D180" s="3" t="s">
        <v>276</v>
      </c>
      <c r="E180" s="3">
        <v>-36.907725782955822</v>
      </c>
    </row>
    <row r="181" spans="1:5" x14ac:dyDescent="0.2">
      <c r="A181" s="3">
        <v>4</v>
      </c>
      <c r="B181" s="3" t="s">
        <v>300</v>
      </c>
      <c r="C181" s="3" t="s">
        <v>279</v>
      </c>
      <c r="D181" s="3" t="s">
        <v>281</v>
      </c>
      <c r="E181" s="3">
        <v>-36.054616604552393</v>
      </c>
    </row>
    <row r="182" spans="1:5" x14ac:dyDescent="0.2">
      <c r="A182" s="3">
        <v>4</v>
      </c>
      <c r="B182" s="3" t="s">
        <v>300</v>
      </c>
      <c r="C182" s="3" t="s">
        <v>280</v>
      </c>
      <c r="D182" s="3" t="s">
        <v>274</v>
      </c>
      <c r="E182" s="3">
        <v>710.08649451035308</v>
      </c>
    </row>
    <row r="183" spans="1:5" x14ac:dyDescent="0.2">
      <c r="A183" s="3">
        <v>4</v>
      </c>
      <c r="B183" s="3" t="s">
        <v>300</v>
      </c>
      <c r="C183" s="3" t="s">
        <v>280</v>
      </c>
      <c r="D183" s="3" t="s">
        <v>276</v>
      </c>
      <c r="E183" s="3">
        <v>716.7517818980632</v>
      </c>
    </row>
    <row r="184" spans="1:5" x14ac:dyDescent="0.2">
      <c r="A184" s="3">
        <v>4</v>
      </c>
      <c r="B184" s="3" t="s">
        <v>300</v>
      </c>
      <c r="C184" s="3" t="s">
        <v>280</v>
      </c>
      <c r="D184" s="3" t="s">
        <v>281</v>
      </c>
      <c r="E184" s="3">
        <v>712.12645772221003</v>
      </c>
    </row>
    <row r="185" spans="1:5" x14ac:dyDescent="0.2">
      <c r="A185" s="3">
        <v>4</v>
      </c>
      <c r="B185" s="3" t="s">
        <v>300</v>
      </c>
      <c r="C185" s="3" t="s">
        <v>280</v>
      </c>
      <c r="D185" s="3" t="s">
        <v>284</v>
      </c>
      <c r="E185" s="3">
        <v>711.35567565922611</v>
      </c>
    </row>
    <row r="186" spans="1:5" x14ac:dyDescent="0.2">
      <c r="A186" s="3">
        <v>4</v>
      </c>
      <c r="B186" s="3" t="s">
        <v>300</v>
      </c>
      <c r="C186" s="3" t="s">
        <v>280</v>
      </c>
      <c r="D186" s="3" t="s">
        <v>285</v>
      </c>
      <c r="E186" s="3">
        <v>718.92080438855191</v>
      </c>
    </row>
    <row r="187" spans="1:5" x14ac:dyDescent="0.2">
      <c r="A187" s="3">
        <v>4</v>
      </c>
      <c r="B187" s="3" t="s">
        <v>300</v>
      </c>
      <c r="C187" s="3" t="s">
        <v>280</v>
      </c>
      <c r="D187" s="3" t="s">
        <v>286</v>
      </c>
      <c r="E187" s="3">
        <v>718.40688409346512</v>
      </c>
    </row>
    <row r="188" spans="1:5" x14ac:dyDescent="0.2">
      <c r="A188" s="3">
        <v>4</v>
      </c>
      <c r="B188" s="3" t="s">
        <v>300</v>
      </c>
      <c r="C188" s="3" t="s">
        <v>282</v>
      </c>
      <c r="D188" s="3" t="s">
        <v>274</v>
      </c>
      <c r="E188" s="3">
        <v>552.41514153413755</v>
      </c>
    </row>
    <row r="189" spans="1:5" x14ac:dyDescent="0.2">
      <c r="A189" s="3">
        <v>4</v>
      </c>
      <c r="B189" s="3" t="s">
        <v>300</v>
      </c>
      <c r="C189" s="3" t="s">
        <v>282</v>
      </c>
      <c r="D189" s="3" t="s">
        <v>276</v>
      </c>
      <c r="E189" s="3">
        <v>-31.134745228931024</v>
      </c>
    </row>
    <row r="190" spans="1:5" x14ac:dyDescent="0.2">
      <c r="A190" s="3">
        <v>4</v>
      </c>
      <c r="B190" s="3" t="s">
        <v>300</v>
      </c>
      <c r="C190" s="3" t="s">
        <v>282</v>
      </c>
      <c r="D190" s="3" t="s">
        <v>281</v>
      </c>
      <c r="E190" s="3">
        <v>-31.096112012826779</v>
      </c>
    </row>
    <row r="191" spans="1:5" x14ac:dyDescent="0.2">
      <c r="A191" s="3">
        <v>4</v>
      </c>
      <c r="B191" s="3" t="s">
        <v>300</v>
      </c>
      <c r="C191" s="3" t="s">
        <v>283</v>
      </c>
      <c r="D191" s="3" t="s">
        <v>274</v>
      </c>
      <c r="E191" s="3">
        <v>738.95321691923618</v>
      </c>
    </row>
    <row r="192" spans="1:5" x14ac:dyDescent="0.2">
      <c r="A192" s="3">
        <v>4</v>
      </c>
      <c r="B192" s="3" t="s">
        <v>300</v>
      </c>
      <c r="C192" s="3" t="s">
        <v>283</v>
      </c>
      <c r="D192" s="3" t="s">
        <v>276</v>
      </c>
      <c r="E192" s="3">
        <v>741.90370684405298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sqref="A1:A1048576"/>
    </sheetView>
  </sheetViews>
  <sheetFormatPr baseColWidth="10" defaultRowHeight="16" x14ac:dyDescent="0.2"/>
  <cols>
    <col min="1" max="1" width="20.83203125" style="3" bestFit="1" customWidth="1"/>
    <col min="2" max="4" width="11.33203125" style="3" customWidth="1"/>
    <col min="5" max="6" width="11.1640625" style="3" customWidth="1"/>
    <col min="7" max="7" width="11.5" style="3" bestFit="1" customWidth="1"/>
    <col min="8" max="9" width="11.5" style="3" customWidth="1"/>
    <col min="10" max="10" width="12.5" style="3" bestFit="1" customWidth="1"/>
    <col min="13" max="13" width="11.5" style="3" bestFit="1" customWidth="1"/>
    <col min="14" max="14" width="12.5" style="3" bestFit="1" customWidth="1"/>
    <col min="15" max="16384" width="10.83203125" style="3"/>
  </cols>
  <sheetData>
    <row r="1" spans="1:14" x14ac:dyDescent="0.2">
      <c r="A1" s="3" t="s">
        <v>161</v>
      </c>
      <c r="G1" s="3" t="s">
        <v>163</v>
      </c>
      <c r="H1" s="3" t="s">
        <v>162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  <c r="N1" s="3" t="s">
        <v>67</v>
      </c>
    </row>
    <row r="2" spans="1:14" x14ac:dyDescent="0.2">
      <c r="A2" s="3" t="s">
        <v>177</v>
      </c>
      <c r="G2" s="4">
        <f t="shared" ref="G2:G33" si="0">J2-M2-N2</f>
        <v>-34.422434319709737</v>
      </c>
      <c r="H2" s="4">
        <f>J2-K2-L2</f>
        <v>-37.372362730600798</v>
      </c>
      <c r="I2" s="4">
        <f>G2-H2</f>
        <v>2.9499284108910615</v>
      </c>
      <c r="J2" s="4">
        <f>VLOOKUP($A2,'MP2-CBS(TQ)-kJ'!$A$2:$T$192,16,FALSE)+VLOOKUP($A2,'delta-CCSD(T)-fno-kJ'!$A$2:$I$192,5,FALSE)</f>
        <v>-7331.7399330849075</v>
      </c>
      <c r="K2" s="4">
        <f>VLOOKUP($A2,'MP2-CBS(TQ)-kJ'!$A$2:$T$192,17,FALSE)+VLOOKUP($A2,'delta-CCSD(T)-fno-kJ'!$A$2:$I$192,6,FALSE)</f>
        <v>-3798.469172436613</v>
      </c>
      <c r="L2" s="4">
        <f>VLOOKUP($A2,'MP2-CBS(TQ)-kJ'!$A$2:$T$192,18,FALSE)+VLOOKUP($A2,'delta-CCSD(T)-fno-kJ'!$A$2:$I$192,7,FALSE)</f>
        <v>-3495.8983979176937</v>
      </c>
      <c r="M2" s="4">
        <f>VLOOKUP($A2,'MP2-CBS(TQ)-kJ'!$A$2:$T$192,19,FALSE)+VLOOKUP($A2,'delta-CCSD(T)-fno-kJ'!$A$2:$I$192,8,FALSE)</f>
        <v>-3798.645668800888</v>
      </c>
      <c r="N2" s="4">
        <f>VLOOKUP($A2,'MP2-CBS(TQ)-kJ'!$A$2:$T$192,20,FALSE)+VLOOKUP($A2,'delta-CCSD(T)-fno-kJ'!$A$2:$I$192,9,FALSE)</f>
        <v>-3498.6718299643098</v>
      </c>
    </row>
    <row r="3" spans="1:14" x14ac:dyDescent="0.2">
      <c r="A3" s="3" t="s">
        <v>23</v>
      </c>
      <c r="G3" s="4">
        <f t="shared" si="0"/>
        <v>-45.117233288157649</v>
      </c>
      <c r="H3" s="4">
        <f t="shared" ref="H3:H66" si="1">J3-K3-L3</f>
        <v>-57.848013981965551</v>
      </c>
      <c r="I3" s="4">
        <f t="shared" ref="I3:I66" si="2">G3-H3</f>
        <v>12.730780693807901</v>
      </c>
      <c r="J3" s="4">
        <f>VLOOKUP($A3,'MP2-CBS(TQ)-kJ'!$A$2:$T$192,16,FALSE)+VLOOKUP($A3,'delta-CCSD(T)-fno-kJ'!$A$2:$I$192,5,FALSE)</f>
        <v>-4839.8308313917614</v>
      </c>
      <c r="K3" s="4">
        <f>VLOOKUP($A3,'MP2-CBS(TQ)-kJ'!$A$2:$T$192,17,FALSE)+VLOOKUP($A3,'delta-CCSD(T)-fno-kJ'!$A$2:$I$192,6,FALSE)</f>
        <v>-3809.228070035886</v>
      </c>
      <c r="L3" s="4">
        <f>VLOOKUP($A3,'MP2-CBS(TQ)-kJ'!$A$2:$T$192,18,FALSE)+VLOOKUP($A3,'delta-CCSD(T)-fno-kJ'!$A$2:$I$192,7,FALSE)</f>
        <v>-972.75474737390982</v>
      </c>
      <c r="M3" s="4">
        <f>VLOOKUP($A3,'MP2-CBS(TQ)-kJ'!$A$2:$T$192,19,FALSE)+VLOOKUP($A3,'delta-CCSD(T)-fno-kJ'!$A$2:$I$192,8,FALSE)</f>
        <v>-3809.4616916240834</v>
      </c>
      <c r="N3" s="4">
        <f>VLOOKUP($A3,'MP2-CBS(TQ)-kJ'!$A$2:$T$192,20,FALSE)+VLOOKUP($A3,'delta-CCSD(T)-fno-kJ'!$A$2:$I$192,9,FALSE)</f>
        <v>-985.25190647952036</v>
      </c>
    </row>
    <row r="4" spans="1:14" x14ac:dyDescent="0.2">
      <c r="A4" s="3" t="s">
        <v>24</v>
      </c>
      <c r="G4" s="4">
        <f t="shared" si="0"/>
        <v>-29.975236424039053</v>
      </c>
      <c r="H4" s="4">
        <f t="shared" si="1"/>
        <v>-42.812974285352993</v>
      </c>
      <c r="I4" s="4">
        <f t="shared" si="2"/>
        <v>12.83773786131394</v>
      </c>
      <c r="J4" s="4">
        <f>VLOOKUP($A4,'MP2-CBS(TQ)-kJ'!$A$2:$T$192,16,FALSE)+VLOOKUP($A4,'delta-CCSD(T)-fno-kJ'!$A$2:$I$192,5,FALSE)</f>
        <v>-4824.792990872591</v>
      </c>
      <c r="K4" s="4">
        <f>VLOOKUP($A4,'MP2-CBS(TQ)-kJ'!$A$2:$T$192,17,FALSE)+VLOOKUP($A4,'delta-CCSD(T)-fno-kJ'!$A$2:$I$192,6,FALSE)</f>
        <v>-3809.225269213287</v>
      </c>
      <c r="L4" s="4">
        <f>VLOOKUP($A4,'MP2-CBS(TQ)-kJ'!$A$2:$T$192,18,FALSE)+VLOOKUP($A4,'delta-CCSD(T)-fno-kJ'!$A$2:$I$192,7,FALSE)</f>
        <v>-972.75474737395098</v>
      </c>
      <c r="M4" s="4">
        <f>VLOOKUP($A4,'MP2-CBS(TQ)-kJ'!$A$2:$T$192,19,FALSE)+VLOOKUP($A4,'delta-CCSD(T)-fno-kJ'!$A$2:$I$192,8,FALSE)</f>
        <v>-3809.2205202781979</v>
      </c>
      <c r="N4" s="4">
        <f>VLOOKUP($A4,'MP2-CBS(TQ)-kJ'!$A$2:$T$192,20,FALSE)+VLOOKUP($A4,'delta-CCSD(T)-fno-kJ'!$A$2:$I$192,9,FALSE)</f>
        <v>-985.597234170354</v>
      </c>
    </row>
    <row r="5" spans="1:14" x14ac:dyDescent="0.2">
      <c r="A5" s="3" t="s">
        <v>178</v>
      </c>
      <c r="G5" s="4">
        <f t="shared" si="0"/>
        <v>-38.315188026376404</v>
      </c>
      <c r="H5" s="4">
        <f t="shared" si="1"/>
        <v>-41.647921832970951</v>
      </c>
      <c r="I5" s="4">
        <f t="shared" si="2"/>
        <v>3.3327338065945469</v>
      </c>
      <c r="J5" s="4">
        <f>VLOOKUP($A5,'MP2-CBS(TQ)-kJ'!$A$2:$T$192,16,FALSE)+VLOOKUP($A5,'delta-CCSD(T)-fno-kJ'!$A$2:$I$192,5,FALSE)</f>
        <v>-4519.9440868619195</v>
      </c>
      <c r="K5" s="4">
        <f>VLOOKUP($A5,'MP2-CBS(TQ)-kJ'!$A$2:$T$192,17,FALSE)+VLOOKUP($A5,'delta-CCSD(T)-fno-kJ'!$A$2:$I$192,6,FALSE)</f>
        <v>-3808.8645065609126</v>
      </c>
      <c r="L5" s="4">
        <f>VLOOKUP($A5,'MP2-CBS(TQ)-kJ'!$A$2:$T$192,18,FALSE)+VLOOKUP($A5,'delta-CCSD(T)-fno-kJ'!$A$2:$I$192,7,FALSE)</f>
        <v>-669.43165846803595</v>
      </c>
      <c r="M5" s="4">
        <f>VLOOKUP($A5,'MP2-CBS(TQ)-kJ'!$A$2:$T$192,19,FALSE)+VLOOKUP($A5,'delta-CCSD(T)-fno-kJ'!$A$2:$I$192,8,FALSE)</f>
        <v>-3809.0867842255052</v>
      </c>
      <c r="N5" s="4">
        <f>VLOOKUP($A5,'MP2-CBS(TQ)-kJ'!$A$2:$T$192,20,FALSE)+VLOOKUP($A5,'delta-CCSD(T)-fno-kJ'!$A$2:$I$192,9,FALSE)</f>
        <v>-672.54211461003786</v>
      </c>
    </row>
    <row r="6" spans="1:14" x14ac:dyDescent="0.2">
      <c r="A6" s="3" t="s">
        <v>179</v>
      </c>
      <c r="G6" s="4">
        <f t="shared" si="0"/>
        <v>-27.374671966040751</v>
      </c>
      <c r="H6" s="4">
        <f t="shared" si="1"/>
        <v>-30.903893790430629</v>
      </c>
      <c r="I6" s="4">
        <f t="shared" si="2"/>
        <v>3.5292218243898787</v>
      </c>
      <c r="J6" s="4">
        <f>VLOOKUP($A6,'MP2-CBS(TQ)-kJ'!$A$2:$T$192,16,FALSE)+VLOOKUP($A6,'delta-CCSD(T)-fno-kJ'!$A$2:$I$192,5,FALSE)</f>
        <v>-4510.4009339576887</v>
      </c>
      <c r="K6" s="4">
        <f>VLOOKUP($A6,'MP2-CBS(TQ)-kJ'!$A$2:$T$192,17,FALSE)+VLOOKUP($A6,'delta-CCSD(T)-fno-kJ'!$A$2:$I$192,6,FALSE)</f>
        <v>-3810.0653816993172</v>
      </c>
      <c r="L6" s="4">
        <f>VLOOKUP($A6,'MP2-CBS(TQ)-kJ'!$A$2:$T$192,18,FALSE)+VLOOKUP($A6,'delta-CCSD(T)-fno-kJ'!$A$2:$I$192,7,FALSE)</f>
        <v>-669.43165846794091</v>
      </c>
      <c r="M6" s="4">
        <f>VLOOKUP($A6,'MP2-CBS(TQ)-kJ'!$A$2:$T$192,19,FALSE)+VLOOKUP($A6,'delta-CCSD(T)-fno-kJ'!$A$2:$I$192,8,FALSE)</f>
        <v>-3810.048040613</v>
      </c>
      <c r="N6" s="4">
        <f>VLOOKUP($A6,'MP2-CBS(TQ)-kJ'!$A$2:$T$192,20,FALSE)+VLOOKUP($A6,'delta-CCSD(T)-fno-kJ'!$A$2:$I$192,9,FALSE)</f>
        <v>-672.97822137864796</v>
      </c>
    </row>
    <row r="7" spans="1:14" x14ac:dyDescent="0.2">
      <c r="A7" s="3" t="s">
        <v>180</v>
      </c>
      <c r="G7" s="4">
        <f t="shared" si="0"/>
        <v>-55.43049811026367</v>
      </c>
      <c r="H7" s="4">
        <f t="shared" si="1"/>
        <v>-57.136523489064984</v>
      </c>
      <c r="I7" s="4">
        <f t="shared" si="2"/>
        <v>1.7060253788013142</v>
      </c>
      <c r="J7" s="4">
        <f>VLOOKUP($A7,'MP2-CBS(TQ)-kJ'!$A$2:$T$192,16,FALSE)+VLOOKUP($A7,'delta-CCSD(T)-fno-kJ'!$A$2:$I$192,5,FALSE)</f>
        <v>-6558.9760992544061</v>
      </c>
      <c r="K7" s="4">
        <f>VLOOKUP($A7,'MP2-CBS(TQ)-kJ'!$A$2:$T$192,17,FALSE)+VLOOKUP($A7,'delta-CCSD(T)-fno-kJ'!$A$2:$I$192,6,FALSE)</f>
        <v>-3800.0449447426367</v>
      </c>
      <c r="L7" s="4">
        <f>VLOOKUP($A7,'MP2-CBS(TQ)-kJ'!$A$2:$T$192,18,FALSE)+VLOOKUP($A7,'delta-CCSD(T)-fno-kJ'!$A$2:$I$192,7,FALSE)</f>
        <v>-2701.7946310227044</v>
      </c>
      <c r="M7" s="4">
        <f>VLOOKUP($A7,'MP2-CBS(TQ)-kJ'!$A$2:$T$192,19,FALSE)+VLOOKUP($A7,'delta-CCSD(T)-fno-kJ'!$A$2:$I$192,8,FALSE)</f>
        <v>-3800.1904985682922</v>
      </c>
      <c r="N7" s="4">
        <f>VLOOKUP($A7,'MP2-CBS(TQ)-kJ'!$A$2:$T$192,20,FALSE)+VLOOKUP($A7,'delta-CCSD(T)-fno-kJ'!$A$2:$I$192,9,FALSE)</f>
        <v>-2703.3551025758502</v>
      </c>
    </row>
    <row r="8" spans="1:14" x14ac:dyDescent="0.2">
      <c r="A8" s="3" t="s">
        <v>181</v>
      </c>
      <c r="G8" s="4">
        <f t="shared" si="0"/>
        <v>-42.652555110739286</v>
      </c>
      <c r="H8" s="4">
        <f t="shared" si="1"/>
        <v>-44.29948982899441</v>
      </c>
      <c r="I8" s="4">
        <f t="shared" si="2"/>
        <v>1.6469347182551246</v>
      </c>
      <c r="J8" s="4">
        <f>VLOOKUP($A8,'MP2-CBS(TQ)-kJ'!$A$2:$T$192,16,FALSE)+VLOOKUP($A8,'delta-CCSD(T)-fno-kJ'!$A$2:$I$192,5,FALSE)</f>
        <v>-6547.5544204254829</v>
      </c>
      <c r="K8" s="4">
        <f>VLOOKUP($A8,'MP2-CBS(TQ)-kJ'!$A$2:$T$192,17,FALSE)+VLOOKUP($A8,'delta-CCSD(T)-fno-kJ'!$A$2:$I$192,6,FALSE)</f>
        <v>-3801.318545223613</v>
      </c>
      <c r="L8" s="4">
        <f>VLOOKUP($A8,'MP2-CBS(TQ)-kJ'!$A$2:$T$192,18,FALSE)+VLOOKUP($A8,'delta-CCSD(T)-fno-kJ'!$A$2:$I$192,7,FALSE)</f>
        <v>-2701.9363853728755</v>
      </c>
      <c r="M8" s="4">
        <f>VLOOKUP($A8,'MP2-CBS(TQ)-kJ'!$A$2:$T$192,19,FALSE)+VLOOKUP($A8,'delta-CCSD(T)-fno-kJ'!$A$2:$I$192,8,FALSE)</f>
        <v>-3801.2093378976297</v>
      </c>
      <c r="N8" s="4">
        <f>VLOOKUP($A8,'MP2-CBS(TQ)-kJ'!$A$2:$T$192,20,FALSE)+VLOOKUP($A8,'delta-CCSD(T)-fno-kJ'!$A$2:$I$192,9,FALSE)</f>
        <v>-2703.692527417114</v>
      </c>
    </row>
    <row r="9" spans="1:14" x14ac:dyDescent="0.2">
      <c r="A9" s="3" t="s">
        <v>182</v>
      </c>
      <c r="G9" s="4">
        <f t="shared" si="0"/>
        <v>-42.388904300653394</v>
      </c>
      <c r="H9" s="4">
        <f t="shared" si="1"/>
        <v>-45.142208684647812</v>
      </c>
      <c r="I9" s="4">
        <f t="shared" si="2"/>
        <v>2.7533043839944185</v>
      </c>
      <c r="J9" s="4">
        <f>VLOOKUP($A9,'MP2-CBS(TQ)-kJ'!$A$2:$T$192,16,FALSE)+VLOOKUP($A9,'delta-CCSD(T)-fno-kJ'!$A$2:$I$192,5,FALSE)</f>
        <v>-7249.6082632292</v>
      </c>
      <c r="K9" s="4">
        <f>VLOOKUP($A9,'MP2-CBS(TQ)-kJ'!$A$2:$T$192,17,FALSE)+VLOOKUP($A9,'delta-CCSD(T)-fno-kJ'!$A$2:$I$192,6,FALSE)</f>
        <v>-3799.7152961362694</v>
      </c>
      <c r="L9" s="4">
        <f>VLOOKUP($A9,'MP2-CBS(TQ)-kJ'!$A$2:$T$192,18,FALSE)+VLOOKUP($A9,'delta-CCSD(T)-fno-kJ'!$A$2:$I$192,7,FALSE)</f>
        <v>-3404.7507584082828</v>
      </c>
      <c r="M9" s="4">
        <f>VLOOKUP($A9,'MP2-CBS(TQ)-kJ'!$A$2:$T$192,19,FALSE)+VLOOKUP($A9,'delta-CCSD(T)-fno-kJ'!$A$2:$I$192,8,FALSE)</f>
        <v>-3799.9046338926551</v>
      </c>
      <c r="N9" s="4">
        <f>VLOOKUP($A9,'MP2-CBS(TQ)-kJ'!$A$2:$T$192,20,FALSE)+VLOOKUP($A9,'delta-CCSD(T)-fno-kJ'!$A$2:$I$192,9,FALSE)</f>
        <v>-3407.3147250358916</v>
      </c>
    </row>
    <row r="10" spans="1:14" x14ac:dyDescent="0.2">
      <c r="A10" s="3" t="s">
        <v>183</v>
      </c>
      <c r="G10" s="4">
        <f t="shared" si="0"/>
        <v>-63.766010985826142</v>
      </c>
      <c r="H10" s="4">
        <f t="shared" si="1"/>
        <v>-67.871761739257636</v>
      </c>
      <c r="I10" s="4">
        <f t="shared" si="2"/>
        <v>4.1057507534314936</v>
      </c>
      <c r="J10" s="4">
        <f>VLOOKUP($A10,'MP2-CBS(TQ)-kJ'!$A$2:$T$192,16,FALSE)+VLOOKUP($A10,'delta-CCSD(T)-fno-kJ'!$A$2:$I$192,5,FALSE)</f>
        <v>-14252.943697785171</v>
      </c>
      <c r="K10" s="4">
        <f>VLOOKUP($A10,'MP2-CBS(TQ)-kJ'!$A$2:$T$192,17,FALSE)+VLOOKUP($A10,'delta-CCSD(T)-fno-kJ'!$A$2:$I$192,6,FALSE)</f>
        <v>-3798.6371972392312</v>
      </c>
      <c r="L10" s="4">
        <f>VLOOKUP($A10,'MP2-CBS(TQ)-kJ'!$A$2:$T$192,18,FALSE)+VLOOKUP($A10,'delta-CCSD(T)-fno-kJ'!$A$2:$I$192,7,FALSE)</f>
        <v>-10386.434738806682</v>
      </c>
      <c r="M10" s="4">
        <f>VLOOKUP($A10,'MP2-CBS(TQ)-kJ'!$A$2:$T$192,19,FALSE)+VLOOKUP($A10,'delta-CCSD(T)-fno-kJ'!$A$2:$I$192,8,FALSE)</f>
        <v>-3798.9105643747066</v>
      </c>
      <c r="N10" s="4">
        <f>VLOOKUP($A10,'MP2-CBS(TQ)-kJ'!$A$2:$T$192,20,FALSE)+VLOOKUP($A10,'delta-CCSD(T)-fno-kJ'!$A$2:$I$192,9,FALSE)</f>
        <v>-10390.267122424639</v>
      </c>
    </row>
    <row r="11" spans="1:14" x14ac:dyDescent="0.2">
      <c r="A11" s="3" t="s">
        <v>184</v>
      </c>
      <c r="G11" s="4">
        <f t="shared" si="0"/>
        <v>499.2579391013478</v>
      </c>
      <c r="H11" s="4">
        <f t="shared" si="1"/>
        <v>495.88308092309126</v>
      </c>
      <c r="I11" s="4">
        <f t="shared" si="2"/>
        <v>3.3748581782565452</v>
      </c>
      <c r="J11" s="4">
        <f>VLOOKUP($A11,'MP2-CBS(TQ)-kJ'!$A$2:$T$192,16,FALSE)+VLOOKUP($A11,'delta-CCSD(T)-fno-kJ'!$A$2:$I$192,5,FALSE)</f>
        <v>-13688.58824795954</v>
      </c>
      <c r="K11" s="4">
        <f>VLOOKUP($A11,'MP2-CBS(TQ)-kJ'!$A$2:$T$192,17,FALSE)+VLOOKUP($A11,'delta-CCSD(T)-fno-kJ'!$A$2:$I$192,6,FALSE)</f>
        <v>-3800.8480431343864</v>
      </c>
      <c r="L11" s="4">
        <f>VLOOKUP($A11,'MP2-CBS(TQ)-kJ'!$A$2:$T$192,18,FALSE)+VLOOKUP($A11,'delta-CCSD(T)-fno-kJ'!$A$2:$I$192,7,FALSE)</f>
        <v>-10383.623285748245</v>
      </c>
      <c r="M11" s="4">
        <f>VLOOKUP($A11,'MP2-CBS(TQ)-kJ'!$A$2:$T$192,19,FALSE)+VLOOKUP($A11,'delta-CCSD(T)-fno-kJ'!$A$2:$I$192,8,FALSE)</f>
        <v>-3800.8210953944304</v>
      </c>
      <c r="N11" s="4">
        <f>VLOOKUP($A11,'MP2-CBS(TQ)-kJ'!$A$2:$T$192,20,FALSE)+VLOOKUP($A11,'delta-CCSD(T)-fno-kJ'!$A$2:$I$192,9,FALSE)</f>
        <v>-10387.025091666457</v>
      </c>
    </row>
    <row r="12" spans="1:14" x14ac:dyDescent="0.2">
      <c r="A12" s="3" t="s">
        <v>185</v>
      </c>
      <c r="G12" s="4">
        <f t="shared" si="0"/>
        <v>494.78063656094673</v>
      </c>
      <c r="H12" s="4">
        <f t="shared" si="1"/>
        <v>491.05325256839205</v>
      </c>
      <c r="I12" s="4">
        <f t="shared" si="2"/>
        <v>3.7273839925546781</v>
      </c>
      <c r="J12" s="4">
        <f>VLOOKUP($A12,'MP2-CBS(TQ)-kJ'!$A$2:$T$192,16,FALSE)+VLOOKUP($A12,'delta-CCSD(T)-fno-kJ'!$A$2:$I$192,5,FALSE)</f>
        <v>-13693.80212256889</v>
      </c>
      <c r="K12" s="4">
        <f>VLOOKUP($A12,'MP2-CBS(TQ)-kJ'!$A$2:$T$192,17,FALSE)+VLOOKUP($A12,'delta-CCSD(T)-fno-kJ'!$A$2:$I$192,6,FALSE)</f>
        <v>-3799.534247054969</v>
      </c>
      <c r="L12" s="4">
        <f>VLOOKUP($A12,'MP2-CBS(TQ)-kJ'!$A$2:$T$192,18,FALSE)+VLOOKUP($A12,'delta-CCSD(T)-fno-kJ'!$A$2:$I$192,7,FALSE)</f>
        <v>-10385.321128082312</v>
      </c>
      <c r="M12" s="4">
        <f>VLOOKUP($A12,'MP2-CBS(TQ)-kJ'!$A$2:$T$192,19,FALSE)+VLOOKUP($A12,'delta-CCSD(T)-fno-kJ'!$A$2:$I$192,8,FALSE)</f>
        <v>-3799.6954841393135</v>
      </c>
      <c r="N12" s="4">
        <f>VLOOKUP($A12,'MP2-CBS(TQ)-kJ'!$A$2:$T$192,20,FALSE)+VLOOKUP($A12,'delta-CCSD(T)-fno-kJ'!$A$2:$I$192,9,FALSE)</f>
        <v>-10388.887274990524</v>
      </c>
    </row>
    <row r="13" spans="1:14" x14ac:dyDescent="0.2">
      <c r="A13" s="3" t="s">
        <v>186</v>
      </c>
      <c r="G13" s="4">
        <f t="shared" si="0"/>
        <v>-36.109422095924856</v>
      </c>
      <c r="H13" s="4">
        <f t="shared" si="1"/>
        <v>-39.681014886367848</v>
      </c>
      <c r="I13" s="4">
        <f t="shared" si="2"/>
        <v>3.5715927904429918</v>
      </c>
      <c r="J13" s="4">
        <f>VLOOKUP($A13,'MP2-CBS(TQ)-kJ'!$A$2:$T$192,16,FALSE)+VLOOKUP($A13,'delta-CCSD(T)-fno-kJ'!$A$2:$I$192,5,FALSE)</f>
        <v>-9144.6606724906178</v>
      </c>
      <c r="K13" s="4">
        <f>VLOOKUP($A13,'MP2-CBS(TQ)-kJ'!$A$2:$T$192,17,FALSE)+VLOOKUP($A13,'delta-CCSD(T)-fno-kJ'!$A$2:$I$192,6,FALSE)</f>
        <v>-3798.5816507451846</v>
      </c>
      <c r="L13" s="4">
        <f>VLOOKUP($A13,'MP2-CBS(TQ)-kJ'!$A$2:$T$192,18,FALSE)+VLOOKUP($A13,'delta-CCSD(T)-fno-kJ'!$A$2:$I$192,7,FALSE)</f>
        <v>-5306.3980068590654</v>
      </c>
      <c r="M13" s="4">
        <f>VLOOKUP($A13,'MP2-CBS(TQ)-kJ'!$A$2:$T$192,19,FALSE)+VLOOKUP($A13,'delta-CCSD(T)-fno-kJ'!$A$2:$I$192,8,FALSE)</f>
        <v>-3798.7274077639568</v>
      </c>
      <c r="N13" s="4">
        <f>VLOOKUP($A13,'MP2-CBS(TQ)-kJ'!$A$2:$T$192,20,FALSE)+VLOOKUP($A13,'delta-CCSD(T)-fno-kJ'!$A$2:$I$192,9,FALSE)</f>
        <v>-5309.8238426307362</v>
      </c>
    </row>
    <row r="14" spans="1:14" x14ac:dyDescent="0.2">
      <c r="A14" s="3" t="s">
        <v>187</v>
      </c>
      <c r="G14" s="4">
        <f t="shared" si="0"/>
        <v>-40.837053406632549</v>
      </c>
      <c r="H14" s="4">
        <f t="shared" si="1"/>
        <v>-43.342989647758259</v>
      </c>
      <c r="I14" s="4">
        <f t="shared" si="2"/>
        <v>2.5059362411257098</v>
      </c>
      <c r="J14" s="4">
        <f>VLOOKUP($A14,'MP2-CBS(TQ)-kJ'!$A$2:$T$192,16,FALSE)+VLOOKUP($A14,'delta-CCSD(T)-fno-kJ'!$A$2:$I$192,5,FALSE)</f>
        <v>-10145.126529109637</v>
      </c>
      <c r="K14" s="4">
        <f>VLOOKUP($A14,'MP2-CBS(TQ)-kJ'!$A$2:$T$192,17,FALSE)+VLOOKUP($A14,'delta-CCSD(T)-fno-kJ'!$A$2:$I$192,6,FALSE)</f>
        <v>-3799.4071456401889</v>
      </c>
      <c r="L14" s="4">
        <f>VLOOKUP($A14,'MP2-CBS(TQ)-kJ'!$A$2:$T$192,18,FALSE)+VLOOKUP($A14,'delta-CCSD(T)-fno-kJ'!$A$2:$I$192,7,FALSE)</f>
        <v>-6302.3763938216898</v>
      </c>
      <c r="M14" s="4">
        <f>VLOOKUP($A14,'MP2-CBS(TQ)-kJ'!$A$2:$T$192,19,FALSE)+VLOOKUP($A14,'delta-CCSD(T)-fno-kJ'!$A$2:$I$192,8,FALSE)</f>
        <v>-3799.6209948936807</v>
      </c>
      <c r="N14" s="4">
        <f>VLOOKUP($A14,'MP2-CBS(TQ)-kJ'!$A$2:$T$192,20,FALSE)+VLOOKUP($A14,'delta-CCSD(T)-fno-kJ'!$A$2:$I$192,9,FALSE)</f>
        <v>-6304.6684808093232</v>
      </c>
    </row>
    <row r="15" spans="1:14" x14ac:dyDescent="0.2">
      <c r="A15" s="3" t="s">
        <v>188</v>
      </c>
      <c r="G15" s="4">
        <f t="shared" si="0"/>
        <v>-32.608530094107664</v>
      </c>
      <c r="H15" s="4">
        <f t="shared" si="1"/>
        <v>-35.7172751715907</v>
      </c>
      <c r="I15" s="4">
        <f t="shared" si="2"/>
        <v>3.1087450774830359</v>
      </c>
      <c r="J15" s="4">
        <f>VLOOKUP($A15,'MP2-CBS(TQ)-kJ'!$A$2:$T$192,16,FALSE)+VLOOKUP($A15,'delta-CCSD(T)-fno-kJ'!$A$2:$I$192,5,FALSE)</f>
        <v>-7473.4920812480959</v>
      </c>
      <c r="K15" s="4">
        <f>VLOOKUP($A15,'MP2-CBS(TQ)-kJ'!$A$2:$T$192,17,FALSE)+VLOOKUP($A15,'delta-CCSD(T)-fno-kJ'!$A$2:$I$192,6,FALSE)</f>
        <v>-3943.5449762071348</v>
      </c>
      <c r="L15" s="4">
        <f>VLOOKUP($A15,'MP2-CBS(TQ)-kJ'!$A$2:$T$192,18,FALSE)+VLOOKUP($A15,'delta-CCSD(T)-fno-kJ'!$A$2:$I$192,7,FALSE)</f>
        <v>-3494.2298298693704</v>
      </c>
      <c r="M15" s="4">
        <f>VLOOKUP($A15,'MP2-CBS(TQ)-kJ'!$A$2:$T$192,19,FALSE)+VLOOKUP($A15,'delta-CCSD(T)-fno-kJ'!$A$2:$I$192,8,FALSE)</f>
        <v>-3943.4825713067758</v>
      </c>
      <c r="N15" s="4">
        <f>VLOOKUP($A15,'MP2-CBS(TQ)-kJ'!$A$2:$T$192,20,FALSE)+VLOOKUP($A15,'delta-CCSD(T)-fno-kJ'!$A$2:$I$192,9,FALSE)</f>
        <v>-3497.4009798472125</v>
      </c>
    </row>
    <row r="16" spans="1:14" x14ac:dyDescent="0.2">
      <c r="A16" s="3" t="s">
        <v>189</v>
      </c>
      <c r="G16" s="4">
        <f t="shared" si="0"/>
        <v>-30.204514303123233</v>
      </c>
      <c r="H16" s="4">
        <f t="shared" si="1"/>
        <v>-33.202580181985468</v>
      </c>
      <c r="I16" s="4">
        <f t="shared" si="2"/>
        <v>2.998065878862235</v>
      </c>
      <c r="J16" s="4">
        <f>VLOOKUP($A16,'MP2-CBS(TQ)-kJ'!$A$2:$T$192,16,FALSE)+VLOOKUP($A16,'delta-CCSD(T)-fno-kJ'!$A$2:$I$192,5,FALSE)</f>
        <v>-7471.2242372753644</v>
      </c>
      <c r="K16" s="4">
        <f>VLOOKUP($A16,'MP2-CBS(TQ)-kJ'!$A$2:$T$192,17,FALSE)+VLOOKUP($A16,'delta-CCSD(T)-fno-kJ'!$A$2:$I$192,6,FALSE)</f>
        <v>-3943.7769781923448</v>
      </c>
      <c r="L16" s="4">
        <f>VLOOKUP($A16,'MP2-CBS(TQ)-kJ'!$A$2:$T$192,18,FALSE)+VLOOKUP($A16,'delta-CCSD(T)-fno-kJ'!$A$2:$I$192,7,FALSE)</f>
        <v>-3494.2446789010341</v>
      </c>
      <c r="M16" s="4">
        <f>VLOOKUP($A16,'MP2-CBS(TQ)-kJ'!$A$2:$T$192,19,FALSE)+VLOOKUP($A16,'delta-CCSD(T)-fno-kJ'!$A$2:$I$192,8,FALSE)</f>
        <v>-3943.7474247096679</v>
      </c>
      <c r="N16" s="4">
        <f>VLOOKUP($A16,'MP2-CBS(TQ)-kJ'!$A$2:$T$192,20,FALSE)+VLOOKUP($A16,'delta-CCSD(T)-fno-kJ'!$A$2:$I$192,9,FALSE)</f>
        <v>-3497.2722982625733</v>
      </c>
    </row>
    <row r="17" spans="1:14" x14ac:dyDescent="0.2">
      <c r="A17" s="3" t="s">
        <v>25</v>
      </c>
      <c r="G17" s="4">
        <f t="shared" si="0"/>
        <v>-43.297783855312559</v>
      </c>
      <c r="H17" s="4">
        <f t="shared" si="1"/>
        <v>-57.212703530506019</v>
      </c>
      <c r="I17" s="4">
        <f t="shared" si="2"/>
        <v>13.91491967519346</v>
      </c>
      <c r="J17" s="4">
        <f>VLOOKUP($A17,'MP2-CBS(TQ)-kJ'!$A$2:$T$192,16,FALSE)+VLOOKUP($A17,'delta-CCSD(T)-fno-kJ'!$A$2:$I$192,5,FALSE)</f>
        <v>-4975.1646653331018</v>
      </c>
      <c r="K17" s="4">
        <f>VLOOKUP($A17,'MP2-CBS(TQ)-kJ'!$A$2:$T$192,17,FALSE)+VLOOKUP($A17,'delta-CCSD(T)-fno-kJ'!$A$2:$I$192,6,FALSE)</f>
        <v>-3945.1972144259025</v>
      </c>
      <c r="L17" s="4">
        <f>VLOOKUP($A17,'MP2-CBS(TQ)-kJ'!$A$2:$T$192,18,FALSE)+VLOOKUP($A17,'delta-CCSD(T)-fno-kJ'!$A$2:$I$192,7,FALSE)</f>
        <v>-972.75474737669322</v>
      </c>
      <c r="M17" s="4">
        <f>VLOOKUP($A17,'MP2-CBS(TQ)-kJ'!$A$2:$T$192,19,FALSE)+VLOOKUP($A17,'delta-CCSD(T)-fno-kJ'!$A$2:$I$192,8,FALSE)</f>
        <v>-3945.2211185957644</v>
      </c>
      <c r="N17" s="4">
        <f>VLOOKUP($A17,'MP2-CBS(TQ)-kJ'!$A$2:$T$192,20,FALSE)+VLOOKUP($A17,'delta-CCSD(T)-fno-kJ'!$A$2:$I$192,9,FALSE)</f>
        <v>-986.64576288202477</v>
      </c>
    </row>
    <row r="18" spans="1:14" x14ac:dyDescent="0.2">
      <c r="A18" s="3" t="s">
        <v>26</v>
      </c>
      <c r="G18" s="4">
        <f t="shared" si="0"/>
        <v>-41.623578157914835</v>
      </c>
      <c r="H18" s="4">
        <f t="shared" si="1"/>
        <v>-54.547071887245806</v>
      </c>
      <c r="I18" s="4">
        <f t="shared" si="2"/>
        <v>12.923493729330971</v>
      </c>
      <c r="J18" s="4">
        <f>VLOOKUP($A18,'MP2-CBS(TQ)-kJ'!$A$2:$T$192,16,FALSE)+VLOOKUP($A18,'delta-CCSD(T)-fno-kJ'!$A$2:$I$192,5,FALSE)</f>
        <v>-4972.7821150986583</v>
      </c>
      <c r="K18" s="4">
        <f>VLOOKUP($A18,'MP2-CBS(TQ)-kJ'!$A$2:$T$192,17,FALSE)+VLOOKUP($A18,'delta-CCSD(T)-fno-kJ'!$A$2:$I$192,6,FALSE)</f>
        <v>-3945.4802958373366</v>
      </c>
      <c r="L18" s="4">
        <f>VLOOKUP($A18,'MP2-CBS(TQ)-kJ'!$A$2:$T$192,18,FALSE)+VLOOKUP($A18,'delta-CCSD(T)-fno-kJ'!$A$2:$I$192,7,FALSE)</f>
        <v>-972.75474737407592</v>
      </c>
      <c r="M18" s="4">
        <f>VLOOKUP($A18,'MP2-CBS(TQ)-kJ'!$A$2:$T$192,19,FALSE)+VLOOKUP($A18,'delta-CCSD(T)-fno-kJ'!$A$2:$I$192,8,FALSE)</f>
        <v>-3945.5187551853041</v>
      </c>
      <c r="N18" s="4">
        <f>VLOOKUP($A18,'MP2-CBS(TQ)-kJ'!$A$2:$T$192,20,FALSE)+VLOOKUP($A18,'delta-CCSD(T)-fno-kJ'!$A$2:$I$192,9,FALSE)</f>
        <v>-985.63978175543934</v>
      </c>
    </row>
    <row r="19" spans="1:14" x14ac:dyDescent="0.2">
      <c r="A19" s="3" t="s">
        <v>190</v>
      </c>
      <c r="G19" s="4">
        <f t="shared" si="0"/>
        <v>-37.629084625945666</v>
      </c>
      <c r="H19" s="4">
        <f t="shared" si="1"/>
        <v>-41.33887253819762</v>
      </c>
      <c r="I19" s="4">
        <f t="shared" si="2"/>
        <v>3.7097879122519544</v>
      </c>
      <c r="J19" s="4">
        <f>VLOOKUP($A19,'MP2-CBS(TQ)-kJ'!$A$2:$T$192,16,FALSE)+VLOOKUP($A19,'delta-CCSD(T)-fno-kJ'!$A$2:$I$192,5,FALSE)</f>
        <v>-4656.1114216776677</v>
      </c>
      <c r="K19" s="4">
        <f>VLOOKUP($A19,'MP2-CBS(TQ)-kJ'!$A$2:$T$192,17,FALSE)+VLOOKUP($A19,'delta-CCSD(T)-fno-kJ'!$A$2:$I$192,6,FALSE)</f>
        <v>-3945.3408906714531</v>
      </c>
      <c r="L19" s="4">
        <f>VLOOKUP($A19,'MP2-CBS(TQ)-kJ'!$A$2:$T$192,18,FALSE)+VLOOKUP($A19,'delta-CCSD(T)-fno-kJ'!$A$2:$I$192,7,FALSE)</f>
        <v>-669.43165846801708</v>
      </c>
      <c r="M19" s="4">
        <f>VLOOKUP($A19,'MP2-CBS(TQ)-kJ'!$A$2:$T$192,19,FALSE)+VLOOKUP($A19,'delta-CCSD(T)-fno-kJ'!$A$2:$I$192,8,FALSE)</f>
        <v>-3945.3449952666847</v>
      </c>
      <c r="N19" s="4">
        <f>VLOOKUP($A19,'MP2-CBS(TQ)-kJ'!$A$2:$T$192,20,FALSE)+VLOOKUP($A19,'delta-CCSD(T)-fno-kJ'!$A$2:$I$192,9,FALSE)</f>
        <v>-673.13734178503739</v>
      </c>
    </row>
    <row r="20" spans="1:14" x14ac:dyDescent="0.2">
      <c r="A20" s="3" t="s">
        <v>191</v>
      </c>
      <c r="G20" s="4">
        <f t="shared" si="0"/>
        <v>-36.824639143612217</v>
      </c>
      <c r="H20" s="4">
        <f t="shared" si="1"/>
        <v>-40.398280117667696</v>
      </c>
      <c r="I20" s="4">
        <f t="shared" si="2"/>
        <v>3.5736409740554791</v>
      </c>
      <c r="J20" s="4">
        <f>VLOOKUP($A20,'MP2-CBS(TQ)-kJ'!$A$2:$T$192,16,FALSE)+VLOOKUP($A20,'delta-CCSD(T)-fno-kJ'!$A$2:$I$192,5,FALSE)</f>
        <v>-4655.3828687175182</v>
      </c>
      <c r="K20" s="4">
        <f>VLOOKUP($A20,'MP2-CBS(TQ)-kJ'!$A$2:$T$192,17,FALSE)+VLOOKUP($A20,'delta-CCSD(T)-fno-kJ'!$A$2:$I$192,6,FALSE)</f>
        <v>-3945.5529301318479</v>
      </c>
      <c r="L20" s="4">
        <f>VLOOKUP($A20,'MP2-CBS(TQ)-kJ'!$A$2:$T$192,18,FALSE)+VLOOKUP($A20,'delta-CCSD(T)-fno-kJ'!$A$2:$I$192,7,FALSE)</f>
        <v>-669.43165846800264</v>
      </c>
      <c r="M20" s="4">
        <f>VLOOKUP($A20,'MP2-CBS(TQ)-kJ'!$A$2:$T$192,19,FALSE)+VLOOKUP($A20,'delta-CCSD(T)-fno-kJ'!$A$2:$I$192,8,FALSE)</f>
        <v>-3945.5688054331895</v>
      </c>
      <c r="N20" s="4">
        <f>VLOOKUP($A20,'MP2-CBS(TQ)-kJ'!$A$2:$T$192,20,FALSE)+VLOOKUP($A20,'delta-CCSD(T)-fno-kJ'!$A$2:$I$192,9,FALSE)</f>
        <v>-672.98942414071655</v>
      </c>
    </row>
    <row r="21" spans="1:14" x14ac:dyDescent="0.2">
      <c r="A21" s="3" t="s">
        <v>192</v>
      </c>
      <c r="G21" s="4">
        <f t="shared" si="0"/>
        <v>-39.579693500606027</v>
      </c>
      <c r="H21" s="4">
        <f t="shared" si="1"/>
        <v>-40.674022306661755</v>
      </c>
      <c r="I21" s="4">
        <f t="shared" si="2"/>
        <v>1.0943288060557279</v>
      </c>
      <c r="J21" s="4">
        <f>VLOOKUP($A21,'MP2-CBS(TQ)-kJ'!$A$2:$T$192,16,FALSE)+VLOOKUP($A21,'delta-CCSD(T)-fno-kJ'!$A$2:$I$192,5,FALSE)</f>
        <v>-6669.5311751490062</v>
      </c>
      <c r="K21" s="4">
        <f>VLOOKUP($A21,'MP2-CBS(TQ)-kJ'!$A$2:$T$192,17,FALSE)+VLOOKUP($A21,'delta-CCSD(T)-fno-kJ'!$A$2:$I$192,6,FALSE)</f>
        <v>-3944.7124429274218</v>
      </c>
      <c r="L21" s="4">
        <f>VLOOKUP($A21,'MP2-CBS(TQ)-kJ'!$A$2:$T$192,18,FALSE)+VLOOKUP($A21,'delta-CCSD(T)-fno-kJ'!$A$2:$I$192,7,FALSE)</f>
        <v>-2684.1447099149227</v>
      </c>
      <c r="M21" s="4">
        <f>VLOOKUP($A21,'MP2-CBS(TQ)-kJ'!$A$2:$T$192,19,FALSE)+VLOOKUP($A21,'delta-CCSD(T)-fno-kJ'!$A$2:$I$192,8,FALSE)</f>
        <v>-3944.5813238783203</v>
      </c>
      <c r="N21" s="4">
        <f>VLOOKUP($A21,'MP2-CBS(TQ)-kJ'!$A$2:$T$192,20,FALSE)+VLOOKUP($A21,'delta-CCSD(T)-fno-kJ'!$A$2:$I$192,9,FALSE)</f>
        <v>-2685.3701577700799</v>
      </c>
    </row>
    <row r="22" spans="1:14" x14ac:dyDescent="0.2">
      <c r="A22" s="3" t="s">
        <v>193</v>
      </c>
      <c r="G22" s="4">
        <f t="shared" si="0"/>
        <v>-43.086579592619728</v>
      </c>
      <c r="H22" s="4">
        <f t="shared" si="1"/>
        <v>-44.4481658471218</v>
      </c>
      <c r="I22" s="4">
        <f t="shared" si="2"/>
        <v>1.3615862545020718</v>
      </c>
      <c r="J22" s="4">
        <f>VLOOKUP($A22,'MP2-CBS(TQ)-kJ'!$A$2:$T$192,16,FALSE)+VLOOKUP($A22,'delta-CCSD(T)-fno-kJ'!$A$2:$I$192,5,FALSE)</f>
        <v>-6673.2637022421495</v>
      </c>
      <c r="K22" s="4">
        <f>VLOOKUP($A22,'MP2-CBS(TQ)-kJ'!$A$2:$T$192,17,FALSE)+VLOOKUP($A22,'delta-CCSD(T)-fno-kJ'!$A$2:$I$192,6,FALSE)</f>
        <v>-3944.189220629718</v>
      </c>
      <c r="L22" s="4">
        <f>VLOOKUP($A22,'MP2-CBS(TQ)-kJ'!$A$2:$T$192,18,FALSE)+VLOOKUP($A22,'delta-CCSD(T)-fno-kJ'!$A$2:$I$192,7,FALSE)</f>
        <v>-2684.6263157653098</v>
      </c>
      <c r="M22" s="4">
        <f>VLOOKUP($A22,'MP2-CBS(TQ)-kJ'!$A$2:$T$192,19,FALSE)+VLOOKUP($A22,'delta-CCSD(T)-fno-kJ'!$A$2:$I$192,8,FALSE)</f>
        <v>-3944.0863443843782</v>
      </c>
      <c r="N22" s="4">
        <f>VLOOKUP($A22,'MP2-CBS(TQ)-kJ'!$A$2:$T$192,20,FALSE)+VLOOKUP($A22,'delta-CCSD(T)-fno-kJ'!$A$2:$I$192,9,FALSE)</f>
        <v>-2686.0907782651516</v>
      </c>
    </row>
    <row r="23" spans="1:14" x14ac:dyDescent="0.2">
      <c r="A23" s="3" t="s">
        <v>194</v>
      </c>
      <c r="G23" s="4">
        <f t="shared" si="0"/>
        <v>-39.566743252149081</v>
      </c>
      <c r="H23" s="4">
        <f t="shared" si="1"/>
        <v>-40.806184711531841</v>
      </c>
      <c r="I23" s="4">
        <f t="shared" si="2"/>
        <v>1.2394414593827605</v>
      </c>
      <c r="J23" s="4">
        <f>VLOOKUP($A23,'MP2-CBS(TQ)-kJ'!$A$2:$T$192,16,FALSE)+VLOOKUP($A23,'delta-CCSD(T)-fno-kJ'!$A$2:$I$192,5,FALSE)</f>
        <v>-6669.9042597620455</v>
      </c>
      <c r="K23" s="4">
        <f>VLOOKUP($A23,'MP2-CBS(TQ)-kJ'!$A$2:$T$192,17,FALSE)+VLOOKUP($A23,'delta-CCSD(T)-fno-kJ'!$A$2:$I$192,6,FALSE)</f>
        <v>-3943.8921626906886</v>
      </c>
      <c r="L23" s="4">
        <f>VLOOKUP($A23,'MP2-CBS(TQ)-kJ'!$A$2:$T$192,18,FALSE)+VLOOKUP($A23,'delta-CCSD(T)-fno-kJ'!$A$2:$I$192,7,FALSE)</f>
        <v>-2685.2059123598251</v>
      </c>
      <c r="M23" s="4">
        <f>VLOOKUP($A23,'MP2-CBS(TQ)-kJ'!$A$2:$T$192,19,FALSE)+VLOOKUP($A23,'delta-CCSD(T)-fno-kJ'!$A$2:$I$192,8,FALSE)</f>
        <v>-3943.8203800564679</v>
      </c>
      <c r="N23" s="4">
        <f>VLOOKUP($A23,'MP2-CBS(TQ)-kJ'!$A$2:$T$192,20,FALSE)+VLOOKUP($A23,'delta-CCSD(T)-fno-kJ'!$A$2:$I$192,9,FALSE)</f>
        <v>-2686.5171364534285</v>
      </c>
    </row>
    <row r="24" spans="1:14" x14ac:dyDescent="0.2">
      <c r="A24" s="3" t="s">
        <v>195</v>
      </c>
      <c r="G24" s="4">
        <f t="shared" si="0"/>
        <v>-41.684524156510179</v>
      </c>
      <c r="H24" s="4">
        <f t="shared" si="1"/>
        <v>-42.967414631560587</v>
      </c>
      <c r="I24" s="4">
        <f t="shared" si="2"/>
        <v>1.282890475050408</v>
      </c>
      <c r="J24" s="4">
        <f>VLOOKUP($A24,'MP2-CBS(TQ)-kJ'!$A$2:$T$192,16,FALSE)+VLOOKUP($A24,'delta-CCSD(T)-fno-kJ'!$A$2:$I$192,5,FALSE)</f>
        <v>-6671.4678660559166</v>
      </c>
      <c r="K24" s="4">
        <f>VLOOKUP($A24,'MP2-CBS(TQ)-kJ'!$A$2:$T$192,17,FALSE)+VLOOKUP($A24,'delta-CCSD(T)-fno-kJ'!$A$2:$I$192,6,FALSE)</f>
        <v>-3943.8645383765688</v>
      </c>
      <c r="L24" s="4">
        <f>VLOOKUP($A24,'MP2-CBS(TQ)-kJ'!$A$2:$T$192,18,FALSE)+VLOOKUP($A24,'delta-CCSD(T)-fno-kJ'!$A$2:$I$192,7,FALSE)</f>
        <v>-2684.6359130477872</v>
      </c>
      <c r="M24" s="4">
        <f>VLOOKUP($A24,'MP2-CBS(TQ)-kJ'!$A$2:$T$192,19,FALSE)+VLOOKUP($A24,'delta-CCSD(T)-fno-kJ'!$A$2:$I$192,8,FALSE)</f>
        <v>-3943.749999062602</v>
      </c>
      <c r="N24" s="4">
        <f>VLOOKUP($A24,'MP2-CBS(TQ)-kJ'!$A$2:$T$192,20,FALSE)+VLOOKUP($A24,'delta-CCSD(T)-fno-kJ'!$A$2:$I$192,9,FALSE)</f>
        <v>-2686.0333428368044</v>
      </c>
    </row>
    <row r="25" spans="1:14" x14ac:dyDescent="0.2">
      <c r="A25" s="3" t="s">
        <v>196</v>
      </c>
      <c r="G25" s="4">
        <f t="shared" si="0"/>
        <v>-38.192231311595606</v>
      </c>
      <c r="H25" s="4">
        <f t="shared" si="1"/>
        <v>-41.074085244274102</v>
      </c>
      <c r="I25" s="4">
        <f t="shared" si="2"/>
        <v>2.8818539326784958</v>
      </c>
      <c r="J25" s="4">
        <f>VLOOKUP($A25,'MP2-CBS(TQ)-kJ'!$A$2:$T$192,16,FALSE)+VLOOKUP($A25,'delta-CCSD(T)-fno-kJ'!$A$2:$I$192,5,FALSE)</f>
        <v>-7391.3523515727757</v>
      </c>
      <c r="K25" s="4">
        <f>VLOOKUP($A25,'MP2-CBS(TQ)-kJ'!$A$2:$T$192,17,FALSE)+VLOOKUP($A25,'delta-CCSD(T)-fno-kJ'!$A$2:$I$192,6,FALSE)</f>
        <v>-3944.0308295086406</v>
      </c>
      <c r="L25" s="4">
        <f>VLOOKUP($A25,'MP2-CBS(TQ)-kJ'!$A$2:$T$192,18,FALSE)+VLOOKUP($A25,'delta-CCSD(T)-fno-kJ'!$A$2:$I$192,7,FALSE)</f>
        <v>-3406.2474368198609</v>
      </c>
      <c r="M25" s="4">
        <f>VLOOKUP($A25,'MP2-CBS(TQ)-kJ'!$A$2:$T$192,19,FALSE)+VLOOKUP($A25,'delta-CCSD(T)-fno-kJ'!$A$2:$I$192,8,FALSE)</f>
        <v>-3943.8949480360911</v>
      </c>
      <c r="N25" s="4">
        <f>VLOOKUP($A25,'MP2-CBS(TQ)-kJ'!$A$2:$T$192,20,FALSE)+VLOOKUP($A25,'delta-CCSD(T)-fno-kJ'!$A$2:$I$192,9,FALSE)</f>
        <v>-3409.2651722250889</v>
      </c>
    </row>
    <row r="26" spans="1:14" x14ac:dyDescent="0.2">
      <c r="A26" s="3" t="s">
        <v>197</v>
      </c>
      <c r="G26" s="4">
        <f t="shared" si="0"/>
        <v>-33.943007268452675</v>
      </c>
      <c r="H26" s="4">
        <f t="shared" si="1"/>
        <v>-36.840817274405708</v>
      </c>
      <c r="I26" s="4">
        <f t="shared" si="2"/>
        <v>2.8978100059530334</v>
      </c>
      <c r="J26" s="4">
        <f>VLOOKUP($A26,'MP2-CBS(TQ)-kJ'!$A$2:$T$192,16,FALSE)+VLOOKUP($A26,'delta-CCSD(T)-fno-kJ'!$A$2:$I$192,5,FALSE)</f>
        <v>-7387.5647132808181</v>
      </c>
      <c r="K26" s="4">
        <f>VLOOKUP($A26,'MP2-CBS(TQ)-kJ'!$A$2:$T$192,17,FALSE)+VLOOKUP($A26,'delta-CCSD(T)-fno-kJ'!$A$2:$I$192,6,FALSE)</f>
        <v>-3944.5085268766238</v>
      </c>
      <c r="L26" s="4">
        <f>VLOOKUP($A26,'MP2-CBS(TQ)-kJ'!$A$2:$T$192,18,FALSE)+VLOOKUP($A26,'delta-CCSD(T)-fno-kJ'!$A$2:$I$192,7,FALSE)</f>
        <v>-3406.2153691297885</v>
      </c>
      <c r="M26" s="4">
        <f>VLOOKUP($A26,'MP2-CBS(TQ)-kJ'!$A$2:$T$192,19,FALSE)+VLOOKUP($A26,'delta-CCSD(T)-fno-kJ'!$A$2:$I$192,8,FALSE)</f>
        <v>-3944.4387654581437</v>
      </c>
      <c r="N26" s="4">
        <f>VLOOKUP($A26,'MP2-CBS(TQ)-kJ'!$A$2:$T$192,20,FALSE)+VLOOKUP($A26,'delta-CCSD(T)-fno-kJ'!$A$2:$I$192,9,FALSE)</f>
        <v>-3409.1829405542217</v>
      </c>
    </row>
    <row r="27" spans="1:14" x14ac:dyDescent="0.2">
      <c r="A27" s="3" t="s">
        <v>198</v>
      </c>
      <c r="G27" s="4">
        <f t="shared" si="0"/>
        <v>568.73128998406537</v>
      </c>
      <c r="H27" s="4">
        <f t="shared" si="1"/>
        <v>565.25327424127136</v>
      </c>
      <c r="I27" s="4">
        <f t="shared" si="2"/>
        <v>3.4780157427940139</v>
      </c>
      <c r="J27" s="4">
        <f>VLOOKUP($A27,'MP2-CBS(TQ)-kJ'!$A$2:$T$192,16,FALSE)+VLOOKUP($A27,'delta-CCSD(T)-fno-kJ'!$A$2:$I$192,5,FALSE)</f>
        <v>-13762.855905622626</v>
      </c>
      <c r="K27" s="4">
        <f>VLOOKUP($A27,'MP2-CBS(TQ)-kJ'!$A$2:$T$192,17,FALSE)+VLOOKUP($A27,'delta-CCSD(T)-fno-kJ'!$A$2:$I$192,6,FALSE)</f>
        <v>-3943.7076754367686</v>
      </c>
      <c r="L27" s="4">
        <f>VLOOKUP($A27,'MP2-CBS(TQ)-kJ'!$A$2:$T$192,18,FALSE)+VLOOKUP($A27,'delta-CCSD(T)-fno-kJ'!$A$2:$I$192,7,FALSE)</f>
        <v>-10384.401504427129</v>
      </c>
      <c r="M27" s="4">
        <f>VLOOKUP($A27,'MP2-CBS(TQ)-kJ'!$A$2:$T$192,19,FALSE)+VLOOKUP($A27,'delta-CCSD(T)-fno-kJ'!$A$2:$I$192,8,FALSE)</f>
        <v>-3943.6034608443501</v>
      </c>
      <c r="N27" s="4">
        <f>VLOOKUP($A27,'MP2-CBS(TQ)-kJ'!$A$2:$T$192,20,FALSE)+VLOOKUP($A27,'delta-CCSD(T)-fno-kJ'!$A$2:$I$192,9,FALSE)</f>
        <v>-10387.983734762342</v>
      </c>
    </row>
    <row r="28" spans="1:14" x14ac:dyDescent="0.2">
      <c r="A28" s="3" t="s">
        <v>199</v>
      </c>
      <c r="G28" s="4">
        <f t="shared" si="0"/>
        <v>578.48765784102216</v>
      </c>
      <c r="H28" s="4">
        <f t="shared" si="1"/>
        <v>574.96779260273433</v>
      </c>
      <c r="I28" s="4">
        <f t="shared" si="2"/>
        <v>3.5198652382878208</v>
      </c>
      <c r="J28" s="4">
        <f>VLOOKUP($A28,'MP2-CBS(TQ)-kJ'!$A$2:$T$192,16,FALSE)+VLOOKUP($A28,'delta-CCSD(T)-fno-kJ'!$A$2:$I$192,5,FALSE)</f>
        <v>-13751.029593162408</v>
      </c>
      <c r="K28" s="4">
        <f>VLOOKUP($A28,'MP2-CBS(TQ)-kJ'!$A$2:$T$192,17,FALSE)+VLOOKUP($A28,'delta-CCSD(T)-fno-kJ'!$A$2:$I$192,6,FALSE)</f>
        <v>-3943.3140770022992</v>
      </c>
      <c r="L28" s="4">
        <f>VLOOKUP($A28,'MP2-CBS(TQ)-kJ'!$A$2:$T$192,18,FALSE)+VLOOKUP($A28,'delta-CCSD(T)-fno-kJ'!$A$2:$I$192,7,FALSE)</f>
        <v>-10382.683308762842</v>
      </c>
      <c r="M28" s="4">
        <f>VLOOKUP($A28,'MP2-CBS(TQ)-kJ'!$A$2:$T$192,19,FALSE)+VLOOKUP($A28,'delta-CCSD(T)-fno-kJ'!$A$2:$I$192,8,FALSE)</f>
        <v>-3943.258258558908</v>
      </c>
      <c r="N28" s="4">
        <f>VLOOKUP($A28,'MP2-CBS(TQ)-kJ'!$A$2:$T$192,20,FALSE)+VLOOKUP($A28,'delta-CCSD(T)-fno-kJ'!$A$2:$I$192,9,FALSE)</f>
        <v>-10386.258992444522</v>
      </c>
    </row>
    <row r="29" spans="1:14" x14ac:dyDescent="0.2">
      <c r="A29" s="3" t="s">
        <v>200</v>
      </c>
      <c r="G29" s="4">
        <f t="shared" si="0"/>
        <v>570.18981120497665</v>
      </c>
      <c r="H29" s="4">
        <f t="shared" si="1"/>
        <v>566.67176989520704</v>
      </c>
      <c r="I29" s="4">
        <f t="shared" si="2"/>
        <v>3.5180413097696146</v>
      </c>
      <c r="J29" s="4">
        <f>VLOOKUP($A29,'MP2-CBS(TQ)-kJ'!$A$2:$T$192,16,FALSE)+VLOOKUP($A29,'delta-CCSD(T)-fno-kJ'!$A$2:$I$192,5,FALSE)</f>
        <v>-13761.295930664059</v>
      </c>
      <c r="K29" s="4">
        <f>VLOOKUP($A29,'MP2-CBS(TQ)-kJ'!$A$2:$T$192,17,FALSE)+VLOOKUP($A29,'delta-CCSD(T)-fno-kJ'!$A$2:$I$192,6,FALSE)</f>
        <v>-3943.9219732064357</v>
      </c>
      <c r="L29" s="4">
        <f>VLOOKUP($A29,'MP2-CBS(TQ)-kJ'!$A$2:$T$192,18,FALSE)+VLOOKUP($A29,'delta-CCSD(T)-fno-kJ'!$A$2:$I$192,7,FALSE)</f>
        <v>-10384.04572735283</v>
      </c>
      <c r="M29" s="4">
        <f>VLOOKUP($A29,'MP2-CBS(TQ)-kJ'!$A$2:$T$192,19,FALSE)+VLOOKUP($A29,'delta-CCSD(T)-fno-kJ'!$A$2:$I$192,8,FALSE)</f>
        <v>-3943.8135772027686</v>
      </c>
      <c r="N29" s="4">
        <f>VLOOKUP($A29,'MP2-CBS(TQ)-kJ'!$A$2:$T$192,20,FALSE)+VLOOKUP($A29,'delta-CCSD(T)-fno-kJ'!$A$2:$I$192,9,FALSE)</f>
        <v>-10387.672164666266</v>
      </c>
    </row>
    <row r="30" spans="1:14" x14ac:dyDescent="0.2">
      <c r="A30" s="3" t="s">
        <v>201</v>
      </c>
      <c r="G30" s="4">
        <f t="shared" si="0"/>
        <v>576.97933489285242</v>
      </c>
      <c r="H30" s="4">
        <f t="shared" si="1"/>
        <v>573.33953779803596</v>
      </c>
      <c r="I30" s="4">
        <f t="shared" si="2"/>
        <v>3.6397970948164584</v>
      </c>
      <c r="J30" s="4">
        <f>VLOOKUP($A30,'MP2-CBS(TQ)-kJ'!$A$2:$T$192,16,FALSE)+VLOOKUP($A30,'delta-CCSD(T)-fno-kJ'!$A$2:$I$192,5,FALSE)</f>
        <v>-13752.516719698837</v>
      </c>
      <c r="K30" s="4">
        <f>VLOOKUP($A30,'MP2-CBS(TQ)-kJ'!$A$2:$T$192,17,FALSE)+VLOOKUP($A30,'delta-CCSD(T)-fno-kJ'!$A$2:$I$192,6,FALSE)</f>
        <v>-3943.6796241850952</v>
      </c>
      <c r="L30" s="4">
        <f>VLOOKUP($A30,'MP2-CBS(TQ)-kJ'!$A$2:$T$192,18,FALSE)+VLOOKUP($A30,'delta-CCSD(T)-fno-kJ'!$A$2:$I$192,7,FALSE)</f>
        <v>-10382.176633311778</v>
      </c>
      <c r="M30" s="4">
        <f>VLOOKUP($A30,'MP2-CBS(TQ)-kJ'!$A$2:$T$192,19,FALSE)+VLOOKUP($A30,'delta-CCSD(T)-fno-kJ'!$A$2:$I$192,8,FALSE)</f>
        <v>-3943.6392622120648</v>
      </c>
      <c r="N30" s="4">
        <f>VLOOKUP($A30,'MP2-CBS(TQ)-kJ'!$A$2:$T$192,20,FALSE)+VLOOKUP($A30,'delta-CCSD(T)-fno-kJ'!$A$2:$I$192,9,FALSE)</f>
        <v>-10385.856792379624</v>
      </c>
    </row>
    <row r="31" spans="1:14" x14ac:dyDescent="0.2">
      <c r="A31" s="3" t="s">
        <v>202</v>
      </c>
      <c r="G31" s="4">
        <f t="shared" si="0"/>
        <v>-32.210628191950491</v>
      </c>
      <c r="H31" s="4">
        <f t="shared" si="1"/>
        <v>-35.940835049104862</v>
      </c>
      <c r="I31" s="4">
        <f t="shared" si="2"/>
        <v>3.7302068571543714</v>
      </c>
      <c r="J31" s="4">
        <f>VLOOKUP($A31,'MP2-CBS(TQ)-kJ'!$A$2:$T$192,16,FALSE)+VLOOKUP($A31,'delta-CCSD(T)-fno-kJ'!$A$2:$I$192,5,FALSE)</f>
        <v>-9286.2242959634132</v>
      </c>
      <c r="K31" s="4">
        <f>VLOOKUP($A31,'MP2-CBS(TQ)-kJ'!$A$2:$T$192,17,FALSE)+VLOOKUP($A31,'delta-CCSD(T)-fno-kJ'!$A$2:$I$192,6,FALSE)</f>
        <v>-3943.4404802828208</v>
      </c>
      <c r="L31" s="4">
        <f>VLOOKUP($A31,'MP2-CBS(TQ)-kJ'!$A$2:$T$192,18,FALSE)+VLOOKUP($A31,'delta-CCSD(T)-fno-kJ'!$A$2:$I$192,7,FALSE)</f>
        <v>-5306.8429806314871</v>
      </c>
      <c r="M31" s="4">
        <f>VLOOKUP($A31,'MP2-CBS(TQ)-kJ'!$A$2:$T$192,19,FALSE)+VLOOKUP($A31,'delta-CCSD(T)-fno-kJ'!$A$2:$I$192,8,FALSE)</f>
        <v>-3943.3618789877919</v>
      </c>
      <c r="N31" s="4">
        <f>VLOOKUP($A31,'MP2-CBS(TQ)-kJ'!$A$2:$T$192,20,FALSE)+VLOOKUP($A31,'delta-CCSD(T)-fno-kJ'!$A$2:$I$192,9,FALSE)</f>
        <v>-5310.6517887836708</v>
      </c>
    </row>
    <row r="32" spans="1:14" x14ac:dyDescent="0.2">
      <c r="A32" s="3" t="s">
        <v>203</v>
      </c>
      <c r="G32" s="4">
        <f t="shared" si="0"/>
        <v>-29.998084692511839</v>
      </c>
      <c r="H32" s="4">
        <f t="shared" si="1"/>
        <v>-33.605022017601186</v>
      </c>
      <c r="I32" s="4">
        <f t="shared" si="2"/>
        <v>3.6069373250893477</v>
      </c>
      <c r="J32" s="4">
        <f>VLOOKUP($A32,'MP2-CBS(TQ)-kJ'!$A$2:$T$192,16,FALSE)+VLOOKUP($A32,'delta-CCSD(T)-fno-kJ'!$A$2:$I$192,5,FALSE)</f>
        <v>-9284.1821229267571</v>
      </c>
      <c r="K32" s="4">
        <f>VLOOKUP($A32,'MP2-CBS(TQ)-kJ'!$A$2:$T$192,17,FALSE)+VLOOKUP($A32,'delta-CCSD(T)-fno-kJ'!$A$2:$I$192,6,FALSE)</f>
        <v>-3943.6078964663147</v>
      </c>
      <c r="L32" s="4">
        <f>VLOOKUP($A32,'MP2-CBS(TQ)-kJ'!$A$2:$T$192,18,FALSE)+VLOOKUP($A32,'delta-CCSD(T)-fno-kJ'!$A$2:$I$192,7,FALSE)</f>
        <v>-5306.9692044428411</v>
      </c>
      <c r="M32" s="4">
        <f>VLOOKUP($A32,'MP2-CBS(TQ)-kJ'!$A$2:$T$192,19,FALSE)+VLOOKUP($A32,'delta-CCSD(T)-fno-kJ'!$A$2:$I$192,8,FALSE)</f>
        <v>-3943.5560533259713</v>
      </c>
      <c r="N32" s="4">
        <f>VLOOKUP($A32,'MP2-CBS(TQ)-kJ'!$A$2:$T$192,20,FALSE)+VLOOKUP($A32,'delta-CCSD(T)-fno-kJ'!$A$2:$I$192,9,FALSE)</f>
        <v>-5310.6279849082739</v>
      </c>
    </row>
    <row r="33" spans="1:14" x14ac:dyDescent="0.2">
      <c r="A33" s="3" t="s">
        <v>204</v>
      </c>
      <c r="G33" s="4">
        <f t="shared" si="0"/>
        <v>596.86441034879317</v>
      </c>
      <c r="H33" s="4">
        <f t="shared" si="1"/>
        <v>594.18553254567087</v>
      </c>
      <c r="I33" s="4">
        <f t="shared" si="2"/>
        <v>2.6788778031223046</v>
      </c>
      <c r="J33" s="4">
        <f>VLOOKUP($A33,'MP2-CBS(TQ)-kJ'!$A$2:$T$192,16,FALSE)+VLOOKUP($A33,'delta-CCSD(T)-fno-kJ'!$A$2:$I$192,5,FALSE)</f>
        <v>-9653.198076964567</v>
      </c>
      <c r="K33" s="4">
        <f>VLOOKUP($A33,'MP2-CBS(TQ)-kJ'!$A$2:$T$192,17,FALSE)+VLOOKUP($A33,'delta-CCSD(T)-fno-kJ'!$A$2:$I$192,6,FALSE)</f>
        <v>-3944.0426895806468</v>
      </c>
      <c r="L33" s="4">
        <f>VLOOKUP($A33,'MP2-CBS(TQ)-kJ'!$A$2:$T$192,18,FALSE)+VLOOKUP($A33,'delta-CCSD(T)-fno-kJ'!$A$2:$I$192,7,FALSE)</f>
        <v>-6303.3409199295911</v>
      </c>
      <c r="M33" s="4">
        <f>VLOOKUP($A33,'MP2-CBS(TQ)-kJ'!$A$2:$T$192,19,FALSE)+VLOOKUP($A33,'delta-CCSD(T)-fno-kJ'!$A$2:$I$192,8,FALSE)</f>
        <v>-3943.8985983530715</v>
      </c>
      <c r="N33" s="4">
        <f>VLOOKUP($A33,'MP2-CBS(TQ)-kJ'!$A$2:$T$192,20,FALSE)+VLOOKUP($A33,'delta-CCSD(T)-fno-kJ'!$A$2:$I$192,9,FALSE)</f>
        <v>-6306.1638889602891</v>
      </c>
    </row>
    <row r="34" spans="1:14" x14ac:dyDescent="0.2">
      <c r="A34" s="3" t="s">
        <v>205</v>
      </c>
      <c r="G34" s="4">
        <f t="shared" ref="G34:G65" si="3">J34-M34-N34</f>
        <v>601.39667680816729</v>
      </c>
      <c r="H34" s="4">
        <f t="shared" si="1"/>
        <v>598.91849162120889</v>
      </c>
      <c r="I34" s="4">
        <f t="shared" si="2"/>
        <v>2.4781851869583988</v>
      </c>
      <c r="J34" s="4">
        <f>VLOOKUP($A34,'MP2-CBS(TQ)-kJ'!$A$2:$T$192,16,FALSE)+VLOOKUP($A34,'delta-CCSD(T)-fno-kJ'!$A$2:$I$192,5,FALSE)</f>
        <v>-9648.4976103989302</v>
      </c>
      <c r="K34" s="4">
        <f>VLOOKUP($A34,'MP2-CBS(TQ)-kJ'!$A$2:$T$192,17,FALSE)+VLOOKUP($A34,'delta-CCSD(T)-fno-kJ'!$A$2:$I$192,6,FALSE)</f>
        <v>-3944.1621708496782</v>
      </c>
      <c r="L34" s="4">
        <f>VLOOKUP($A34,'MP2-CBS(TQ)-kJ'!$A$2:$T$192,18,FALSE)+VLOOKUP($A34,'delta-CCSD(T)-fno-kJ'!$A$2:$I$192,7,FALSE)</f>
        <v>-6303.2539311704604</v>
      </c>
      <c r="M34" s="4">
        <f>VLOOKUP($A34,'MP2-CBS(TQ)-kJ'!$A$2:$T$192,19,FALSE)+VLOOKUP($A34,'delta-CCSD(T)-fno-kJ'!$A$2:$I$192,8,FALSE)</f>
        <v>-3944.0859262750309</v>
      </c>
      <c r="N34" s="4">
        <f>VLOOKUP($A34,'MP2-CBS(TQ)-kJ'!$A$2:$T$192,20,FALSE)+VLOOKUP($A34,'delta-CCSD(T)-fno-kJ'!$A$2:$I$192,9,FALSE)</f>
        <v>-6305.8083609320665</v>
      </c>
    </row>
    <row r="35" spans="1:14" x14ac:dyDescent="0.2">
      <c r="A35" s="3" t="s">
        <v>206</v>
      </c>
      <c r="G35" s="4">
        <f t="shared" si="3"/>
        <v>-36.566529330048525</v>
      </c>
      <c r="H35" s="4">
        <f t="shared" si="1"/>
        <v>-39.922538990565499</v>
      </c>
      <c r="I35" s="4">
        <f t="shared" si="2"/>
        <v>3.3560096605169747</v>
      </c>
      <c r="J35" s="4">
        <f>VLOOKUP($A35,'MP2-CBS(TQ)-kJ'!$A$2:$T$192,16,FALSE)+VLOOKUP($A35,'delta-CCSD(T)-fno-kJ'!$A$2:$I$192,5,FALSE)</f>
        <v>-7889.1862901790473</v>
      </c>
      <c r="K35" s="4">
        <f>VLOOKUP($A35,'MP2-CBS(TQ)-kJ'!$A$2:$T$192,17,FALSE)+VLOOKUP($A35,'delta-CCSD(T)-fno-kJ'!$A$2:$I$192,6,FALSE)</f>
        <v>-4353.3839082401792</v>
      </c>
      <c r="L35" s="4">
        <f>VLOOKUP($A35,'MP2-CBS(TQ)-kJ'!$A$2:$T$192,18,FALSE)+VLOOKUP($A35,'delta-CCSD(T)-fno-kJ'!$A$2:$I$192,7,FALSE)</f>
        <v>-3495.8798429483027</v>
      </c>
      <c r="M35" s="4">
        <f>VLOOKUP($A35,'MP2-CBS(TQ)-kJ'!$A$2:$T$192,19,FALSE)+VLOOKUP($A35,'delta-CCSD(T)-fno-kJ'!$A$2:$I$192,8,FALSE)</f>
        <v>-4353.6220495044281</v>
      </c>
      <c r="N35" s="4">
        <f>VLOOKUP($A35,'MP2-CBS(TQ)-kJ'!$A$2:$T$192,20,FALSE)+VLOOKUP($A35,'delta-CCSD(T)-fno-kJ'!$A$2:$I$192,9,FALSE)</f>
        <v>-3498.9977113445707</v>
      </c>
    </row>
    <row r="36" spans="1:14" x14ac:dyDescent="0.2">
      <c r="A36" s="3" t="s">
        <v>207</v>
      </c>
      <c r="G36" s="4">
        <f t="shared" si="3"/>
        <v>-34.074132790278327</v>
      </c>
      <c r="H36" s="4">
        <f t="shared" si="1"/>
        <v>-37.191552782581311</v>
      </c>
      <c r="I36" s="4">
        <f t="shared" si="2"/>
        <v>3.1174199923029846</v>
      </c>
      <c r="J36" s="4">
        <f>VLOOKUP($A36,'MP2-CBS(TQ)-kJ'!$A$2:$T$192,16,FALSE)+VLOOKUP($A36,'delta-CCSD(T)-fno-kJ'!$A$2:$I$192,5,FALSE)</f>
        <v>-7885.3156209842437</v>
      </c>
      <c r="K36" s="4">
        <f>VLOOKUP($A36,'MP2-CBS(TQ)-kJ'!$A$2:$T$192,17,FALSE)+VLOOKUP($A36,'delta-CCSD(T)-fno-kJ'!$A$2:$I$192,6,FALSE)</f>
        <v>-4352.2080591124013</v>
      </c>
      <c r="L36" s="4">
        <f>VLOOKUP($A36,'MP2-CBS(TQ)-kJ'!$A$2:$T$192,18,FALSE)+VLOOKUP($A36,'delta-CCSD(T)-fno-kJ'!$A$2:$I$192,7,FALSE)</f>
        <v>-3495.916009089261</v>
      </c>
      <c r="M36" s="4">
        <f>VLOOKUP($A36,'MP2-CBS(TQ)-kJ'!$A$2:$T$192,19,FALSE)+VLOOKUP($A36,'delta-CCSD(T)-fno-kJ'!$A$2:$I$192,8,FALSE)</f>
        <v>-4352.4560806380259</v>
      </c>
      <c r="N36" s="4">
        <f>VLOOKUP($A36,'MP2-CBS(TQ)-kJ'!$A$2:$T$192,20,FALSE)+VLOOKUP($A36,'delta-CCSD(T)-fno-kJ'!$A$2:$I$192,9,FALSE)</f>
        <v>-3498.7854075559394</v>
      </c>
    </row>
    <row r="37" spans="1:14" x14ac:dyDescent="0.2">
      <c r="A37" s="3" t="s">
        <v>27</v>
      </c>
      <c r="G37" s="4">
        <f t="shared" si="3"/>
        <v>-46.656634561284932</v>
      </c>
      <c r="H37" s="4">
        <f t="shared" si="1"/>
        <v>-60.698067826219926</v>
      </c>
      <c r="I37" s="4">
        <f t="shared" si="2"/>
        <v>14.041433264934994</v>
      </c>
      <c r="J37" s="4">
        <f>VLOOKUP($A37,'MP2-CBS(TQ)-kJ'!$A$2:$T$192,16,FALSE)+VLOOKUP($A37,'delta-CCSD(T)-fno-kJ'!$A$2:$I$192,5,FALSE)</f>
        <v>-5396.7241062522462</v>
      </c>
      <c r="K37" s="4">
        <f>VLOOKUP($A37,'MP2-CBS(TQ)-kJ'!$A$2:$T$192,17,FALSE)+VLOOKUP($A37,'delta-CCSD(T)-fno-kJ'!$A$2:$I$192,6,FALSE)</f>
        <v>-4363.2712910494583</v>
      </c>
      <c r="L37" s="4">
        <f>VLOOKUP($A37,'MP2-CBS(TQ)-kJ'!$A$2:$T$192,18,FALSE)+VLOOKUP($A37,'delta-CCSD(T)-fno-kJ'!$A$2:$I$192,7,FALSE)</f>
        <v>-972.75474737656793</v>
      </c>
      <c r="M37" s="4">
        <f>VLOOKUP($A37,'MP2-CBS(TQ)-kJ'!$A$2:$T$192,19,FALSE)+VLOOKUP($A37,'delta-CCSD(T)-fno-kJ'!$A$2:$I$192,8,FALSE)</f>
        <v>-4363.4629029422103</v>
      </c>
      <c r="N37" s="4">
        <f>VLOOKUP($A37,'MP2-CBS(TQ)-kJ'!$A$2:$T$192,20,FALSE)+VLOOKUP($A37,'delta-CCSD(T)-fno-kJ'!$A$2:$I$192,9,FALSE)</f>
        <v>-986.60456874875092</v>
      </c>
    </row>
    <row r="38" spans="1:14" x14ac:dyDescent="0.2">
      <c r="A38" s="3" t="s">
        <v>28</v>
      </c>
      <c r="G38" s="4">
        <f t="shared" si="3"/>
        <v>-33.197631558044918</v>
      </c>
      <c r="H38" s="4">
        <f t="shared" si="1"/>
        <v>-47.952877122184532</v>
      </c>
      <c r="I38" s="4">
        <f t="shared" si="2"/>
        <v>14.755245564139614</v>
      </c>
      <c r="J38" s="4">
        <f>VLOOKUP($A38,'MP2-CBS(TQ)-kJ'!$A$2:$T$192,16,FALSE)+VLOOKUP($A38,'delta-CCSD(T)-fno-kJ'!$A$2:$I$192,5,FALSE)</f>
        <v>-5387.3320636164899</v>
      </c>
      <c r="K38" s="4">
        <f>VLOOKUP($A38,'MP2-CBS(TQ)-kJ'!$A$2:$T$192,17,FALSE)+VLOOKUP($A38,'delta-CCSD(T)-fno-kJ'!$A$2:$I$192,6,FALSE)</f>
        <v>-4366.6244391196306</v>
      </c>
      <c r="L38" s="4">
        <f>VLOOKUP($A38,'MP2-CBS(TQ)-kJ'!$A$2:$T$192,18,FALSE)+VLOOKUP($A38,'delta-CCSD(T)-fno-kJ'!$A$2:$I$192,7,FALSE)</f>
        <v>-972.75474737467482</v>
      </c>
      <c r="M38" s="4">
        <f>VLOOKUP($A38,'MP2-CBS(TQ)-kJ'!$A$2:$T$192,19,FALSE)+VLOOKUP($A38,'delta-CCSD(T)-fno-kJ'!$A$2:$I$192,8,FALSE)</f>
        <v>-4366.6256336838169</v>
      </c>
      <c r="N38" s="4">
        <f>VLOOKUP($A38,'MP2-CBS(TQ)-kJ'!$A$2:$T$192,20,FALSE)+VLOOKUP($A38,'delta-CCSD(T)-fno-kJ'!$A$2:$I$192,9,FALSE)</f>
        <v>-987.5087983746281</v>
      </c>
    </row>
    <row r="39" spans="1:14" x14ac:dyDescent="0.2">
      <c r="A39" s="3" t="s">
        <v>29</v>
      </c>
      <c r="G39" s="4">
        <f t="shared" si="3"/>
        <v>-33.796995652765077</v>
      </c>
      <c r="H39" s="4">
        <f t="shared" si="1"/>
        <v>-47.966238815278871</v>
      </c>
      <c r="I39" s="4">
        <f t="shared" si="2"/>
        <v>14.169243162513794</v>
      </c>
      <c r="J39" s="4">
        <f>VLOOKUP($A39,'MP2-CBS(TQ)-kJ'!$A$2:$T$192,16,FALSE)+VLOOKUP($A39,'delta-CCSD(T)-fno-kJ'!$A$2:$I$192,5,FALSE)</f>
        <v>-5385.0370486663196</v>
      </c>
      <c r="K39" s="4">
        <f>VLOOKUP($A39,'MP2-CBS(TQ)-kJ'!$A$2:$T$192,17,FALSE)+VLOOKUP($A39,'delta-CCSD(T)-fno-kJ'!$A$2:$I$192,6,FALSE)</f>
        <v>-4364.3160624770499</v>
      </c>
      <c r="L39" s="4">
        <f>VLOOKUP($A39,'MP2-CBS(TQ)-kJ'!$A$2:$T$192,18,FALSE)+VLOOKUP($A39,'delta-CCSD(T)-fno-kJ'!$A$2:$I$192,7,FALSE)</f>
        <v>-972.75474737399088</v>
      </c>
      <c r="M39" s="4">
        <f>VLOOKUP($A39,'MP2-CBS(TQ)-kJ'!$A$2:$T$192,19,FALSE)+VLOOKUP($A39,'delta-CCSD(T)-fno-kJ'!$A$2:$I$192,8,FALSE)</f>
        <v>-4364.3387432738873</v>
      </c>
      <c r="N39" s="4">
        <f>VLOOKUP($A39,'MP2-CBS(TQ)-kJ'!$A$2:$T$192,20,FALSE)+VLOOKUP($A39,'delta-CCSD(T)-fno-kJ'!$A$2:$I$192,9,FALSE)</f>
        <v>-986.90130973966723</v>
      </c>
    </row>
    <row r="40" spans="1:14" x14ac:dyDescent="0.2">
      <c r="A40" s="3" t="s">
        <v>30</v>
      </c>
      <c r="G40" s="4">
        <f t="shared" si="3"/>
        <v>-46.164610942012132</v>
      </c>
      <c r="H40" s="4">
        <f t="shared" si="1"/>
        <v>-59.575494914113847</v>
      </c>
      <c r="I40" s="4">
        <f t="shared" si="2"/>
        <v>13.410883972101715</v>
      </c>
      <c r="J40" s="4">
        <f>VLOOKUP($A40,'MP2-CBS(TQ)-kJ'!$A$2:$T$192,16,FALSE)+VLOOKUP($A40,'delta-CCSD(T)-fno-kJ'!$A$2:$I$192,5,FALSE)</f>
        <v>-5397.6674663795611</v>
      </c>
      <c r="K40" s="4">
        <f>VLOOKUP($A40,'MP2-CBS(TQ)-kJ'!$A$2:$T$192,17,FALSE)+VLOOKUP($A40,'delta-CCSD(T)-fno-kJ'!$A$2:$I$192,6,FALSE)</f>
        <v>-4365.3372240908257</v>
      </c>
      <c r="L40" s="4">
        <f>VLOOKUP($A40,'MP2-CBS(TQ)-kJ'!$A$2:$T$192,18,FALSE)+VLOOKUP($A40,'delta-CCSD(T)-fno-kJ'!$A$2:$I$192,7,FALSE)</f>
        <v>-972.75474737462162</v>
      </c>
      <c r="M40" s="4">
        <f>VLOOKUP($A40,'MP2-CBS(TQ)-kJ'!$A$2:$T$192,19,FALSE)+VLOOKUP($A40,'delta-CCSD(T)-fno-kJ'!$A$2:$I$192,8,FALSE)</f>
        <v>-4365.586877063959</v>
      </c>
      <c r="N40" s="4">
        <f>VLOOKUP($A40,'MP2-CBS(TQ)-kJ'!$A$2:$T$192,20,FALSE)+VLOOKUP($A40,'delta-CCSD(T)-fno-kJ'!$A$2:$I$192,9,FALSE)</f>
        <v>-985.91597837358995</v>
      </c>
    </row>
    <row r="41" spans="1:14" x14ac:dyDescent="0.2">
      <c r="A41" s="3" t="s">
        <v>208</v>
      </c>
      <c r="G41" s="4">
        <f t="shared" si="3"/>
        <v>-40.098474630247551</v>
      </c>
      <c r="H41" s="4">
        <f t="shared" si="1"/>
        <v>-43.642878126117694</v>
      </c>
      <c r="I41" s="4">
        <f t="shared" si="2"/>
        <v>3.5444034958701423</v>
      </c>
      <c r="J41" s="4">
        <f>VLOOKUP($A41,'MP2-CBS(TQ)-kJ'!$A$2:$T$192,16,FALSE)+VLOOKUP($A41,'delta-CCSD(T)-fno-kJ'!$A$2:$I$192,5,FALSE)</f>
        <v>-5076.2073017863977</v>
      </c>
      <c r="K41" s="4">
        <f>VLOOKUP($A41,'MP2-CBS(TQ)-kJ'!$A$2:$T$192,17,FALSE)+VLOOKUP($A41,'delta-CCSD(T)-fno-kJ'!$A$2:$I$192,6,FALSE)</f>
        <v>-4363.1327651921401</v>
      </c>
      <c r="L41" s="4">
        <f>VLOOKUP($A41,'MP2-CBS(TQ)-kJ'!$A$2:$T$192,18,FALSE)+VLOOKUP($A41,'delta-CCSD(T)-fno-kJ'!$A$2:$I$192,7,FALSE)</f>
        <v>-669.43165846813986</v>
      </c>
      <c r="M41" s="4">
        <f>VLOOKUP($A41,'MP2-CBS(TQ)-kJ'!$A$2:$T$192,19,FALSE)+VLOOKUP($A41,'delta-CCSD(T)-fno-kJ'!$A$2:$I$192,8,FALSE)</f>
        <v>-4363.308285122358</v>
      </c>
      <c r="N41" s="4">
        <f>VLOOKUP($A41,'MP2-CBS(TQ)-kJ'!$A$2:$T$192,20,FALSE)+VLOOKUP($A41,'delta-CCSD(T)-fno-kJ'!$A$2:$I$192,9,FALSE)</f>
        <v>-672.80054203379211</v>
      </c>
    </row>
    <row r="42" spans="1:14" x14ac:dyDescent="0.2">
      <c r="A42" s="3" t="s">
        <v>209</v>
      </c>
      <c r="G42" s="4">
        <f t="shared" si="3"/>
        <v>-29.459489186824385</v>
      </c>
      <c r="H42" s="4">
        <f t="shared" si="1"/>
        <v>-33.278090639719949</v>
      </c>
      <c r="I42" s="4">
        <f t="shared" si="2"/>
        <v>3.8186014528955639</v>
      </c>
      <c r="J42" s="4">
        <f>VLOOKUP($A42,'MP2-CBS(TQ)-kJ'!$A$2:$T$192,16,FALSE)+VLOOKUP($A42,'delta-CCSD(T)-fno-kJ'!$A$2:$I$192,5,FALSE)</f>
        <v>-5070.1799872666261</v>
      </c>
      <c r="K42" s="4">
        <f>VLOOKUP($A42,'MP2-CBS(TQ)-kJ'!$A$2:$T$192,17,FALSE)+VLOOKUP($A42,'delta-CCSD(T)-fno-kJ'!$A$2:$I$192,6,FALSE)</f>
        <v>-4367.4702381588777</v>
      </c>
      <c r="L42" s="4">
        <f>VLOOKUP($A42,'MP2-CBS(TQ)-kJ'!$A$2:$T$192,18,FALSE)+VLOOKUP($A42,'delta-CCSD(T)-fno-kJ'!$A$2:$I$192,7,FALSE)</f>
        <v>-669.43165846802844</v>
      </c>
      <c r="M42" s="4">
        <f>VLOOKUP($A42,'MP2-CBS(TQ)-kJ'!$A$2:$T$192,19,FALSE)+VLOOKUP($A42,'delta-CCSD(T)-fno-kJ'!$A$2:$I$192,8,FALSE)</f>
        <v>-4367.4544298412984</v>
      </c>
      <c r="N42" s="4">
        <f>VLOOKUP($A42,'MP2-CBS(TQ)-kJ'!$A$2:$T$192,20,FALSE)+VLOOKUP($A42,'delta-CCSD(T)-fno-kJ'!$A$2:$I$192,9,FALSE)</f>
        <v>-673.26606823850329</v>
      </c>
    </row>
    <row r="43" spans="1:14" x14ac:dyDescent="0.2">
      <c r="A43" s="3" t="s">
        <v>210</v>
      </c>
      <c r="G43" s="4">
        <f t="shared" si="3"/>
        <v>-30.323224539192893</v>
      </c>
      <c r="H43" s="4">
        <f t="shared" si="1"/>
        <v>-34.008405675431391</v>
      </c>
      <c r="I43" s="4">
        <f t="shared" si="2"/>
        <v>3.6851811362384979</v>
      </c>
      <c r="J43" s="4">
        <f>VLOOKUP($A43,'MP2-CBS(TQ)-kJ'!$A$2:$T$192,16,FALSE)+VLOOKUP($A43,'delta-CCSD(T)-fno-kJ'!$A$2:$I$192,5,FALSE)</f>
        <v>-5068.5219132397424</v>
      </c>
      <c r="K43" s="4">
        <f>VLOOKUP($A43,'MP2-CBS(TQ)-kJ'!$A$2:$T$192,17,FALSE)+VLOOKUP($A43,'delta-CCSD(T)-fno-kJ'!$A$2:$I$192,6,FALSE)</f>
        <v>-4365.0818490962638</v>
      </c>
      <c r="L43" s="4">
        <f>VLOOKUP($A43,'MP2-CBS(TQ)-kJ'!$A$2:$T$192,18,FALSE)+VLOOKUP($A43,'delta-CCSD(T)-fno-kJ'!$A$2:$I$192,7,FALSE)</f>
        <v>-669.4316584680472</v>
      </c>
      <c r="M43" s="4">
        <f>VLOOKUP($A43,'MP2-CBS(TQ)-kJ'!$A$2:$T$192,19,FALSE)+VLOOKUP($A43,'delta-CCSD(T)-fno-kJ'!$A$2:$I$192,8,FALSE)</f>
        <v>-4365.0870982884044</v>
      </c>
      <c r="N43" s="4">
        <f>VLOOKUP($A43,'MP2-CBS(TQ)-kJ'!$A$2:$T$192,20,FALSE)+VLOOKUP($A43,'delta-CCSD(T)-fno-kJ'!$A$2:$I$192,9,FALSE)</f>
        <v>-673.11159041214512</v>
      </c>
    </row>
    <row r="44" spans="1:14" x14ac:dyDescent="0.2">
      <c r="A44" s="3" t="s">
        <v>211</v>
      </c>
      <c r="G44" s="4">
        <f t="shared" si="3"/>
        <v>-39.098968809268058</v>
      </c>
      <c r="H44" s="4">
        <f t="shared" si="1"/>
        <v>-42.53311799105029</v>
      </c>
      <c r="I44" s="4">
        <f t="shared" si="2"/>
        <v>3.4341491817822316</v>
      </c>
      <c r="J44" s="4">
        <f>VLOOKUP($A44,'MP2-CBS(TQ)-kJ'!$A$2:$T$192,16,FALSE)+VLOOKUP($A44,'delta-CCSD(T)-fno-kJ'!$A$2:$I$192,5,FALSE)</f>
        <v>-5076.7886213715747</v>
      </c>
      <c r="K44" s="4">
        <f>VLOOKUP($A44,'MP2-CBS(TQ)-kJ'!$A$2:$T$192,17,FALSE)+VLOOKUP($A44,'delta-CCSD(T)-fno-kJ'!$A$2:$I$192,6,FALSE)</f>
        <v>-4364.8238449125329</v>
      </c>
      <c r="L44" s="4">
        <f>VLOOKUP($A44,'MP2-CBS(TQ)-kJ'!$A$2:$T$192,18,FALSE)+VLOOKUP($A44,'delta-CCSD(T)-fno-kJ'!$A$2:$I$192,7,FALSE)</f>
        <v>-669.4316584679915</v>
      </c>
      <c r="M44" s="4">
        <f>VLOOKUP($A44,'MP2-CBS(TQ)-kJ'!$A$2:$T$192,19,FALSE)+VLOOKUP($A44,'delta-CCSD(T)-fno-kJ'!$A$2:$I$192,8,FALSE)</f>
        <v>-4365.0533888125783</v>
      </c>
      <c r="N44" s="4">
        <f>VLOOKUP($A44,'MP2-CBS(TQ)-kJ'!$A$2:$T$192,20,FALSE)+VLOOKUP($A44,'delta-CCSD(T)-fno-kJ'!$A$2:$I$192,9,FALSE)</f>
        <v>-672.6362637497283</v>
      </c>
    </row>
    <row r="45" spans="1:14" x14ac:dyDescent="0.2">
      <c r="A45" s="3" t="s">
        <v>212</v>
      </c>
      <c r="G45" s="4">
        <f t="shared" si="3"/>
        <v>-56.577737721429003</v>
      </c>
      <c r="H45" s="4">
        <f t="shared" si="1"/>
        <v>-58.402305227461056</v>
      </c>
      <c r="I45" s="4">
        <f t="shared" si="2"/>
        <v>1.8245675060320536</v>
      </c>
      <c r="J45" s="4">
        <f>VLOOKUP($A45,'MP2-CBS(TQ)-kJ'!$A$2:$T$192,16,FALSE)+VLOOKUP($A45,'delta-CCSD(T)-fno-kJ'!$A$2:$I$192,5,FALSE)</f>
        <v>-7114.47510403246</v>
      </c>
      <c r="K45" s="4">
        <f>VLOOKUP($A45,'MP2-CBS(TQ)-kJ'!$A$2:$T$192,17,FALSE)+VLOOKUP($A45,'delta-CCSD(T)-fno-kJ'!$A$2:$I$192,6,FALSE)</f>
        <v>-4353.651715791887</v>
      </c>
      <c r="L45" s="4">
        <f>VLOOKUP($A45,'MP2-CBS(TQ)-kJ'!$A$2:$T$192,18,FALSE)+VLOOKUP($A45,'delta-CCSD(T)-fno-kJ'!$A$2:$I$192,7,FALSE)</f>
        <v>-2702.4210830131119</v>
      </c>
      <c r="M45" s="4">
        <f>VLOOKUP($A45,'MP2-CBS(TQ)-kJ'!$A$2:$T$192,19,FALSE)+VLOOKUP($A45,'delta-CCSD(T)-fno-kJ'!$A$2:$I$192,8,FALSE)</f>
        <v>-4353.7594969049851</v>
      </c>
      <c r="N45" s="4">
        <f>VLOOKUP($A45,'MP2-CBS(TQ)-kJ'!$A$2:$T$192,20,FALSE)+VLOOKUP($A45,'delta-CCSD(T)-fno-kJ'!$A$2:$I$192,9,FALSE)</f>
        <v>-2704.1378694060459</v>
      </c>
    </row>
    <row r="46" spans="1:14" x14ac:dyDescent="0.2">
      <c r="A46" s="3" t="s">
        <v>213</v>
      </c>
      <c r="G46" s="4">
        <f t="shared" si="3"/>
        <v>-53.636323308944611</v>
      </c>
      <c r="H46" s="4">
        <f t="shared" si="1"/>
        <v>-55.354860702524093</v>
      </c>
      <c r="I46" s="4">
        <f t="shared" si="2"/>
        <v>1.7185373935794814</v>
      </c>
      <c r="J46" s="4">
        <f>VLOOKUP($A46,'MP2-CBS(TQ)-kJ'!$A$2:$T$192,16,FALSE)+VLOOKUP($A46,'delta-CCSD(T)-fno-kJ'!$A$2:$I$192,5,FALSE)</f>
        <v>-7111.4698100243531</v>
      </c>
      <c r="K46" s="4">
        <f>VLOOKUP($A46,'MP2-CBS(TQ)-kJ'!$A$2:$T$192,17,FALSE)+VLOOKUP($A46,'delta-CCSD(T)-fno-kJ'!$A$2:$I$192,6,FALSE)</f>
        <v>-4353.9401655107322</v>
      </c>
      <c r="L46" s="4">
        <f>VLOOKUP($A46,'MP2-CBS(TQ)-kJ'!$A$2:$T$192,18,FALSE)+VLOOKUP($A46,'delta-CCSD(T)-fno-kJ'!$A$2:$I$192,7,FALSE)</f>
        <v>-2702.1747838110969</v>
      </c>
      <c r="M46" s="4">
        <f>VLOOKUP($A46,'MP2-CBS(TQ)-kJ'!$A$2:$T$192,19,FALSE)+VLOOKUP($A46,'delta-CCSD(T)-fno-kJ'!$A$2:$I$192,8,FALSE)</f>
        <v>-4354.051075119206</v>
      </c>
      <c r="N46" s="4">
        <f>VLOOKUP($A46,'MP2-CBS(TQ)-kJ'!$A$2:$T$192,20,FALSE)+VLOOKUP($A46,'delta-CCSD(T)-fno-kJ'!$A$2:$I$192,9,FALSE)</f>
        <v>-2703.7824115962026</v>
      </c>
    </row>
    <row r="47" spans="1:14" x14ac:dyDescent="0.2">
      <c r="A47" s="3" t="s">
        <v>214</v>
      </c>
      <c r="G47" s="4">
        <f t="shared" si="3"/>
        <v>-56.734561215341273</v>
      </c>
      <c r="H47" s="4">
        <f t="shared" si="1"/>
        <v>-58.553306967769913</v>
      </c>
      <c r="I47" s="4">
        <f t="shared" si="2"/>
        <v>1.8187457524286401</v>
      </c>
      <c r="J47" s="4">
        <f>VLOOKUP($A47,'MP2-CBS(TQ)-kJ'!$A$2:$T$192,16,FALSE)+VLOOKUP($A47,'delta-CCSD(T)-fno-kJ'!$A$2:$I$192,5,FALSE)</f>
        <v>-7116.0745933221178</v>
      </c>
      <c r="K47" s="4">
        <f>VLOOKUP($A47,'MP2-CBS(TQ)-kJ'!$A$2:$T$192,17,FALSE)+VLOOKUP($A47,'delta-CCSD(T)-fno-kJ'!$A$2:$I$192,6,FALSE)</f>
        <v>-4355.4696064973987</v>
      </c>
      <c r="L47" s="4">
        <f>VLOOKUP($A47,'MP2-CBS(TQ)-kJ'!$A$2:$T$192,18,FALSE)+VLOOKUP($A47,'delta-CCSD(T)-fno-kJ'!$A$2:$I$192,7,FALSE)</f>
        <v>-2702.0516798569492</v>
      </c>
      <c r="M47" s="4">
        <f>VLOOKUP($A47,'MP2-CBS(TQ)-kJ'!$A$2:$T$192,19,FALSE)+VLOOKUP($A47,'delta-CCSD(T)-fno-kJ'!$A$2:$I$192,8,FALSE)</f>
        <v>-4355.6455781694794</v>
      </c>
      <c r="N47" s="4">
        <f>VLOOKUP($A47,'MP2-CBS(TQ)-kJ'!$A$2:$T$192,20,FALSE)+VLOOKUP($A47,'delta-CCSD(T)-fno-kJ'!$A$2:$I$192,9,FALSE)</f>
        <v>-2703.6944539372971</v>
      </c>
    </row>
    <row r="48" spans="1:14" x14ac:dyDescent="0.2">
      <c r="A48" s="3" t="s">
        <v>215</v>
      </c>
      <c r="G48" s="4">
        <f t="shared" si="3"/>
        <v>-54.057330166166139</v>
      </c>
      <c r="H48" s="4">
        <f t="shared" si="1"/>
        <v>-55.851758364141915</v>
      </c>
      <c r="I48" s="4">
        <f t="shared" si="2"/>
        <v>1.7944281979757761</v>
      </c>
      <c r="J48" s="4">
        <f>VLOOKUP($A48,'MP2-CBS(TQ)-kJ'!$A$2:$T$192,16,FALSE)+VLOOKUP($A48,'delta-CCSD(T)-fno-kJ'!$A$2:$I$192,5,FALSE)</f>
        <v>-7111.5026786579392</v>
      </c>
      <c r="K48" s="4">
        <f>VLOOKUP($A48,'MP2-CBS(TQ)-kJ'!$A$2:$T$192,17,FALSE)+VLOOKUP($A48,'delta-CCSD(T)-fno-kJ'!$A$2:$I$192,6,FALSE)</f>
        <v>-4353.5775692059242</v>
      </c>
      <c r="L48" s="4">
        <f>VLOOKUP($A48,'MP2-CBS(TQ)-kJ'!$A$2:$T$192,18,FALSE)+VLOOKUP($A48,'delta-CCSD(T)-fno-kJ'!$A$2:$I$192,7,FALSE)</f>
        <v>-2702.0733510878731</v>
      </c>
      <c r="M48" s="4">
        <f>VLOOKUP($A48,'MP2-CBS(TQ)-kJ'!$A$2:$T$192,19,FALSE)+VLOOKUP($A48,'delta-CCSD(T)-fno-kJ'!$A$2:$I$192,8,FALSE)</f>
        <v>-4353.7590981466255</v>
      </c>
      <c r="N48" s="4">
        <f>VLOOKUP($A48,'MP2-CBS(TQ)-kJ'!$A$2:$T$192,20,FALSE)+VLOOKUP($A48,'delta-CCSD(T)-fno-kJ'!$A$2:$I$192,9,FALSE)</f>
        <v>-2703.6862503451475</v>
      </c>
    </row>
    <row r="49" spans="1:14" x14ac:dyDescent="0.2">
      <c r="A49" s="3" t="s">
        <v>216</v>
      </c>
      <c r="G49" s="4">
        <f t="shared" si="3"/>
        <v>-55.500800196006821</v>
      </c>
      <c r="H49" s="4">
        <f t="shared" si="1"/>
        <v>-57.304657495106767</v>
      </c>
      <c r="I49" s="4">
        <f t="shared" si="2"/>
        <v>1.8038572990999455</v>
      </c>
      <c r="J49" s="4">
        <f>VLOOKUP($A49,'MP2-CBS(TQ)-kJ'!$A$2:$T$192,16,FALSE)+VLOOKUP($A49,'delta-CCSD(T)-fno-kJ'!$A$2:$I$192,5,FALSE)</f>
        <v>-7112.8018757677501</v>
      </c>
      <c r="K49" s="4">
        <f>VLOOKUP($A49,'MP2-CBS(TQ)-kJ'!$A$2:$T$192,17,FALSE)+VLOOKUP($A49,'delta-CCSD(T)-fno-kJ'!$A$2:$I$192,6,FALSE)</f>
        <v>-4353.6760640761968</v>
      </c>
      <c r="L49" s="4">
        <f>VLOOKUP($A49,'MP2-CBS(TQ)-kJ'!$A$2:$T$192,18,FALSE)+VLOOKUP($A49,'delta-CCSD(T)-fno-kJ'!$A$2:$I$192,7,FALSE)</f>
        <v>-2701.8211541964465</v>
      </c>
      <c r="M49" s="4">
        <f>VLOOKUP($A49,'MP2-CBS(TQ)-kJ'!$A$2:$T$192,19,FALSE)+VLOOKUP($A49,'delta-CCSD(T)-fno-kJ'!$A$2:$I$192,8,FALSE)</f>
        <v>-4353.8374533506458</v>
      </c>
      <c r="N49" s="4">
        <f>VLOOKUP($A49,'MP2-CBS(TQ)-kJ'!$A$2:$T$192,20,FALSE)+VLOOKUP($A49,'delta-CCSD(T)-fno-kJ'!$A$2:$I$192,9,FALSE)</f>
        <v>-2703.4636222210975</v>
      </c>
    </row>
    <row r="50" spans="1:14" x14ac:dyDescent="0.2">
      <c r="A50" s="3" t="s">
        <v>217</v>
      </c>
      <c r="G50" s="4">
        <f t="shared" si="3"/>
        <v>-55.599655222494675</v>
      </c>
      <c r="H50" s="4">
        <f t="shared" si="1"/>
        <v>-57.307250762339208</v>
      </c>
      <c r="I50" s="4">
        <f t="shared" si="2"/>
        <v>1.7075955398445331</v>
      </c>
      <c r="J50" s="4">
        <f>VLOOKUP($A50,'MP2-CBS(TQ)-kJ'!$A$2:$T$192,16,FALSE)+VLOOKUP($A50,'delta-CCSD(T)-fno-kJ'!$A$2:$I$192,5,FALSE)</f>
        <v>-7112.7352616780536</v>
      </c>
      <c r="K50" s="4">
        <f>VLOOKUP($A50,'MP2-CBS(TQ)-kJ'!$A$2:$T$192,17,FALSE)+VLOOKUP($A50,'delta-CCSD(T)-fno-kJ'!$A$2:$I$192,6,FALSE)</f>
        <v>-4353.4590062179404</v>
      </c>
      <c r="L50" s="4">
        <f>VLOOKUP($A50,'MP2-CBS(TQ)-kJ'!$A$2:$T$192,18,FALSE)+VLOOKUP($A50,'delta-CCSD(T)-fno-kJ'!$A$2:$I$192,7,FALSE)</f>
        <v>-2701.9690046977739</v>
      </c>
      <c r="M50" s="4">
        <f>VLOOKUP($A50,'MP2-CBS(TQ)-kJ'!$A$2:$T$192,19,FALSE)+VLOOKUP($A50,'delta-CCSD(T)-fno-kJ'!$A$2:$I$192,8,FALSE)</f>
        <v>-4353.5846953676473</v>
      </c>
      <c r="N50" s="4">
        <f>VLOOKUP($A50,'MP2-CBS(TQ)-kJ'!$A$2:$T$192,20,FALSE)+VLOOKUP($A50,'delta-CCSD(T)-fno-kJ'!$A$2:$I$192,9,FALSE)</f>
        <v>-2703.5509110879116</v>
      </c>
    </row>
    <row r="51" spans="1:14" x14ac:dyDescent="0.2">
      <c r="A51" s="3" t="s">
        <v>218</v>
      </c>
      <c r="G51" s="4">
        <f t="shared" si="3"/>
        <v>-47.251897821111015</v>
      </c>
      <c r="H51" s="4">
        <f t="shared" si="1"/>
        <v>-50.274084731762741</v>
      </c>
      <c r="I51" s="4">
        <f t="shared" si="2"/>
        <v>3.0221869106517261</v>
      </c>
      <c r="J51" s="4">
        <f>VLOOKUP($A51,'MP2-CBS(TQ)-kJ'!$A$2:$T$192,16,FALSE)+VLOOKUP($A51,'delta-CCSD(T)-fno-kJ'!$A$2:$I$192,5,FALSE)</f>
        <v>-7809.9497267887655</v>
      </c>
      <c r="K51" s="4">
        <f>VLOOKUP($A51,'MP2-CBS(TQ)-kJ'!$A$2:$T$192,17,FALSE)+VLOOKUP($A51,'delta-CCSD(T)-fno-kJ'!$A$2:$I$192,6,FALSE)</f>
        <v>-4355.0815363739057</v>
      </c>
      <c r="L51" s="4">
        <f>VLOOKUP($A51,'MP2-CBS(TQ)-kJ'!$A$2:$T$192,18,FALSE)+VLOOKUP($A51,'delta-CCSD(T)-fno-kJ'!$A$2:$I$192,7,FALSE)</f>
        <v>-3404.594105683097</v>
      </c>
      <c r="M51" s="4">
        <f>VLOOKUP($A51,'MP2-CBS(TQ)-kJ'!$A$2:$T$192,19,FALSE)+VLOOKUP($A51,'delta-CCSD(T)-fno-kJ'!$A$2:$I$192,8,FALSE)</f>
        <v>-4355.2828294153114</v>
      </c>
      <c r="N51" s="4">
        <f>VLOOKUP($A51,'MP2-CBS(TQ)-kJ'!$A$2:$T$192,20,FALSE)+VLOOKUP($A51,'delta-CCSD(T)-fno-kJ'!$A$2:$I$192,9,FALSE)</f>
        <v>-3407.414999552343</v>
      </c>
    </row>
    <row r="52" spans="1:14" x14ac:dyDescent="0.2">
      <c r="A52" s="3" t="s">
        <v>219</v>
      </c>
      <c r="G52" s="4">
        <f t="shared" si="3"/>
        <v>-42.956040463326644</v>
      </c>
      <c r="H52" s="4">
        <f t="shared" si="1"/>
        <v>-45.869776008937151</v>
      </c>
      <c r="I52" s="4">
        <f t="shared" si="2"/>
        <v>2.913735545610507</v>
      </c>
      <c r="J52" s="4">
        <f>VLOOKUP($A52,'MP2-CBS(TQ)-kJ'!$A$2:$T$192,16,FALSE)+VLOOKUP($A52,'delta-CCSD(T)-fno-kJ'!$A$2:$I$192,5,FALSE)</f>
        <v>-7803.7819489083176</v>
      </c>
      <c r="K52" s="4">
        <f>VLOOKUP($A52,'MP2-CBS(TQ)-kJ'!$A$2:$T$192,17,FALSE)+VLOOKUP($A52,'delta-CCSD(T)-fno-kJ'!$A$2:$I$192,6,FALSE)</f>
        <v>-4353.1150491095032</v>
      </c>
      <c r="L52" s="4">
        <f>VLOOKUP($A52,'MP2-CBS(TQ)-kJ'!$A$2:$T$192,18,FALSE)+VLOOKUP($A52,'delta-CCSD(T)-fno-kJ'!$A$2:$I$192,7,FALSE)</f>
        <v>-3404.7971237898773</v>
      </c>
      <c r="M52" s="4">
        <f>VLOOKUP($A52,'MP2-CBS(TQ)-kJ'!$A$2:$T$192,19,FALSE)+VLOOKUP($A52,'delta-CCSD(T)-fno-kJ'!$A$2:$I$192,8,FALSE)</f>
        <v>-4353.3542923994228</v>
      </c>
      <c r="N52" s="4">
        <f>VLOOKUP($A52,'MP2-CBS(TQ)-kJ'!$A$2:$T$192,20,FALSE)+VLOOKUP($A52,'delta-CCSD(T)-fno-kJ'!$A$2:$I$192,9,FALSE)</f>
        <v>-3407.4716160455682</v>
      </c>
    </row>
    <row r="53" spans="1:14" x14ac:dyDescent="0.2">
      <c r="A53" s="3" t="s">
        <v>220</v>
      </c>
      <c r="G53" s="4">
        <f t="shared" si="3"/>
        <v>508.42839588281822</v>
      </c>
      <c r="H53" s="4">
        <f t="shared" si="1"/>
        <v>503.59812396782945</v>
      </c>
      <c r="I53" s="4">
        <f t="shared" si="2"/>
        <v>4.8302719149887707</v>
      </c>
      <c r="J53" s="4">
        <f>VLOOKUP($A53,'MP2-CBS(TQ)-kJ'!$A$2:$T$192,16,FALSE)+VLOOKUP($A53,'delta-CCSD(T)-fno-kJ'!$A$2:$I$192,5,FALSE)</f>
        <v>-14236.449691538975</v>
      </c>
      <c r="K53" s="4">
        <f>VLOOKUP($A53,'MP2-CBS(TQ)-kJ'!$A$2:$T$192,17,FALSE)+VLOOKUP($A53,'delta-CCSD(T)-fno-kJ'!$A$2:$I$192,6,FALSE)</f>
        <v>-4353.6413330097184</v>
      </c>
      <c r="L53" s="4">
        <f>VLOOKUP($A53,'MP2-CBS(TQ)-kJ'!$A$2:$T$192,18,FALSE)+VLOOKUP($A53,'delta-CCSD(T)-fno-kJ'!$A$2:$I$192,7,FALSE)</f>
        <v>-10386.406482497086</v>
      </c>
      <c r="M53" s="4">
        <f>VLOOKUP($A53,'MP2-CBS(TQ)-kJ'!$A$2:$T$192,19,FALSE)+VLOOKUP($A53,'delta-CCSD(T)-fno-kJ'!$A$2:$I$192,8,FALSE)</f>
        <v>-4353.9366423811343</v>
      </c>
      <c r="N53" s="4">
        <f>VLOOKUP($A53,'MP2-CBS(TQ)-kJ'!$A$2:$T$192,20,FALSE)+VLOOKUP($A53,'delta-CCSD(T)-fno-kJ'!$A$2:$I$192,9,FALSE)</f>
        <v>-10390.94144504066</v>
      </c>
    </row>
    <row r="54" spans="1:14" x14ac:dyDescent="0.2">
      <c r="A54" s="3" t="s">
        <v>221</v>
      </c>
      <c r="G54" s="4">
        <f t="shared" si="3"/>
        <v>536.42524416980086</v>
      </c>
      <c r="H54" s="4">
        <f t="shared" si="1"/>
        <v>532.41584182435508</v>
      </c>
      <c r="I54" s="4">
        <f t="shared" si="2"/>
        <v>4.0094023454457783</v>
      </c>
      <c r="J54" s="4">
        <f>VLOOKUP($A54,'MP2-CBS(TQ)-kJ'!$A$2:$T$192,16,FALSE)+VLOOKUP($A54,'delta-CCSD(T)-fno-kJ'!$A$2:$I$192,5,FALSE)</f>
        <v>-14207.91306439919</v>
      </c>
      <c r="K54" s="4">
        <f>VLOOKUP($A54,'MP2-CBS(TQ)-kJ'!$A$2:$T$192,17,FALSE)+VLOOKUP($A54,'delta-CCSD(T)-fno-kJ'!$A$2:$I$192,6,FALSE)</f>
        <v>-4355.4523424490471</v>
      </c>
      <c r="L54" s="4">
        <f>VLOOKUP($A54,'MP2-CBS(TQ)-kJ'!$A$2:$T$192,18,FALSE)+VLOOKUP($A54,'delta-CCSD(T)-fno-kJ'!$A$2:$I$192,7,FALSE)</f>
        <v>-10384.876563774498</v>
      </c>
      <c r="M54" s="4">
        <f>VLOOKUP($A54,'MP2-CBS(TQ)-kJ'!$A$2:$T$192,19,FALSE)+VLOOKUP($A54,'delta-CCSD(T)-fno-kJ'!$A$2:$I$192,8,FALSE)</f>
        <v>-4355.4182616701228</v>
      </c>
      <c r="N54" s="4">
        <f>VLOOKUP($A54,'MP2-CBS(TQ)-kJ'!$A$2:$T$192,20,FALSE)+VLOOKUP($A54,'delta-CCSD(T)-fno-kJ'!$A$2:$I$192,9,FALSE)</f>
        <v>-10388.920046898867</v>
      </c>
    </row>
    <row r="55" spans="1:14" x14ac:dyDescent="0.2">
      <c r="A55" s="3" t="s">
        <v>222</v>
      </c>
      <c r="G55" s="4">
        <f t="shared" si="3"/>
        <v>539.12441275683341</v>
      </c>
      <c r="H55" s="4">
        <f t="shared" si="1"/>
        <v>534.91575274840216</v>
      </c>
      <c r="I55" s="4">
        <f t="shared" si="2"/>
        <v>4.2086600084312522</v>
      </c>
      <c r="J55" s="4">
        <f>VLOOKUP($A55,'MP2-CBS(TQ)-kJ'!$A$2:$T$192,16,FALSE)+VLOOKUP($A55,'delta-CCSD(T)-fno-kJ'!$A$2:$I$192,5,FALSE)</f>
        <v>-14204.401582556191</v>
      </c>
      <c r="K55" s="4">
        <f>VLOOKUP($A55,'MP2-CBS(TQ)-kJ'!$A$2:$T$192,17,FALSE)+VLOOKUP($A55,'delta-CCSD(T)-fno-kJ'!$A$2:$I$192,6,FALSE)</f>
        <v>-4353.999607329527</v>
      </c>
      <c r="L55" s="4">
        <f>VLOOKUP($A55,'MP2-CBS(TQ)-kJ'!$A$2:$T$192,18,FALSE)+VLOOKUP($A55,'delta-CCSD(T)-fno-kJ'!$A$2:$I$192,7,FALSE)</f>
        <v>-10385.317727975067</v>
      </c>
      <c r="M55" s="4">
        <f>VLOOKUP($A55,'MP2-CBS(TQ)-kJ'!$A$2:$T$192,19,FALSE)+VLOOKUP($A55,'delta-CCSD(T)-fno-kJ'!$A$2:$I$192,8,FALSE)</f>
        <v>-4354.1401556102301</v>
      </c>
      <c r="N55" s="4">
        <f>VLOOKUP($A55,'MP2-CBS(TQ)-kJ'!$A$2:$T$192,20,FALSE)+VLOOKUP($A55,'delta-CCSD(T)-fno-kJ'!$A$2:$I$192,9,FALSE)</f>
        <v>-10389.385839702794</v>
      </c>
    </row>
    <row r="56" spans="1:14" x14ac:dyDescent="0.2">
      <c r="A56" s="3" t="s">
        <v>223</v>
      </c>
      <c r="G56" s="4">
        <f t="shared" si="3"/>
        <v>517.53512811651126</v>
      </c>
      <c r="H56" s="4">
        <f t="shared" si="1"/>
        <v>513.20702784175955</v>
      </c>
      <c r="I56" s="4">
        <f t="shared" si="2"/>
        <v>4.328100274751705</v>
      </c>
      <c r="J56" s="4">
        <f>VLOOKUP($A56,'MP2-CBS(TQ)-kJ'!$A$2:$T$192,16,FALSE)+VLOOKUP($A56,'delta-CCSD(T)-fno-kJ'!$A$2:$I$192,5,FALSE)</f>
        <v>-14227.452270432394</v>
      </c>
      <c r="K56" s="4">
        <f>VLOOKUP($A56,'MP2-CBS(TQ)-kJ'!$A$2:$T$192,17,FALSE)+VLOOKUP($A56,'delta-CCSD(T)-fno-kJ'!$A$2:$I$192,6,FALSE)</f>
        <v>-4353.1350480900537</v>
      </c>
      <c r="L56" s="4">
        <f>VLOOKUP($A56,'MP2-CBS(TQ)-kJ'!$A$2:$T$192,18,FALSE)+VLOOKUP($A56,'delta-CCSD(T)-fno-kJ'!$A$2:$I$192,7,FALSE)</f>
        <v>-10387.524250184098</v>
      </c>
      <c r="M56" s="4">
        <f>VLOOKUP($A56,'MP2-CBS(TQ)-kJ'!$A$2:$T$192,19,FALSE)+VLOOKUP($A56,'delta-CCSD(T)-fno-kJ'!$A$2:$I$192,8,FALSE)</f>
        <v>-4353.4060847160072</v>
      </c>
      <c r="N56" s="4">
        <f>VLOOKUP($A56,'MP2-CBS(TQ)-kJ'!$A$2:$T$192,20,FALSE)+VLOOKUP($A56,'delta-CCSD(T)-fno-kJ'!$A$2:$I$192,9,FALSE)</f>
        <v>-10391.581313832898</v>
      </c>
    </row>
    <row r="57" spans="1:14" x14ac:dyDescent="0.2">
      <c r="A57" s="3" t="s">
        <v>224</v>
      </c>
      <c r="G57" s="4">
        <f t="shared" si="3"/>
        <v>-39.876609220877981</v>
      </c>
      <c r="H57" s="4">
        <f t="shared" si="1"/>
        <v>-44.082409984816877</v>
      </c>
      <c r="I57" s="4">
        <f t="shared" si="2"/>
        <v>4.2058007639388961</v>
      </c>
      <c r="J57" s="4">
        <f>VLOOKUP($A57,'MP2-CBS(TQ)-kJ'!$A$2:$T$192,16,FALSE)+VLOOKUP($A57,'delta-CCSD(T)-fno-kJ'!$A$2:$I$192,5,FALSE)</f>
        <v>-9703.7145029671119</v>
      </c>
      <c r="K57" s="4">
        <f>VLOOKUP($A57,'MP2-CBS(TQ)-kJ'!$A$2:$T$192,17,FALSE)+VLOOKUP($A57,'delta-CCSD(T)-fno-kJ'!$A$2:$I$192,6,FALSE)</f>
        <v>-4353.2652235196856</v>
      </c>
      <c r="L57" s="4">
        <f>VLOOKUP($A57,'MP2-CBS(TQ)-kJ'!$A$2:$T$192,18,FALSE)+VLOOKUP($A57,'delta-CCSD(T)-fno-kJ'!$A$2:$I$192,7,FALSE)</f>
        <v>-5306.3668694626094</v>
      </c>
      <c r="M57" s="4">
        <f>VLOOKUP($A57,'MP2-CBS(TQ)-kJ'!$A$2:$T$192,19,FALSE)+VLOOKUP($A57,'delta-CCSD(T)-fno-kJ'!$A$2:$I$192,8,FALSE)</f>
        <v>-4353.4474524787665</v>
      </c>
      <c r="N57" s="4">
        <f>VLOOKUP($A57,'MP2-CBS(TQ)-kJ'!$A$2:$T$192,20,FALSE)+VLOOKUP($A57,'delta-CCSD(T)-fno-kJ'!$A$2:$I$192,9,FALSE)</f>
        <v>-5310.3904412674674</v>
      </c>
    </row>
    <row r="58" spans="1:14" x14ac:dyDescent="0.2">
      <c r="A58" s="3" t="s">
        <v>225</v>
      </c>
      <c r="G58" s="4">
        <f t="shared" si="3"/>
        <v>-36.288394476771828</v>
      </c>
      <c r="H58" s="4">
        <f t="shared" si="1"/>
        <v>-39.974681086221608</v>
      </c>
      <c r="I58" s="4">
        <f t="shared" si="2"/>
        <v>3.6862866094497804</v>
      </c>
      <c r="J58" s="4">
        <f>VLOOKUP($A58,'MP2-CBS(TQ)-kJ'!$A$2:$T$192,16,FALSE)+VLOOKUP($A58,'delta-CCSD(T)-fno-kJ'!$A$2:$I$192,5,FALSE)</f>
        <v>-9698.6795779762197</v>
      </c>
      <c r="K58" s="4">
        <f>VLOOKUP($A58,'MP2-CBS(TQ)-kJ'!$A$2:$T$192,17,FALSE)+VLOOKUP($A58,'delta-CCSD(T)-fno-kJ'!$A$2:$I$192,6,FALSE)</f>
        <v>-4352.2941516364144</v>
      </c>
      <c r="L58" s="4">
        <f>VLOOKUP($A58,'MP2-CBS(TQ)-kJ'!$A$2:$T$192,18,FALSE)+VLOOKUP($A58,'delta-CCSD(T)-fno-kJ'!$A$2:$I$192,7,FALSE)</f>
        <v>-5306.4107452535836</v>
      </c>
      <c r="M58" s="4">
        <f>VLOOKUP($A58,'MP2-CBS(TQ)-kJ'!$A$2:$T$192,19,FALSE)+VLOOKUP($A58,'delta-CCSD(T)-fno-kJ'!$A$2:$I$192,8,FALSE)</f>
        <v>-4352.4794327309201</v>
      </c>
      <c r="N58" s="4">
        <f>VLOOKUP($A58,'MP2-CBS(TQ)-kJ'!$A$2:$T$192,20,FALSE)+VLOOKUP($A58,'delta-CCSD(T)-fno-kJ'!$A$2:$I$192,9,FALSE)</f>
        <v>-5309.9117507685278</v>
      </c>
    </row>
    <row r="59" spans="1:14" x14ac:dyDescent="0.2">
      <c r="A59" s="3" t="s">
        <v>226</v>
      </c>
      <c r="G59" s="4">
        <f t="shared" si="3"/>
        <v>-46.731271912367447</v>
      </c>
      <c r="H59" s="4">
        <f t="shared" si="1"/>
        <v>-49.534209207780805</v>
      </c>
      <c r="I59" s="4">
        <f t="shared" si="2"/>
        <v>2.8029372954133578</v>
      </c>
      <c r="J59" s="4">
        <f>VLOOKUP($A59,'MP2-CBS(TQ)-kJ'!$A$2:$T$192,16,FALSE)+VLOOKUP($A59,'delta-CCSD(T)-fno-kJ'!$A$2:$I$192,5,FALSE)</f>
        <v>-10706.497121605134</v>
      </c>
      <c r="K59" s="4">
        <f>VLOOKUP($A59,'MP2-CBS(TQ)-kJ'!$A$2:$T$192,17,FALSE)+VLOOKUP($A59,'delta-CCSD(T)-fno-kJ'!$A$2:$I$192,6,FALSE)</f>
        <v>-4354.7742285105169</v>
      </c>
      <c r="L59" s="4">
        <f>VLOOKUP($A59,'MP2-CBS(TQ)-kJ'!$A$2:$T$192,18,FALSE)+VLOOKUP($A59,'delta-CCSD(T)-fno-kJ'!$A$2:$I$192,7,FALSE)</f>
        <v>-6302.1886838868368</v>
      </c>
      <c r="M59" s="4">
        <f>VLOOKUP($A59,'MP2-CBS(TQ)-kJ'!$A$2:$T$192,19,FALSE)+VLOOKUP($A59,'delta-CCSD(T)-fno-kJ'!$A$2:$I$192,8,FALSE)</f>
        <v>-4354.9709300778914</v>
      </c>
      <c r="N59" s="4">
        <f>VLOOKUP($A59,'MP2-CBS(TQ)-kJ'!$A$2:$T$192,20,FALSE)+VLOOKUP($A59,'delta-CCSD(T)-fno-kJ'!$A$2:$I$192,9,FALSE)</f>
        <v>-6304.7949196148757</v>
      </c>
    </row>
    <row r="60" spans="1:14" x14ac:dyDescent="0.2">
      <c r="A60" s="3" t="s">
        <v>227</v>
      </c>
      <c r="G60" s="4">
        <f t="shared" si="3"/>
        <v>-41.657742024064646</v>
      </c>
      <c r="H60" s="4">
        <f t="shared" si="1"/>
        <v>-44.387070476404006</v>
      </c>
      <c r="I60" s="4">
        <f t="shared" si="2"/>
        <v>2.7293284523393595</v>
      </c>
      <c r="J60" s="4">
        <f>VLOOKUP($A60,'MP2-CBS(TQ)-kJ'!$A$2:$T$192,16,FALSE)+VLOOKUP($A60,'delta-CCSD(T)-fno-kJ'!$A$2:$I$192,5,FALSE)</f>
        <v>-10699.894804617725</v>
      </c>
      <c r="K60" s="4">
        <f>VLOOKUP($A60,'MP2-CBS(TQ)-kJ'!$A$2:$T$192,17,FALSE)+VLOOKUP($A60,'delta-CCSD(T)-fno-kJ'!$A$2:$I$192,6,FALSE)</f>
        <v>-4353.1422039970266</v>
      </c>
      <c r="L60" s="4">
        <f>VLOOKUP($A60,'MP2-CBS(TQ)-kJ'!$A$2:$T$192,18,FALSE)+VLOOKUP($A60,'delta-CCSD(T)-fno-kJ'!$A$2:$I$192,7,FALSE)</f>
        <v>-6302.3655301442941</v>
      </c>
      <c r="M60" s="4">
        <f>VLOOKUP($A60,'MP2-CBS(TQ)-kJ'!$A$2:$T$192,19,FALSE)+VLOOKUP($A60,'delta-CCSD(T)-fno-kJ'!$A$2:$I$192,8,FALSE)</f>
        <v>-4353.3857361291639</v>
      </c>
      <c r="N60" s="4">
        <f>VLOOKUP($A60,'MP2-CBS(TQ)-kJ'!$A$2:$T$192,20,FALSE)+VLOOKUP($A60,'delta-CCSD(T)-fno-kJ'!$A$2:$I$192,9,FALSE)</f>
        <v>-6304.8513264644962</v>
      </c>
    </row>
    <row r="61" spans="1:14" x14ac:dyDescent="0.2">
      <c r="A61" s="3" t="s">
        <v>228</v>
      </c>
      <c r="G61" s="4">
        <f t="shared" si="3"/>
        <v>-33.068094527375251</v>
      </c>
      <c r="H61" s="4">
        <f t="shared" si="1"/>
        <v>-36.29727272909804</v>
      </c>
      <c r="I61" s="4">
        <f t="shared" si="2"/>
        <v>3.2291782017227888</v>
      </c>
      <c r="J61" s="4">
        <f>VLOOKUP($A61,'MP2-CBS(TQ)-kJ'!$A$2:$T$192,16,FALSE)+VLOOKUP($A61,'delta-CCSD(T)-fno-kJ'!$A$2:$I$192,5,FALSE)</f>
        <v>-8033.6844590987084</v>
      </c>
      <c r="K61" s="4">
        <f>VLOOKUP($A61,'MP2-CBS(TQ)-kJ'!$A$2:$T$192,17,FALSE)+VLOOKUP($A61,'delta-CCSD(T)-fno-kJ'!$A$2:$I$192,6,FALSE)</f>
        <v>-4503.1869007902824</v>
      </c>
      <c r="L61" s="4">
        <f>VLOOKUP($A61,'MP2-CBS(TQ)-kJ'!$A$2:$T$192,18,FALSE)+VLOOKUP($A61,'delta-CCSD(T)-fno-kJ'!$A$2:$I$192,7,FALSE)</f>
        <v>-3494.200285579328</v>
      </c>
      <c r="M61" s="4">
        <f>VLOOKUP($A61,'MP2-CBS(TQ)-kJ'!$A$2:$T$192,19,FALSE)+VLOOKUP($A61,'delta-CCSD(T)-fno-kJ'!$A$2:$I$192,8,FALSE)</f>
        <v>-4503.1177888629063</v>
      </c>
      <c r="N61" s="4">
        <f>VLOOKUP($A61,'MP2-CBS(TQ)-kJ'!$A$2:$T$192,20,FALSE)+VLOOKUP($A61,'delta-CCSD(T)-fno-kJ'!$A$2:$I$192,9,FALSE)</f>
        <v>-3497.4985757084269</v>
      </c>
    </row>
    <row r="62" spans="1:14" x14ac:dyDescent="0.2">
      <c r="A62" s="3" t="s">
        <v>229</v>
      </c>
      <c r="G62" s="4">
        <f t="shared" si="3"/>
        <v>-31.10071111235402</v>
      </c>
      <c r="H62" s="4">
        <f t="shared" si="1"/>
        <v>-34.181311259530048</v>
      </c>
      <c r="I62" s="4">
        <f t="shared" si="2"/>
        <v>3.0806001471760283</v>
      </c>
      <c r="J62" s="4">
        <f>VLOOKUP($A62,'MP2-CBS(TQ)-kJ'!$A$2:$T$192,16,FALSE)+VLOOKUP($A62,'delta-CCSD(T)-fno-kJ'!$A$2:$I$192,5,FALSE)</f>
        <v>-8032.41470221912</v>
      </c>
      <c r="K62" s="4">
        <f>VLOOKUP($A62,'MP2-CBS(TQ)-kJ'!$A$2:$T$192,17,FALSE)+VLOOKUP($A62,'delta-CCSD(T)-fno-kJ'!$A$2:$I$192,6,FALSE)</f>
        <v>-4503.9539064344217</v>
      </c>
      <c r="L62" s="4">
        <f>VLOOKUP($A62,'MP2-CBS(TQ)-kJ'!$A$2:$T$192,18,FALSE)+VLOOKUP($A62,'delta-CCSD(T)-fno-kJ'!$A$2:$I$192,7,FALSE)</f>
        <v>-3494.2794845251683</v>
      </c>
      <c r="M62" s="4">
        <f>VLOOKUP($A62,'MP2-CBS(TQ)-kJ'!$A$2:$T$192,19,FALSE)+VLOOKUP($A62,'delta-CCSD(T)-fno-kJ'!$A$2:$I$192,8,FALSE)</f>
        <v>-4503.8285461267405</v>
      </c>
      <c r="N62" s="4">
        <f>VLOOKUP($A62,'MP2-CBS(TQ)-kJ'!$A$2:$T$192,20,FALSE)+VLOOKUP($A62,'delta-CCSD(T)-fno-kJ'!$A$2:$I$192,9,FALSE)</f>
        <v>-3497.4854449800255</v>
      </c>
    </row>
    <row r="63" spans="1:14" x14ac:dyDescent="0.2">
      <c r="A63" s="3" t="s">
        <v>230</v>
      </c>
      <c r="G63" s="4">
        <f t="shared" si="3"/>
        <v>-30.812439254847504</v>
      </c>
      <c r="H63" s="4">
        <f t="shared" si="1"/>
        <v>-33.89513812845189</v>
      </c>
      <c r="I63" s="4">
        <f t="shared" si="2"/>
        <v>3.0826988736043859</v>
      </c>
      <c r="J63" s="4">
        <f>VLOOKUP($A63,'MP2-CBS(TQ)-kJ'!$A$2:$T$192,16,FALSE)+VLOOKUP($A63,'delta-CCSD(T)-fno-kJ'!$A$2:$I$192,5,FALSE)</f>
        <v>-8031.5233077385765</v>
      </c>
      <c r="K63" s="4">
        <f>VLOOKUP($A63,'MP2-CBS(TQ)-kJ'!$A$2:$T$192,17,FALSE)+VLOOKUP($A63,'delta-CCSD(T)-fno-kJ'!$A$2:$I$192,6,FALSE)</f>
        <v>-4503.3891666771906</v>
      </c>
      <c r="L63" s="4">
        <f>VLOOKUP($A63,'MP2-CBS(TQ)-kJ'!$A$2:$T$192,18,FALSE)+VLOOKUP($A63,'delta-CCSD(T)-fno-kJ'!$A$2:$I$192,7,FALSE)</f>
        <v>-3494.239002932934</v>
      </c>
      <c r="M63" s="4">
        <f>VLOOKUP($A63,'MP2-CBS(TQ)-kJ'!$A$2:$T$192,19,FALSE)+VLOOKUP($A63,'delta-CCSD(T)-fno-kJ'!$A$2:$I$192,8,FALSE)</f>
        <v>-4503.3419627590438</v>
      </c>
      <c r="N63" s="4">
        <f>VLOOKUP($A63,'MP2-CBS(TQ)-kJ'!$A$2:$T$192,20,FALSE)+VLOOKUP($A63,'delta-CCSD(T)-fno-kJ'!$A$2:$I$192,9,FALSE)</f>
        <v>-3497.3689057246852</v>
      </c>
    </row>
    <row r="64" spans="1:14" x14ac:dyDescent="0.2">
      <c r="A64" s="3" t="s">
        <v>31</v>
      </c>
      <c r="G64" s="4">
        <f t="shared" si="3"/>
        <v>-43.886534791928966</v>
      </c>
      <c r="H64" s="4">
        <f t="shared" si="1"/>
        <v>-58.732575085166104</v>
      </c>
      <c r="I64" s="4">
        <f t="shared" si="2"/>
        <v>14.846040293237138</v>
      </c>
      <c r="J64" s="4">
        <f>VLOOKUP($A64,'MP2-CBS(TQ)-kJ'!$A$2:$T$192,16,FALSE)+VLOOKUP($A64,'delta-CCSD(T)-fno-kJ'!$A$2:$I$192,5,FALSE)</f>
        <v>-5536.2108549534369</v>
      </c>
      <c r="K64" s="4">
        <f>VLOOKUP($A64,'MP2-CBS(TQ)-kJ'!$A$2:$T$192,17,FALSE)+VLOOKUP($A64,'delta-CCSD(T)-fno-kJ'!$A$2:$I$192,6,FALSE)</f>
        <v>-4504.7235324917083</v>
      </c>
      <c r="L64" s="4">
        <f>VLOOKUP($A64,'MP2-CBS(TQ)-kJ'!$A$2:$T$192,18,FALSE)+VLOOKUP($A64,'delta-CCSD(T)-fno-kJ'!$A$2:$I$192,7,FALSE)</f>
        <v>-972.75474737656248</v>
      </c>
      <c r="M64" s="4">
        <f>VLOOKUP($A64,'MP2-CBS(TQ)-kJ'!$A$2:$T$192,19,FALSE)+VLOOKUP($A64,'delta-CCSD(T)-fno-kJ'!$A$2:$I$192,8,FALSE)</f>
        <v>-4504.7646839189856</v>
      </c>
      <c r="N64" s="4">
        <f>VLOOKUP($A64,'MP2-CBS(TQ)-kJ'!$A$2:$T$192,20,FALSE)+VLOOKUP($A64,'delta-CCSD(T)-fno-kJ'!$A$2:$I$192,9,FALSE)</f>
        <v>-987.55963624252229</v>
      </c>
    </row>
    <row r="65" spans="1:14" x14ac:dyDescent="0.2">
      <c r="A65" s="3" t="s">
        <v>32</v>
      </c>
      <c r="G65" s="4">
        <f t="shared" si="3"/>
        <v>-42.611515238179095</v>
      </c>
      <c r="H65" s="4">
        <f t="shared" si="1"/>
        <v>-57.292409638440972</v>
      </c>
      <c r="I65" s="4">
        <f t="shared" si="2"/>
        <v>14.680894400261877</v>
      </c>
      <c r="J65" s="4">
        <f>VLOOKUP($A65,'MP2-CBS(TQ)-kJ'!$A$2:$T$192,16,FALSE)+VLOOKUP($A65,'delta-CCSD(T)-fno-kJ'!$A$2:$I$192,5,FALSE)</f>
        <v>-5535.3793304005103</v>
      </c>
      <c r="K65" s="4">
        <f>VLOOKUP($A65,'MP2-CBS(TQ)-kJ'!$A$2:$T$192,17,FALSE)+VLOOKUP($A65,'delta-CCSD(T)-fno-kJ'!$A$2:$I$192,6,FALSE)</f>
        <v>-4505.3321733854873</v>
      </c>
      <c r="L65" s="4">
        <f>VLOOKUP($A65,'MP2-CBS(TQ)-kJ'!$A$2:$T$192,18,FALSE)+VLOOKUP($A65,'delta-CCSD(T)-fno-kJ'!$A$2:$I$192,7,FALSE)</f>
        <v>-972.75474737658203</v>
      </c>
      <c r="M65" s="4">
        <f>VLOOKUP($A65,'MP2-CBS(TQ)-kJ'!$A$2:$T$192,19,FALSE)+VLOOKUP($A65,'delta-CCSD(T)-fno-kJ'!$A$2:$I$192,8,FALSE)</f>
        <v>-4505.3119589589905</v>
      </c>
      <c r="N65" s="4">
        <f>VLOOKUP($A65,'MP2-CBS(TQ)-kJ'!$A$2:$T$192,20,FALSE)+VLOOKUP($A65,'delta-CCSD(T)-fno-kJ'!$A$2:$I$192,9,FALSE)</f>
        <v>-987.45585620334066</v>
      </c>
    </row>
    <row r="66" spans="1:14" x14ac:dyDescent="0.2">
      <c r="A66" s="3" t="s">
        <v>33</v>
      </c>
      <c r="G66" s="4">
        <f t="shared" ref="G66:G97" si="4">J66-M66-N66</f>
        <v>-42.210337014402398</v>
      </c>
      <c r="H66" s="4">
        <f t="shared" si="1"/>
        <v>-56.07638319434011</v>
      </c>
      <c r="I66" s="4">
        <f t="shared" si="2"/>
        <v>13.866046179937712</v>
      </c>
      <c r="J66" s="4">
        <f>VLOOKUP($A66,'MP2-CBS(TQ)-kJ'!$A$2:$T$192,16,FALSE)+VLOOKUP($A66,'delta-CCSD(T)-fno-kJ'!$A$2:$I$192,5,FALSE)</f>
        <v>-5533.6570576777385</v>
      </c>
      <c r="K66" s="4">
        <f>VLOOKUP($A66,'MP2-CBS(TQ)-kJ'!$A$2:$T$192,17,FALSE)+VLOOKUP($A66,'delta-CCSD(T)-fno-kJ'!$A$2:$I$192,6,FALSE)</f>
        <v>-4504.8259271062379</v>
      </c>
      <c r="L66" s="4">
        <f>VLOOKUP($A66,'MP2-CBS(TQ)-kJ'!$A$2:$T$192,18,FALSE)+VLOOKUP($A66,'delta-CCSD(T)-fno-kJ'!$A$2:$I$192,7,FALSE)</f>
        <v>-972.75474737716047</v>
      </c>
      <c r="M66" s="4">
        <f>VLOOKUP($A66,'MP2-CBS(TQ)-kJ'!$A$2:$T$192,19,FALSE)+VLOOKUP($A66,'delta-CCSD(T)-fno-kJ'!$A$2:$I$192,8,FALSE)</f>
        <v>-4504.8700031221133</v>
      </c>
      <c r="N66" s="4">
        <f>VLOOKUP($A66,'MP2-CBS(TQ)-kJ'!$A$2:$T$192,20,FALSE)+VLOOKUP($A66,'delta-CCSD(T)-fno-kJ'!$A$2:$I$192,9,FALSE)</f>
        <v>-986.57671754122282</v>
      </c>
    </row>
    <row r="67" spans="1:14" x14ac:dyDescent="0.2">
      <c r="A67" s="3" t="s">
        <v>231</v>
      </c>
      <c r="G67" s="4">
        <f t="shared" si="4"/>
        <v>-37.92816143807147</v>
      </c>
      <c r="H67" s="4">
        <f t="shared" ref="H67:H130" si="5">J67-K67-L67</f>
        <v>-41.793815307675231</v>
      </c>
      <c r="I67" s="4">
        <f t="shared" ref="I67:I130" si="6">G67-H67</f>
        <v>3.8656538696037614</v>
      </c>
      <c r="J67" s="4">
        <f>VLOOKUP($A67,'MP2-CBS(TQ)-kJ'!$A$2:$T$192,16,FALSE)+VLOOKUP($A67,'delta-CCSD(T)-fno-kJ'!$A$2:$I$192,5,FALSE)</f>
        <v>-5216.0607730398315</v>
      </c>
      <c r="K67" s="4">
        <f>VLOOKUP($A67,'MP2-CBS(TQ)-kJ'!$A$2:$T$192,17,FALSE)+VLOOKUP($A67,'delta-CCSD(T)-fno-kJ'!$A$2:$I$192,6,FALSE)</f>
        <v>-4504.8352992640794</v>
      </c>
      <c r="L67" s="4">
        <f>VLOOKUP($A67,'MP2-CBS(TQ)-kJ'!$A$2:$T$192,18,FALSE)+VLOOKUP($A67,'delta-CCSD(T)-fno-kJ'!$A$2:$I$192,7,FALSE)</f>
        <v>-669.43165846807688</v>
      </c>
      <c r="M67" s="4">
        <f>VLOOKUP($A67,'MP2-CBS(TQ)-kJ'!$A$2:$T$192,19,FALSE)+VLOOKUP($A67,'delta-CCSD(T)-fno-kJ'!$A$2:$I$192,8,FALSE)</f>
        <v>-4504.85246053437</v>
      </c>
      <c r="N67" s="4">
        <f>VLOOKUP($A67,'MP2-CBS(TQ)-kJ'!$A$2:$T$192,20,FALSE)+VLOOKUP($A67,'delta-CCSD(T)-fno-kJ'!$A$2:$I$192,9,FALSE)</f>
        <v>-673.28015106738997</v>
      </c>
    </row>
    <row r="68" spans="1:14" x14ac:dyDescent="0.2">
      <c r="A68" s="3" t="s">
        <v>232</v>
      </c>
      <c r="G68" s="4">
        <f t="shared" si="4"/>
        <v>-37.111938176099216</v>
      </c>
      <c r="H68" s="4">
        <f t="shared" si="5"/>
        <v>-40.943756473213853</v>
      </c>
      <c r="I68" s="4">
        <f t="shared" si="6"/>
        <v>3.8318182971146371</v>
      </c>
      <c r="J68" s="4">
        <f>VLOOKUP($A68,'MP2-CBS(TQ)-kJ'!$A$2:$T$192,16,FALSE)+VLOOKUP($A68,'delta-CCSD(T)-fno-kJ'!$A$2:$I$192,5,FALSE)</f>
        <v>-5215.3588724122665</v>
      </c>
      <c r="K68" s="4">
        <f>VLOOKUP($A68,'MP2-CBS(TQ)-kJ'!$A$2:$T$192,17,FALSE)+VLOOKUP($A68,'delta-CCSD(T)-fno-kJ'!$A$2:$I$192,6,FALSE)</f>
        <v>-4504.9834574710048</v>
      </c>
      <c r="L68" s="4">
        <f>VLOOKUP($A68,'MP2-CBS(TQ)-kJ'!$A$2:$T$192,18,FALSE)+VLOOKUP($A68,'delta-CCSD(T)-fno-kJ'!$A$2:$I$192,7,FALSE)</f>
        <v>-669.43165846804777</v>
      </c>
      <c r="M68" s="4">
        <f>VLOOKUP($A68,'MP2-CBS(TQ)-kJ'!$A$2:$T$192,19,FALSE)+VLOOKUP($A68,'delta-CCSD(T)-fno-kJ'!$A$2:$I$192,8,FALSE)</f>
        <v>-4504.9570988370851</v>
      </c>
      <c r="N68" s="4">
        <f>VLOOKUP($A68,'MP2-CBS(TQ)-kJ'!$A$2:$T$192,20,FALSE)+VLOOKUP($A68,'delta-CCSD(T)-fno-kJ'!$A$2:$I$192,9,FALSE)</f>
        <v>-673.28983539908211</v>
      </c>
    </row>
    <row r="69" spans="1:14" x14ac:dyDescent="0.2">
      <c r="A69" s="3" t="s">
        <v>233</v>
      </c>
      <c r="G69" s="4">
        <f t="shared" si="4"/>
        <v>-36.955894608363792</v>
      </c>
      <c r="H69" s="4">
        <f t="shared" si="5"/>
        <v>-40.662224330191975</v>
      </c>
      <c r="I69" s="4">
        <f t="shared" si="6"/>
        <v>3.7063297218281832</v>
      </c>
      <c r="J69" s="4">
        <f>VLOOKUP($A69,'MP2-CBS(TQ)-kJ'!$A$2:$T$192,16,FALSE)+VLOOKUP($A69,'delta-CCSD(T)-fno-kJ'!$A$2:$I$192,5,FALSE)</f>
        <v>-5215.142820774352</v>
      </c>
      <c r="K69" s="4">
        <f>VLOOKUP($A69,'MP2-CBS(TQ)-kJ'!$A$2:$T$192,17,FALSE)+VLOOKUP($A69,'delta-CCSD(T)-fno-kJ'!$A$2:$I$192,6,FALSE)</f>
        <v>-4505.0489379760702</v>
      </c>
      <c r="L69" s="4">
        <f>VLOOKUP($A69,'MP2-CBS(TQ)-kJ'!$A$2:$T$192,18,FALSE)+VLOOKUP($A69,'delta-CCSD(T)-fno-kJ'!$A$2:$I$192,7,FALSE)</f>
        <v>-669.43165846808984</v>
      </c>
      <c r="M69" s="4">
        <f>VLOOKUP($A69,'MP2-CBS(TQ)-kJ'!$A$2:$T$192,19,FALSE)+VLOOKUP($A69,'delta-CCSD(T)-fno-kJ'!$A$2:$I$192,8,FALSE)</f>
        <v>-4505.071567918867</v>
      </c>
      <c r="N69" s="4">
        <f>VLOOKUP($A69,'MP2-CBS(TQ)-kJ'!$A$2:$T$192,20,FALSE)+VLOOKUP($A69,'delta-CCSD(T)-fno-kJ'!$A$2:$I$192,9,FALSE)</f>
        <v>-673.11535824712121</v>
      </c>
    </row>
    <row r="70" spans="1:14" x14ac:dyDescent="0.2">
      <c r="A70" s="3" t="s">
        <v>234</v>
      </c>
      <c r="G70" s="4">
        <f t="shared" si="4"/>
        <v>-39.531819201176404</v>
      </c>
      <c r="H70" s="4">
        <f t="shared" si="5"/>
        <v>-40.650767827916297</v>
      </c>
      <c r="I70" s="4">
        <f t="shared" si="6"/>
        <v>1.1189486267398934</v>
      </c>
      <c r="J70" s="4">
        <f>VLOOKUP($A70,'MP2-CBS(TQ)-kJ'!$A$2:$T$192,16,FALSE)+VLOOKUP($A70,'delta-CCSD(T)-fno-kJ'!$A$2:$I$192,5,FALSE)</f>
        <v>-7228.9786359856607</v>
      </c>
      <c r="K70" s="4">
        <f>VLOOKUP($A70,'MP2-CBS(TQ)-kJ'!$A$2:$T$192,17,FALSE)+VLOOKUP($A70,'delta-CCSD(T)-fno-kJ'!$A$2:$I$192,6,FALSE)</f>
        <v>-4504.1527068952601</v>
      </c>
      <c r="L70" s="4">
        <f>VLOOKUP($A70,'MP2-CBS(TQ)-kJ'!$A$2:$T$192,18,FALSE)+VLOOKUP($A70,'delta-CCSD(T)-fno-kJ'!$A$2:$I$192,7,FALSE)</f>
        <v>-2684.1751612624844</v>
      </c>
      <c r="M70" s="4">
        <f>VLOOKUP($A70,'MP2-CBS(TQ)-kJ'!$A$2:$T$192,19,FALSE)+VLOOKUP($A70,'delta-CCSD(T)-fno-kJ'!$A$2:$I$192,8,FALSE)</f>
        <v>-4504.0178079841589</v>
      </c>
      <c r="N70" s="4">
        <f>VLOOKUP($A70,'MP2-CBS(TQ)-kJ'!$A$2:$T$192,20,FALSE)+VLOOKUP($A70,'delta-CCSD(T)-fno-kJ'!$A$2:$I$192,9,FALSE)</f>
        <v>-2685.4290088003254</v>
      </c>
    </row>
    <row r="71" spans="1:14" x14ac:dyDescent="0.2">
      <c r="A71" s="3" t="s">
        <v>235</v>
      </c>
      <c r="G71" s="4">
        <f t="shared" si="4"/>
        <v>-42.581052663693299</v>
      </c>
      <c r="H71" s="4">
        <f t="shared" si="5"/>
        <v>-43.838872414270554</v>
      </c>
      <c r="I71" s="4">
        <f t="shared" si="6"/>
        <v>1.257819750577255</v>
      </c>
      <c r="J71" s="4">
        <f>VLOOKUP($A71,'MP2-CBS(TQ)-kJ'!$A$2:$T$192,16,FALSE)+VLOOKUP($A71,'delta-CCSD(T)-fno-kJ'!$A$2:$I$192,5,FALSE)</f>
        <v>-7232.240539440415</v>
      </c>
      <c r="K71" s="4">
        <f>VLOOKUP($A71,'MP2-CBS(TQ)-kJ'!$A$2:$T$192,17,FALSE)+VLOOKUP($A71,'delta-CCSD(T)-fno-kJ'!$A$2:$I$192,6,FALSE)</f>
        <v>-4503.7393905808131</v>
      </c>
      <c r="L71" s="4">
        <f>VLOOKUP($A71,'MP2-CBS(TQ)-kJ'!$A$2:$T$192,18,FALSE)+VLOOKUP($A71,'delta-CCSD(T)-fno-kJ'!$A$2:$I$192,7,FALSE)</f>
        <v>-2684.6622764453314</v>
      </c>
      <c r="M71" s="4">
        <f>VLOOKUP($A71,'MP2-CBS(TQ)-kJ'!$A$2:$T$192,19,FALSE)+VLOOKUP($A71,'delta-CCSD(T)-fno-kJ'!$A$2:$I$192,8,FALSE)</f>
        <v>-4503.5675677301751</v>
      </c>
      <c r="N71" s="4">
        <f>VLOOKUP($A71,'MP2-CBS(TQ)-kJ'!$A$2:$T$192,20,FALSE)+VLOOKUP($A71,'delta-CCSD(T)-fno-kJ'!$A$2:$I$192,9,FALSE)</f>
        <v>-2686.0919190465465</v>
      </c>
    </row>
    <row r="72" spans="1:14" x14ac:dyDescent="0.2">
      <c r="A72" s="3" t="s">
        <v>236</v>
      </c>
      <c r="G72" s="4">
        <f t="shared" si="4"/>
        <v>-39.557201404091302</v>
      </c>
      <c r="H72" s="4">
        <f t="shared" si="5"/>
        <v>-40.677639395783899</v>
      </c>
      <c r="I72" s="4">
        <f t="shared" si="6"/>
        <v>1.1204379916925973</v>
      </c>
      <c r="J72" s="4">
        <f>VLOOKUP($A72,'MP2-CBS(TQ)-kJ'!$A$2:$T$192,16,FALSE)+VLOOKUP($A72,'delta-CCSD(T)-fno-kJ'!$A$2:$I$192,5,FALSE)</f>
        <v>-7229.0156710038973</v>
      </c>
      <c r="K72" s="4">
        <f>VLOOKUP($A72,'MP2-CBS(TQ)-kJ'!$A$2:$T$192,17,FALSE)+VLOOKUP($A72,'delta-CCSD(T)-fno-kJ'!$A$2:$I$192,6,FALSE)</f>
        <v>-4504.1565794931166</v>
      </c>
      <c r="L72" s="4">
        <f>VLOOKUP($A72,'MP2-CBS(TQ)-kJ'!$A$2:$T$192,18,FALSE)+VLOOKUP($A72,'delta-CCSD(T)-fno-kJ'!$A$2:$I$192,7,FALSE)</f>
        <v>-2684.1814521149968</v>
      </c>
      <c r="M72" s="4">
        <f>VLOOKUP($A72,'MP2-CBS(TQ)-kJ'!$A$2:$T$192,19,FALSE)+VLOOKUP($A72,'delta-CCSD(T)-fno-kJ'!$A$2:$I$192,8,FALSE)</f>
        <v>-4504.0219714450714</v>
      </c>
      <c r="N72" s="4">
        <f>VLOOKUP($A72,'MP2-CBS(TQ)-kJ'!$A$2:$T$192,20,FALSE)+VLOOKUP($A72,'delta-CCSD(T)-fno-kJ'!$A$2:$I$192,9,FALSE)</f>
        <v>-2685.4364981547346</v>
      </c>
    </row>
    <row r="73" spans="1:14" x14ac:dyDescent="0.2">
      <c r="A73" s="3" t="s">
        <v>237</v>
      </c>
      <c r="G73" s="4">
        <f t="shared" si="4"/>
        <v>-42.546286348199374</v>
      </c>
      <c r="H73" s="4">
        <f t="shared" si="5"/>
        <v>-43.802460059844634</v>
      </c>
      <c r="I73" s="4">
        <f t="shared" si="6"/>
        <v>1.2561737116452605</v>
      </c>
      <c r="J73" s="4">
        <f>VLOOKUP($A73,'MP2-CBS(TQ)-kJ'!$A$2:$T$192,16,FALSE)+VLOOKUP($A73,'delta-CCSD(T)-fno-kJ'!$A$2:$I$192,5,FALSE)</f>
        <v>-7232.202865276282</v>
      </c>
      <c r="K73" s="4">
        <f>VLOOKUP($A73,'MP2-CBS(TQ)-kJ'!$A$2:$T$192,17,FALSE)+VLOOKUP($A73,'delta-CCSD(T)-fno-kJ'!$A$2:$I$192,6,FALSE)</f>
        <v>-4503.7387585117212</v>
      </c>
      <c r="L73" s="4">
        <f>VLOOKUP($A73,'MP2-CBS(TQ)-kJ'!$A$2:$T$192,18,FALSE)+VLOOKUP($A73,'delta-CCSD(T)-fno-kJ'!$A$2:$I$192,7,FALSE)</f>
        <v>-2684.6616467047161</v>
      </c>
      <c r="M73" s="4">
        <f>VLOOKUP($A73,'MP2-CBS(TQ)-kJ'!$A$2:$T$192,19,FALSE)+VLOOKUP($A73,'delta-CCSD(T)-fno-kJ'!$A$2:$I$192,8,FALSE)</f>
        <v>-4503.5666698795767</v>
      </c>
      <c r="N73" s="4">
        <f>VLOOKUP($A73,'MP2-CBS(TQ)-kJ'!$A$2:$T$192,20,FALSE)+VLOOKUP($A73,'delta-CCSD(T)-fno-kJ'!$A$2:$I$192,9,FALSE)</f>
        <v>-2686.0899090485059</v>
      </c>
    </row>
    <row r="74" spans="1:14" x14ac:dyDescent="0.2">
      <c r="A74" s="3" t="s">
        <v>238</v>
      </c>
      <c r="G74" s="4">
        <f t="shared" si="4"/>
        <v>-43.294363475903083</v>
      </c>
      <c r="H74" s="4">
        <f t="shared" si="5"/>
        <v>-44.651819222031918</v>
      </c>
      <c r="I74" s="4">
        <f t="shared" si="6"/>
        <v>1.357455746128835</v>
      </c>
      <c r="J74" s="4">
        <f>VLOOKUP($A74,'MP2-CBS(TQ)-kJ'!$A$2:$T$192,16,FALSE)+VLOOKUP($A74,'delta-CCSD(T)-fno-kJ'!$A$2:$I$192,5,FALSE)</f>
        <v>-7232.8070741442571</v>
      </c>
      <c r="K74" s="4">
        <f>VLOOKUP($A74,'MP2-CBS(TQ)-kJ'!$A$2:$T$192,17,FALSE)+VLOOKUP($A74,'delta-CCSD(T)-fno-kJ'!$A$2:$I$192,6,FALSE)</f>
        <v>-4503.5622939240966</v>
      </c>
      <c r="L74" s="4">
        <f>VLOOKUP($A74,'MP2-CBS(TQ)-kJ'!$A$2:$T$192,18,FALSE)+VLOOKUP($A74,'delta-CCSD(T)-fno-kJ'!$A$2:$I$192,7,FALSE)</f>
        <v>-2684.5929609981285</v>
      </c>
      <c r="M74" s="4">
        <f>VLOOKUP($A74,'MP2-CBS(TQ)-kJ'!$A$2:$T$192,19,FALSE)+VLOOKUP($A74,'delta-CCSD(T)-fno-kJ'!$A$2:$I$192,8,FALSE)</f>
        <v>-4503.4381740694971</v>
      </c>
      <c r="N74" s="4">
        <f>VLOOKUP($A74,'MP2-CBS(TQ)-kJ'!$A$2:$T$192,20,FALSE)+VLOOKUP($A74,'delta-CCSD(T)-fno-kJ'!$A$2:$I$192,9,FALSE)</f>
        <v>-2686.0745365988569</v>
      </c>
    </row>
    <row r="75" spans="1:14" x14ac:dyDescent="0.2">
      <c r="A75" s="3" t="s">
        <v>239</v>
      </c>
      <c r="G75" s="4">
        <f t="shared" si="4"/>
        <v>-43.286504376862922</v>
      </c>
      <c r="H75" s="4">
        <f t="shared" si="5"/>
        <v>-44.64399500807076</v>
      </c>
      <c r="I75" s="4">
        <f t="shared" si="6"/>
        <v>1.3574906312078383</v>
      </c>
      <c r="J75" s="4">
        <f>VLOOKUP($A75,'MP2-CBS(TQ)-kJ'!$A$2:$T$192,16,FALSE)+VLOOKUP($A75,'delta-CCSD(T)-fno-kJ'!$A$2:$I$192,5,FALSE)</f>
        <v>-7232.7948382830718</v>
      </c>
      <c r="K75" s="4">
        <f>VLOOKUP($A75,'MP2-CBS(TQ)-kJ'!$A$2:$T$192,17,FALSE)+VLOOKUP($A75,'delta-CCSD(T)-fno-kJ'!$A$2:$I$192,6,FALSE)</f>
        <v>-4503.5562395352144</v>
      </c>
      <c r="L75" s="4">
        <f>VLOOKUP($A75,'MP2-CBS(TQ)-kJ'!$A$2:$T$192,18,FALSE)+VLOOKUP($A75,'delta-CCSD(T)-fno-kJ'!$A$2:$I$192,7,FALSE)</f>
        <v>-2684.5946037397866</v>
      </c>
      <c r="M75" s="4">
        <f>VLOOKUP($A75,'MP2-CBS(TQ)-kJ'!$A$2:$T$192,19,FALSE)+VLOOKUP($A75,'delta-CCSD(T)-fno-kJ'!$A$2:$I$192,8,FALSE)</f>
        <v>-4503.4322617035305</v>
      </c>
      <c r="N75" s="4">
        <f>VLOOKUP($A75,'MP2-CBS(TQ)-kJ'!$A$2:$T$192,20,FALSE)+VLOOKUP($A75,'delta-CCSD(T)-fno-kJ'!$A$2:$I$192,9,FALSE)</f>
        <v>-2686.0760722026785</v>
      </c>
    </row>
    <row r="76" spans="1:14" x14ac:dyDescent="0.2">
      <c r="A76" s="3" t="s">
        <v>240</v>
      </c>
      <c r="G76" s="4">
        <f t="shared" si="4"/>
        <v>-39.214999909860126</v>
      </c>
      <c r="H76" s="4">
        <f t="shared" si="5"/>
        <v>-42.222072787354136</v>
      </c>
      <c r="I76" s="4">
        <f t="shared" si="6"/>
        <v>3.0070728774940108</v>
      </c>
      <c r="J76" s="4">
        <f>VLOOKUP($A76,'MP2-CBS(TQ)-kJ'!$A$2:$T$192,16,FALSE)+VLOOKUP($A76,'delta-CCSD(T)-fno-kJ'!$A$2:$I$192,5,FALSE)</f>
        <v>-7952.182293740404</v>
      </c>
      <c r="K76" s="4">
        <f>VLOOKUP($A76,'MP2-CBS(TQ)-kJ'!$A$2:$T$192,17,FALSE)+VLOOKUP($A76,'delta-CCSD(T)-fno-kJ'!$A$2:$I$192,6,FALSE)</f>
        <v>-4503.7044829223823</v>
      </c>
      <c r="L76" s="4">
        <f>VLOOKUP($A76,'MP2-CBS(TQ)-kJ'!$A$2:$T$192,18,FALSE)+VLOOKUP($A76,'delta-CCSD(T)-fno-kJ'!$A$2:$I$192,7,FALSE)</f>
        <v>-3406.2557380306675</v>
      </c>
      <c r="M76" s="4">
        <f>VLOOKUP($A76,'MP2-CBS(TQ)-kJ'!$A$2:$T$192,19,FALSE)+VLOOKUP($A76,'delta-CCSD(T)-fno-kJ'!$A$2:$I$192,8,FALSE)</f>
        <v>-4503.5674763380212</v>
      </c>
      <c r="N76" s="4">
        <f>VLOOKUP($A76,'MP2-CBS(TQ)-kJ'!$A$2:$T$192,20,FALSE)+VLOOKUP($A76,'delta-CCSD(T)-fno-kJ'!$A$2:$I$192,9,FALSE)</f>
        <v>-3409.3998174925227</v>
      </c>
    </row>
    <row r="77" spans="1:14" x14ac:dyDescent="0.2">
      <c r="A77" s="3" t="s">
        <v>241</v>
      </c>
      <c r="G77" s="4">
        <f t="shared" si="4"/>
        <v>-36.330599618107499</v>
      </c>
      <c r="H77" s="4">
        <f t="shared" si="5"/>
        <v>-39.269097201379282</v>
      </c>
      <c r="I77" s="4">
        <f t="shared" si="6"/>
        <v>2.9384975832717828</v>
      </c>
      <c r="J77" s="4">
        <f>VLOOKUP($A77,'MP2-CBS(TQ)-kJ'!$A$2:$T$192,16,FALSE)+VLOOKUP($A77,'delta-CCSD(T)-fno-kJ'!$A$2:$I$192,5,FALSE)</f>
        <v>-7950.2146141605244</v>
      </c>
      <c r="K77" s="4">
        <f>VLOOKUP($A77,'MP2-CBS(TQ)-kJ'!$A$2:$T$192,17,FALSE)+VLOOKUP($A77,'delta-CCSD(T)-fno-kJ'!$A$2:$I$192,6,FALSE)</f>
        <v>-4504.5720619327803</v>
      </c>
      <c r="L77" s="4">
        <f>VLOOKUP($A77,'MP2-CBS(TQ)-kJ'!$A$2:$T$192,18,FALSE)+VLOOKUP($A77,'delta-CCSD(T)-fno-kJ'!$A$2:$I$192,7,FALSE)</f>
        <v>-3406.3734550263648</v>
      </c>
      <c r="M77" s="4">
        <f>VLOOKUP($A77,'MP2-CBS(TQ)-kJ'!$A$2:$T$192,19,FALSE)+VLOOKUP($A77,'delta-CCSD(T)-fno-kJ'!$A$2:$I$192,8,FALSE)</f>
        <v>-4504.4145601845858</v>
      </c>
      <c r="N77" s="4">
        <f>VLOOKUP($A77,'MP2-CBS(TQ)-kJ'!$A$2:$T$192,20,FALSE)+VLOOKUP($A77,'delta-CCSD(T)-fno-kJ'!$A$2:$I$192,9,FALSE)</f>
        <v>-3409.4694543578312</v>
      </c>
    </row>
    <row r="78" spans="1:14" x14ac:dyDescent="0.2">
      <c r="A78" s="3" t="s">
        <v>242</v>
      </c>
      <c r="G78" s="4">
        <f t="shared" si="4"/>
        <v>-35.135415697911412</v>
      </c>
      <c r="H78" s="4">
        <f t="shared" si="5"/>
        <v>-38.108571175335783</v>
      </c>
      <c r="I78" s="4">
        <f t="shared" si="6"/>
        <v>2.9731554774243705</v>
      </c>
      <c r="J78" s="4">
        <f>VLOOKUP($A78,'MP2-CBS(TQ)-kJ'!$A$2:$T$192,16,FALSE)+VLOOKUP($A78,'delta-CCSD(T)-fno-kJ'!$A$2:$I$192,5,FALSE)</f>
        <v>-7948.4088963723407</v>
      </c>
      <c r="K78" s="4">
        <f>VLOOKUP($A78,'MP2-CBS(TQ)-kJ'!$A$2:$T$192,17,FALSE)+VLOOKUP($A78,'delta-CCSD(T)-fno-kJ'!$A$2:$I$192,6,FALSE)</f>
        <v>-4504.0701584561639</v>
      </c>
      <c r="L78" s="4">
        <f>VLOOKUP($A78,'MP2-CBS(TQ)-kJ'!$A$2:$T$192,18,FALSE)+VLOOKUP($A78,'delta-CCSD(T)-fno-kJ'!$A$2:$I$192,7,FALSE)</f>
        <v>-3406.230166740841</v>
      </c>
      <c r="M78" s="4">
        <f>VLOOKUP($A78,'MP2-CBS(TQ)-kJ'!$A$2:$T$192,19,FALSE)+VLOOKUP($A78,'delta-CCSD(T)-fno-kJ'!$A$2:$I$192,8,FALSE)</f>
        <v>-4503.9807064480119</v>
      </c>
      <c r="N78" s="4">
        <f>VLOOKUP($A78,'MP2-CBS(TQ)-kJ'!$A$2:$T$192,20,FALSE)+VLOOKUP($A78,'delta-CCSD(T)-fno-kJ'!$A$2:$I$192,9,FALSE)</f>
        <v>-3409.2927742264174</v>
      </c>
    </row>
    <row r="79" spans="1:14" x14ac:dyDescent="0.2">
      <c r="A79" s="3" t="s">
        <v>243</v>
      </c>
      <c r="G79" s="4">
        <f t="shared" si="4"/>
        <v>615.42753469794297</v>
      </c>
      <c r="H79" s="4">
        <f t="shared" si="5"/>
        <v>611.73327918527502</v>
      </c>
      <c r="I79" s="4">
        <f t="shared" si="6"/>
        <v>3.6942555126679508</v>
      </c>
      <c r="J79" s="4">
        <f>VLOOKUP($A79,'MP2-CBS(TQ)-kJ'!$A$2:$T$192,16,FALSE)+VLOOKUP($A79,'delta-CCSD(T)-fno-kJ'!$A$2:$I$192,5,FALSE)</f>
        <v>-14276.199860480696</v>
      </c>
      <c r="K79" s="4">
        <f>VLOOKUP($A79,'MP2-CBS(TQ)-kJ'!$A$2:$T$192,17,FALSE)+VLOOKUP($A79,'delta-CCSD(T)-fno-kJ'!$A$2:$I$192,6,FALSE)</f>
        <v>-4503.149226313757</v>
      </c>
      <c r="L79" s="4">
        <f>VLOOKUP($A79,'MP2-CBS(TQ)-kJ'!$A$2:$T$192,18,FALSE)+VLOOKUP($A79,'delta-CCSD(T)-fno-kJ'!$A$2:$I$192,7,FALSE)</f>
        <v>-10384.783913352214</v>
      </c>
      <c r="M79" s="4">
        <f>VLOOKUP($A79,'MP2-CBS(TQ)-kJ'!$A$2:$T$192,19,FALSE)+VLOOKUP($A79,'delta-CCSD(T)-fno-kJ'!$A$2:$I$192,8,FALSE)</f>
        <v>-4503.0194399934644</v>
      </c>
      <c r="N79" s="4">
        <f>VLOOKUP($A79,'MP2-CBS(TQ)-kJ'!$A$2:$T$192,20,FALSE)+VLOOKUP($A79,'delta-CCSD(T)-fno-kJ'!$A$2:$I$192,9,FALSE)</f>
        <v>-10388.607955185174</v>
      </c>
    </row>
    <row r="80" spans="1:14" x14ac:dyDescent="0.2">
      <c r="A80" s="3" t="s">
        <v>85</v>
      </c>
      <c r="G80" s="4">
        <f t="shared" si="4"/>
        <v>624.4058427948512</v>
      </c>
      <c r="H80" s="4">
        <f t="shared" si="5"/>
        <v>620.51427259647789</v>
      </c>
      <c r="I80" s="4">
        <f t="shared" si="6"/>
        <v>3.8915701983733015</v>
      </c>
      <c r="J80" s="4">
        <f>VLOOKUP($A80,'MP2-CBS(TQ)-kJ'!$A$2:$T$192,16,FALSE)+VLOOKUP($A80,'delta-CCSD(T)-fno-kJ'!$A$2:$I$192,5,FALSE)</f>
        <v>-14265.233490191618</v>
      </c>
      <c r="K80" s="4">
        <f>VLOOKUP($A80,'MP2-CBS(TQ)-kJ'!$A$2:$T$192,17,FALSE)+VLOOKUP($A80,'delta-CCSD(T)-fno-kJ'!$A$2:$I$192,6,FALSE)</f>
        <v>-4502.8605590504876</v>
      </c>
      <c r="L80" s="4">
        <f>VLOOKUP($A80,'MP2-CBS(TQ)-kJ'!$A$2:$T$192,18,FALSE)+VLOOKUP($A80,'delta-CCSD(T)-fno-kJ'!$A$2:$I$192,7,FALSE)</f>
        <v>-10382.887203737608</v>
      </c>
      <c r="M80" s="4">
        <f>VLOOKUP($A80,'MP2-CBS(TQ)-kJ'!$A$2:$T$192,19,FALSE)+VLOOKUP($A80,'delta-CCSD(T)-fno-kJ'!$A$2:$I$192,8,FALSE)</f>
        <v>-4502.8331525096473</v>
      </c>
      <c r="N80" s="4">
        <f>VLOOKUP($A80,'MP2-CBS(TQ)-kJ'!$A$2:$T$192,20,FALSE)+VLOOKUP($A80,'delta-CCSD(T)-fno-kJ'!$A$2:$I$192,9,FALSE)</f>
        <v>-10386.806180476822</v>
      </c>
    </row>
    <row r="81" spans="1:14" x14ac:dyDescent="0.2">
      <c r="A81" s="3" t="s">
        <v>86</v>
      </c>
      <c r="G81" s="4">
        <f t="shared" si="4"/>
        <v>616.60196722636647</v>
      </c>
      <c r="H81" s="4">
        <f t="shared" si="5"/>
        <v>612.90381705853179</v>
      </c>
      <c r="I81" s="4">
        <f t="shared" si="6"/>
        <v>3.6981501678346831</v>
      </c>
      <c r="J81" s="4">
        <f>VLOOKUP($A81,'MP2-CBS(TQ)-kJ'!$A$2:$T$192,16,FALSE)+VLOOKUP($A81,'delta-CCSD(T)-fno-kJ'!$A$2:$I$192,5,FALSE)</f>
        <v>-14274.868390119205</v>
      </c>
      <c r="K81" s="4">
        <f>VLOOKUP($A81,'MP2-CBS(TQ)-kJ'!$A$2:$T$192,17,FALSE)+VLOOKUP($A81,'delta-CCSD(T)-fno-kJ'!$A$2:$I$192,6,FALSE)</f>
        <v>-4503.262625097319</v>
      </c>
      <c r="L81" s="4">
        <f>VLOOKUP($A81,'MP2-CBS(TQ)-kJ'!$A$2:$T$192,18,FALSE)+VLOOKUP($A81,'delta-CCSD(T)-fno-kJ'!$A$2:$I$192,7,FALSE)</f>
        <v>-10384.509582080418</v>
      </c>
      <c r="M81" s="4">
        <f>VLOOKUP($A81,'MP2-CBS(TQ)-kJ'!$A$2:$T$192,19,FALSE)+VLOOKUP($A81,'delta-CCSD(T)-fno-kJ'!$A$2:$I$192,8,FALSE)</f>
        <v>-4503.1089220293434</v>
      </c>
      <c r="N81" s="4">
        <f>VLOOKUP($A81,'MP2-CBS(TQ)-kJ'!$A$2:$T$192,20,FALSE)+VLOOKUP($A81,'delta-CCSD(T)-fno-kJ'!$A$2:$I$192,9,FALSE)</f>
        <v>-10388.361435316228</v>
      </c>
    </row>
    <row r="82" spans="1:14" x14ac:dyDescent="0.2">
      <c r="A82" s="3" t="s">
        <v>87</v>
      </c>
      <c r="G82" s="4">
        <f t="shared" si="4"/>
        <v>617.61227236659033</v>
      </c>
      <c r="H82" s="4">
        <f t="shared" si="5"/>
        <v>613.98419548949278</v>
      </c>
      <c r="I82" s="4">
        <f t="shared" si="6"/>
        <v>3.6280768770975556</v>
      </c>
      <c r="J82" s="4">
        <f>VLOOKUP($A82,'MP2-CBS(TQ)-kJ'!$A$2:$T$192,16,FALSE)+VLOOKUP($A82,'delta-CCSD(T)-fno-kJ'!$A$2:$I$192,5,FALSE)</f>
        <v>-14273.852939022228</v>
      </c>
      <c r="K82" s="4">
        <f>VLOOKUP($A82,'MP2-CBS(TQ)-kJ'!$A$2:$T$192,17,FALSE)+VLOOKUP($A82,'delta-CCSD(T)-fno-kJ'!$A$2:$I$192,6,FALSE)</f>
        <v>-4503.2223436653321</v>
      </c>
      <c r="L82" s="4">
        <f>VLOOKUP($A82,'MP2-CBS(TQ)-kJ'!$A$2:$T$192,18,FALSE)+VLOOKUP($A82,'delta-CCSD(T)-fno-kJ'!$A$2:$I$192,7,FALSE)</f>
        <v>-10384.614790846388</v>
      </c>
      <c r="M82" s="4">
        <f>VLOOKUP($A82,'MP2-CBS(TQ)-kJ'!$A$2:$T$192,19,FALSE)+VLOOKUP($A82,'delta-CCSD(T)-fno-kJ'!$A$2:$I$192,8,FALSE)</f>
        <v>-4503.1194728406481</v>
      </c>
      <c r="N82" s="4">
        <f>VLOOKUP($A82,'MP2-CBS(TQ)-kJ'!$A$2:$T$192,20,FALSE)+VLOOKUP($A82,'delta-CCSD(T)-fno-kJ'!$A$2:$I$192,9,FALSE)</f>
        <v>-10388.345738548171</v>
      </c>
    </row>
    <row r="83" spans="1:14" x14ac:dyDescent="0.2">
      <c r="A83" s="3" t="s">
        <v>88</v>
      </c>
      <c r="G83" s="4">
        <f t="shared" si="4"/>
        <v>622.76057010955992</v>
      </c>
      <c r="H83" s="4">
        <f t="shared" si="5"/>
        <v>618.94111429908116</v>
      </c>
      <c r="I83" s="4">
        <f t="shared" si="6"/>
        <v>3.8194558104787575</v>
      </c>
      <c r="J83" s="4">
        <f>VLOOKUP($A83,'MP2-CBS(TQ)-kJ'!$A$2:$T$192,16,FALSE)+VLOOKUP($A83,'delta-CCSD(T)-fno-kJ'!$A$2:$I$192,5,FALSE)</f>
        <v>-14266.392826161074</v>
      </c>
      <c r="K83" s="4">
        <f>VLOOKUP($A83,'MP2-CBS(TQ)-kJ'!$A$2:$T$192,17,FALSE)+VLOOKUP($A83,'delta-CCSD(T)-fno-kJ'!$A$2:$I$192,6,FALSE)</f>
        <v>-4502.7991926374698</v>
      </c>
      <c r="L83" s="4">
        <f>VLOOKUP($A83,'MP2-CBS(TQ)-kJ'!$A$2:$T$192,18,FALSE)+VLOOKUP($A83,'delta-CCSD(T)-fno-kJ'!$A$2:$I$192,7,FALSE)</f>
        <v>-10382.534747822685</v>
      </c>
      <c r="M83" s="4">
        <f>VLOOKUP($A83,'MP2-CBS(TQ)-kJ'!$A$2:$T$192,19,FALSE)+VLOOKUP($A83,'delta-CCSD(T)-fno-kJ'!$A$2:$I$192,8,FALSE)</f>
        <v>-4502.6667894347211</v>
      </c>
      <c r="N83" s="4">
        <f>VLOOKUP($A83,'MP2-CBS(TQ)-kJ'!$A$2:$T$192,20,FALSE)+VLOOKUP($A83,'delta-CCSD(T)-fno-kJ'!$A$2:$I$192,9,FALSE)</f>
        <v>-10386.486606835913</v>
      </c>
    </row>
    <row r="84" spans="1:14" x14ac:dyDescent="0.2">
      <c r="A84" s="3" t="s">
        <v>89</v>
      </c>
      <c r="G84" s="4">
        <f t="shared" si="4"/>
        <v>624.71996256965394</v>
      </c>
      <c r="H84" s="4">
        <f t="shared" si="5"/>
        <v>620.95218248667152</v>
      </c>
      <c r="I84" s="4">
        <f t="shared" si="6"/>
        <v>3.7677800829824264</v>
      </c>
      <c r="J84" s="4">
        <f>VLOOKUP($A84,'MP2-CBS(TQ)-kJ'!$A$2:$T$192,16,FALSE)+VLOOKUP($A84,'delta-CCSD(T)-fno-kJ'!$A$2:$I$192,5,FALSE)</f>
        <v>-14265.126071894616</v>
      </c>
      <c r="K84" s="4">
        <f>VLOOKUP($A84,'MP2-CBS(TQ)-kJ'!$A$2:$T$192,17,FALSE)+VLOOKUP($A84,'delta-CCSD(T)-fno-kJ'!$A$2:$I$192,6,FALSE)</f>
        <v>-4503.2370074643004</v>
      </c>
      <c r="L84" s="4">
        <f>VLOOKUP($A84,'MP2-CBS(TQ)-kJ'!$A$2:$T$192,18,FALSE)+VLOOKUP($A84,'delta-CCSD(T)-fno-kJ'!$A$2:$I$192,7,FALSE)</f>
        <v>-10382.841246916987</v>
      </c>
      <c r="M84" s="4">
        <f>VLOOKUP($A84,'MP2-CBS(TQ)-kJ'!$A$2:$T$192,19,FALSE)+VLOOKUP($A84,'delta-CCSD(T)-fno-kJ'!$A$2:$I$192,8,FALSE)</f>
        <v>-4503.2173674637788</v>
      </c>
      <c r="N84" s="4">
        <f>VLOOKUP($A84,'MP2-CBS(TQ)-kJ'!$A$2:$T$192,20,FALSE)+VLOOKUP($A84,'delta-CCSD(T)-fno-kJ'!$A$2:$I$192,9,FALSE)</f>
        <v>-10386.62866700049</v>
      </c>
    </row>
    <row r="85" spans="1:14" x14ac:dyDescent="0.2">
      <c r="A85" s="3" t="s">
        <v>90</v>
      </c>
      <c r="G85" s="4">
        <f t="shared" si="4"/>
        <v>456.64451084495249</v>
      </c>
      <c r="H85" s="4">
        <f t="shared" si="5"/>
        <v>452.81458039932932</v>
      </c>
      <c r="I85" s="4">
        <f t="shared" si="6"/>
        <v>3.8299304456231766</v>
      </c>
      <c r="J85" s="4">
        <f>VLOOKUP($A85,'MP2-CBS(TQ)-kJ'!$A$2:$T$192,16,FALSE)+VLOOKUP($A85,'delta-CCSD(T)-fno-kJ'!$A$2:$I$192,5,FALSE)</f>
        <v>-9357.3887801404599</v>
      </c>
      <c r="K85" s="4">
        <f>VLOOKUP($A85,'MP2-CBS(TQ)-kJ'!$A$2:$T$192,17,FALSE)+VLOOKUP($A85,'delta-CCSD(T)-fno-kJ'!$A$2:$I$192,6,FALSE)</f>
        <v>-4503.369991308532</v>
      </c>
      <c r="L85" s="4">
        <f>VLOOKUP($A85,'MP2-CBS(TQ)-kJ'!$A$2:$T$192,18,FALSE)+VLOOKUP($A85,'delta-CCSD(T)-fno-kJ'!$A$2:$I$192,7,FALSE)</f>
        <v>-5306.8333692312572</v>
      </c>
      <c r="M85" s="4">
        <f>VLOOKUP($A85,'MP2-CBS(TQ)-kJ'!$A$2:$T$192,19,FALSE)+VLOOKUP($A85,'delta-CCSD(T)-fno-kJ'!$A$2:$I$192,8,FALSE)</f>
        <v>-4503.2622630669784</v>
      </c>
      <c r="N85" s="4">
        <f>VLOOKUP($A85,'MP2-CBS(TQ)-kJ'!$A$2:$T$192,20,FALSE)+VLOOKUP($A85,'delta-CCSD(T)-fno-kJ'!$A$2:$I$192,9,FALSE)</f>
        <v>-5310.7710279184339</v>
      </c>
    </row>
    <row r="86" spans="1:14" x14ac:dyDescent="0.2">
      <c r="A86" s="3" t="s">
        <v>91</v>
      </c>
      <c r="G86" s="4">
        <f t="shared" si="4"/>
        <v>-30.822484724108108</v>
      </c>
      <c r="H86" s="4">
        <f t="shared" si="5"/>
        <v>-34.477153488754993</v>
      </c>
      <c r="I86" s="4">
        <f t="shared" si="6"/>
        <v>3.6546687646468854</v>
      </c>
      <c r="J86" s="4">
        <f>VLOOKUP($A86,'MP2-CBS(TQ)-kJ'!$A$2:$T$192,16,FALSE)+VLOOKUP($A86,'delta-CCSD(T)-fno-kJ'!$A$2:$I$192,5,FALSE)</f>
        <v>-9844.8398545382461</v>
      </c>
      <c r="K86" s="4">
        <f>VLOOKUP($A86,'MP2-CBS(TQ)-kJ'!$A$2:$T$192,17,FALSE)+VLOOKUP($A86,'delta-CCSD(T)-fno-kJ'!$A$2:$I$192,6,FALSE)</f>
        <v>-4503.4225102733399</v>
      </c>
      <c r="L86" s="4">
        <f>VLOOKUP($A86,'MP2-CBS(TQ)-kJ'!$A$2:$T$192,18,FALSE)+VLOOKUP($A86,'delta-CCSD(T)-fno-kJ'!$A$2:$I$192,7,FALSE)</f>
        <v>-5306.9401907761512</v>
      </c>
      <c r="M86" s="4">
        <f>VLOOKUP($A86,'MP2-CBS(TQ)-kJ'!$A$2:$T$192,19,FALSE)+VLOOKUP($A86,'delta-CCSD(T)-fno-kJ'!$A$2:$I$192,8,FALSE)</f>
        <v>-4503.2774157132162</v>
      </c>
      <c r="N86" s="4">
        <f>VLOOKUP($A86,'MP2-CBS(TQ)-kJ'!$A$2:$T$192,20,FALSE)+VLOOKUP($A86,'delta-CCSD(T)-fno-kJ'!$A$2:$I$192,9,FALSE)</f>
        <v>-5310.7399541009218</v>
      </c>
    </row>
    <row r="87" spans="1:14" x14ac:dyDescent="0.2">
      <c r="A87" s="3" t="s">
        <v>92</v>
      </c>
      <c r="G87" s="4">
        <f t="shared" si="4"/>
        <v>-30.442729500735368</v>
      </c>
      <c r="H87" s="4">
        <f t="shared" si="5"/>
        <v>-34.180629483866142</v>
      </c>
      <c r="I87" s="4">
        <f t="shared" si="6"/>
        <v>3.7378999831307738</v>
      </c>
      <c r="J87" s="4">
        <f>VLOOKUP($A87,'MP2-CBS(TQ)-kJ'!$A$2:$T$192,16,FALSE)+VLOOKUP($A87,'delta-CCSD(T)-fno-kJ'!$A$2:$I$192,5,FALSE)</f>
        <v>-9844.3099004517953</v>
      </c>
      <c r="K87" s="4">
        <f>VLOOKUP($A87,'MP2-CBS(TQ)-kJ'!$A$2:$T$192,17,FALSE)+VLOOKUP($A87,'delta-CCSD(T)-fno-kJ'!$A$2:$I$192,6,FALSE)</f>
        <v>-4503.1809451470417</v>
      </c>
      <c r="L87" s="4">
        <f>VLOOKUP($A87,'MP2-CBS(TQ)-kJ'!$A$2:$T$192,18,FALSE)+VLOOKUP($A87,'delta-CCSD(T)-fno-kJ'!$A$2:$I$192,7,FALSE)</f>
        <v>-5306.9483258208875</v>
      </c>
      <c r="M87" s="4">
        <f>VLOOKUP($A87,'MP2-CBS(TQ)-kJ'!$A$2:$T$192,19,FALSE)+VLOOKUP($A87,'delta-CCSD(T)-fno-kJ'!$A$2:$I$192,8,FALSE)</f>
        <v>-4503.1194675974739</v>
      </c>
      <c r="N87" s="4">
        <f>VLOOKUP($A87,'MP2-CBS(TQ)-kJ'!$A$2:$T$192,20,FALSE)+VLOOKUP($A87,'delta-CCSD(T)-fno-kJ'!$A$2:$I$192,9,FALSE)</f>
        <v>-5310.7477033535861</v>
      </c>
    </row>
    <row r="88" spans="1:14" x14ac:dyDescent="0.2">
      <c r="A88" s="3" t="s">
        <v>93</v>
      </c>
      <c r="G88" s="4">
        <f t="shared" si="4"/>
        <v>643.42942704500638</v>
      </c>
      <c r="H88" s="4">
        <f t="shared" si="5"/>
        <v>640.63337431150376</v>
      </c>
      <c r="I88" s="4">
        <f t="shared" si="6"/>
        <v>2.79605273350262</v>
      </c>
      <c r="J88" s="4">
        <f>VLOOKUP($A88,'MP2-CBS(TQ)-kJ'!$A$2:$T$192,16,FALSE)+VLOOKUP($A88,'delta-CCSD(T)-fno-kJ'!$A$2:$I$192,5,FALSE)</f>
        <v>-10166.353023676462</v>
      </c>
      <c r="K88" s="4">
        <f>VLOOKUP($A88,'MP2-CBS(TQ)-kJ'!$A$2:$T$192,17,FALSE)+VLOOKUP($A88,'delta-CCSD(T)-fno-kJ'!$A$2:$I$192,6,FALSE)</f>
        <v>-4503.6455675585312</v>
      </c>
      <c r="L88" s="4">
        <f>VLOOKUP($A88,'MP2-CBS(TQ)-kJ'!$A$2:$T$192,18,FALSE)+VLOOKUP($A88,'delta-CCSD(T)-fno-kJ'!$A$2:$I$192,7,FALSE)</f>
        <v>-6303.3408304294344</v>
      </c>
      <c r="M88" s="4">
        <f>VLOOKUP($A88,'MP2-CBS(TQ)-kJ'!$A$2:$T$192,19,FALSE)+VLOOKUP($A88,'delta-CCSD(T)-fno-kJ'!$A$2:$I$192,8,FALSE)</f>
        <v>-4503.5070822434936</v>
      </c>
      <c r="N88" s="4">
        <f>VLOOKUP($A88,'MP2-CBS(TQ)-kJ'!$A$2:$T$192,20,FALSE)+VLOOKUP($A88,'delta-CCSD(T)-fno-kJ'!$A$2:$I$192,9,FALSE)</f>
        <v>-6306.2753684779746</v>
      </c>
    </row>
    <row r="89" spans="1:14" x14ac:dyDescent="0.2">
      <c r="A89" s="3" t="s">
        <v>94</v>
      </c>
      <c r="G89" s="4">
        <f t="shared" si="4"/>
        <v>646.06968973823496</v>
      </c>
      <c r="H89" s="4">
        <f t="shared" si="5"/>
        <v>643.33871141074724</v>
      </c>
      <c r="I89" s="4">
        <f t="shared" si="6"/>
        <v>2.7309783274877191</v>
      </c>
      <c r="J89" s="4">
        <f>VLOOKUP($A89,'MP2-CBS(TQ)-kJ'!$A$2:$T$192,16,FALSE)+VLOOKUP($A89,'delta-CCSD(T)-fno-kJ'!$A$2:$I$192,5,FALSE)</f>
        <v>-10164.508647972678</v>
      </c>
      <c r="K89" s="4">
        <f>VLOOKUP($A89,'MP2-CBS(TQ)-kJ'!$A$2:$T$192,17,FALSE)+VLOOKUP($A89,'delta-CCSD(T)-fno-kJ'!$A$2:$I$192,6,FALSE)</f>
        <v>-4504.4812083167044</v>
      </c>
      <c r="L89" s="4">
        <f>VLOOKUP($A89,'MP2-CBS(TQ)-kJ'!$A$2:$T$192,18,FALSE)+VLOOKUP($A89,'delta-CCSD(T)-fno-kJ'!$A$2:$I$192,7,FALSE)</f>
        <v>-6303.3661510667207</v>
      </c>
      <c r="M89" s="4">
        <f>VLOOKUP($A89,'MP2-CBS(TQ)-kJ'!$A$2:$T$192,19,FALSE)+VLOOKUP($A89,'delta-CCSD(T)-fno-kJ'!$A$2:$I$192,8,FALSE)</f>
        <v>-4504.3136828644128</v>
      </c>
      <c r="N89" s="4">
        <f>VLOOKUP($A89,'MP2-CBS(TQ)-kJ'!$A$2:$T$192,20,FALSE)+VLOOKUP($A89,'delta-CCSD(T)-fno-kJ'!$A$2:$I$192,9,FALSE)</f>
        <v>-6306.2646548465</v>
      </c>
    </row>
    <row r="90" spans="1:14" x14ac:dyDescent="0.2">
      <c r="A90" s="3" t="s">
        <v>95</v>
      </c>
      <c r="G90" s="4">
        <f t="shared" si="4"/>
        <v>-37.324324659640752</v>
      </c>
      <c r="H90" s="4">
        <f t="shared" si="5"/>
        <v>-40.821456704019056</v>
      </c>
      <c r="I90" s="4">
        <f t="shared" si="6"/>
        <v>3.4971320443783043</v>
      </c>
      <c r="J90" s="4">
        <f>VLOOKUP($A90,'MP2-CBS(TQ)-kJ'!$A$2:$T$192,16,FALSE)+VLOOKUP($A90,'delta-CCSD(T)-fno-kJ'!$A$2:$I$192,5,FALSE)</f>
        <v>-8443.2935213136734</v>
      </c>
      <c r="K90" s="4">
        <f>VLOOKUP($A90,'MP2-CBS(TQ)-kJ'!$A$2:$T$192,17,FALSE)+VLOOKUP($A90,'delta-CCSD(T)-fno-kJ'!$A$2:$I$192,6,FALSE)</f>
        <v>-4906.5743839645102</v>
      </c>
      <c r="L90" s="4">
        <f>VLOOKUP($A90,'MP2-CBS(TQ)-kJ'!$A$2:$T$192,18,FALSE)+VLOOKUP($A90,'delta-CCSD(T)-fno-kJ'!$A$2:$I$192,7,FALSE)</f>
        <v>-3495.8976806451442</v>
      </c>
      <c r="M90" s="4">
        <f>VLOOKUP($A90,'MP2-CBS(TQ)-kJ'!$A$2:$T$192,19,FALSE)+VLOOKUP($A90,'delta-CCSD(T)-fno-kJ'!$A$2:$I$192,8,FALSE)</f>
        <v>-4906.8215613286893</v>
      </c>
      <c r="N90" s="4">
        <f>VLOOKUP($A90,'MP2-CBS(TQ)-kJ'!$A$2:$T$192,20,FALSE)+VLOOKUP($A90,'delta-CCSD(T)-fno-kJ'!$A$2:$I$192,9,FALSE)</f>
        <v>-3499.1476353253433</v>
      </c>
    </row>
    <row r="91" spans="1:14" x14ac:dyDescent="0.2">
      <c r="A91" s="3" t="s">
        <v>96</v>
      </c>
      <c r="G91" s="4">
        <f t="shared" si="4"/>
        <v>-36.17774670313338</v>
      </c>
      <c r="H91" s="4">
        <f t="shared" si="5"/>
        <v>-39.5484024669272</v>
      </c>
      <c r="I91" s="4">
        <f t="shared" si="6"/>
        <v>3.3706557637938204</v>
      </c>
      <c r="J91" s="4">
        <f>VLOOKUP($A91,'MP2-CBS(TQ)-kJ'!$A$2:$T$192,16,FALSE)+VLOOKUP($A91,'delta-CCSD(T)-fno-kJ'!$A$2:$I$192,5,FALSE)</f>
        <v>-8442.2161370011636</v>
      </c>
      <c r="K91" s="4">
        <f>VLOOKUP($A91,'MP2-CBS(TQ)-kJ'!$A$2:$T$192,17,FALSE)+VLOOKUP($A91,'delta-CCSD(T)-fno-kJ'!$A$2:$I$192,6,FALSE)</f>
        <v>-4906.7574972596967</v>
      </c>
      <c r="L91" s="4">
        <f>VLOOKUP($A91,'MP2-CBS(TQ)-kJ'!$A$2:$T$192,18,FALSE)+VLOOKUP($A91,'delta-CCSD(T)-fno-kJ'!$A$2:$I$192,7,FALSE)</f>
        <v>-3495.9102372745397</v>
      </c>
      <c r="M91" s="4">
        <f>VLOOKUP($A91,'MP2-CBS(TQ)-kJ'!$A$2:$T$192,19,FALSE)+VLOOKUP($A91,'delta-CCSD(T)-fno-kJ'!$A$2:$I$192,8,FALSE)</f>
        <v>-4907.0064604294621</v>
      </c>
      <c r="N91" s="4">
        <f>VLOOKUP($A91,'MP2-CBS(TQ)-kJ'!$A$2:$T$192,20,FALSE)+VLOOKUP($A91,'delta-CCSD(T)-fno-kJ'!$A$2:$I$192,9,FALSE)</f>
        <v>-3499.0319298685681</v>
      </c>
    </row>
    <row r="92" spans="1:14" x14ac:dyDescent="0.2">
      <c r="A92" s="3" t="s">
        <v>34</v>
      </c>
      <c r="G92" s="4">
        <f t="shared" si="4"/>
        <v>-47.2115468177916</v>
      </c>
      <c r="H92" s="4">
        <f t="shared" si="5"/>
        <v>-61.943131025251205</v>
      </c>
      <c r="I92" s="4">
        <f t="shared" si="6"/>
        <v>14.731584207459605</v>
      </c>
      <c r="J92" s="4">
        <f>VLOOKUP($A92,'MP2-CBS(TQ)-kJ'!$A$2:$T$192,16,FALSE)+VLOOKUP($A92,'delta-CCSD(T)-fno-kJ'!$A$2:$I$192,5,FALSE)</f>
        <v>-5952.0415324852893</v>
      </c>
      <c r="K92" s="4">
        <f>VLOOKUP($A92,'MP2-CBS(TQ)-kJ'!$A$2:$T$192,17,FALSE)+VLOOKUP($A92,'delta-CCSD(T)-fno-kJ'!$A$2:$I$192,6,FALSE)</f>
        <v>-4917.3436540829598</v>
      </c>
      <c r="L92" s="4">
        <f>VLOOKUP($A92,'MP2-CBS(TQ)-kJ'!$A$2:$T$192,18,FALSE)+VLOOKUP($A92,'delta-CCSD(T)-fno-kJ'!$A$2:$I$192,7,FALSE)</f>
        <v>-972.75474737707827</v>
      </c>
      <c r="M92" s="4">
        <f>VLOOKUP($A92,'MP2-CBS(TQ)-kJ'!$A$2:$T$192,19,FALSE)+VLOOKUP($A92,'delta-CCSD(T)-fno-kJ'!$A$2:$I$192,8,FALSE)</f>
        <v>-4917.5341799620974</v>
      </c>
      <c r="N92" s="4">
        <f>VLOOKUP($A92,'MP2-CBS(TQ)-kJ'!$A$2:$T$192,20,FALSE)+VLOOKUP($A92,'delta-CCSD(T)-fno-kJ'!$A$2:$I$192,9,FALSE)</f>
        <v>-987.29580570540031</v>
      </c>
    </row>
    <row r="93" spans="1:14" x14ac:dyDescent="0.2">
      <c r="A93" s="3" t="s">
        <v>35</v>
      </c>
      <c r="G93" s="4">
        <f t="shared" si="4"/>
        <v>-33.513079785375453</v>
      </c>
      <c r="H93" s="4">
        <f t="shared" si="5"/>
        <v>-48.87509597835151</v>
      </c>
      <c r="I93" s="4">
        <f t="shared" si="6"/>
        <v>15.362016192976057</v>
      </c>
      <c r="J93" s="4">
        <f>VLOOKUP($A93,'MP2-CBS(TQ)-kJ'!$A$2:$T$192,16,FALSE)+VLOOKUP($A93,'delta-CCSD(T)-fno-kJ'!$A$2:$I$192,5,FALSE)</f>
        <v>-5941.8715847080921</v>
      </c>
      <c r="K93" s="4">
        <f>VLOOKUP($A93,'MP2-CBS(TQ)-kJ'!$A$2:$T$192,17,FALSE)+VLOOKUP($A93,'delta-CCSD(T)-fno-kJ'!$A$2:$I$192,6,FALSE)</f>
        <v>-4920.2417413526791</v>
      </c>
      <c r="L93" s="4">
        <f>VLOOKUP($A93,'MP2-CBS(TQ)-kJ'!$A$2:$T$192,18,FALSE)+VLOOKUP($A93,'delta-CCSD(T)-fno-kJ'!$A$2:$I$192,7,FALSE)</f>
        <v>-972.75474737706145</v>
      </c>
      <c r="M93" s="4">
        <f>VLOOKUP($A93,'MP2-CBS(TQ)-kJ'!$A$2:$T$192,19,FALSE)+VLOOKUP($A93,'delta-CCSD(T)-fno-kJ'!$A$2:$I$192,8,FALSE)</f>
        <v>-4920.2524173945776</v>
      </c>
      <c r="N93" s="4">
        <f>VLOOKUP($A93,'MP2-CBS(TQ)-kJ'!$A$2:$T$192,20,FALSE)+VLOOKUP($A93,'delta-CCSD(T)-fno-kJ'!$A$2:$I$192,9,FALSE)</f>
        <v>-988.10608752813903</v>
      </c>
    </row>
    <row r="94" spans="1:14" x14ac:dyDescent="0.2">
      <c r="A94" s="3" t="s">
        <v>36</v>
      </c>
      <c r="G94" s="4">
        <f t="shared" si="4"/>
        <v>-37.571790099194004</v>
      </c>
      <c r="H94" s="4">
        <f t="shared" si="5"/>
        <v>-52.903526720266996</v>
      </c>
      <c r="I94" s="4">
        <f t="shared" si="6"/>
        <v>15.331736621072992</v>
      </c>
      <c r="J94" s="4">
        <f>VLOOKUP($A94,'MP2-CBS(TQ)-kJ'!$A$2:$T$192,16,FALSE)+VLOOKUP($A94,'delta-CCSD(T)-fno-kJ'!$A$2:$I$192,5,FALSE)</f>
        <v>-5944.0942301423356</v>
      </c>
      <c r="K94" s="4">
        <f>VLOOKUP($A94,'MP2-CBS(TQ)-kJ'!$A$2:$T$192,17,FALSE)+VLOOKUP($A94,'delta-CCSD(T)-fno-kJ'!$A$2:$I$192,6,FALSE)</f>
        <v>-4918.4359560455368</v>
      </c>
      <c r="L94" s="4">
        <f>VLOOKUP($A94,'MP2-CBS(TQ)-kJ'!$A$2:$T$192,18,FALSE)+VLOOKUP($A94,'delta-CCSD(T)-fno-kJ'!$A$2:$I$192,7,FALSE)</f>
        <v>-972.75474737653178</v>
      </c>
      <c r="M94" s="4">
        <f>VLOOKUP($A94,'MP2-CBS(TQ)-kJ'!$A$2:$T$192,19,FALSE)+VLOOKUP($A94,'delta-CCSD(T)-fno-kJ'!$A$2:$I$192,8,FALSE)</f>
        <v>-4918.4531072740192</v>
      </c>
      <c r="N94" s="4">
        <f>VLOOKUP($A94,'MP2-CBS(TQ)-kJ'!$A$2:$T$192,20,FALSE)+VLOOKUP($A94,'delta-CCSD(T)-fno-kJ'!$A$2:$I$192,9,FALSE)</f>
        <v>-988.06933276912241</v>
      </c>
    </row>
    <row r="95" spans="1:14" x14ac:dyDescent="0.2">
      <c r="A95" s="3" t="s">
        <v>37</v>
      </c>
      <c r="G95" s="4">
        <f t="shared" si="4"/>
        <v>-47.413304937962948</v>
      </c>
      <c r="H95" s="4">
        <f t="shared" si="5"/>
        <v>-62.343552690345405</v>
      </c>
      <c r="I95" s="4">
        <f t="shared" si="6"/>
        <v>14.930247752382456</v>
      </c>
      <c r="J95" s="4">
        <f>VLOOKUP($A95,'MP2-CBS(TQ)-kJ'!$A$2:$T$192,16,FALSE)+VLOOKUP($A95,'delta-CCSD(T)-fno-kJ'!$A$2:$I$192,5,FALSE)</f>
        <v>-5954.1110915595827</v>
      </c>
      <c r="K95" s="4">
        <f>VLOOKUP($A95,'MP2-CBS(TQ)-kJ'!$A$2:$T$192,17,FALSE)+VLOOKUP($A95,'delta-CCSD(T)-fno-kJ'!$A$2:$I$192,6,FALSE)</f>
        <v>-4919.0127914929944</v>
      </c>
      <c r="L95" s="4">
        <f>VLOOKUP($A95,'MP2-CBS(TQ)-kJ'!$A$2:$T$192,18,FALSE)+VLOOKUP($A95,'delta-CCSD(T)-fno-kJ'!$A$2:$I$192,7,FALSE)</f>
        <v>-972.7547473762429</v>
      </c>
      <c r="M95" s="4">
        <f>VLOOKUP($A95,'MP2-CBS(TQ)-kJ'!$A$2:$T$192,19,FALSE)+VLOOKUP($A95,'delta-CCSD(T)-fno-kJ'!$A$2:$I$192,8,FALSE)</f>
        <v>-4919.260761181079</v>
      </c>
      <c r="N95" s="4">
        <f>VLOOKUP($A95,'MP2-CBS(TQ)-kJ'!$A$2:$T$192,20,FALSE)+VLOOKUP($A95,'delta-CCSD(T)-fno-kJ'!$A$2:$I$192,9,FALSE)</f>
        <v>-987.43702544054076</v>
      </c>
    </row>
    <row r="96" spans="1:14" x14ac:dyDescent="0.2">
      <c r="A96" s="3" t="s">
        <v>97</v>
      </c>
      <c r="G96" s="4">
        <f t="shared" si="4"/>
        <v>-40.479936334085551</v>
      </c>
      <c r="H96" s="4">
        <f t="shared" si="5"/>
        <v>-44.110576360503842</v>
      </c>
      <c r="I96" s="4">
        <f t="shared" si="6"/>
        <v>3.6306400264182912</v>
      </c>
      <c r="J96" s="4">
        <f>VLOOKUP($A96,'MP2-CBS(TQ)-kJ'!$A$2:$T$192,16,FALSE)+VLOOKUP($A96,'delta-CCSD(T)-fno-kJ'!$A$2:$I$192,5,FALSE)</f>
        <v>-5630.5488184218866</v>
      </c>
      <c r="K96" s="4">
        <f>VLOOKUP($A96,'MP2-CBS(TQ)-kJ'!$A$2:$T$192,17,FALSE)+VLOOKUP($A96,'delta-CCSD(T)-fno-kJ'!$A$2:$I$192,6,FALSE)</f>
        <v>-4917.0065835934183</v>
      </c>
      <c r="L96" s="4">
        <f>VLOOKUP($A96,'MP2-CBS(TQ)-kJ'!$A$2:$T$192,18,FALSE)+VLOOKUP($A96,'delta-CCSD(T)-fno-kJ'!$A$2:$I$192,7,FALSE)</f>
        <v>-669.43165846796444</v>
      </c>
      <c r="M96" s="4">
        <f>VLOOKUP($A96,'MP2-CBS(TQ)-kJ'!$A$2:$T$192,19,FALSE)+VLOOKUP($A96,'delta-CCSD(T)-fno-kJ'!$A$2:$I$192,8,FALSE)</f>
        <v>-4917.1678184203884</v>
      </c>
      <c r="N96" s="4">
        <f>VLOOKUP($A96,'MP2-CBS(TQ)-kJ'!$A$2:$T$192,20,FALSE)+VLOOKUP($A96,'delta-CCSD(T)-fno-kJ'!$A$2:$I$192,9,FALSE)</f>
        <v>-672.9010636674127</v>
      </c>
    </row>
    <row r="97" spans="1:14" x14ac:dyDescent="0.2">
      <c r="A97" s="3" t="s">
        <v>98</v>
      </c>
      <c r="G97" s="4">
        <f t="shared" si="4"/>
        <v>-29.582360801582695</v>
      </c>
      <c r="H97" s="4">
        <f t="shared" si="5"/>
        <v>-33.494332652261619</v>
      </c>
      <c r="I97" s="4">
        <f t="shared" si="6"/>
        <v>3.9119718506789241</v>
      </c>
      <c r="J97" s="4">
        <f>VLOOKUP($A97,'MP2-CBS(TQ)-kJ'!$A$2:$T$192,16,FALSE)+VLOOKUP($A97,'delta-CCSD(T)-fno-kJ'!$A$2:$I$192,5,FALSE)</f>
        <v>-5623.9945414775921</v>
      </c>
      <c r="K97" s="4">
        <f>VLOOKUP($A97,'MP2-CBS(TQ)-kJ'!$A$2:$T$192,17,FALSE)+VLOOKUP($A97,'delta-CCSD(T)-fno-kJ'!$A$2:$I$192,6,FALSE)</f>
        <v>-4921.0685503571949</v>
      </c>
      <c r="L97" s="4">
        <f>VLOOKUP($A97,'MP2-CBS(TQ)-kJ'!$A$2:$T$192,18,FALSE)+VLOOKUP($A97,'delta-CCSD(T)-fno-kJ'!$A$2:$I$192,7,FALSE)</f>
        <v>-669.43165846813554</v>
      </c>
      <c r="M97" s="4">
        <f>VLOOKUP($A97,'MP2-CBS(TQ)-kJ'!$A$2:$T$192,19,FALSE)+VLOOKUP($A97,'delta-CCSD(T)-fno-kJ'!$A$2:$I$192,8,FALSE)</f>
        <v>-4921.0577108678563</v>
      </c>
      <c r="N97" s="4">
        <f>VLOOKUP($A97,'MP2-CBS(TQ)-kJ'!$A$2:$T$192,20,FALSE)+VLOOKUP($A97,'delta-CCSD(T)-fno-kJ'!$A$2:$I$192,9,FALSE)</f>
        <v>-673.35446980815311</v>
      </c>
    </row>
    <row r="98" spans="1:14" x14ac:dyDescent="0.2">
      <c r="A98" s="3" t="s">
        <v>99</v>
      </c>
      <c r="G98" s="4">
        <f t="shared" ref="G98:G129" si="7">J98-M98-N98</f>
        <v>-33.089035016612911</v>
      </c>
      <c r="H98" s="4">
        <f t="shared" si="5"/>
        <v>-36.937607745443188</v>
      </c>
      <c r="I98" s="4">
        <f t="shared" si="6"/>
        <v>3.8485727288302769</v>
      </c>
      <c r="J98" s="4">
        <f>VLOOKUP($A98,'MP2-CBS(TQ)-kJ'!$A$2:$T$192,16,FALSE)+VLOOKUP($A98,'delta-CCSD(T)-fno-kJ'!$A$2:$I$192,5,FALSE)</f>
        <v>-5625.4479267394336</v>
      </c>
      <c r="K98" s="4">
        <f>VLOOKUP($A98,'MP2-CBS(TQ)-kJ'!$A$2:$T$192,17,FALSE)+VLOOKUP($A98,'delta-CCSD(T)-fno-kJ'!$A$2:$I$192,6,FALSE)</f>
        <v>-4919.07866052599</v>
      </c>
      <c r="L98" s="4">
        <f>VLOOKUP($A98,'MP2-CBS(TQ)-kJ'!$A$2:$T$192,18,FALSE)+VLOOKUP($A98,'delta-CCSD(T)-fno-kJ'!$A$2:$I$192,7,FALSE)</f>
        <v>-669.43165846800036</v>
      </c>
      <c r="M98" s="4">
        <f>VLOOKUP($A98,'MP2-CBS(TQ)-kJ'!$A$2:$T$192,19,FALSE)+VLOOKUP($A98,'delta-CCSD(T)-fno-kJ'!$A$2:$I$192,8,FALSE)</f>
        <v>-4919.0799926521486</v>
      </c>
      <c r="N98" s="4">
        <f>VLOOKUP($A98,'MP2-CBS(TQ)-kJ'!$A$2:$T$192,20,FALSE)+VLOOKUP($A98,'delta-CCSD(T)-fno-kJ'!$A$2:$I$192,9,FALSE)</f>
        <v>-673.27889907067208</v>
      </c>
    </row>
    <row r="99" spans="1:14" x14ac:dyDescent="0.2">
      <c r="A99" s="3" t="s">
        <v>100</v>
      </c>
      <c r="G99" s="4">
        <f t="shared" si="7"/>
        <v>-39.884863687688494</v>
      </c>
      <c r="H99" s="4">
        <f t="shared" si="5"/>
        <v>-43.589482744499946</v>
      </c>
      <c r="I99" s="4">
        <f t="shared" si="6"/>
        <v>3.7046190568114525</v>
      </c>
      <c r="J99" s="4">
        <f>VLOOKUP($A99,'MP2-CBS(TQ)-kJ'!$A$2:$T$192,16,FALSE)+VLOOKUP($A99,'delta-CCSD(T)-fno-kJ'!$A$2:$I$192,5,FALSE)</f>
        <v>-5631.573618750529</v>
      </c>
      <c r="K99" s="4">
        <f>VLOOKUP($A99,'MP2-CBS(TQ)-kJ'!$A$2:$T$192,17,FALSE)+VLOOKUP($A99,'delta-CCSD(T)-fno-kJ'!$A$2:$I$192,6,FALSE)</f>
        <v>-4918.5524775379499</v>
      </c>
      <c r="L99" s="4">
        <f>VLOOKUP($A99,'MP2-CBS(TQ)-kJ'!$A$2:$T$192,18,FALSE)+VLOOKUP($A99,'delta-CCSD(T)-fno-kJ'!$A$2:$I$192,7,FALSE)</f>
        <v>-669.43165846807915</v>
      </c>
      <c r="M99" s="4">
        <f>VLOOKUP($A99,'MP2-CBS(TQ)-kJ'!$A$2:$T$192,19,FALSE)+VLOOKUP($A99,'delta-CCSD(T)-fno-kJ'!$A$2:$I$192,8,FALSE)</f>
        <v>-4918.7857335475683</v>
      </c>
      <c r="N99" s="4">
        <f>VLOOKUP($A99,'MP2-CBS(TQ)-kJ'!$A$2:$T$192,20,FALSE)+VLOOKUP($A99,'delta-CCSD(T)-fno-kJ'!$A$2:$I$192,9,FALSE)</f>
        <v>-672.90302151527226</v>
      </c>
    </row>
    <row r="100" spans="1:14" x14ac:dyDescent="0.2">
      <c r="A100" s="3" t="s">
        <v>101</v>
      </c>
      <c r="G100" s="4">
        <f t="shared" si="7"/>
        <v>-57.354066475169475</v>
      </c>
      <c r="H100" s="4">
        <f t="shared" si="5"/>
        <v>-59.249014974842794</v>
      </c>
      <c r="I100" s="4">
        <f t="shared" si="6"/>
        <v>1.894948499673319</v>
      </c>
      <c r="J100" s="4">
        <f>VLOOKUP($A100,'MP2-CBS(TQ)-kJ'!$A$2:$T$192,16,FALSE)+VLOOKUP($A100,'delta-CCSD(T)-fno-kJ'!$A$2:$I$192,5,FALSE)</f>
        <v>-7668.3397969987363</v>
      </c>
      <c r="K100" s="4">
        <f>VLOOKUP($A100,'MP2-CBS(TQ)-kJ'!$A$2:$T$192,17,FALSE)+VLOOKUP($A100,'delta-CCSD(T)-fno-kJ'!$A$2:$I$192,6,FALSE)</f>
        <v>-4906.6154735250293</v>
      </c>
      <c r="L100" s="4">
        <f>VLOOKUP($A100,'MP2-CBS(TQ)-kJ'!$A$2:$T$192,18,FALSE)+VLOOKUP($A100,'delta-CCSD(T)-fno-kJ'!$A$2:$I$192,7,FALSE)</f>
        <v>-2702.4753084988643</v>
      </c>
      <c r="M100" s="4">
        <f>VLOOKUP($A100,'MP2-CBS(TQ)-kJ'!$A$2:$T$192,19,FALSE)+VLOOKUP($A100,'delta-CCSD(T)-fno-kJ'!$A$2:$I$192,8,FALSE)</f>
        <v>-4906.7504004351276</v>
      </c>
      <c r="N100" s="4">
        <f>VLOOKUP($A100,'MP2-CBS(TQ)-kJ'!$A$2:$T$192,20,FALSE)+VLOOKUP($A100,'delta-CCSD(T)-fno-kJ'!$A$2:$I$192,9,FALSE)</f>
        <v>-2704.2353300884392</v>
      </c>
    </row>
    <row r="101" spans="1:14" x14ac:dyDescent="0.2">
      <c r="A101" s="3" t="s">
        <v>102</v>
      </c>
      <c r="G101" s="4">
        <f t="shared" si="7"/>
        <v>-58.703910046383498</v>
      </c>
      <c r="H101" s="4">
        <f t="shared" si="5"/>
        <v>-60.575184565401287</v>
      </c>
      <c r="I101" s="4">
        <f t="shared" si="6"/>
        <v>1.8712745190177884</v>
      </c>
      <c r="J101" s="4">
        <f>VLOOKUP($A101,'MP2-CBS(TQ)-kJ'!$A$2:$T$192,16,FALSE)+VLOOKUP($A101,'delta-CCSD(T)-fno-kJ'!$A$2:$I$192,5,FALSE)</f>
        <v>-7670.2712854488991</v>
      </c>
      <c r="K101" s="4">
        <f>VLOOKUP($A101,'MP2-CBS(TQ)-kJ'!$A$2:$T$192,17,FALSE)+VLOOKUP($A101,'delta-CCSD(T)-fno-kJ'!$A$2:$I$192,6,FALSE)</f>
        <v>-4907.4887864863831</v>
      </c>
      <c r="L101" s="4">
        <f>VLOOKUP($A101,'MP2-CBS(TQ)-kJ'!$A$2:$T$192,18,FALSE)+VLOOKUP($A101,'delta-CCSD(T)-fno-kJ'!$A$2:$I$192,7,FALSE)</f>
        <v>-2702.2073143971147</v>
      </c>
      <c r="M101" s="4">
        <f>VLOOKUP($A101,'MP2-CBS(TQ)-kJ'!$A$2:$T$192,19,FALSE)+VLOOKUP($A101,'delta-CCSD(T)-fno-kJ'!$A$2:$I$192,8,FALSE)</f>
        <v>-4907.6475350490819</v>
      </c>
      <c r="N101" s="4">
        <f>VLOOKUP($A101,'MP2-CBS(TQ)-kJ'!$A$2:$T$192,20,FALSE)+VLOOKUP($A101,'delta-CCSD(T)-fno-kJ'!$A$2:$I$192,9,FALSE)</f>
        <v>-2703.9198403534338</v>
      </c>
    </row>
    <row r="102" spans="1:14" x14ac:dyDescent="0.2">
      <c r="A102" s="3" t="s">
        <v>103</v>
      </c>
      <c r="G102" s="4">
        <f t="shared" si="7"/>
        <v>-50.878441896858931</v>
      </c>
      <c r="H102" s="4">
        <f t="shared" si="5"/>
        <v>-52.781152659528743</v>
      </c>
      <c r="I102" s="4">
        <f t="shared" si="6"/>
        <v>1.9027107626698125</v>
      </c>
      <c r="J102" s="4">
        <f>VLOOKUP($A102,'MP2-CBS(TQ)-kJ'!$A$2:$T$192,16,FALSE)+VLOOKUP($A102,'delta-CCSD(T)-fno-kJ'!$A$2:$I$192,5,FALSE)</f>
        <v>-7663.833538565922</v>
      </c>
      <c r="K102" s="4">
        <f>VLOOKUP($A102,'MP2-CBS(TQ)-kJ'!$A$2:$T$192,17,FALSE)+VLOOKUP($A102,'delta-CCSD(T)-fno-kJ'!$A$2:$I$192,6,FALSE)</f>
        <v>-4908.7866539220513</v>
      </c>
      <c r="L102" s="4">
        <f>VLOOKUP($A102,'MP2-CBS(TQ)-kJ'!$A$2:$T$192,18,FALSE)+VLOOKUP($A102,'delta-CCSD(T)-fno-kJ'!$A$2:$I$192,7,FALSE)</f>
        <v>-2702.265731984342</v>
      </c>
      <c r="M102" s="4">
        <f>VLOOKUP($A102,'MP2-CBS(TQ)-kJ'!$A$2:$T$192,19,FALSE)+VLOOKUP($A102,'delta-CCSD(T)-fno-kJ'!$A$2:$I$192,8,FALSE)</f>
        <v>-4908.7619420658921</v>
      </c>
      <c r="N102" s="4">
        <f>VLOOKUP($A102,'MP2-CBS(TQ)-kJ'!$A$2:$T$192,20,FALSE)+VLOOKUP($A102,'delta-CCSD(T)-fno-kJ'!$A$2:$I$192,9,FALSE)</f>
        <v>-2704.193154603171</v>
      </c>
    </row>
    <row r="103" spans="1:14" x14ac:dyDescent="0.2">
      <c r="A103" s="3" t="s">
        <v>104</v>
      </c>
      <c r="G103" s="4">
        <f t="shared" si="7"/>
        <v>-59.668490239390849</v>
      </c>
      <c r="H103" s="4">
        <f t="shared" si="5"/>
        <v>-61.552470361490123</v>
      </c>
      <c r="I103" s="4">
        <f t="shared" si="6"/>
        <v>1.883980122099274</v>
      </c>
      <c r="J103" s="4">
        <f>VLOOKUP($A103,'MP2-CBS(TQ)-kJ'!$A$2:$T$192,16,FALSE)+VLOOKUP($A103,'delta-CCSD(T)-fno-kJ'!$A$2:$I$192,5,FALSE)</f>
        <v>-7670.5885531470558</v>
      </c>
      <c r="K103" s="4">
        <f>VLOOKUP($A103,'MP2-CBS(TQ)-kJ'!$A$2:$T$192,17,FALSE)+VLOOKUP($A103,'delta-CCSD(T)-fno-kJ'!$A$2:$I$192,6,FALSE)</f>
        <v>-4907.0133680732069</v>
      </c>
      <c r="L103" s="4">
        <f>VLOOKUP($A103,'MP2-CBS(TQ)-kJ'!$A$2:$T$192,18,FALSE)+VLOOKUP($A103,'delta-CCSD(T)-fno-kJ'!$A$2:$I$192,7,FALSE)</f>
        <v>-2702.0227147123587</v>
      </c>
      <c r="M103" s="4">
        <f>VLOOKUP($A103,'MP2-CBS(TQ)-kJ'!$A$2:$T$192,19,FALSE)+VLOOKUP($A103,'delta-CCSD(T)-fno-kJ'!$A$2:$I$192,8,FALSE)</f>
        <v>-4907.1608678153852</v>
      </c>
      <c r="N103" s="4">
        <f>VLOOKUP($A103,'MP2-CBS(TQ)-kJ'!$A$2:$T$192,20,FALSE)+VLOOKUP($A103,'delta-CCSD(T)-fno-kJ'!$A$2:$I$192,9,FALSE)</f>
        <v>-2703.7591950922797</v>
      </c>
    </row>
    <row r="104" spans="1:14" x14ac:dyDescent="0.2">
      <c r="A104" s="3" t="s">
        <v>105</v>
      </c>
      <c r="G104" s="4">
        <f t="shared" si="7"/>
        <v>-56.805944614231976</v>
      </c>
      <c r="H104" s="4">
        <f t="shared" si="5"/>
        <v>-58.688411869043193</v>
      </c>
      <c r="I104" s="4">
        <f t="shared" si="6"/>
        <v>1.8824672548112176</v>
      </c>
      <c r="J104" s="4">
        <f>VLOOKUP($A104,'MP2-CBS(TQ)-kJ'!$A$2:$T$192,16,FALSE)+VLOOKUP($A104,'delta-CCSD(T)-fno-kJ'!$A$2:$I$192,5,FALSE)</f>
        <v>-7666.5689744001211</v>
      </c>
      <c r="K104" s="4">
        <f>VLOOKUP($A104,'MP2-CBS(TQ)-kJ'!$A$2:$T$192,17,FALSE)+VLOOKUP($A104,'delta-CCSD(T)-fno-kJ'!$A$2:$I$192,6,FALSE)</f>
        <v>-4905.8488685749935</v>
      </c>
      <c r="L104" s="4">
        <f>VLOOKUP($A104,'MP2-CBS(TQ)-kJ'!$A$2:$T$192,18,FALSE)+VLOOKUP($A104,'delta-CCSD(T)-fno-kJ'!$A$2:$I$192,7,FALSE)</f>
        <v>-2702.0316939560844</v>
      </c>
      <c r="M104" s="4">
        <f>VLOOKUP($A104,'MP2-CBS(TQ)-kJ'!$A$2:$T$192,19,FALSE)+VLOOKUP($A104,'delta-CCSD(T)-fno-kJ'!$A$2:$I$192,8,FALSE)</f>
        <v>-4906.0638003948206</v>
      </c>
      <c r="N104" s="4">
        <f>VLOOKUP($A104,'MP2-CBS(TQ)-kJ'!$A$2:$T$192,20,FALSE)+VLOOKUP($A104,'delta-CCSD(T)-fno-kJ'!$A$2:$I$192,9,FALSE)</f>
        <v>-2703.6992293910685</v>
      </c>
    </row>
    <row r="105" spans="1:14" x14ac:dyDescent="0.2">
      <c r="A105" s="3" t="s">
        <v>106</v>
      </c>
      <c r="G105" s="4">
        <f t="shared" si="7"/>
        <v>-55.681164026062106</v>
      </c>
      <c r="H105" s="4">
        <f t="shared" si="5"/>
        <v>-57.410084101617031</v>
      </c>
      <c r="I105" s="4">
        <f t="shared" si="6"/>
        <v>1.7289200755549246</v>
      </c>
      <c r="J105" s="4">
        <f>VLOOKUP($A105,'MP2-CBS(TQ)-kJ'!$A$2:$T$192,16,FALSE)+VLOOKUP($A105,'delta-CCSD(T)-fno-kJ'!$A$2:$I$192,5,FALSE)</f>
        <v>-7665.3783603295851</v>
      </c>
      <c r="K105" s="4">
        <f>VLOOKUP($A105,'MP2-CBS(TQ)-kJ'!$A$2:$T$192,17,FALSE)+VLOOKUP($A105,'delta-CCSD(T)-fno-kJ'!$A$2:$I$192,6,FALSE)</f>
        <v>-4905.9268426859571</v>
      </c>
      <c r="L105" s="4">
        <f>VLOOKUP($A105,'MP2-CBS(TQ)-kJ'!$A$2:$T$192,18,FALSE)+VLOOKUP($A105,'delta-CCSD(T)-fno-kJ'!$A$2:$I$192,7,FALSE)</f>
        <v>-2702.041433542011</v>
      </c>
      <c r="M105" s="4">
        <f>VLOOKUP($A105,'MP2-CBS(TQ)-kJ'!$A$2:$T$192,19,FALSE)+VLOOKUP($A105,'delta-CCSD(T)-fno-kJ'!$A$2:$I$192,8,FALSE)</f>
        <v>-4906.0564879133672</v>
      </c>
      <c r="N105" s="4">
        <f>VLOOKUP($A105,'MP2-CBS(TQ)-kJ'!$A$2:$T$192,20,FALSE)+VLOOKUP($A105,'delta-CCSD(T)-fno-kJ'!$A$2:$I$192,9,FALSE)</f>
        <v>-2703.6407083901559</v>
      </c>
    </row>
    <row r="106" spans="1:14" x14ac:dyDescent="0.2">
      <c r="A106" s="3" t="s">
        <v>107</v>
      </c>
      <c r="G106" s="4">
        <f t="shared" si="7"/>
        <v>-49.420306731283745</v>
      </c>
      <c r="H106" s="4">
        <f t="shared" si="5"/>
        <v>-52.646721756318584</v>
      </c>
      <c r="I106" s="4">
        <f t="shared" si="6"/>
        <v>3.2264150250348393</v>
      </c>
      <c r="J106" s="4">
        <f>VLOOKUP($A106,'MP2-CBS(TQ)-kJ'!$A$2:$T$192,16,FALSE)+VLOOKUP($A106,'delta-CCSD(T)-fno-kJ'!$A$2:$I$192,5,FALSE)</f>
        <v>-8365.9403477946453</v>
      </c>
      <c r="K106" s="4">
        <f>VLOOKUP($A106,'MP2-CBS(TQ)-kJ'!$A$2:$T$192,17,FALSE)+VLOOKUP($A106,'delta-CCSD(T)-fno-kJ'!$A$2:$I$192,6,FALSE)</f>
        <v>-4908.6051573587392</v>
      </c>
      <c r="L106" s="4">
        <f>VLOOKUP($A106,'MP2-CBS(TQ)-kJ'!$A$2:$T$192,18,FALSE)+VLOOKUP($A106,'delta-CCSD(T)-fno-kJ'!$A$2:$I$192,7,FALSE)</f>
        <v>-3404.6884686795875</v>
      </c>
      <c r="M106" s="4">
        <f>VLOOKUP($A106,'MP2-CBS(TQ)-kJ'!$A$2:$T$192,19,FALSE)+VLOOKUP($A106,'delta-CCSD(T)-fno-kJ'!$A$2:$I$192,8,FALSE)</f>
        <v>-4908.8028874868705</v>
      </c>
      <c r="N106" s="4">
        <f>VLOOKUP($A106,'MP2-CBS(TQ)-kJ'!$A$2:$T$192,20,FALSE)+VLOOKUP($A106,'delta-CCSD(T)-fno-kJ'!$A$2:$I$192,9,FALSE)</f>
        <v>-3407.717153576491</v>
      </c>
    </row>
    <row r="107" spans="1:14" x14ac:dyDescent="0.2">
      <c r="A107" s="3" t="s">
        <v>108</v>
      </c>
      <c r="G107" s="4">
        <f t="shared" si="7"/>
        <v>-43.344197969135621</v>
      </c>
      <c r="H107" s="4">
        <f t="shared" si="5"/>
        <v>-46.304161290096545</v>
      </c>
      <c r="I107" s="4">
        <f t="shared" si="6"/>
        <v>2.9599633209609237</v>
      </c>
      <c r="J107" s="4">
        <f>VLOOKUP($A107,'MP2-CBS(TQ)-kJ'!$A$2:$T$192,16,FALSE)+VLOOKUP($A107,'delta-CCSD(T)-fno-kJ'!$A$2:$I$192,5,FALSE)</f>
        <v>-8356.9375782368024</v>
      </c>
      <c r="K107" s="4">
        <f>VLOOKUP($A107,'MP2-CBS(TQ)-kJ'!$A$2:$T$192,17,FALSE)+VLOOKUP($A107,'delta-CCSD(T)-fno-kJ'!$A$2:$I$192,6,FALSE)</f>
        <v>-4905.8099468788278</v>
      </c>
      <c r="L107" s="4">
        <f>VLOOKUP($A107,'MP2-CBS(TQ)-kJ'!$A$2:$T$192,18,FALSE)+VLOOKUP($A107,'delta-CCSD(T)-fno-kJ'!$A$2:$I$192,7,FALSE)</f>
        <v>-3404.8234700678781</v>
      </c>
      <c r="M107" s="4">
        <f>VLOOKUP($A107,'MP2-CBS(TQ)-kJ'!$A$2:$T$192,19,FALSE)+VLOOKUP($A107,'delta-CCSD(T)-fno-kJ'!$A$2:$I$192,8,FALSE)</f>
        <v>-4906.0433739846558</v>
      </c>
      <c r="N107" s="4">
        <f>VLOOKUP($A107,'MP2-CBS(TQ)-kJ'!$A$2:$T$192,20,FALSE)+VLOOKUP($A107,'delta-CCSD(T)-fno-kJ'!$A$2:$I$192,9,FALSE)</f>
        <v>-3407.550006283011</v>
      </c>
    </row>
    <row r="108" spans="1:14" x14ac:dyDescent="0.2">
      <c r="A108" s="3" t="s">
        <v>109</v>
      </c>
      <c r="G108" s="4">
        <f t="shared" si="7"/>
        <v>553.32390263462548</v>
      </c>
      <c r="H108" s="4">
        <f t="shared" si="5"/>
        <v>548.12204203201509</v>
      </c>
      <c r="I108" s="4">
        <f t="shared" si="6"/>
        <v>5.2018606026103953</v>
      </c>
      <c r="J108" s="4">
        <f>VLOOKUP($A108,'MP2-CBS(TQ)-kJ'!$A$2:$T$192,16,FALSE)+VLOOKUP($A108,'delta-CCSD(T)-fno-kJ'!$A$2:$I$192,5,FALSE)</f>
        <v>-14745.177496657221</v>
      </c>
      <c r="K108" s="4">
        <f>VLOOKUP($A108,'MP2-CBS(TQ)-kJ'!$A$2:$T$192,17,FALSE)+VLOOKUP($A108,'delta-CCSD(T)-fno-kJ'!$A$2:$I$192,6,FALSE)</f>
        <v>-4906.7684554204579</v>
      </c>
      <c r="L108" s="4">
        <f>VLOOKUP($A108,'MP2-CBS(TQ)-kJ'!$A$2:$T$192,18,FALSE)+VLOOKUP($A108,'delta-CCSD(T)-fno-kJ'!$A$2:$I$192,7,FALSE)</f>
        <v>-10386.531083268777</v>
      </c>
      <c r="M108" s="4">
        <f>VLOOKUP($A108,'MP2-CBS(TQ)-kJ'!$A$2:$T$192,19,FALSE)+VLOOKUP($A108,'delta-CCSD(T)-fno-kJ'!$A$2:$I$192,8,FALSE)</f>
        <v>-4907.0315387416022</v>
      </c>
      <c r="N108" s="4">
        <f>VLOOKUP($A108,'MP2-CBS(TQ)-kJ'!$A$2:$T$192,20,FALSE)+VLOOKUP($A108,'delta-CCSD(T)-fno-kJ'!$A$2:$I$192,9,FALSE)</f>
        <v>-10391.469860550244</v>
      </c>
    </row>
    <row r="109" spans="1:14" x14ac:dyDescent="0.2">
      <c r="A109" s="3" t="s">
        <v>110</v>
      </c>
      <c r="G109" s="4">
        <f t="shared" si="7"/>
        <v>580.3518854856593</v>
      </c>
      <c r="H109" s="4">
        <f t="shared" si="5"/>
        <v>575.92670095839458</v>
      </c>
      <c r="I109" s="4">
        <f t="shared" si="6"/>
        <v>4.4251845272647188</v>
      </c>
      <c r="J109" s="4">
        <f>VLOOKUP($A109,'MP2-CBS(TQ)-kJ'!$A$2:$T$192,16,FALSE)+VLOOKUP($A109,'delta-CCSD(T)-fno-kJ'!$A$2:$I$192,5,FALSE)</f>
        <v>-14717.327983215951</v>
      </c>
      <c r="K109" s="4">
        <f>VLOOKUP($A109,'MP2-CBS(TQ)-kJ'!$A$2:$T$192,17,FALSE)+VLOOKUP($A109,'delta-CCSD(T)-fno-kJ'!$A$2:$I$192,6,FALSE)</f>
        <v>-4908.3775476249129</v>
      </c>
      <c r="L109" s="4">
        <f>VLOOKUP($A109,'MP2-CBS(TQ)-kJ'!$A$2:$T$192,18,FALSE)+VLOOKUP($A109,'delta-CCSD(T)-fno-kJ'!$A$2:$I$192,7,FALSE)</f>
        <v>-10384.877136549434</v>
      </c>
      <c r="M109" s="4">
        <f>VLOOKUP($A109,'MP2-CBS(TQ)-kJ'!$A$2:$T$192,19,FALSE)+VLOOKUP($A109,'delta-CCSD(T)-fno-kJ'!$A$2:$I$192,8,FALSE)</f>
        <v>-4908.3462244227912</v>
      </c>
      <c r="N109" s="4">
        <f>VLOOKUP($A109,'MP2-CBS(TQ)-kJ'!$A$2:$T$192,20,FALSE)+VLOOKUP($A109,'delta-CCSD(T)-fno-kJ'!$A$2:$I$192,9,FALSE)</f>
        <v>-10389.33364427882</v>
      </c>
    </row>
    <row r="110" spans="1:14" x14ac:dyDescent="0.2">
      <c r="A110" s="3" t="s">
        <v>111</v>
      </c>
      <c r="G110" s="4">
        <f t="shared" si="7"/>
        <v>585.54351943165966</v>
      </c>
      <c r="H110" s="4">
        <f t="shared" si="5"/>
        <v>581.06030549828938</v>
      </c>
      <c r="I110" s="4">
        <f t="shared" si="6"/>
        <v>4.4832139333702798</v>
      </c>
      <c r="J110" s="4">
        <f>VLOOKUP($A110,'MP2-CBS(TQ)-kJ'!$A$2:$T$192,16,FALSE)+VLOOKUP($A110,'delta-CCSD(T)-fno-kJ'!$A$2:$I$192,5,FALSE)</f>
        <v>-14711.309723529763</v>
      </c>
      <c r="K110" s="4">
        <f>VLOOKUP($A110,'MP2-CBS(TQ)-kJ'!$A$2:$T$192,17,FALSE)+VLOOKUP($A110,'delta-CCSD(T)-fno-kJ'!$A$2:$I$192,6,FALSE)</f>
        <v>-4907.0236709231458</v>
      </c>
      <c r="L110" s="4">
        <f>VLOOKUP($A110,'MP2-CBS(TQ)-kJ'!$A$2:$T$192,18,FALSE)+VLOOKUP($A110,'delta-CCSD(T)-fno-kJ'!$A$2:$I$192,7,FALSE)</f>
        <v>-10385.346358104907</v>
      </c>
      <c r="M110" s="4">
        <f>VLOOKUP($A110,'MP2-CBS(TQ)-kJ'!$A$2:$T$192,19,FALSE)+VLOOKUP($A110,'delta-CCSD(T)-fno-kJ'!$A$2:$I$192,8,FALSE)</f>
        <v>-4907.1547506806883</v>
      </c>
      <c r="N110" s="4">
        <f>VLOOKUP($A110,'MP2-CBS(TQ)-kJ'!$A$2:$T$192,20,FALSE)+VLOOKUP($A110,'delta-CCSD(T)-fno-kJ'!$A$2:$I$192,9,FALSE)</f>
        <v>-10389.698492280735</v>
      </c>
    </row>
    <row r="111" spans="1:14" x14ac:dyDescent="0.2">
      <c r="A111" s="3" t="s">
        <v>112</v>
      </c>
      <c r="G111" s="4">
        <f t="shared" si="7"/>
        <v>563.97130493483746</v>
      </c>
      <c r="H111" s="4">
        <f t="shared" si="5"/>
        <v>559.64448326954516</v>
      </c>
      <c r="I111" s="4">
        <f t="shared" si="6"/>
        <v>4.3268216652923002</v>
      </c>
      <c r="J111" s="4">
        <f>VLOOKUP($A111,'MP2-CBS(TQ)-kJ'!$A$2:$T$192,16,FALSE)+VLOOKUP($A111,'delta-CCSD(T)-fno-kJ'!$A$2:$I$192,5,FALSE)</f>
        <v>-14733.116020416726</v>
      </c>
      <c r="K111" s="4">
        <f>VLOOKUP($A111,'MP2-CBS(TQ)-kJ'!$A$2:$T$192,17,FALSE)+VLOOKUP($A111,'delta-CCSD(T)-fno-kJ'!$A$2:$I$192,6,FALSE)</f>
        <v>-4905.3773842909914</v>
      </c>
      <c r="L111" s="4">
        <f>VLOOKUP($A111,'MP2-CBS(TQ)-kJ'!$A$2:$T$192,18,FALSE)+VLOOKUP($A111,'delta-CCSD(T)-fno-kJ'!$A$2:$I$192,7,FALSE)</f>
        <v>-10387.383119395279</v>
      </c>
      <c r="M111" s="4">
        <f>VLOOKUP($A111,'MP2-CBS(TQ)-kJ'!$A$2:$T$192,19,FALSE)+VLOOKUP($A111,'delta-CCSD(T)-fno-kJ'!$A$2:$I$192,8,FALSE)</f>
        <v>-4905.606876785876</v>
      </c>
      <c r="N111" s="4">
        <f>VLOOKUP($A111,'MP2-CBS(TQ)-kJ'!$A$2:$T$192,20,FALSE)+VLOOKUP($A111,'delta-CCSD(T)-fno-kJ'!$A$2:$I$192,9,FALSE)</f>
        <v>-10391.480448565688</v>
      </c>
    </row>
    <row r="112" spans="1:14" x14ac:dyDescent="0.2">
      <c r="A112" s="3" t="s">
        <v>113</v>
      </c>
      <c r="G112" s="4">
        <f t="shared" si="7"/>
        <v>-40.236549555868805</v>
      </c>
      <c r="H112" s="4">
        <f t="shared" si="5"/>
        <v>-44.258444302377029</v>
      </c>
      <c r="I112" s="4">
        <f t="shared" si="6"/>
        <v>4.0218947465082238</v>
      </c>
      <c r="J112" s="4">
        <f>VLOOKUP($A112,'MP2-CBS(TQ)-kJ'!$A$2:$T$192,16,FALSE)+VLOOKUP($A112,'delta-CCSD(T)-fno-kJ'!$A$2:$I$192,5,FALSE)</f>
        <v>-10256.140504817196</v>
      </c>
      <c r="K112" s="4">
        <f>VLOOKUP($A112,'MP2-CBS(TQ)-kJ'!$A$2:$T$192,17,FALSE)+VLOOKUP($A112,'delta-CCSD(T)-fno-kJ'!$A$2:$I$192,6,FALSE)</f>
        <v>-4905.7342903290682</v>
      </c>
      <c r="L112" s="4">
        <f>VLOOKUP($A112,'MP2-CBS(TQ)-kJ'!$A$2:$T$192,18,FALSE)+VLOOKUP($A112,'delta-CCSD(T)-fno-kJ'!$A$2:$I$192,7,FALSE)</f>
        <v>-5306.1477701857511</v>
      </c>
      <c r="M112" s="4">
        <f>VLOOKUP($A112,'MP2-CBS(TQ)-kJ'!$A$2:$T$192,19,FALSE)+VLOOKUP($A112,'delta-CCSD(T)-fno-kJ'!$A$2:$I$192,8,FALSE)</f>
        <v>-4905.9208676567614</v>
      </c>
      <c r="N112" s="4">
        <f>VLOOKUP($A112,'MP2-CBS(TQ)-kJ'!$A$2:$T$192,20,FALSE)+VLOOKUP($A112,'delta-CCSD(T)-fno-kJ'!$A$2:$I$192,9,FALSE)</f>
        <v>-5309.9830876045662</v>
      </c>
    </row>
    <row r="113" spans="1:14" x14ac:dyDescent="0.2">
      <c r="A113" s="3" t="s">
        <v>114</v>
      </c>
      <c r="G113" s="4">
        <f t="shared" si="7"/>
        <v>-36.364325597766765</v>
      </c>
      <c r="H113" s="4">
        <f t="shared" si="5"/>
        <v>-40.144101856792076</v>
      </c>
      <c r="I113" s="4">
        <f t="shared" si="6"/>
        <v>3.7797762590253114</v>
      </c>
      <c r="J113" s="4">
        <f>VLOOKUP($A113,'MP2-CBS(TQ)-kJ'!$A$2:$T$192,16,FALSE)+VLOOKUP($A113,'delta-CCSD(T)-fno-kJ'!$A$2:$I$192,5,FALSE)</f>
        <v>-10251.518033462331</v>
      </c>
      <c r="K113" s="4">
        <f>VLOOKUP($A113,'MP2-CBS(TQ)-kJ'!$A$2:$T$192,17,FALSE)+VLOOKUP($A113,'delta-CCSD(T)-fno-kJ'!$A$2:$I$192,6,FALSE)</f>
        <v>-4904.9625232063954</v>
      </c>
      <c r="L113" s="4">
        <f>VLOOKUP($A113,'MP2-CBS(TQ)-kJ'!$A$2:$T$192,18,FALSE)+VLOOKUP($A113,'delta-CCSD(T)-fno-kJ'!$A$2:$I$192,7,FALSE)</f>
        <v>-5306.4114083991435</v>
      </c>
      <c r="M113" s="4">
        <f>VLOOKUP($A113,'MP2-CBS(TQ)-kJ'!$A$2:$T$192,19,FALSE)+VLOOKUP($A113,'delta-CCSD(T)-fno-kJ'!$A$2:$I$192,8,FALSE)</f>
        <v>-4905.1659120112508</v>
      </c>
      <c r="N113" s="4">
        <f>VLOOKUP($A113,'MP2-CBS(TQ)-kJ'!$A$2:$T$192,20,FALSE)+VLOOKUP($A113,'delta-CCSD(T)-fno-kJ'!$A$2:$I$192,9,FALSE)</f>
        <v>-5309.9877958533134</v>
      </c>
    </row>
    <row r="114" spans="1:14" x14ac:dyDescent="0.2">
      <c r="A114" s="3" t="s">
        <v>115</v>
      </c>
      <c r="G114" s="4">
        <f t="shared" si="7"/>
        <v>597.92820329304504</v>
      </c>
      <c r="H114" s="4">
        <f t="shared" si="5"/>
        <v>594.93542811276257</v>
      </c>
      <c r="I114" s="4">
        <f t="shared" si="6"/>
        <v>2.9927751802824787</v>
      </c>
      <c r="J114" s="4">
        <f>VLOOKUP($A114,'MP2-CBS(TQ)-kJ'!$A$2:$T$192,16,FALSE)+VLOOKUP($A114,'delta-CCSD(T)-fno-kJ'!$A$2:$I$192,5,FALSE)</f>
        <v>-10615.555151588471</v>
      </c>
      <c r="K114" s="4">
        <f>VLOOKUP($A114,'MP2-CBS(TQ)-kJ'!$A$2:$T$192,17,FALSE)+VLOOKUP($A114,'delta-CCSD(T)-fno-kJ'!$A$2:$I$192,6,FALSE)</f>
        <v>-4908.2007397828083</v>
      </c>
      <c r="L114" s="4">
        <f>VLOOKUP($A114,'MP2-CBS(TQ)-kJ'!$A$2:$T$192,18,FALSE)+VLOOKUP($A114,'delta-CCSD(T)-fno-kJ'!$A$2:$I$192,7,FALSE)</f>
        <v>-6302.2898399184251</v>
      </c>
      <c r="M114" s="4">
        <f>VLOOKUP($A114,'MP2-CBS(TQ)-kJ'!$A$2:$T$192,19,FALSE)+VLOOKUP($A114,'delta-CCSD(T)-fno-kJ'!$A$2:$I$192,8,FALSE)</f>
        <v>-4908.3833463891997</v>
      </c>
      <c r="N114" s="4">
        <f>VLOOKUP($A114,'MP2-CBS(TQ)-kJ'!$A$2:$T$192,20,FALSE)+VLOOKUP($A114,'delta-CCSD(T)-fno-kJ'!$A$2:$I$192,9,FALSE)</f>
        <v>-6305.1000084923162</v>
      </c>
    </row>
    <row r="115" spans="1:14" x14ac:dyDescent="0.2">
      <c r="A115" s="3" t="s">
        <v>116</v>
      </c>
      <c r="G115" s="4">
        <f t="shared" si="7"/>
        <v>601.51363540105649</v>
      </c>
      <c r="H115" s="4">
        <f t="shared" si="5"/>
        <v>598.58707272507672</v>
      </c>
      <c r="I115" s="4">
        <f t="shared" si="6"/>
        <v>2.9265626759797669</v>
      </c>
      <c r="J115" s="4">
        <f>VLOOKUP($A115,'MP2-CBS(TQ)-kJ'!$A$2:$T$192,16,FALSE)+VLOOKUP($A115,'delta-CCSD(T)-fno-kJ'!$A$2:$I$192,5,FALSE)</f>
        <v>-10612.021048362338</v>
      </c>
      <c r="K115" s="4">
        <f>VLOOKUP($A115,'MP2-CBS(TQ)-kJ'!$A$2:$T$192,17,FALSE)+VLOOKUP($A115,'delta-CCSD(T)-fno-kJ'!$A$2:$I$192,6,FALSE)</f>
        <v>-4908.2700726249832</v>
      </c>
      <c r="L115" s="4">
        <f>VLOOKUP($A115,'MP2-CBS(TQ)-kJ'!$A$2:$T$192,18,FALSE)+VLOOKUP($A115,'delta-CCSD(T)-fno-kJ'!$A$2:$I$192,7,FALSE)</f>
        <v>-6302.3380484624313</v>
      </c>
      <c r="M115" s="4">
        <f>VLOOKUP($A115,'MP2-CBS(TQ)-kJ'!$A$2:$T$192,19,FALSE)+VLOOKUP($A115,'delta-CCSD(T)-fno-kJ'!$A$2:$I$192,8,FALSE)</f>
        <v>-4908.5183269383779</v>
      </c>
      <c r="N115" s="4">
        <f>VLOOKUP($A115,'MP2-CBS(TQ)-kJ'!$A$2:$T$192,20,FALSE)+VLOOKUP($A115,'delta-CCSD(T)-fno-kJ'!$A$2:$I$192,9,FALSE)</f>
        <v>-6305.0163568250164</v>
      </c>
    </row>
    <row r="116" spans="1:14" x14ac:dyDescent="0.2">
      <c r="A116" s="3" t="s">
        <v>117</v>
      </c>
      <c r="G116" s="4">
        <f t="shared" si="7"/>
        <v>468.32950862288453</v>
      </c>
      <c r="H116" s="4">
        <f t="shared" si="5"/>
        <v>464.99644784701695</v>
      </c>
      <c r="I116" s="4">
        <f t="shared" si="6"/>
        <v>3.3330607758675797</v>
      </c>
      <c r="J116" s="4">
        <f>VLOOKUP($A116,'MP2-CBS(TQ)-kJ'!$A$2:$T$192,16,FALSE)+VLOOKUP($A116,'delta-CCSD(T)-fno-kJ'!$A$2:$I$192,5,FALSE)</f>
        <v>-8086.290267131948</v>
      </c>
      <c r="K116" s="4">
        <f>VLOOKUP($A116,'MP2-CBS(TQ)-kJ'!$A$2:$T$192,17,FALSE)+VLOOKUP($A116,'delta-CCSD(T)-fno-kJ'!$A$2:$I$192,6,FALSE)</f>
        <v>-5057.0823977662039</v>
      </c>
      <c r="L116" s="4">
        <f>VLOOKUP($A116,'MP2-CBS(TQ)-kJ'!$A$2:$T$192,18,FALSE)+VLOOKUP($A116,'delta-CCSD(T)-fno-kJ'!$A$2:$I$192,7,FALSE)</f>
        <v>-3494.204317212761</v>
      </c>
      <c r="M116" s="4">
        <f>VLOOKUP($A116,'MP2-CBS(TQ)-kJ'!$A$2:$T$192,19,FALSE)+VLOOKUP($A116,'delta-CCSD(T)-fno-kJ'!$A$2:$I$192,8,FALSE)</f>
        <v>-5057.0211236825626</v>
      </c>
      <c r="N116" s="4">
        <f>VLOOKUP($A116,'MP2-CBS(TQ)-kJ'!$A$2:$T$192,20,FALSE)+VLOOKUP($A116,'delta-CCSD(T)-fno-kJ'!$A$2:$I$192,9,FALSE)</f>
        <v>-3497.5986520722699</v>
      </c>
    </row>
    <row r="117" spans="1:14" x14ac:dyDescent="0.2">
      <c r="A117" s="3" t="s">
        <v>118</v>
      </c>
      <c r="G117" s="4">
        <f t="shared" si="7"/>
        <v>-31.257373013173492</v>
      </c>
      <c r="H117" s="4">
        <f t="shared" si="5"/>
        <v>-34.460768279267995</v>
      </c>
      <c r="I117" s="4">
        <f t="shared" si="6"/>
        <v>3.2033952660945033</v>
      </c>
      <c r="J117" s="4">
        <f>VLOOKUP($A117,'MP2-CBS(TQ)-kJ'!$A$2:$T$192,16,FALSE)+VLOOKUP($A117,'delta-CCSD(T)-fno-kJ'!$A$2:$I$192,5,FALSE)</f>
        <v>-8586.2541707817381</v>
      </c>
      <c r="K117" s="4">
        <f>VLOOKUP($A117,'MP2-CBS(TQ)-kJ'!$A$2:$T$192,17,FALSE)+VLOOKUP($A117,'delta-CCSD(T)-fno-kJ'!$A$2:$I$192,6,FALSE)</f>
        <v>-5057.5330975957095</v>
      </c>
      <c r="L117" s="4">
        <f>VLOOKUP($A117,'MP2-CBS(TQ)-kJ'!$A$2:$T$192,18,FALSE)+VLOOKUP($A117,'delta-CCSD(T)-fno-kJ'!$A$2:$I$192,7,FALSE)</f>
        <v>-3494.2603049067607</v>
      </c>
      <c r="M117" s="4">
        <f>VLOOKUP($A117,'MP2-CBS(TQ)-kJ'!$A$2:$T$192,19,FALSE)+VLOOKUP($A117,'delta-CCSD(T)-fno-kJ'!$A$2:$I$192,8,FALSE)</f>
        <v>-5057.4599505397528</v>
      </c>
      <c r="N117" s="4">
        <f>VLOOKUP($A117,'MP2-CBS(TQ)-kJ'!$A$2:$T$192,20,FALSE)+VLOOKUP($A117,'delta-CCSD(T)-fno-kJ'!$A$2:$I$192,9,FALSE)</f>
        <v>-3497.5368472288119</v>
      </c>
    </row>
    <row r="118" spans="1:14" x14ac:dyDescent="0.2">
      <c r="A118" s="3" t="s">
        <v>119</v>
      </c>
      <c r="G118" s="4">
        <f t="shared" si="7"/>
        <v>470.46962195407696</v>
      </c>
      <c r="H118" s="4">
        <f t="shared" si="5"/>
        <v>467.2666138404752</v>
      </c>
      <c r="I118" s="4">
        <f t="shared" si="6"/>
        <v>3.2030081136017543</v>
      </c>
      <c r="J118" s="4">
        <f>VLOOKUP($A118,'MP2-CBS(TQ)-kJ'!$A$2:$T$192,16,FALSE)+VLOOKUP($A118,'delta-CCSD(T)-fno-kJ'!$A$2:$I$192,5,FALSE)</f>
        <v>-8084.1465405126482</v>
      </c>
      <c r="K118" s="4">
        <f>VLOOKUP($A118,'MP2-CBS(TQ)-kJ'!$A$2:$T$192,17,FALSE)+VLOOKUP($A118,'delta-CCSD(T)-fno-kJ'!$A$2:$I$192,6,FALSE)</f>
        <v>-5057.1762305857837</v>
      </c>
      <c r="L118" s="4">
        <f>VLOOKUP($A118,'MP2-CBS(TQ)-kJ'!$A$2:$T$192,18,FALSE)+VLOOKUP($A118,'delta-CCSD(T)-fno-kJ'!$A$2:$I$192,7,FALSE)</f>
        <v>-3494.2369237673397</v>
      </c>
      <c r="M118" s="4">
        <f>VLOOKUP($A118,'MP2-CBS(TQ)-kJ'!$A$2:$T$192,19,FALSE)+VLOOKUP($A118,'delta-CCSD(T)-fno-kJ'!$A$2:$I$192,8,FALSE)</f>
        <v>-5057.1328024363447</v>
      </c>
      <c r="N118" s="4">
        <f>VLOOKUP($A118,'MP2-CBS(TQ)-kJ'!$A$2:$T$192,20,FALSE)+VLOOKUP($A118,'delta-CCSD(T)-fno-kJ'!$A$2:$I$192,9,FALSE)</f>
        <v>-3497.4833600303805</v>
      </c>
    </row>
    <row r="119" spans="1:14" x14ac:dyDescent="0.2">
      <c r="A119" s="3" t="s">
        <v>38</v>
      </c>
      <c r="G119" s="4">
        <f t="shared" si="7"/>
        <v>-44.604127785040419</v>
      </c>
      <c r="H119" s="4">
        <f t="shared" si="5"/>
        <v>-60.174669484449169</v>
      </c>
      <c r="I119" s="4">
        <f t="shared" si="6"/>
        <v>15.57054169940875</v>
      </c>
      <c r="J119" s="4">
        <f>VLOOKUP($A119,'MP2-CBS(TQ)-kJ'!$A$2:$T$192,16,FALSE)+VLOOKUP($A119,'delta-CCSD(T)-fno-kJ'!$A$2:$I$192,5,FALSE)</f>
        <v>-6091.5379852845945</v>
      </c>
      <c r="K119" s="4">
        <f>VLOOKUP($A119,'MP2-CBS(TQ)-kJ'!$A$2:$T$192,17,FALSE)+VLOOKUP($A119,'delta-CCSD(T)-fno-kJ'!$A$2:$I$192,6,FALSE)</f>
        <v>-5058.6085684235832</v>
      </c>
      <c r="L119" s="4">
        <f>VLOOKUP($A119,'MP2-CBS(TQ)-kJ'!$A$2:$T$192,18,FALSE)+VLOOKUP($A119,'delta-CCSD(T)-fno-kJ'!$A$2:$I$192,7,FALSE)</f>
        <v>-972.75474737656214</v>
      </c>
      <c r="M119" s="4">
        <f>VLOOKUP($A119,'MP2-CBS(TQ)-kJ'!$A$2:$T$192,19,FALSE)+VLOOKUP($A119,'delta-CCSD(T)-fno-kJ'!$A$2:$I$192,8,FALSE)</f>
        <v>-5058.639438889777</v>
      </c>
      <c r="N119" s="4">
        <f>VLOOKUP($A119,'MP2-CBS(TQ)-kJ'!$A$2:$T$192,20,FALSE)+VLOOKUP($A119,'delta-CCSD(T)-fno-kJ'!$A$2:$I$192,9,FALSE)</f>
        <v>-988.29441860977704</v>
      </c>
    </row>
    <row r="120" spans="1:14" x14ac:dyDescent="0.2">
      <c r="A120" s="3" t="s">
        <v>39</v>
      </c>
      <c r="G120" s="4">
        <f t="shared" si="7"/>
        <v>-42.401684755923043</v>
      </c>
      <c r="H120" s="4">
        <f t="shared" si="5"/>
        <v>-57.401014050706749</v>
      </c>
      <c r="I120" s="4">
        <f t="shared" si="6"/>
        <v>14.999329294783706</v>
      </c>
      <c r="J120" s="4">
        <f>VLOOKUP($A120,'MP2-CBS(TQ)-kJ'!$A$2:$T$192,16,FALSE)+VLOOKUP($A120,'delta-CCSD(T)-fno-kJ'!$A$2:$I$192,5,FALSE)</f>
        <v>-6088.7243073283316</v>
      </c>
      <c r="K120" s="4">
        <f>VLOOKUP($A120,'MP2-CBS(TQ)-kJ'!$A$2:$T$192,17,FALSE)+VLOOKUP($A120,'delta-CCSD(T)-fno-kJ'!$A$2:$I$192,6,FALSE)</f>
        <v>-5058.5685459005135</v>
      </c>
      <c r="L120" s="4">
        <f>VLOOKUP($A120,'MP2-CBS(TQ)-kJ'!$A$2:$T$192,18,FALSE)+VLOOKUP($A120,'delta-CCSD(T)-fno-kJ'!$A$2:$I$192,7,FALSE)</f>
        <v>-972.75474737711136</v>
      </c>
      <c r="M120" s="4">
        <f>VLOOKUP($A120,'MP2-CBS(TQ)-kJ'!$A$2:$T$192,19,FALSE)+VLOOKUP($A120,'delta-CCSD(T)-fno-kJ'!$A$2:$I$192,8,FALSE)</f>
        <v>-5058.5433229787768</v>
      </c>
      <c r="N120" s="4">
        <f>VLOOKUP($A120,'MP2-CBS(TQ)-kJ'!$A$2:$T$192,20,FALSE)+VLOOKUP($A120,'delta-CCSD(T)-fno-kJ'!$A$2:$I$192,9,FALSE)</f>
        <v>-987.77929959363178</v>
      </c>
    </row>
    <row r="121" spans="1:14" x14ac:dyDescent="0.2">
      <c r="A121" s="3" t="s">
        <v>40</v>
      </c>
      <c r="G121" s="4">
        <f t="shared" si="7"/>
        <v>-42.828558222171523</v>
      </c>
      <c r="H121" s="4">
        <f t="shared" si="5"/>
        <v>-57.272175095909802</v>
      </c>
      <c r="I121" s="4">
        <f t="shared" si="6"/>
        <v>14.443616873738279</v>
      </c>
      <c r="J121" s="4">
        <f>VLOOKUP($A121,'MP2-CBS(TQ)-kJ'!$A$2:$T$192,16,FALSE)+VLOOKUP($A121,'delta-CCSD(T)-fno-kJ'!$A$2:$I$192,5,FALSE)</f>
        <v>-6088.7242778045538</v>
      </c>
      <c r="K121" s="4">
        <f>VLOOKUP($A121,'MP2-CBS(TQ)-kJ'!$A$2:$T$192,17,FALSE)+VLOOKUP($A121,'delta-CCSD(T)-fno-kJ'!$A$2:$I$192,6,FALSE)</f>
        <v>-5058.697355331562</v>
      </c>
      <c r="L121" s="4">
        <f>VLOOKUP($A121,'MP2-CBS(TQ)-kJ'!$A$2:$T$192,18,FALSE)+VLOOKUP($A121,'delta-CCSD(T)-fno-kJ'!$A$2:$I$192,7,FALSE)</f>
        <v>-972.75474737708203</v>
      </c>
      <c r="M121" s="4">
        <f>VLOOKUP($A121,'MP2-CBS(TQ)-kJ'!$A$2:$T$192,19,FALSE)+VLOOKUP($A121,'delta-CCSD(T)-fno-kJ'!$A$2:$I$192,8,FALSE)</f>
        <v>-5058.7233331133375</v>
      </c>
      <c r="N121" s="4">
        <f>VLOOKUP($A121,'MP2-CBS(TQ)-kJ'!$A$2:$T$192,20,FALSE)+VLOOKUP($A121,'delta-CCSD(T)-fno-kJ'!$A$2:$I$192,9,FALSE)</f>
        <v>-987.1723864690448</v>
      </c>
    </row>
    <row r="122" spans="1:14" x14ac:dyDescent="0.2">
      <c r="A122" s="3" t="s">
        <v>120</v>
      </c>
      <c r="G122" s="4">
        <f t="shared" si="7"/>
        <v>-38.309520087934629</v>
      </c>
      <c r="H122" s="4">
        <f t="shared" si="5"/>
        <v>-42.260312089982108</v>
      </c>
      <c r="I122" s="4">
        <f t="shared" si="6"/>
        <v>3.9507920020474785</v>
      </c>
      <c r="J122" s="4">
        <f>VLOOKUP($A122,'MP2-CBS(TQ)-kJ'!$A$2:$T$192,16,FALSE)+VLOOKUP($A122,'delta-CCSD(T)-fno-kJ'!$A$2:$I$192,5,FALSE)</f>
        <v>-5770.4128408102806</v>
      </c>
      <c r="K122" s="4">
        <f>VLOOKUP($A122,'MP2-CBS(TQ)-kJ'!$A$2:$T$192,17,FALSE)+VLOOKUP($A122,'delta-CCSD(T)-fno-kJ'!$A$2:$I$192,6,FALSE)</f>
        <v>-5058.7208702524058</v>
      </c>
      <c r="L122" s="4">
        <f>VLOOKUP($A122,'MP2-CBS(TQ)-kJ'!$A$2:$T$192,18,FALSE)+VLOOKUP($A122,'delta-CCSD(T)-fno-kJ'!$A$2:$I$192,7,FALSE)</f>
        <v>-669.4316584678927</v>
      </c>
      <c r="M122" s="4">
        <f>VLOOKUP($A122,'MP2-CBS(TQ)-kJ'!$A$2:$T$192,19,FALSE)+VLOOKUP($A122,'delta-CCSD(T)-fno-kJ'!$A$2:$I$192,8,FALSE)</f>
        <v>-5058.724245850598</v>
      </c>
      <c r="N122" s="4">
        <f>VLOOKUP($A122,'MP2-CBS(TQ)-kJ'!$A$2:$T$192,20,FALSE)+VLOOKUP($A122,'delta-CCSD(T)-fno-kJ'!$A$2:$I$192,9,FALSE)</f>
        <v>-673.379074871748</v>
      </c>
    </row>
    <row r="123" spans="1:14" x14ac:dyDescent="0.2">
      <c r="A123" s="3" t="s">
        <v>121</v>
      </c>
      <c r="G123" s="4">
        <f t="shared" si="7"/>
        <v>-37.296694927848876</v>
      </c>
      <c r="H123" s="4">
        <f t="shared" si="5"/>
        <v>-41.17436199597887</v>
      </c>
      <c r="I123" s="4">
        <f t="shared" si="6"/>
        <v>3.8776670681299947</v>
      </c>
      <c r="J123" s="4">
        <f>VLOOKUP($A123,'MP2-CBS(TQ)-kJ'!$A$2:$T$192,16,FALSE)+VLOOKUP($A123,'delta-CCSD(T)-fno-kJ'!$A$2:$I$192,5,FALSE)</f>
        <v>-5769.3284949276685</v>
      </c>
      <c r="K123" s="4">
        <f>VLOOKUP($A123,'MP2-CBS(TQ)-kJ'!$A$2:$T$192,17,FALSE)+VLOOKUP($A123,'delta-CCSD(T)-fno-kJ'!$A$2:$I$192,6,FALSE)</f>
        <v>-5058.7224744636014</v>
      </c>
      <c r="L123" s="4">
        <f>VLOOKUP($A123,'MP2-CBS(TQ)-kJ'!$A$2:$T$192,18,FALSE)+VLOOKUP($A123,'delta-CCSD(T)-fno-kJ'!$A$2:$I$192,7,FALSE)</f>
        <v>-669.43165846808824</v>
      </c>
      <c r="M123" s="4">
        <f>VLOOKUP($A123,'MP2-CBS(TQ)-kJ'!$A$2:$T$192,19,FALSE)+VLOOKUP($A123,'delta-CCSD(T)-fno-kJ'!$A$2:$I$192,8,FALSE)</f>
        <v>-5058.6807210383322</v>
      </c>
      <c r="N123" s="4">
        <f>VLOOKUP($A123,'MP2-CBS(TQ)-kJ'!$A$2:$T$192,20,FALSE)+VLOOKUP($A123,'delta-CCSD(T)-fno-kJ'!$A$2:$I$192,9,FALSE)</f>
        <v>-673.35107896148747</v>
      </c>
    </row>
    <row r="124" spans="1:14" x14ac:dyDescent="0.2">
      <c r="A124" s="3" t="s">
        <v>122</v>
      </c>
      <c r="G124" s="4">
        <f t="shared" si="7"/>
        <v>-37.236052332851386</v>
      </c>
      <c r="H124" s="4">
        <f t="shared" si="5"/>
        <v>-40.989751897518431</v>
      </c>
      <c r="I124" s="4">
        <f t="shared" si="6"/>
        <v>3.7536995646670448</v>
      </c>
      <c r="J124" s="4">
        <f>VLOOKUP($A124,'MP2-CBS(TQ)-kJ'!$A$2:$T$192,16,FALSE)+VLOOKUP($A124,'delta-CCSD(T)-fno-kJ'!$A$2:$I$192,5,FALSE)</f>
        <v>-5769.2866339591446</v>
      </c>
      <c r="K124" s="4">
        <f>VLOOKUP($A124,'MP2-CBS(TQ)-kJ'!$A$2:$T$192,17,FALSE)+VLOOKUP($A124,'delta-CCSD(T)-fno-kJ'!$A$2:$I$192,6,FALSE)</f>
        <v>-5058.8652235935424</v>
      </c>
      <c r="L124" s="4">
        <f>VLOOKUP($A124,'MP2-CBS(TQ)-kJ'!$A$2:$T$192,18,FALSE)+VLOOKUP($A124,'delta-CCSD(T)-fno-kJ'!$A$2:$I$192,7,FALSE)</f>
        <v>-669.43165846808381</v>
      </c>
      <c r="M124" s="4">
        <f>VLOOKUP($A124,'MP2-CBS(TQ)-kJ'!$A$2:$T$192,19,FALSE)+VLOOKUP($A124,'delta-CCSD(T)-fno-kJ'!$A$2:$I$192,8,FALSE)</f>
        <v>-5058.8659118747</v>
      </c>
      <c r="N124" s="4">
        <f>VLOOKUP($A124,'MP2-CBS(TQ)-kJ'!$A$2:$T$192,20,FALSE)+VLOOKUP($A124,'delta-CCSD(T)-fno-kJ'!$A$2:$I$192,9,FALSE)</f>
        <v>-673.18466975159322</v>
      </c>
    </row>
    <row r="125" spans="1:14" x14ac:dyDescent="0.2">
      <c r="A125" s="3" t="s">
        <v>123</v>
      </c>
      <c r="G125" s="4">
        <f t="shared" si="7"/>
        <v>481.41110770848582</v>
      </c>
      <c r="H125" s="4">
        <f t="shared" si="5"/>
        <v>480.11841770941783</v>
      </c>
      <c r="I125" s="4">
        <f t="shared" si="6"/>
        <v>1.2926899990679885</v>
      </c>
      <c r="J125" s="4">
        <f>VLOOKUP($A125,'MP2-CBS(TQ)-kJ'!$A$2:$T$192,16,FALSE)+VLOOKUP($A125,'delta-CCSD(T)-fno-kJ'!$A$2:$I$192,5,FALSE)</f>
        <v>-7261.9168090782932</v>
      </c>
      <c r="K125" s="4">
        <f>VLOOKUP($A125,'MP2-CBS(TQ)-kJ'!$A$2:$T$192,17,FALSE)+VLOOKUP($A125,'delta-CCSD(T)-fno-kJ'!$A$2:$I$192,6,FALSE)</f>
        <v>-5057.6009181576919</v>
      </c>
      <c r="L125" s="4">
        <f>VLOOKUP($A125,'MP2-CBS(TQ)-kJ'!$A$2:$T$192,18,FALSE)+VLOOKUP($A125,'delta-CCSD(T)-fno-kJ'!$A$2:$I$192,7,FALSE)</f>
        <v>-2684.4343086300191</v>
      </c>
      <c r="M125" s="4">
        <f>VLOOKUP($A125,'MP2-CBS(TQ)-kJ'!$A$2:$T$192,19,FALSE)+VLOOKUP($A125,'delta-CCSD(T)-fno-kJ'!$A$2:$I$192,8,FALSE)</f>
        <v>-5057.4798202062993</v>
      </c>
      <c r="N125" s="4">
        <f>VLOOKUP($A125,'MP2-CBS(TQ)-kJ'!$A$2:$T$192,20,FALSE)+VLOOKUP($A125,'delta-CCSD(T)-fno-kJ'!$A$2:$I$192,9,FALSE)</f>
        <v>-2685.8480965804797</v>
      </c>
    </row>
    <row r="126" spans="1:14" x14ac:dyDescent="0.2">
      <c r="A126" s="3" t="s">
        <v>124</v>
      </c>
      <c r="G126" s="4">
        <f t="shared" si="7"/>
        <v>-42.552179568165229</v>
      </c>
      <c r="H126" s="4">
        <f t="shared" si="5"/>
        <v>-43.832073842431328</v>
      </c>
      <c r="I126" s="4">
        <f t="shared" si="6"/>
        <v>1.2798942742660984</v>
      </c>
      <c r="J126" s="4">
        <f>VLOOKUP($A126,'MP2-CBS(TQ)-kJ'!$A$2:$T$192,16,FALSE)+VLOOKUP($A126,'delta-CCSD(T)-fno-kJ'!$A$2:$I$192,5,FALSE)</f>
        <v>-7786.0235779194454</v>
      </c>
      <c r="K126" s="4">
        <f>VLOOKUP($A126,'MP2-CBS(TQ)-kJ'!$A$2:$T$192,17,FALSE)+VLOOKUP($A126,'delta-CCSD(T)-fno-kJ'!$A$2:$I$192,6,FALSE)</f>
        <v>-5057.5321189788237</v>
      </c>
      <c r="L126" s="4">
        <f>VLOOKUP($A126,'MP2-CBS(TQ)-kJ'!$A$2:$T$192,18,FALSE)+VLOOKUP($A126,'delta-CCSD(T)-fno-kJ'!$A$2:$I$192,7,FALSE)</f>
        <v>-2684.6593850981903</v>
      </c>
      <c r="M126" s="4">
        <f>VLOOKUP($A126,'MP2-CBS(TQ)-kJ'!$A$2:$T$192,19,FALSE)+VLOOKUP($A126,'delta-CCSD(T)-fno-kJ'!$A$2:$I$192,8,FALSE)</f>
        <v>-5057.3862274839548</v>
      </c>
      <c r="N126" s="4">
        <f>VLOOKUP($A126,'MP2-CBS(TQ)-kJ'!$A$2:$T$192,20,FALSE)+VLOOKUP($A126,'delta-CCSD(T)-fno-kJ'!$A$2:$I$192,9,FALSE)</f>
        <v>-2686.0851708673254</v>
      </c>
    </row>
    <row r="127" spans="1:14" x14ac:dyDescent="0.2">
      <c r="A127" s="3" t="s">
        <v>125</v>
      </c>
      <c r="G127" s="4">
        <f t="shared" si="7"/>
        <v>-40.115681858244898</v>
      </c>
      <c r="H127" s="4">
        <f t="shared" si="5"/>
        <v>-41.368825021435896</v>
      </c>
      <c r="I127" s="4">
        <f t="shared" si="6"/>
        <v>1.2531431631909982</v>
      </c>
      <c r="J127" s="4">
        <f>VLOOKUP($A127,'MP2-CBS(TQ)-kJ'!$A$2:$T$192,16,FALSE)+VLOOKUP($A127,'delta-CCSD(T)-fno-kJ'!$A$2:$I$192,5,FALSE)</f>
        <v>-7783.2498920345297</v>
      </c>
      <c r="K127" s="4">
        <f>VLOOKUP($A127,'MP2-CBS(TQ)-kJ'!$A$2:$T$192,17,FALSE)+VLOOKUP($A127,'delta-CCSD(T)-fno-kJ'!$A$2:$I$192,6,FALSE)</f>
        <v>-5057.5007826196124</v>
      </c>
      <c r="L127" s="4">
        <f>VLOOKUP($A127,'MP2-CBS(TQ)-kJ'!$A$2:$T$192,18,FALSE)+VLOOKUP($A127,'delta-CCSD(T)-fno-kJ'!$A$2:$I$192,7,FALSE)</f>
        <v>-2684.3802843934814</v>
      </c>
      <c r="M127" s="4">
        <f>VLOOKUP($A127,'MP2-CBS(TQ)-kJ'!$A$2:$T$192,19,FALSE)+VLOOKUP($A127,'delta-CCSD(T)-fno-kJ'!$A$2:$I$192,8,FALSE)</f>
        <v>-5057.3848104528615</v>
      </c>
      <c r="N127" s="4">
        <f>VLOOKUP($A127,'MP2-CBS(TQ)-kJ'!$A$2:$T$192,20,FALSE)+VLOOKUP($A127,'delta-CCSD(T)-fno-kJ'!$A$2:$I$192,9,FALSE)</f>
        <v>-2685.7493997234233</v>
      </c>
    </row>
    <row r="128" spans="1:14" x14ac:dyDescent="0.2">
      <c r="A128" s="3" t="s">
        <v>126</v>
      </c>
      <c r="G128" s="4">
        <f t="shared" si="7"/>
        <v>-38.503476776809748</v>
      </c>
      <c r="H128" s="4">
        <f t="shared" si="5"/>
        <v>-39.717441833105568</v>
      </c>
      <c r="I128" s="4">
        <f t="shared" si="6"/>
        <v>1.2139650562958195</v>
      </c>
      <c r="J128" s="4">
        <f>VLOOKUP($A128,'MP2-CBS(TQ)-kJ'!$A$2:$T$192,16,FALSE)+VLOOKUP($A128,'delta-CCSD(T)-fno-kJ'!$A$2:$I$192,5,FALSE)</f>
        <v>-7782.8469853828665</v>
      </c>
      <c r="K128" s="4">
        <f>VLOOKUP($A128,'MP2-CBS(TQ)-kJ'!$A$2:$T$192,17,FALSE)+VLOOKUP($A128,'delta-CCSD(T)-fno-kJ'!$A$2:$I$192,6,FALSE)</f>
        <v>-5057.5736900543261</v>
      </c>
      <c r="L128" s="4">
        <f>VLOOKUP($A128,'MP2-CBS(TQ)-kJ'!$A$2:$T$192,18,FALSE)+VLOOKUP($A128,'delta-CCSD(T)-fno-kJ'!$A$2:$I$192,7,FALSE)</f>
        <v>-2685.5558534954348</v>
      </c>
      <c r="M128" s="4">
        <f>VLOOKUP($A128,'MP2-CBS(TQ)-kJ'!$A$2:$T$192,19,FALSE)+VLOOKUP($A128,'delta-CCSD(T)-fno-kJ'!$A$2:$I$192,8,FALSE)</f>
        <v>-5057.4742405511006</v>
      </c>
      <c r="N128" s="4">
        <f>VLOOKUP($A128,'MP2-CBS(TQ)-kJ'!$A$2:$T$192,20,FALSE)+VLOOKUP($A128,'delta-CCSD(T)-fno-kJ'!$A$2:$I$192,9,FALSE)</f>
        <v>-2686.8692680549561</v>
      </c>
    </row>
    <row r="129" spans="1:14" x14ac:dyDescent="0.2">
      <c r="A129" s="3" t="s">
        <v>127</v>
      </c>
      <c r="G129" s="4">
        <f t="shared" si="7"/>
        <v>-41.400071390620269</v>
      </c>
      <c r="H129" s="4">
        <f t="shared" si="5"/>
        <v>-42.813858996933504</v>
      </c>
      <c r="I129" s="4">
        <f t="shared" si="6"/>
        <v>1.4137876063132353</v>
      </c>
      <c r="J129" s="4">
        <f>VLOOKUP($A129,'MP2-CBS(TQ)-kJ'!$A$2:$T$192,16,FALSE)+VLOOKUP($A129,'delta-CCSD(T)-fno-kJ'!$A$2:$I$192,5,FALSE)</f>
        <v>-7785.1487841780245</v>
      </c>
      <c r="K129" s="4">
        <f>VLOOKUP($A129,'MP2-CBS(TQ)-kJ'!$A$2:$T$192,17,FALSE)+VLOOKUP($A129,'delta-CCSD(T)-fno-kJ'!$A$2:$I$192,6,FALSE)</f>
        <v>-5057.8309120368767</v>
      </c>
      <c r="L129" s="4">
        <f>VLOOKUP($A129,'MP2-CBS(TQ)-kJ'!$A$2:$T$192,18,FALSE)+VLOOKUP($A129,'delta-CCSD(T)-fno-kJ'!$A$2:$I$192,7,FALSE)</f>
        <v>-2684.5040131442142</v>
      </c>
      <c r="M129" s="4">
        <f>VLOOKUP($A129,'MP2-CBS(TQ)-kJ'!$A$2:$T$192,19,FALSE)+VLOOKUP($A129,'delta-CCSD(T)-fno-kJ'!$A$2:$I$192,8,FALSE)</f>
        <v>-5057.7579924661668</v>
      </c>
      <c r="N129" s="4">
        <f>VLOOKUP($A129,'MP2-CBS(TQ)-kJ'!$A$2:$T$192,20,FALSE)+VLOOKUP($A129,'delta-CCSD(T)-fno-kJ'!$A$2:$I$192,9,FALSE)</f>
        <v>-2685.9907203212374</v>
      </c>
    </row>
    <row r="130" spans="1:14" x14ac:dyDescent="0.2">
      <c r="A130" s="3" t="s">
        <v>128</v>
      </c>
      <c r="G130" s="4">
        <f t="shared" ref="G130:G161" si="8">J130-M130-N130</f>
        <v>478.64554209250491</v>
      </c>
      <c r="H130" s="4">
        <f t="shared" si="5"/>
        <v>477.27143491620245</v>
      </c>
      <c r="I130" s="4">
        <f t="shared" si="6"/>
        <v>1.3741071763024593</v>
      </c>
      <c r="J130" s="4">
        <f>VLOOKUP($A130,'MP2-CBS(TQ)-kJ'!$A$2:$T$192,16,FALSE)+VLOOKUP($A130,'delta-CCSD(T)-fno-kJ'!$A$2:$I$192,5,FALSE)</f>
        <v>-7264.714380558682</v>
      </c>
      <c r="K130" s="4">
        <f>VLOOKUP($A130,'MP2-CBS(TQ)-kJ'!$A$2:$T$192,17,FALSE)+VLOOKUP($A130,'delta-CCSD(T)-fno-kJ'!$A$2:$I$192,6,FALSE)</f>
        <v>-5057.3829588294575</v>
      </c>
      <c r="L130" s="4">
        <f>VLOOKUP($A130,'MP2-CBS(TQ)-kJ'!$A$2:$T$192,18,FALSE)+VLOOKUP($A130,'delta-CCSD(T)-fno-kJ'!$A$2:$I$192,7,FALSE)</f>
        <v>-2684.602856645427</v>
      </c>
      <c r="M130" s="4">
        <f>VLOOKUP($A130,'MP2-CBS(TQ)-kJ'!$A$2:$T$192,19,FALSE)+VLOOKUP($A130,'delta-CCSD(T)-fno-kJ'!$A$2:$I$192,8,FALSE)</f>
        <v>-5057.2646695413987</v>
      </c>
      <c r="N130" s="4">
        <f>VLOOKUP($A130,'MP2-CBS(TQ)-kJ'!$A$2:$T$192,20,FALSE)+VLOOKUP($A130,'delta-CCSD(T)-fno-kJ'!$A$2:$I$192,9,FALSE)</f>
        <v>-2686.0952531097882</v>
      </c>
    </row>
    <row r="131" spans="1:14" x14ac:dyDescent="0.2">
      <c r="A131" s="3" t="s">
        <v>129</v>
      </c>
      <c r="G131" s="4">
        <f t="shared" si="8"/>
        <v>-39.865913866596202</v>
      </c>
      <c r="H131" s="4">
        <f t="shared" ref="H131:H192" si="9">J131-K131-L131</f>
        <v>-42.973829329232103</v>
      </c>
      <c r="I131" s="4">
        <f t="shared" ref="I131:I192" si="10">G131-H131</f>
        <v>3.1079154626359013</v>
      </c>
      <c r="J131" s="4">
        <f>VLOOKUP($A131,'MP2-CBS(TQ)-kJ'!$A$2:$T$192,16,FALSE)+VLOOKUP($A131,'delta-CCSD(T)-fno-kJ'!$A$2:$I$192,5,FALSE)</f>
        <v>-8506.7300616427565</v>
      </c>
      <c r="K131" s="4">
        <f>VLOOKUP($A131,'MP2-CBS(TQ)-kJ'!$A$2:$T$192,17,FALSE)+VLOOKUP($A131,'delta-CCSD(T)-fno-kJ'!$A$2:$I$192,6,FALSE)</f>
        <v>-5057.516920831722</v>
      </c>
      <c r="L131" s="4">
        <f>VLOOKUP($A131,'MP2-CBS(TQ)-kJ'!$A$2:$T$192,18,FALSE)+VLOOKUP($A131,'delta-CCSD(T)-fno-kJ'!$A$2:$I$192,7,FALSE)</f>
        <v>-3406.2393114818024</v>
      </c>
      <c r="M131" s="4">
        <f>VLOOKUP($A131,'MP2-CBS(TQ)-kJ'!$A$2:$T$192,19,FALSE)+VLOOKUP($A131,'delta-CCSD(T)-fno-kJ'!$A$2:$I$192,8,FALSE)</f>
        <v>-5057.397630183149</v>
      </c>
      <c r="N131" s="4">
        <f>VLOOKUP($A131,'MP2-CBS(TQ)-kJ'!$A$2:$T$192,20,FALSE)+VLOOKUP($A131,'delta-CCSD(T)-fno-kJ'!$A$2:$I$192,9,FALSE)</f>
        <v>-3409.4665175930113</v>
      </c>
    </row>
    <row r="132" spans="1:14" x14ac:dyDescent="0.2">
      <c r="A132" s="3" t="s">
        <v>130</v>
      </c>
      <c r="G132" s="4">
        <f t="shared" si="8"/>
        <v>-36.541036468375296</v>
      </c>
      <c r="H132" s="4">
        <f t="shared" si="9"/>
        <v>-39.585341979789064</v>
      </c>
      <c r="I132" s="4">
        <f t="shared" si="10"/>
        <v>3.0443055114137678</v>
      </c>
      <c r="J132" s="4">
        <f>VLOOKUP($A132,'MP2-CBS(TQ)-kJ'!$A$2:$T$192,16,FALSE)+VLOOKUP($A132,'delta-CCSD(T)-fno-kJ'!$A$2:$I$192,5,FALSE)</f>
        <v>-8504.2686149354868</v>
      </c>
      <c r="K132" s="4">
        <f>VLOOKUP($A132,'MP2-CBS(TQ)-kJ'!$A$2:$T$192,17,FALSE)+VLOOKUP($A132,'delta-CCSD(T)-fno-kJ'!$A$2:$I$192,6,FALSE)</f>
        <v>-5058.3102369084836</v>
      </c>
      <c r="L132" s="4">
        <f>VLOOKUP($A132,'MP2-CBS(TQ)-kJ'!$A$2:$T$192,18,FALSE)+VLOOKUP($A132,'delta-CCSD(T)-fno-kJ'!$A$2:$I$192,7,FALSE)</f>
        <v>-3406.3730360472141</v>
      </c>
      <c r="M132" s="4">
        <f>VLOOKUP($A132,'MP2-CBS(TQ)-kJ'!$A$2:$T$192,19,FALSE)+VLOOKUP($A132,'delta-CCSD(T)-fno-kJ'!$A$2:$I$192,8,FALSE)</f>
        <v>-5058.2055065976274</v>
      </c>
      <c r="N132" s="4">
        <f>VLOOKUP($A132,'MP2-CBS(TQ)-kJ'!$A$2:$T$192,20,FALSE)+VLOOKUP($A132,'delta-CCSD(T)-fno-kJ'!$A$2:$I$192,9,FALSE)</f>
        <v>-3409.5220718694841</v>
      </c>
    </row>
    <row r="133" spans="1:14" x14ac:dyDescent="0.2">
      <c r="A133" s="3" t="s">
        <v>131</v>
      </c>
      <c r="G133" s="4">
        <f t="shared" si="8"/>
        <v>-35.846774248553629</v>
      </c>
      <c r="H133" s="4">
        <f t="shared" si="9"/>
        <v>-38.932523072129243</v>
      </c>
      <c r="I133" s="4">
        <f t="shared" si="10"/>
        <v>3.0857488235756136</v>
      </c>
      <c r="J133" s="4">
        <f>VLOOKUP($A133,'MP2-CBS(TQ)-kJ'!$A$2:$T$192,16,FALSE)+VLOOKUP($A133,'delta-CCSD(T)-fno-kJ'!$A$2:$I$192,5,FALSE)</f>
        <v>-8503.0934462043861</v>
      </c>
      <c r="K133" s="4">
        <f>VLOOKUP($A133,'MP2-CBS(TQ)-kJ'!$A$2:$T$192,17,FALSE)+VLOOKUP($A133,'delta-CCSD(T)-fno-kJ'!$A$2:$I$192,6,FALSE)</f>
        <v>-5057.9170623175842</v>
      </c>
      <c r="L133" s="4">
        <f>VLOOKUP($A133,'MP2-CBS(TQ)-kJ'!$A$2:$T$192,18,FALSE)+VLOOKUP($A133,'delta-CCSD(T)-fno-kJ'!$A$2:$I$192,7,FALSE)</f>
        <v>-3406.2438608146726</v>
      </c>
      <c r="M133" s="4">
        <f>VLOOKUP($A133,'MP2-CBS(TQ)-kJ'!$A$2:$T$192,19,FALSE)+VLOOKUP($A133,'delta-CCSD(T)-fno-kJ'!$A$2:$I$192,8,FALSE)</f>
        <v>-5057.8231531480251</v>
      </c>
      <c r="N133" s="4">
        <f>VLOOKUP($A133,'MP2-CBS(TQ)-kJ'!$A$2:$T$192,20,FALSE)+VLOOKUP($A133,'delta-CCSD(T)-fno-kJ'!$A$2:$I$192,9,FALSE)</f>
        <v>-3409.4235188078073</v>
      </c>
    </row>
    <row r="134" spans="1:14" x14ac:dyDescent="0.2">
      <c r="A134" s="3" t="s">
        <v>132</v>
      </c>
      <c r="G134" s="4">
        <f t="shared" si="8"/>
        <v>661.81976081923676</v>
      </c>
      <c r="H134" s="4">
        <f t="shared" si="9"/>
        <v>658.06974648298092</v>
      </c>
      <c r="I134" s="4">
        <f t="shared" si="10"/>
        <v>3.7500143362558447</v>
      </c>
      <c r="J134" s="4">
        <f>VLOOKUP($A134,'MP2-CBS(TQ)-kJ'!$A$2:$T$192,16,FALSE)+VLOOKUP($A134,'delta-CCSD(T)-fno-kJ'!$A$2:$I$192,5,FALSE)</f>
        <v>-14783.970450371356</v>
      </c>
      <c r="K134" s="4">
        <f>VLOOKUP($A134,'MP2-CBS(TQ)-kJ'!$A$2:$T$192,17,FALSE)+VLOOKUP($A134,'delta-CCSD(T)-fno-kJ'!$A$2:$I$192,6,FALSE)</f>
        <v>-5057.369279463047</v>
      </c>
      <c r="L134" s="4">
        <f>VLOOKUP($A134,'MP2-CBS(TQ)-kJ'!$A$2:$T$192,18,FALSE)+VLOOKUP($A134,'delta-CCSD(T)-fno-kJ'!$A$2:$I$192,7,FALSE)</f>
        <v>-10384.670917391291</v>
      </c>
      <c r="M134" s="4">
        <f>VLOOKUP($A134,'MP2-CBS(TQ)-kJ'!$A$2:$T$192,19,FALSE)+VLOOKUP($A134,'delta-CCSD(T)-fno-kJ'!$A$2:$I$192,8,FALSE)</f>
        <v>-5057.1421105404233</v>
      </c>
      <c r="N134" s="4">
        <f>VLOOKUP($A134,'MP2-CBS(TQ)-kJ'!$A$2:$T$192,20,FALSE)+VLOOKUP($A134,'delta-CCSD(T)-fno-kJ'!$A$2:$I$192,9,FALSE)</f>
        <v>-10388.648100650169</v>
      </c>
    </row>
    <row r="135" spans="1:14" x14ac:dyDescent="0.2">
      <c r="A135" s="3" t="s">
        <v>133</v>
      </c>
      <c r="G135" s="4">
        <f t="shared" si="8"/>
        <v>672.9139518209704</v>
      </c>
      <c r="H135" s="4">
        <f t="shared" si="9"/>
        <v>669.11211080712383</v>
      </c>
      <c r="I135" s="4">
        <f t="shared" si="10"/>
        <v>3.8018410138465697</v>
      </c>
      <c r="J135" s="4">
        <f>VLOOKUP($A135,'MP2-CBS(TQ)-kJ'!$A$2:$T$192,16,FALSE)+VLOOKUP($A135,'delta-CCSD(T)-fno-kJ'!$A$2:$I$192,5,FALSE)</f>
        <v>-14770.611772286946</v>
      </c>
      <c r="K135" s="4">
        <f>VLOOKUP($A135,'MP2-CBS(TQ)-kJ'!$A$2:$T$192,17,FALSE)+VLOOKUP($A135,'delta-CCSD(T)-fno-kJ'!$A$2:$I$192,6,FALSE)</f>
        <v>-5056.8737095816577</v>
      </c>
      <c r="L135" s="4">
        <f>VLOOKUP($A135,'MP2-CBS(TQ)-kJ'!$A$2:$T$192,18,FALSE)+VLOOKUP($A135,'delta-CCSD(T)-fno-kJ'!$A$2:$I$192,7,FALSE)</f>
        <v>-10382.850173512412</v>
      </c>
      <c r="M135" s="4">
        <f>VLOOKUP($A135,'MP2-CBS(TQ)-kJ'!$A$2:$T$192,19,FALSE)+VLOOKUP($A135,'delta-CCSD(T)-fno-kJ'!$A$2:$I$192,8,FALSE)</f>
        <v>-5056.7781388357298</v>
      </c>
      <c r="N135" s="4">
        <f>VLOOKUP($A135,'MP2-CBS(TQ)-kJ'!$A$2:$T$192,20,FALSE)+VLOOKUP($A135,'delta-CCSD(T)-fno-kJ'!$A$2:$I$192,9,FALSE)</f>
        <v>-10386.747585272187</v>
      </c>
    </row>
    <row r="136" spans="1:14" x14ac:dyDescent="0.2">
      <c r="A136" s="3" t="s">
        <v>134</v>
      </c>
      <c r="G136" s="4">
        <f t="shared" si="8"/>
        <v>664.83959878848873</v>
      </c>
      <c r="H136" s="4">
        <f t="shared" si="9"/>
        <v>661.03839593179691</v>
      </c>
      <c r="I136" s="4">
        <f t="shared" si="10"/>
        <v>3.8012028566918161</v>
      </c>
      <c r="J136" s="4">
        <f>VLOOKUP($A136,'MP2-CBS(TQ)-kJ'!$A$2:$T$192,16,FALSE)+VLOOKUP($A136,'delta-CCSD(T)-fno-kJ'!$A$2:$I$192,5,FALSE)</f>
        <v>-14780.599779655555</v>
      </c>
      <c r="K136" s="4">
        <f>VLOOKUP($A136,'MP2-CBS(TQ)-kJ'!$A$2:$T$192,17,FALSE)+VLOOKUP($A136,'delta-CCSD(T)-fno-kJ'!$A$2:$I$192,6,FALSE)</f>
        <v>-5056.942295473109</v>
      </c>
      <c r="L136" s="4">
        <f>VLOOKUP($A136,'MP2-CBS(TQ)-kJ'!$A$2:$T$192,18,FALSE)+VLOOKUP($A136,'delta-CCSD(T)-fno-kJ'!$A$2:$I$192,7,FALSE)</f>
        <v>-10384.695880114243</v>
      </c>
      <c r="M136" s="4">
        <f>VLOOKUP($A136,'MP2-CBS(TQ)-kJ'!$A$2:$T$192,19,FALSE)+VLOOKUP($A136,'delta-CCSD(T)-fno-kJ'!$A$2:$I$192,8,FALSE)</f>
        <v>-5056.8422712721294</v>
      </c>
      <c r="N136" s="4">
        <f>VLOOKUP($A136,'MP2-CBS(TQ)-kJ'!$A$2:$T$192,20,FALSE)+VLOOKUP($A136,'delta-CCSD(T)-fno-kJ'!$A$2:$I$192,9,FALSE)</f>
        <v>-10388.597107171914</v>
      </c>
    </row>
    <row r="137" spans="1:14" x14ac:dyDescent="0.2">
      <c r="A137" s="3" t="s">
        <v>135</v>
      </c>
      <c r="G137" s="4">
        <f t="shared" si="8"/>
        <v>663.9999264867165</v>
      </c>
      <c r="H137" s="4">
        <f t="shared" si="9"/>
        <v>660.14616704621585</v>
      </c>
      <c r="I137" s="4">
        <f t="shared" si="10"/>
        <v>3.853759440500653</v>
      </c>
      <c r="J137" s="4">
        <f>VLOOKUP($A137,'MP2-CBS(TQ)-kJ'!$A$2:$T$192,16,FALSE)+VLOOKUP($A137,'delta-CCSD(T)-fno-kJ'!$A$2:$I$192,5,FALSE)</f>
        <v>-14781.439167461387</v>
      </c>
      <c r="K137" s="4">
        <f>VLOOKUP($A137,'MP2-CBS(TQ)-kJ'!$A$2:$T$192,17,FALSE)+VLOOKUP($A137,'delta-CCSD(T)-fno-kJ'!$A$2:$I$192,6,FALSE)</f>
        <v>-5057.164047365266</v>
      </c>
      <c r="L137" s="4">
        <f>VLOOKUP($A137,'MP2-CBS(TQ)-kJ'!$A$2:$T$192,18,FALSE)+VLOOKUP($A137,'delta-CCSD(T)-fno-kJ'!$A$2:$I$192,7,FALSE)</f>
        <v>-10384.421287142337</v>
      </c>
      <c r="M137" s="4">
        <f>VLOOKUP($A137,'MP2-CBS(TQ)-kJ'!$A$2:$T$192,19,FALSE)+VLOOKUP($A137,'delta-CCSD(T)-fno-kJ'!$A$2:$I$192,8,FALSE)</f>
        <v>-5057.0507171597974</v>
      </c>
      <c r="N137" s="4">
        <f>VLOOKUP($A137,'MP2-CBS(TQ)-kJ'!$A$2:$T$192,20,FALSE)+VLOOKUP($A137,'delta-CCSD(T)-fno-kJ'!$A$2:$I$192,9,FALSE)</f>
        <v>-10388.388376788307</v>
      </c>
    </row>
    <row r="138" spans="1:14" x14ac:dyDescent="0.2">
      <c r="A138" s="3" t="s">
        <v>136</v>
      </c>
      <c r="G138" s="4">
        <f t="shared" si="8"/>
        <v>671.19267696923453</v>
      </c>
      <c r="H138" s="4">
        <f t="shared" si="9"/>
        <v>667.27106853715486</v>
      </c>
      <c r="I138" s="4">
        <f t="shared" si="10"/>
        <v>3.9216084320796654</v>
      </c>
      <c r="J138" s="4">
        <f>VLOOKUP($A138,'MP2-CBS(TQ)-kJ'!$A$2:$T$192,16,FALSE)+VLOOKUP($A138,'delta-CCSD(T)-fno-kJ'!$A$2:$I$192,5,FALSE)</f>
        <v>-14771.731010473473</v>
      </c>
      <c r="K138" s="4">
        <f>VLOOKUP($A138,'MP2-CBS(TQ)-kJ'!$A$2:$T$192,17,FALSE)+VLOOKUP($A138,'delta-CCSD(T)-fno-kJ'!$A$2:$I$192,6,FALSE)</f>
        <v>-5056.6025212200529</v>
      </c>
      <c r="L138" s="4">
        <f>VLOOKUP($A138,'MP2-CBS(TQ)-kJ'!$A$2:$T$192,18,FALSE)+VLOOKUP($A138,'delta-CCSD(T)-fno-kJ'!$A$2:$I$192,7,FALSE)</f>
        <v>-10382.399557790575</v>
      </c>
      <c r="M138" s="4">
        <f>VLOOKUP($A138,'MP2-CBS(TQ)-kJ'!$A$2:$T$192,19,FALSE)+VLOOKUP($A138,'delta-CCSD(T)-fno-kJ'!$A$2:$I$192,8,FALSE)</f>
        <v>-5056.5172974702036</v>
      </c>
      <c r="N138" s="4">
        <f>VLOOKUP($A138,'MP2-CBS(TQ)-kJ'!$A$2:$T$192,20,FALSE)+VLOOKUP($A138,'delta-CCSD(T)-fno-kJ'!$A$2:$I$192,9,FALSE)</f>
        <v>-10386.406389972504</v>
      </c>
    </row>
    <row r="139" spans="1:14" x14ac:dyDescent="0.2">
      <c r="A139" s="3" t="s">
        <v>137</v>
      </c>
      <c r="G139" s="4">
        <f t="shared" si="8"/>
        <v>671.52336150001793</v>
      </c>
      <c r="H139" s="4">
        <f t="shared" si="9"/>
        <v>667.53521284158887</v>
      </c>
      <c r="I139" s="4">
        <f t="shared" si="10"/>
        <v>3.9881486584290542</v>
      </c>
      <c r="J139" s="4">
        <f>VLOOKUP($A139,'MP2-CBS(TQ)-kJ'!$A$2:$T$192,16,FALSE)+VLOOKUP($A139,'delta-CCSD(T)-fno-kJ'!$A$2:$I$192,5,FALSE)</f>
        <v>-14772.21947833085</v>
      </c>
      <c r="K139" s="4">
        <f>VLOOKUP($A139,'MP2-CBS(TQ)-kJ'!$A$2:$T$192,17,FALSE)+VLOOKUP($A139,'delta-CCSD(T)-fno-kJ'!$A$2:$I$192,6,FALSE)</f>
        <v>-5057.1622886362384</v>
      </c>
      <c r="L139" s="4">
        <f>VLOOKUP($A139,'MP2-CBS(TQ)-kJ'!$A$2:$T$192,18,FALSE)+VLOOKUP($A139,'delta-CCSD(T)-fno-kJ'!$A$2:$I$192,7,FALSE)</f>
        <v>-10382.5924025362</v>
      </c>
      <c r="M139" s="4">
        <f>VLOOKUP($A139,'MP2-CBS(TQ)-kJ'!$A$2:$T$192,19,FALSE)+VLOOKUP($A139,'delta-CCSD(T)-fno-kJ'!$A$2:$I$192,8,FALSE)</f>
        <v>-5057.1284900332848</v>
      </c>
      <c r="N139" s="4">
        <f>VLOOKUP($A139,'MP2-CBS(TQ)-kJ'!$A$2:$T$192,20,FALSE)+VLOOKUP($A139,'delta-CCSD(T)-fno-kJ'!$A$2:$I$192,9,FALSE)</f>
        <v>-10386.614349797583</v>
      </c>
    </row>
    <row r="140" spans="1:14" x14ac:dyDescent="0.2">
      <c r="A140" s="3" t="s">
        <v>138</v>
      </c>
      <c r="G140" s="4">
        <f t="shared" si="8"/>
        <v>504.20466758157181</v>
      </c>
      <c r="H140" s="4">
        <f t="shared" si="9"/>
        <v>500.10426242192443</v>
      </c>
      <c r="I140" s="4">
        <f t="shared" si="10"/>
        <v>4.1004051596473801</v>
      </c>
      <c r="J140" s="4">
        <f>VLOOKUP($A140,'MP2-CBS(TQ)-kJ'!$A$2:$T$192,16,FALSE)+VLOOKUP($A140,'delta-CCSD(T)-fno-kJ'!$A$2:$I$192,5,FALSE)</f>
        <v>-9863.5524230206029</v>
      </c>
      <c r="K140" s="4">
        <f>VLOOKUP($A140,'MP2-CBS(TQ)-kJ'!$A$2:$T$192,17,FALSE)+VLOOKUP($A140,'delta-CCSD(T)-fno-kJ'!$A$2:$I$192,6,FALSE)</f>
        <v>-5056.8110932327354</v>
      </c>
      <c r="L140" s="4">
        <f>VLOOKUP($A140,'MP2-CBS(TQ)-kJ'!$A$2:$T$192,18,FALSE)+VLOOKUP($A140,'delta-CCSD(T)-fno-kJ'!$A$2:$I$192,7,FALSE)</f>
        <v>-5306.8455922097919</v>
      </c>
      <c r="M140" s="4">
        <f>VLOOKUP($A140,'MP2-CBS(TQ)-kJ'!$A$2:$T$192,19,FALSE)+VLOOKUP($A140,'delta-CCSD(T)-fno-kJ'!$A$2:$I$192,8,FALSE)</f>
        <v>-5056.7293999622098</v>
      </c>
      <c r="N140" s="4">
        <f>VLOOKUP($A140,'MP2-CBS(TQ)-kJ'!$A$2:$T$192,20,FALSE)+VLOOKUP($A140,'delta-CCSD(T)-fno-kJ'!$A$2:$I$192,9,FALSE)</f>
        <v>-5311.0276906399649</v>
      </c>
    </row>
    <row r="141" spans="1:14" x14ac:dyDescent="0.2">
      <c r="A141" s="3" t="s">
        <v>139</v>
      </c>
      <c r="G141" s="4">
        <f t="shared" si="8"/>
        <v>506.67779435913053</v>
      </c>
      <c r="H141" s="4">
        <f t="shared" si="9"/>
        <v>502.90867672934564</v>
      </c>
      <c r="I141" s="4">
        <f t="shared" si="10"/>
        <v>3.769117629784887</v>
      </c>
      <c r="J141" s="4">
        <f>VLOOKUP($A141,'MP2-CBS(TQ)-kJ'!$A$2:$T$192,16,FALSE)+VLOOKUP($A141,'delta-CCSD(T)-fno-kJ'!$A$2:$I$192,5,FALSE)</f>
        <v>-9861.1108364520878</v>
      </c>
      <c r="K141" s="4">
        <f>VLOOKUP($A141,'MP2-CBS(TQ)-kJ'!$A$2:$T$192,17,FALSE)+VLOOKUP($A141,'delta-CCSD(T)-fno-kJ'!$A$2:$I$192,6,FALSE)</f>
        <v>-5057.1225364730644</v>
      </c>
      <c r="L141" s="4">
        <f>VLOOKUP($A141,'MP2-CBS(TQ)-kJ'!$A$2:$T$192,18,FALSE)+VLOOKUP($A141,'delta-CCSD(T)-fno-kJ'!$A$2:$I$192,7,FALSE)</f>
        <v>-5306.896976708369</v>
      </c>
      <c r="M141" s="4">
        <f>VLOOKUP($A141,'MP2-CBS(TQ)-kJ'!$A$2:$T$192,19,FALSE)+VLOOKUP($A141,'delta-CCSD(T)-fno-kJ'!$A$2:$I$192,8,FALSE)</f>
        <v>-5057.0239885389401</v>
      </c>
      <c r="N141" s="4">
        <f>VLOOKUP($A141,'MP2-CBS(TQ)-kJ'!$A$2:$T$192,20,FALSE)+VLOOKUP($A141,'delta-CCSD(T)-fno-kJ'!$A$2:$I$192,9,FALSE)</f>
        <v>-5310.7646422722783</v>
      </c>
    </row>
    <row r="142" spans="1:14" x14ac:dyDescent="0.2">
      <c r="A142" s="3" t="s">
        <v>140</v>
      </c>
      <c r="G142" s="4">
        <f t="shared" si="8"/>
        <v>-30.884777220358046</v>
      </c>
      <c r="H142" s="4">
        <f t="shared" si="9"/>
        <v>-34.785633785194477</v>
      </c>
      <c r="I142" s="4">
        <f t="shared" si="10"/>
        <v>3.9008565648364311</v>
      </c>
      <c r="J142" s="4">
        <f>VLOOKUP($A142,'MP2-CBS(TQ)-kJ'!$A$2:$T$192,16,FALSE)+VLOOKUP($A142,'delta-CCSD(T)-fno-kJ'!$A$2:$I$192,5,FALSE)</f>
        <v>-10398.683980174843</v>
      </c>
      <c r="K142" s="4">
        <f>VLOOKUP($A142,'MP2-CBS(TQ)-kJ'!$A$2:$T$192,17,FALSE)+VLOOKUP($A142,'delta-CCSD(T)-fno-kJ'!$A$2:$I$192,6,FALSE)</f>
        <v>-5056.9577562622781</v>
      </c>
      <c r="L142" s="4">
        <f>VLOOKUP($A142,'MP2-CBS(TQ)-kJ'!$A$2:$T$192,18,FALSE)+VLOOKUP($A142,'delta-CCSD(T)-fno-kJ'!$A$2:$I$192,7,FALSE)</f>
        <v>-5306.9405901273703</v>
      </c>
      <c r="M142" s="4">
        <f>VLOOKUP($A142,'MP2-CBS(TQ)-kJ'!$A$2:$T$192,19,FALSE)+VLOOKUP($A142,'delta-CCSD(T)-fno-kJ'!$A$2:$I$192,8,FALSE)</f>
        <v>-5056.8985431315359</v>
      </c>
      <c r="N142" s="4">
        <f>VLOOKUP($A142,'MP2-CBS(TQ)-kJ'!$A$2:$T$192,20,FALSE)+VLOOKUP($A142,'delta-CCSD(T)-fno-kJ'!$A$2:$I$192,9,FALSE)</f>
        <v>-5310.9006598229489</v>
      </c>
    </row>
    <row r="143" spans="1:14" x14ac:dyDescent="0.2">
      <c r="A143" s="3" t="s">
        <v>141</v>
      </c>
      <c r="G143" s="4">
        <f t="shared" si="8"/>
        <v>-38.260100684247845</v>
      </c>
      <c r="H143" s="4">
        <f t="shared" si="9"/>
        <v>-41.149899595865463</v>
      </c>
      <c r="I143" s="4">
        <f t="shared" si="10"/>
        <v>2.8897989116176177</v>
      </c>
      <c r="J143" s="4">
        <f>VLOOKUP($A143,'MP2-CBS(TQ)-kJ'!$A$2:$T$192,16,FALSE)+VLOOKUP($A143,'delta-CCSD(T)-fno-kJ'!$A$2:$I$192,5,FALSE)</f>
        <v>-11401.925423129856</v>
      </c>
      <c r="K143" s="4">
        <f>VLOOKUP($A143,'MP2-CBS(TQ)-kJ'!$A$2:$T$192,17,FALSE)+VLOOKUP($A143,'delta-CCSD(T)-fno-kJ'!$A$2:$I$192,6,FALSE)</f>
        <v>-5057.5016015163037</v>
      </c>
      <c r="L143" s="4">
        <f>VLOOKUP($A143,'MP2-CBS(TQ)-kJ'!$A$2:$T$192,18,FALSE)+VLOOKUP($A143,'delta-CCSD(T)-fno-kJ'!$A$2:$I$192,7,FALSE)</f>
        <v>-6303.2739220176873</v>
      </c>
      <c r="M143" s="4">
        <f>VLOOKUP($A143,'MP2-CBS(TQ)-kJ'!$A$2:$T$192,19,FALSE)+VLOOKUP($A143,'delta-CCSD(T)-fno-kJ'!$A$2:$I$192,8,FALSE)</f>
        <v>-5057.3530832999413</v>
      </c>
      <c r="N143" s="4">
        <f>VLOOKUP($A143,'MP2-CBS(TQ)-kJ'!$A$2:$T$192,20,FALSE)+VLOOKUP($A143,'delta-CCSD(T)-fno-kJ'!$A$2:$I$192,9,FALSE)</f>
        <v>-6306.3122391456673</v>
      </c>
    </row>
    <row r="144" spans="1:14" x14ac:dyDescent="0.2">
      <c r="A144" s="3" t="s">
        <v>142</v>
      </c>
      <c r="G144" s="4">
        <f t="shared" si="8"/>
        <v>694.22799043533905</v>
      </c>
      <c r="H144" s="4">
        <f t="shared" si="9"/>
        <v>691.39050078197215</v>
      </c>
      <c r="I144" s="4">
        <f t="shared" si="10"/>
        <v>2.8374896533669016</v>
      </c>
      <c r="J144" s="4">
        <f>VLOOKUP($A144,'MP2-CBS(TQ)-kJ'!$A$2:$T$192,16,FALSE)+VLOOKUP($A144,'delta-CCSD(T)-fno-kJ'!$A$2:$I$192,5,FALSE)</f>
        <v>-10670.150873020146</v>
      </c>
      <c r="K144" s="4">
        <f>VLOOKUP($A144,'MP2-CBS(TQ)-kJ'!$A$2:$T$192,17,FALSE)+VLOOKUP($A144,'delta-CCSD(T)-fno-kJ'!$A$2:$I$192,6,FALSE)</f>
        <v>-5058.2193931640923</v>
      </c>
      <c r="L144" s="4">
        <f>VLOOKUP($A144,'MP2-CBS(TQ)-kJ'!$A$2:$T$192,18,FALSE)+VLOOKUP($A144,'delta-CCSD(T)-fno-kJ'!$A$2:$I$192,7,FALSE)</f>
        <v>-6303.3219806380257</v>
      </c>
      <c r="M144" s="4">
        <f>VLOOKUP($A144,'MP2-CBS(TQ)-kJ'!$A$2:$T$192,19,FALSE)+VLOOKUP($A144,'delta-CCSD(T)-fno-kJ'!$A$2:$I$192,8,FALSE)</f>
        <v>-5058.1068247116655</v>
      </c>
      <c r="N144" s="4">
        <f>VLOOKUP($A144,'MP2-CBS(TQ)-kJ'!$A$2:$T$192,20,FALSE)+VLOOKUP($A144,'delta-CCSD(T)-fno-kJ'!$A$2:$I$192,9,FALSE)</f>
        <v>-6306.2720387438194</v>
      </c>
    </row>
    <row r="145" spans="1:14" x14ac:dyDescent="0.2">
      <c r="A145" s="3" t="s">
        <v>143</v>
      </c>
      <c r="G145" s="4">
        <f t="shared" si="8"/>
        <v>-37.787379426270491</v>
      </c>
      <c r="H145" s="4">
        <f t="shared" si="9"/>
        <v>-41.394954587906795</v>
      </c>
      <c r="I145" s="4">
        <f t="shared" si="10"/>
        <v>3.607575161636305</v>
      </c>
      <c r="J145" s="4">
        <f>VLOOKUP($A145,'MP2-CBS(TQ)-kJ'!$A$2:$T$192,16,FALSE)+VLOOKUP($A145,'delta-CCSD(T)-fno-kJ'!$A$2:$I$192,5,FALSE)</f>
        <v>-8996.8388455956137</v>
      </c>
      <c r="K145" s="4">
        <f>VLOOKUP($A145,'MP2-CBS(TQ)-kJ'!$A$2:$T$192,17,FALSE)+VLOOKUP($A145,'delta-CCSD(T)-fno-kJ'!$A$2:$I$192,6,FALSE)</f>
        <v>-5459.5516551183264</v>
      </c>
      <c r="L145" s="4">
        <f>VLOOKUP($A145,'MP2-CBS(TQ)-kJ'!$A$2:$T$192,18,FALSE)+VLOOKUP($A145,'delta-CCSD(T)-fno-kJ'!$A$2:$I$192,7,FALSE)</f>
        <v>-3495.8922358893806</v>
      </c>
      <c r="M145" s="4">
        <f>VLOOKUP($A145,'MP2-CBS(TQ)-kJ'!$A$2:$T$192,19,FALSE)+VLOOKUP($A145,'delta-CCSD(T)-fno-kJ'!$A$2:$I$192,8,FALSE)</f>
        <v>-5459.8044254539782</v>
      </c>
      <c r="N145" s="4">
        <f>VLOOKUP($A145,'MP2-CBS(TQ)-kJ'!$A$2:$T$192,20,FALSE)+VLOOKUP($A145,'delta-CCSD(T)-fno-kJ'!$A$2:$I$192,9,FALSE)</f>
        <v>-3499.2470407153651</v>
      </c>
    </row>
    <row r="146" spans="1:14" x14ac:dyDescent="0.2">
      <c r="A146" s="3" t="s">
        <v>144</v>
      </c>
      <c r="G146" s="4">
        <f t="shared" si="8"/>
        <v>-36.334557374569158</v>
      </c>
      <c r="H146" s="4">
        <f t="shared" si="9"/>
        <v>-39.751881274784864</v>
      </c>
      <c r="I146" s="4">
        <f t="shared" si="10"/>
        <v>3.4173239002157061</v>
      </c>
      <c r="J146" s="4">
        <f>VLOOKUP($A146,'MP2-CBS(TQ)-kJ'!$A$2:$T$192,16,FALSE)+VLOOKUP($A146,'delta-CCSD(T)-fno-kJ'!$A$2:$I$192,5,FALSE)</f>
        <v>-8995.2416949215458</v>
      </c>
      <c r="K146" s="4">
        <f>VLOOKUP($A146,'MP2-CBS(TQ)-kJ'!$A$2:$T$192,17,FALSE)+VLOOKUP($A146,'delta-CCSD(T)-fno-kJ'!$A$2:$I$192,6,FALSE)</f>
        <v>-5459.5758848142959</v>
      </c>
      <c r="L146" s="4">
        <f>VLOOKUP($A146,'MP2-CBS(TQ)-kJ'!$A$2:$T$192,18,FALSE)+VLOOKUP($A146,'delta-CCSD(T)-fno-kJ'!$A$2:$I$192,7,FALSE)</f>
        <v>-3495.913928832465</v>
      </c>
      <c r="M146" s="4">
        <f>VLOOKUP($A146,'MP2-CBS(TQ)-kJ'!$A$2:$T$192,19,FALSE)+VLOOKUP($A146,'delta-CCSD(T)-fno-kJ'!$A$2:$I$192,8,FALSE)</f>
        <v>-5459.8323300790025</v>
      </c>
      <c r="N146" s="4">
        <f>VLOOKUP($A146,'MP2-CBS(TQ)-kJ'!$A$2:$T$192,20,FALSE)+VLOOKUP($A146,'delta-CCSD(T)-fno-kJ'!$A$2:$I$192,9,FALSE)</f>
        <v>-3499.0748074679741</v>
      </c>
    </row>
    <row r="147" spans="1:14" x14ac:dyDescent="0.2">
      <c r="A147" s="3" t="s">
        <v>41</v>
      </c>
      <c r="G147" s="4">
        <f t="shared" si="8"/>
        <v>-47.948708858142709</v>
      </c>
      <c r="H147" s="4">
        <f t="shared" si="9"/>
        <v>-63.221681603305001</v>
      </c>
      <c r="I147" s="4">
        <f t="shared" si="10"/>
        <v>15.272972745162292</v>
      </c>
      <c r="J147" s="4">
        <f>VLOOKUP($A147,'MP2-CBS(TQ)-kJ'!$A$2:$T$192,16,FALSE)+VLOOKUP($A147,'delta-CCSD(T)-fno-kJ'!$A$2:$I$192,5,FALSE)</f>
        <v>-6507.124695687623</v>
      </c>
      <c r="K147" s="4">
        <f>VLOOKUP($A147,'MP2-CBS(TQ)-kJ'!$A$2:$T$192,17,FALSE)+VLOOKUP($A147,'delta-CCSD(T)-fno-kJ'!$A$2:$I$192,6,FALSE)</f>
        <v>-5471.1482667070177</v>
      </c>
      <c r="L147" s="4">
        <f>VLOOKUP($A147,'MP2-CBS(TQ)-kJ'!$A$2:$T$192,18,FALSE)+VLOOKUP($A147,'delta-CCSD(T)-fno-kJ'!$A$2:$I$192,7,FALSE)</f>
        <v>-972.7547473773003</v>
      </c>
      <c r="M147" s="4">
        <f>VLOOKUP($A147,'MP2-CBS(TQ)-kJ'!$A$2:$T$192,19,FALSE)+VLOOKUP($A147,'delta-CCSD(T)-fno-kJ'!$A$2:$I$192,8,FALSE)</f>
        <v>-5471.33179577802</v>
      </c>
      <c r="N147" s="4">
        <f>VLOOKUP($A147,'MP2-CBS(TQ)-kJ'!$A$2:$T$192,20,FALSE)+VLOOKUP($A147,'delta-CCSD(T)-fno-kJ'!$A$2:$I$192,9,FALSE)</f>
        <v>-987.84419105146026</v>
      </c>
    </row>
    <row r="148" spans="1:14" x14ac:dyDescent="0.2">
      <c r="A148" s="3" t="s">
        <v>42</v>
      </c>
      <c r="G148" s="4">
        <f t="shared" si="8"/>
        <v>-34.318607056337214</v>
      </c>
      <c r="H148" s="4">
        <f t="shared" si="9"/>
        <v>-50.27104701239557</v>
      </c>
      <c r="I148" s="4">
        <f t="shared" si="10"/>
        <v>15.952439956058356</v>
      </c>
      <c r="J148" s="4">
        <f>VLOOKUP($A148,'MP2-CBS(TQ)-kJ'!$A$2:$T$192,16,FALSE)+VLOOKUP($A148,'delta-CCSD(T)-fno-kJ'!$A$2:$I$192,5,FALSE)</f>
        <v>-6497.2001226497878</v>
      </c>
      <c r="K148" s="4">
        <f>VLOOKUP($A148,'MP2-CBS(TQ)-kJ'!$A$2:$T$192,17,FALSE)+VLOOKUP($A148,'delta-CCSD(T)-fno-kJ'!$A$2:$I$192,6,FALSE)</f>
        <v>-5474.1743282600919</v>
      </c>
      <c r="L148" s="4">
        <f>VLOOKUP($A148,'MP2-CBS(TQ)-kJ'!$A$2:$T$192,18,FALSE)+VLOOKUP($A148,'delta-CCSD(T)-fno-kJ'!$A$2:$I$192,7,FALSE)</f>
        <v>-972.7547473773003</v>
      </c>
      <c r="M148" s="4">
        <f>VLOOKUP($A148,'MP2-CBS(TQ)-kJ'!$A$2:$T$192,19,FALSE)+VLOOKUP($A148,'delta-CCSD(T)-fno-kJ'!$A$2:$I$192,8,FALSE)</f>
        <v>-5474.1806169639931</v>
      </c>
      <c r="N148" s="4">
        <f>VLOOKUP($A148,'MP2-CBS(TQ)-kJ'!$A$2:$T$192,20,FALSE)+VLOOKUP($A148,'delta-CCSD(T)-fno-kJ'!$A$2:$I$192,9,FALSE)</f>
        <v>-988.70089862945747</v>
      </c>
    </row>
    <row r="149" spans="1:14" x14ac:dyDescent="0.2">
      <c r="A149" s="3" t="s">
        <v>43</v>
      </c>
      <c r="G149" s="4">
        <f t="shared" si="8"/>
        <v>-39.089922356795114</v>
      </c>
      <c r="H149" s="4">
        <f t="shared" si="9"/>
        <v>-55.367872548963192</v>
      </c>
      <c r="I149" s="4">
        <f t="shared" si="10"/>
        <v>16.277950192168078</v>
      </c>
      <c r="J149" s="4">
        <f>VLOOKUP($A149,'MP2-CBS(TQ)-kJ'!$A$2:$T$192,16,FALSE)+VLOOKUP($A149,'delta-CCSD(T)-fno-kJ'!$A$2:$I$192,5,FALSE)</f>
        <v>-6500.3779462846833</v>
      </c>
      <c r="K149" s="4">
        <f>VLOOKUP($A149,'MP2-CBS(TQ)-kJ'!$A$2:$T$192,17,FALSE)+VLOOKUP($A149,'delta-CCSD(T)-fno-kJ'!$A$2:$I$192,6,FALSE)</f>
        <v>-5472.2553263585478</v>
      </c>
      <c r="L149" s="4">
        <f>VLOOKUP($A149,'MP2-CBS(TQ)-kJ'!$A$2:$T$192,18,FALSE)+VLOOKUP($A149,'delta-CCSD(T)-fno-kJ'!$A$2:$I$192,7,FALSE)</f>
        <v>-972.75474737717229</v>
      </c>
      <c r="M149" s="4">
        <f>VLOOKUP($A149,'MP2-CBS(TQ)-kJ'!$A$2:$T$192,19,FALSE)+VLOOKUP($A149,'delta-CCSD(T)-fno-kJ'!$A$2:$I$192,8,FALSE)</f>
        <v>-5472.2762846370351</v>
      </c>
      <c r="N149" s="4">
        <f>VLOOKUP($A149,'MP2-CBS(TQ)-kJ'!$A$2:$T$192,20,FALSE)+VLOOKUP($A149,'delta-CCSD(T)-fno-kJ'!$A$2:$I$192,9,FALSE)</f>
        <v>-989.01173929085303</v>
      </c>
    </row>
    <row r="150" spans="1:14" x14ac:dyDescent="0.2">
      <c r="A150" s="3" t="s">
        <v>44</v>
      </c>
      <c r="G150" s="4">
        <f t="shared" si="8"/>
        <v>-47.803365372635426</v>
      </c>
      <c r="H150" s="4">
        <f t="shared" si="9"/>
        <v>-63.202293630732925</v>
      </c>
      <c r="I150" s="4">
        <f t="shared" si="10"/>
        <v>15.398928258097499</v>
      </c>
      <c r="J150" s="4">
        <f>VLOOKUP($A150,'MP2-CBS(TQ)-kJ'!$A$2:$T$192,16,FALSE)+VLOOKUP($A150,'delta-CCSD(T)-fno-kJ'!$A$2:$I$192,5,FALSE)</f>
        <v>-6508.5871922371343</v>
      </c>
      <c r="K150" s="4">
        <f>VLOOKUP($A150,'MP2-CBS(TQ)-kJ'!$A$2:$T$192,17,FALSE)+VLOOKUP($A150,'delta-CCSD(T)-fno-kJ'!$A$2:$I$192,6,FALSE)</f>
        <v>-5472.6301512291011</v>
      </c>
      <c r="L150" s="4">
        <f>VLOOKUP($A150,'MP2-CBS(TQ)-kJ'!$A$2:$T$192,18,FALSE)+VLOOKUP($A150,'delta-CCSD(T)-fno-kJ'!$A$2:$I$192,7,FALSE)</f>
        <v>-972.7547473773003</v>
      </c>
      <c r="M150" s="4">
        <f>VLOOKUP($A150,'MP2-CBS(TQ)-kJ'!$A$2:$T$192,19,FALSE)+VLOOKUP($A150,'delta-CCSD(T)-fno-kJ'!$A$2:$I$192,8,FALSE)</f>
        <v>-5472.8768743936398</v>
      </c>
      <c r="N150" s="4">
        <f>VLOOKUP($A150,'MP2-CBS(TQ)-kJ'!$A$2:$T$192,20,FALSE)+VLOOKUP($A150,'delta-CCSD(T)-fno-kJ'!$A$2:$I$192,9,FALSE)</f>
        <v>-987.9069524708591</v>
      </c>
    </row>
    <row r="151" spans="1:14" x14ac:dyDescent="0.2">
      <c r="A151" s="3" t="s">
        <v>145</v>
      </c>
      <c r="G151" s="4">
        <f t="shared" si="8"/>
        <v>-40.93668120166285</v>
      </c>
      <c r="H151" s="4">
        <f t="shared" si="9"/>
        <v>-44.638495324620067</v>
      </c>
      <c r="I151" s="4">
        <f t="shared" si="10"/>
        <v>3.7018141229572166</v>
      </c>
      <c r="J151" s="4">
        <f>VLOOKUP($A151,'MP2-CBS(TQ)-kJ'!$A$2:$T$192,16,FALSE)+VLOOKUP($A151,'delta-CCSD(T)-fno-kJ'!$A$2:$I$192,5,FALSE)</f>
        <v>-6184.8144573169857</v>
      </c>
      <c r="K151" s="4">
        <f>VLOOKUP($A151,'MP2-CBS(TQ)-kJ'!$A$2:$T$192,17,FALSE)+VLOOKUP($A151,'delta-CCSD(T)-fno-kJ'!$A$2:$I$192,6,FALSE)</f>
        <v>-5470.744303524375</v>
      </c>
      <c r="L151" s="4">
        <f>VLOOKUP($A151,'MP2-CBS(TQ)-kJ'!$A$2:$T$192,18,FALSE)+VLOOKUP($A151,'delta-CCSD(T)-fno-kJ'!$A$2:$I$192,7,FALSE)</f>
        <v>-669.43165846799059</v>
      </c>
      <c r="M151" s="4">
        <f>VLOOKUP($A151,'MP2-CBS(TQ)-kJ'!$A$2:$T$192,19,FALSE)+VLOOKUP($A151,'delta-CCSD(T)-fno-kJ'!$A$2:$I$192,8,FALSE)</f>
        <v>-5470.8903051567249</v>
      </c>
      <c r="N151" s="4">
        <f>VLOOKUP($A151,'MP2-CBS(TQ)-kJ'!$A$2:$T$192,20,FALSE)+VLOOKUP($A151,'delta-CCSD(T)-fno-kJ'!$A$2:$I$192,9,FALSE)</f>
        <v>-672.9874709585979</v>
      </c>
    </row>
    <row r="152" spans="1:14" x14ac:dyDescent="0.2">
      <c r="A152" s="3" t="s">
        <v>146</v>
      </c>
      <c r="G152" s="4">
        <f t="shared" si="8"/>
        <v>-30.02732800225715</v>
      </c>
      <c r="H152" s="4">
        <f t="shared" si="9"/>
        <v>-34.032874372573815</v>
      </c>
      <c r="I152" s="4">
        <f t="shared" si="10"/>
        <v>4.0055463703166652</v>
      </c>
      <c r="J152" s="4">
        <f>VLOOKUP($A152,'MP2-CBS(TQ)-kJ'!$A$2:$T$192,16,FALSE)+VLOOKUP($A152,'delta-CCSD(T)-fno-kJ'!$A$2:$I$192,5,FALSE)</f>
        <v>-6178.393520525161</v>
      </c>
      <c r="K152" s="4">
        <f>VLOOKUP($A152,'MP2-CBS(TQ)-kJ'!$A$2:$T$192,17,FALSE)+VLOOKUP($A152,'delta-CCSD(T)-fno-kJ'!$A$2:$I$192,6,FALSE)</f>
        <v>-5474.9289876846105</v>
      </c>
      <c r="L152" s="4">
        <f>VLOOKUP($A152,'MP2-CBS(TQ)-kJ'!$A$2:$T$192,18,FALSE)+VLOOKUP($A152,'delta-CCSD(T)-fno-kJ'!$A$2:$I$192,7,FALSE)</f>
        <v>-669.4316584679766</v>
      </c>
      <c r="M152" s="4">
        <f>VLOOKUP($A152,'MP2-CBS(TQ)-kJ'!$A$2:$T$192,19,FALSE)+VLOOKUP($A152,'delta-CCSD(T)-fno-kJ'!$A$2:$I$192,8,FALSE)</f>
        <v>-5474.9150549817723</v>
      </c>
      <c r="N152" s="4">
        <f>VLOOKUP($A152,'MP2-CBS(TQ)-kJ'!$A$2:$T$192,20,FALSE)+VLOOKUP($A152,'delta-CCSD(T)-fno-kJ'!$A$2:$I$192,9,FALSE)</f>
        <v>-673.45113754113152</v>
      </c>
    </row>
    <row r="153" spans="1:14" x14ac:dyDescent="0.2">
      <c r="A153" s="3" t="s">
        <v>147</v>
      </c>
      <c r="G153" s="4">
        <f t="shared" si="8"/>
        <v>-34.211679119890846</v>
      </c>
      <c r="H153" s="4">
        <f t="shared" si="9"/>
        <v>-38.140914108901825</v>
      </c>
      <c r="I153" s="4">
        <f t="shared" si="10"/>
        <v>3.929234989010979</v>
      </c>
      <c r="J153" s="4">
        <f>VLOOKUP($A153,'MP2-CBS(TQ)-kJ'!$A$2:$T$192,16,FALSE)+VLOOKUP($A153,'delta-CCSD(T)-fno-kJ'!$A$2:$I$192,5,FALSE)</f>
        <v>-6180.3997558486581</v>
      </c>
      <c r="K153" s="4">
        <f>VLOOKUP($A153,'MP2-CBS(TQ)-kJ'!$A$2:$T$192,17,FALSE)+VLOOKUP($A153,'delta-CCSD(T)-fno-kJ'!$A$2:$I$192,6,FALSE)</f>
        <v>-5472.8271832717337</v>
      </c>
      <c r="L153" s="4">
        <f>VLOOKUP($A153,'MP2-CBS(TQ)-kJ'!$A$2:$T$192,18,FALSE)+VLOOKUP($A153,'delta-CCSD(T)-fno-kJ'!$A$2:$I$192,7,FALSE)</f>
        <v>-669.43165846802253</v>
      </c>
      <c r="M153" s="4">
        <f>VLOOKUP($A153,'MP2-CBS(TQ)-kJ'!$A$2:$T$192,19,FALSE)+VLOOKUP($A153,'delta-CCSD(T)-fno-kJ'!$A$2:$I$192,8,FALSE)</f>
        <v>-5472.8242289739028</v>
      </c>
      <c r="N153" s="4">
        <f>VLOOKUP($A153,'MP2-CBS(TQ)-kJ'!$A$2:$T$192,20,FALSE)+VLOOKUP($A153,'delta-CCSD(T)-fno-kJ'!$A$2:$I$192,9,FALSE)</f>
        <v>-673.36384775486442</v>
      </c>
    </row>
    <row r="154" spans="1:14" x14ac:dyDescent="0.2">
      <c r="A154" s="3" t="s">
        <v>148</v>
      </c>
      <c r="G154" s="4">
        <f t="shared" si="8"/>
        <v>-40.196138561439284</v>
      </c>
      <c r="H154" s="4">
        <f t="shared" si="9"/>
        <v>-43.962907749834471</v>
      </c>
      <c r="I154" s="4">
        <f t="shared" si="10"/>
        <v>3.7667691883951875</v>
      </c>
      <c r="J154" s="4">
        <f>VLOOKUP($A154,'MP2-CBS(TQ)-kJ'!$A$2:$T$192,16,FALSE)+VLOOKUP($A154,'delta-CCSD(T)-fno-kJ'!$A$2:$I$192,5,FALSE)</f>
        <v>-6185.5723963350792</v>
      </c>
      <c r="K154" s="4">
        <f>VLOOKUP($A154,'MP2-CBS(TQ)-kJ'!$A$2:$T$192,17,FALSE)+VLOOKUP($A154,'delta-CCSD(T)-fno-kJ'!$A$2:$I$192,6,FALSE)</f>
        <v>-5472.1778301171644</v>
      </c>
      <c r="L154" s="4">
        <f>VLOOKUP($A154,'MP2-CBS(TQ)-kJ'!$A$2:$T$192,18,FALSE)+VLOOKUP($A154,'delta-CCSD(T)-fno-kJ'!$A$2:$I$192,7,FALSE)</f>
        <v>-669.4316584680804</v>
      </c>
      <c r="M154" s="4">
        <f>VLOOKUP($A154,'MP2-CBS(TQ)-kJ'!$A$2:$T$192,19,FALSE)+VLOOKUP($A154,'delta-CCSD(T)-fno-kJ'!$A$2:$I$192,8,FALSE)</f>
        <v>-5472.4099513304718</v>
      </c>
      <c r="N154" s="4">
        <f>VLOOKUP($A154,'MP2-CBS(TQ)-kJ'!$A$2:$T$192,20,FALSE)+VLOOKUP($A154,'delta-CCSD(T)-fno-kJ'!$A$2:$I$192,9,FALSE)</f>
        <v>-672.96630644316815</v>
      </c>
    </row>
    <row r="155" spans="1:14" x14ac:dyDescent="0.2">
      <c r="A155" s="3" t="s">
        <v>149</v>
      </c>
      <c r="G155" s="4">
        <f t="shared" si="8"/>
        <v>-57.893423932747282</v>
      </c>
      <c r="H155" s="4">
        <f t="shared" si="9"/>
        <v>-59.805972847188968</v>
      </c>
      <c r="I155" s="4">
        <f t="shared" si="10"/>
        <v>1.9125489144416861</v>
      </c>
      <c r="J155" s="4">
        <f>VLOOKUP($A155,'MP2-CBS(TQ)-kJ'!$A$2:$T$192,16,FALSE)+VLOOKUP($A155,'delta-CCSD(T)-fno-kJ'!$A$2:$I$192,5,FALSE)</f>
        <v>-8221.9092737917745</v>
      </c>
      <c r="K155" s="4">
        <f>VLOOKUP($A155,'MP2-CBS(TQ)-kJ'!$A$2:$T$192,17,FALSE)+VLOOKUP($A155,'delta-CCSD(T)-fno-kJ'!$A$2:$I$192,6,FALSE)</f>
        <v>-5459.600519979108</v>
      </c>
      <c r="L155" s="4">
        <f>VLOOKUP($A155,'MP2-CBS(TQ)-kJ'!$A$2:$T$192,18,FALSE)+VLOOKUP($A155,'delta-CCSD(T)-fno-kJ'!$A$2:$I$192,7,FALSE)</f>
        <v>-2702.5027809654775</v>
      </c>
      <c r="M155" s="4">
        <f>VLOOKUP($A155,'MP2-CBS(TQ)-kJ'!$A$2:$T$192,19,FALSE)+VLOOKUP($A155,'delta-CCSD(T)-fno-kJ'!$A$2:$I$192,8,FALSE)</f>
        <v>-5459.7271899900315</v>
      </c>
      <c r="N155" s="4">
        <f>VLOOKUP($A155,'MP2-CBS(TQ)-kJ'!$A$2:$T$192,20,FALSE)+VLOOKUP($A155,'delta-CCSD(T)-fno-kJ'!$A$2:$I$192,9,FALSE)</f>
        <v>-2704.2886598689956</v>
      </c>
    </row>
    <row r="156" spans="1:14" x14ac:dyDescent="0.2">
      <c r="A156" s="3" t="s">
        <v>150</v>
      </c>
      <c r="G156" s="4">
        <f t="shared" si="8"/>
        <v>-60.965359982600603</v>
      </c>
      <c r="H156" s="4">
        <f t="shared" si="9"/>
        <v>-62.907824228639583</v>
      </c>
      <c r="I156" s="4">
        <f t="shared" si="10"/>
        <v>1.9424642460389805</v>
      </c>
      <c r="J156" s="4">
        <f>VLOOKUP($A156,'MP2-CBS(TQ)-kJ'!$A$2:$T$192,16,FALSE)+VLOOKUP($A156,'delta-CCSD(T)-fno-kJ'!$A$2:$I$192,5,FALSE)</f>
        <v>-8225.0109687086788</v>
      </c>
      <c r="K156" s="4">
        <f>VLOOKUP($A156,'MP2-CBS(TQ)-kJ'!$A$2:$T$192,17,FALSE)+VLOOKUP($A156,'delta-CCSD(T)-fno-kJ'!$A$2:$I$192,6,FALSE)</f>
        <v>-5460.0309648721832</v>
      </c>
      <c r="L156" s="4">
        <f>VLOOKUP($A156,'MP2-CBS(TQ)-kJ'!$A$2:$T$192,18,FALSE)+VLOOKUP($A156,'delta-CCSD(T)-fno-kJ'!$A$2:$I$192,7,FALSE)</f>
        <v>-2702.072179607856</v>
      </c>
      <c r="M156" s="4">
        <f>VLOOKUP($A156,'MP2-CBS(TQ)-kJ'!$A$2:$T$192,19,FALSE)+VLOOKUP($A156,'delta-CCSD(T)-fno-kJ'!$A$2:$I$192,8,FALSE)</f>
        <v>-5460.1741066197101</v>
      </c>
      <c r="N156" s="4">
        <f>VLOOKUP($A156,'MP2-CBS(TQ)-kJ'!$A$2:$T$192,20,FALSE)+VLOOKUP($A156,'delta-CCSD(T)-fno-kJ'!$A$2:$I$192,9,FALSE)</f>
        <v>-2703.8715021063681</v>
      </c>
    </row>
    <row r="157" spans="1:14" x14ac:dyDescent="0.2">
      <c r="A157" s="3" t="s">
        <v>151</v>
      </c>
      <c r="G157" s="4">
        <f t="shared" si="8"/>
        <v>428.54120365890321</v>
      </c>
      <c r="H157" s="4">
        <f t="shared" si="9"/>
        <v>426.63521346768266</v>
      </c>
      <c r="I157" s="4">
        <f t="shared" si="10"/>
        <v>1.9059901912205532</v>
      </c>
      <c r="J157" s="4">
        <f>VLOOKUP($A157,'MP2-CBS(TQ)-kJ'!$A$2:$T$192,16,FALSE)+VLOOKUP($A157,'delta-CCSD(T)-fno-kJ'!$A$2:$I$192,5,FALSE)</f>
        <v>-7734.1663169361855</v>
      </c>
      <c r="K157" s="4">
        <f>VLOOKUP($A157,'MP2-CBS(TQ)-kJ'!$A$2:$T$192,17,FALSE)+VLOOKUP($A157,'delta-CCSD(T)-fno-kJ'!$A$2:$I$192,6,FALSE)</f>
        <v>-5458.7223104247969</v>
      </c>
      <c r="L157" s="4">
        <f>VLOOKUP($A157,'MP2-CBS(TQ)-kJ'!$A$2:$T$192,18,FALSE)+VLOOKUP($A157,'delta-CCSD(T)-fno-kJ'!$A$2:$I$192,7,FALSE)</f>
        <v>-2702.0792199790712</v>
      </c>
      <c r="M157" s="4">
        <f>VLOOKUP($A157,'MP2-CBS(TQ)-kJ'!$A$2:$T$192,19,FALSE)+VLOOKUP($A157,'delta-CCSD(T)-fno-kJ'!$A$2:$I$192,8,FALSE)</f>
        <v>-5458.9469082373935</v>
      </c>
      <c r="N157" s="4">
        <f>VLOOKUP($A157,'MP2-CBS(TQ)-kJ'!$A$2:$T$192,20,FALSE)+VLOOKUP($A157,'delta-CCSD(T)-fno-kJ'!$A$2:$I$192,9,FALSE)</f>
        <v>-2703.7606123576952</v>
      </c>
    </row>
    <row r="158" spans="1:14" x14ac:dyDescent="0.2">
      <c r="A158" s="3" t="s">
        <v>152</v>
      </c>
      <c r="G158" s="4">
        <f t="shared" si="8"/>
        <v>-50.466389601930132</v>
      </c>
      <c r="H158" s="4">
        <f t="shared" si="9"/>
        <v>-53.823594936824975</v>
      </c>
      <c r="I158" s="4">
        <f t="shared" si="10"/>
        <v>3.357205334894843</v>
      </c>
      <c r="J158" s="4">
        <f>VLOOKUP($A158,'MP2-CBS(TQ)-kJ'!$A$2:$T$192,16,FALSE)+VLOOKUP($A158,'delta-CCSD(T)-fno-kJ'!$A$2:$I$192,5,FALSE)</f>
        <v>-8920.0609895857597</v>
      </c>
      <c r="K158" s="4">
        <f>VLOOKUP($A158,'MP2-CBS(TQ)-kJ'!$A$2:$T$192,17,FALSE)+VLOOKUP($A158,'delta-CCSD(T)-fno-kJ'!$A$2:$I$192,6,FALSE)</f>
        <v>-5461.5357658391267</v>
      </c>
      <c r="L158" s="4">
        <f>VLOOKUP($A158,'MP2-CBS(TQ)-kJ'!$A$2:$T$192,18,FALSE)+VLOOKUP($A158,'delta-CCSD(T)-fno-kJ'!$A$2:$I$192,7,FALSE)</f>
        <v>-3404.701628809808</v>
      </c>
      <c r="M158" s="4">
        <f>VLOOKUP($A158,'MP2-CBS(TQ)-kJ'!$A$2:$T$192,19,FALSE)+VLOOKUP($A158,'delta-CCSD(T)-fno-kJ'!$A$2:$I$192,8,FALSE)</f>
        <v>-5461.7453109852031</v>
      </c>
      <c r="N158" s="4">
        <f>VLOOKUP($A158,'MP2-CBS(TQ)-kJ'!$A$2:$T$192,20,FALSE)+VLOOKUP($A158,'delta-CCSD(T)-fno-kJ'!$A$2:$I$192,9,FALSE)</f>
        <v>-3407.8492889986264</v>
      </c>
    </row>
    <row r="159" spans="1:14" x14ac:dyDescent="0.2">
      <c r="A159" s="3" t="s">
        <v>153</v>
      </c>
      <c r="G159" s="4">
        <f t="shared" si="8"/>
        <v>482.73690986828433</v>
      </c>
      <c r="H159" s="4">
        <f t="shared" si="9"/>
        <v>479.75322413157619</v>
      </c>
      <c r="I159" s="4">
        <f t="shared" si="10"/>
        <v>2.9836857367081393</v>
      </c>
      <c r="J159" s="4">
        <f>VLOOKUP($A159,'MP2-CBS(TQ)-kJ'!$A$2:$T$192,16,FALSE)+VLOOKUP($A159,'delta-CCSD(T)-fno-kJ'!$A$2:$I$192,5,FALSE)</f>
        <v>-8383.5874958921504</v>
      </c>
      <c r="K159" s="4">
        <f>VLOOKUP($A159,'MP2-CBS(TQ)-kJ'!$A$2:$T$192,17,FALSE)+VLOOKUP($A159,'delta-CCSD(T)-fno-kJ'!$A$2:$I$192,6,FALSE)</f>
        <v>-5458.5039637545196</v>
      </c>
      <c r="L159" s="4">
        <f>VLOOKUP($A159,'MP2-CBS(TQ)-kJ'!$A$2:$T$192,18,FALSE)+VLOOKUP($A159,'delta-CCSD(T)-fno-kJ'!$A$2:$I$192,7,FALSE)</f>
        <v>-3404.8367562692069</v>
      </c>
      <c r="M159" s="4">
        <f>VLOOKUP($A159,'MP2-CBS(TQ)-kJ'!$A$2:$T$192,19,FALSE)+VLOOKUP($A159,'delta-CCSD(T)-fno-kJ'!$A$2:$I$192,8,FALSE)</f>
        <v>-5458.7424666783827</v>
      </c>
      <c r="N159" s="4">
        <f>VLOOKUP($A159,'MP2-CBS(TQ)-kJ'!$A$2:$T$192,20,FALSE)+VLOOKUP($A159,'delta-CCSD(T)-fno-kJ'!$A$2:$I$192,9,FALSE)</f>
        <v>-3407.581939082052</v>
      </c>
    </row>
    <row r="160" spans="1:14" x14ac:dyDescent="0.2">
      <c r="A160" s="3" t="s">
        <v>154</v>
      </c>
      <c r="G160" s="4">
        <f t="shared" si="8"/>
        <v>465.07969916277034</v>
      </c>
      <c r="H160" s="4">
        <f t="shared" si="9"/>
        <v>460.35036078855501</v>
      </c>
      <c r="I160" s="4">
        <f t="shared" si="10"/>
        <v>4.729338374215331</v>
      </c>
      <c r="J160" s="4">
        <f>VLOOKUP($A160,'MP2-CBS(TQ)-kJ'!$A$2:$T$192,16,FALSE)+VLOOKUP($A160,'delta-CCSD(T)-fno-kJ'!$A$2:$I$192,5,FALSE)</f>
        <v>-10305.582686535505</v>
      </c>
      <c r="K160" s="4">
        <f>VLOOKUP($A160,'MP2-CBS(TQ)-kJ'!$A$2:$T$192,17,FALSE)+VLOOKUP($A160,'delta-CCSD(T)-fno-kJ'!$A$2:$I$192,6,FALSE)</f>
        <v>-5459.552299869707</v>
      </c>
      <c r="L160" s="4">
        <f>VLOOKUP($A160,'MP2-CBS(TQ)-kJ'!$A$2:$T$192,18,FALSE)+VLOOKUP($A160,'delta-CCSD(T)-fno-kJ'!$A$2:$I$192,7,FALSE)</f>
        <v>-5306.3807474543528</v>
      </c>
      <c r="M160" s="4">
        <f>VLOOKUP($A160,'MP2-CBS(TQ)-kJ'!$A$2:$T$192,19,FALSE)+VLOOKUP($A160,'delta-CCSD(T)-fno-kJ'!$A$2:$I$192,8,FALSE)</f>
        <v>-5459.7491216083672</v>
      </c>
      <c r="N160" s="4">
        <f>VLOOKUP($A160,'MP2-CBS(TQ)-kJ'!$A$2:$T$192,20,FALSE)+VLOOKUP($A160,'delta-CCSD(T)-fno-kJ'!$A$2:$I$192,9,FALSE)</f>
        <v>-5310.9132640899079</v>
      </c>
    </row>
    <row r="161" spans="1:14" x14ac:dyDescent="0.2">
      <c r="A161" s="3" t="s">
        <v>155</v>
      </c>
      <c r="G161" s="4">
        <f t="shared" si="8"/>
        <v>-36.416446834319686</v>
      </c>
      <c r="H161" s="4">
        <f t="shared" si="9"/>
        <v>-40.236843603249326</v>
      </c>
      <c r="I161" s="4">
        <f t="shared" si="10"/>
        <v>3.8203967689296405</v>
      </c>
      <c r="J161" s="4">
        <f>VLOOKUP($A161,'MP2-CBS(TQ)-kJ'!$A$2:$T$192,16,FALSE)+VLOOKUP($A161,'delta-CCSD(T)-fno-kJ'!$A$2:$I$192,5,FALSE)</f>
        <v>-10804.42247008887</v>
      </c>
      <c r="K161" s="4">
        <f>VLOOKUP($A161,'MP2-CBS(TQ)-kJ'!$A$2:$T$192,17,FALSE)+VLOOKUP($A161,'delta-CCSD(T)-fno-kJ'!$A$2:$I$192,6,FALSE)</f>
        <v>-5457.77375528209</v>
      </c>
      <c r="L161" s="4">
        <f>VLOOKUP($A161,'MP2-CBS(TQ)-kJ'!$A$2:$T$192,18,FALSE)+VLOOKUP($A161,'delta-CCSD(T)-fno-kJ'!$A$2:$I$192,7,FALSE)</f>
        <v>-5306.4118712035306</v>
      </c>
      <c r="M161" s="4">
        <f>VLOOKUP($A161,'MP2-CBS(TQ)-kJ'!$A$2:$T$192,19,FALSE)+VLOOKUP($A161,'delta-CCSD(T)-fno-kJ'!$A$2:$I$192,8,FALSE)</f>
        <v>-5457.9941648906197</v>
      </c>
      <c r="N161" s="4">
        <f>VLOOKUP($A161,'MP2-CBS(TQ)-kJ'!$A$2:$T$192,20,FALSE)+VLOOKUP($A161,'delta-CCSD(T)-fno-kJ'!$A$2:$I$192,9,FALSE)</f>
        <v>-5310.0118583639305</v>
      </c>
    </row>
    <row r="162" spans="1:14" x14ac:dyDescent="0.2">
      <c r="A162" s="3" t="s">
        <v>156</v>
      </c>
      <c r="G162" s="4">
        <f t="shared" ref="G162:G192" si="11">J162-M162-N162</f>
        <v>643.8252397612614</v>
      </c>
      <c r="H162" s="4">
        <f t="shared" si="9"/>
        <v>640.66411019313637</v>
      </c>
      <c r="I162" s="4">
        <f t="shared" si="10"/>
        <v>3.161129568125034</v>
      </c>
      <c r="J162" s="4">
        <f>VLOOKUP($A162,'MP2-CBS(TQ)-kJ'!$A$2:$T$192,16,FALSE)+VLOOKUP($A162,'delta-CCSD(T)-fno-kJ'!$A$2:$I$192,5,FALSE)</f>
        <v>-11122.925485996733</v>
      </c>
      <c r="K162" s="4">
        <f>VLOOKUP($A162,'MP2-CBS(TQ)-kJ'!$A$2:$T$192,17,FALSE)+VLOOKUP($A162,'delta-CCSD(T)-fno-kJ'!$A$2:$I$192,6,FALSE)</f>
        <v>-5461.3015235893217</v>
      </c>
      <c r="L162" s="4">
        <f>VLOOKUP($A162,'MP2-CBS(TQ)-kJ'!$A$2:$T$192,18,FALSE)+VLOOKUP($A162,'delta-CCSD(T)-fno-kJ'!$A$2:$I$192,7,FALSE)</f>
        <v>-6302.2880726005478</v>
      </c>
      <c r="M162" s="4">
        <f>VLOOKUP($A162,'MP2-CBS(TQ)-kJ'!$A$2:$T$192,19,FALSE)+VLOOKUP($A162,'delta-CCSD(T)-fno-kJ'!$A$2:$I$192,8,FALSE)</f>
        <v>-5461.4890856208285</v>
      </c>
      <c r="N162" s="4">
        <f>VLOOKUP($A162,'MP2-CBS(TQ)-kJ'!$A$2:$T$192,20,FALSE)+VLOOKUP($A162,'delta-CCSD(T)-fno-kJ'!$A$2:$I$192,9,FALSE)</f>
        <v>-6305.2616401371661</v>
      </c>
    </row>
    <row r="163" spans="1:14" x14ac:dyDescent="0.2">
      <c r="A163" s="3" t="s">
        <v>157</v>
      </c>
      <c r="G163" s="4">
        <f t="shared" si="11"/>
        <v>647.73348248362163</v>
      </c>
      <c r="H163" s="4">
        <f t="shared" si="9"/>
        <v>644.76362080618765</v>
      </c>
      <c r="I163" s="4">
        <f t="shared" si="10"/>
        <v>2.9698616774339825</v>
      </c>
      <c r="J163" s="4">
        <f>VLOOKUP($A163,'MP2-CBS(TQ)-kJ'!$A$2:$T$192,16,FALSE)+VLOOKUP($A163,'delta-CCSD(T)-fno-kJ'!$A$2:$I$192,5,FALSE)</f>
        <v>-11118.856076228005</v>
      </c>
      <c r="K163" s="4">
        <f>VLOOKUP($A163,'MP2-CBS(TQ)-kJ'!$A$2:$T$192,17,FALSE)+VLOOKUP($A163,'delta-CCSD(T)-fno-kJ'!$A$2:$I$192,6,FALSE)</f>
        <v>-5461.2838943205124</v>
      </c>
      <c r="L163" s="4">
        <f>VLOOKUP($A163,'MP2-CBS(TQ)-kJ'!$A$2:$T$192,18,FALSE)+VLOOKUP($A163,'delta-CCSD(T)-fno-kJ'!$A$2:$I$192,7,FALSE)</f>
        <v>-6302.3358027136801</v>
      </c>
      <c r="M163" s="4">
        <f>VLOOKUP($A163,'MP2-CBS(TQ)-kJ'!$A$2:$T$192,19,FALSE)+VLOOKUP($A163,'delta-CCSD(T)-fno-kJ'!$A$2:$I$192,8,FALSE)</f>
        <v>-5461.5038866379573</v>
      </c>
      <c r="N163" s="4">
        <f>VLOOKUP($A163,'MP2-CBS(TQ)-kJ'!$A$2:$T$192,20,FALSE)+VLOOKUP($A163,'delta-CCSD(T)-fno-kJ'!$A$2:$I$192,9,FALSE)</f>
        <v>-6305.0856720736692</v>
      </c>
    </row>
    <row r="164" spans="1:14" x14ac:dyDescent="0.2">
      <c r="A164" s="3" t="s">
        <v>158</v>
      </c>
      <c r="G164" s="4">
        <f t="shared" si="11"/>
        <v>-33.500593821303937</v>
      </c>
      <c r="H164" s="4">
        <f t="shared" si="9"/>
        <v>-36.847141347151592</v>
      </c>
      <c r="I164" s="4">
        <f t="shared" si="10"/>
        <v>3.3465475258476545</v>
      </c>
      <c r="J164" s="4">
        <f>VLOOKUP($A164,'MP2-CBS(TQ)-kJ'!$A$2:$T$192,16,FALSE)+VLOOKUP($A164,'delta-CCSD(T)-fno-kJ'!$A$2:$I$192,5,FALSE)</f>
        <v>-9141.3787931143816</v>
      </c>
      <c r="K164" s="4">
        <f>VLOOKUP($A164,'MP2-CBS(TQ)-kJ'!$A$2:$T$192,17,FALSE)+VLOOKUP($A164,'delta-CCSD(T)-fno-kJ'!$A$2:$I$192,6,FALSE)</f>
        <v>-5610.3134914124557</v>
      </c>
      <c r="L164" s="4">
        <f>VLOOKUP($A164,'MP2-CBS(TQ)-kJ'!$A$2:$T$192,18,FALSE)+VLOOKUP($A164,'delta-CCSD(T)-fno-kJ'!$A$2:$I$192,7,FALSE)</f>
        <v>-3494.2181603547742</v>
      </c>
      <c r="M164" s="4">
        <f>VLOOKUP($A164,'MP2-CBS(TQ)-kJ'!$A$2:$T$192,19,FALSE)+VLOOKUP($A164,'delta-CCSD(T)-fno-kJ'!$A$2:$I$192,8,FALSE)</f>
        <v>-5610.216130560987</v>
      </c>
      <c r="N164" s="4">
        <f>VLOOKUP($A164,'MP2-CBS(TQ)-kJ'!$A$2:$T$192,20,FALSE)+VLOOKUP($A164,'delta-CCSD(T)-fno-kJ'!$A$2:$I$192,9,FALSE)</f>
        <v>-3497.6620687320906</v>
      </c>
    </row>
    <row r="165" spans="1:14" x14ac:dyDescent="0.2">
      <c r="A165" s="3" t="s">
        <v>159</v>
      </c>
      <c r="G165" s="4">
        <f t="shared" si="11"/>
        <v>518.37680522356959</v>
      </c>
      <c r="H165" s="4">
        <f t="shared" si="9"/>
        <v>515.10362738931099</v>
      </c>
      <c r="I165" s="4">
        <f t="shared" si="10"/>
        <v>3.273177834258604</v>
      </c>
      <c r="J165" s="4">
        <f>VLOOKUP($A165,'MP2-CBS(TQ)-kJ'!$A$2:$T$192,16,FALSE)+VLOOKUP($A165,'delta-CCSD(T)-fno-kJ'!$A$2:$I$192,5,FALSE)</f>
        <v>-8589.953236065594</v>
      </c>
      <c r="K165" s="4">
        <f>VLOOKUP($A165,'MP2-CBS(TQ)-kJ'!$A$2:$T$192,17,FALSE)+VLOOKUP($A165,'delta-CCSD(T)-fno-kJ'!$A$2:$I$192,6,FALSE)</f>
        <v>-5610.800058161607</v>
      </c>
      <c r="L165" s="4">
        <f>VLOOKUP($A165,'MP2-CBS(TQ)-kJ'!$A$2:$T$192,18,FALSE)+VLOOKUP($A165,'delta-CCSD(T)-fno-kJ'!$A$2:$I$192,7,FALSE)</f>
        <v>-3494.2568052932979</v>
      </c>
      <c r="M165" s="4">
        <f>VLOOKUP($A165,'MP2-CBS(TQ)-kJ'!$A$2:$T$192,19,FALSE)+VLOOKUP($A165,'delta-CCSD(T)-fno-kJ'!$A$2:$I$192,8,FALSE)</f>
        <v>-5610.7362689545362</v>
      </c>
      <c r="N165" s="4">
        <f>VLOOKUP($A165,'MP2-CBS(TQ)-kJ'!$A$2:$T$192,20,FALSE)+VLOOKUP($A165,'delta-CCSD(T)-fno-kJ'!$A$2:$I$192,9,FALSE)</f>
        <v>-3497.5937723346274</v>
      </c>
    </row>
    <row r="166" spans="1:14" x14ac:dyDescent="0.2">
      <c r="A166" s="3" t="s">
        <v>160</v>
      </c>
      <c r="G166" s="4">
        <f t="shared" si="11"/>
        <v>-31.285112673896947</v>
      </c>
      <c r="H166" s="4">
        <f t="shared" si="9"/>
        <v>-34.521550254220529</v>
      </c>
      <c r="I166" s="4">
        <f t="shared" si="10"/>
        <v>3.2364375803235816</v>
      </c>
      <c r="J166" s="4">
        <f>VLOOKUP($A166,'MP2-CBS(TQ)-kJ'!$A$2:$T$192,16,FALSE)+VLOOKUP($A166,'delta-CCSD(T)-fno-kJ'!$A$2:$I$192,5,FALSE)</f>
        <v>-9139.2994925626172</v>
      </c>
      <c r="K166" s="4">
        <f>VLOOKUP($A166,'MP2-CBS(TQ)-kJ'!$A$2:$T$192,17,FALSE)+VLOOKUP($A166,'delta-CCSD(T)-fno-kJ'!$A$2:$I$192,6,FALSE)</f>
        <v>-5610.5153180295902</v>
      </c>
      <c r="L166" s="4">
        <f>VLOOKUP($A166,'MP2-CBS(TQ)-kJ'!$A$2:$T$192,18,FALSE)+VLOOKUP($A166,'delta-CCSD(T)-fno-kJ'!$A$2:$I$192,7,FALSE)</f>
        <v>-3494.2626242788065</v>
      </c>
      <c r="M166" s="4">
        <f>VLOOKUP($A166,'MP2-CBS(TQ)-kJ'!$A$2:$T$192,19,FALSE)+VLOOKUP($A166,'delta-CCSD(T)-fno-kJ'!$A$2:$I$192,8,FALSE)</f>
        <v>-5610.4583027529006</v>
      </c>
      <c r="N166" s="4">
        <f>VLOOKUP($A166,'MP2-CBS(TQ)-kJ'!$A$2:$T$192,20,FALSE)+VLOOKUP($A166,'delta-CCSD(T)-fno-kJ'!$A$2:$I$192,9,FALSE)</f>
        <v>-3497.5560771358196</v>
      </c>
    </row>
    <row r="167" spans="1:14" x14ac:dyDescent="0.2">
      <c r="A167" s="3" t="s">
        <v>45</v>
      </c>
      <c r="G167" s="4">
        <f t="shared" si="11"/>
        <v>-44.810472394170915</v>
      </c>
      <c r="H167" s="4">
        <f t="shared" si="9"/>
        <v>-60.730521518794149</v>
      </c>
      <c r="I167" s="4">
        <f t="shared" si="10"/>
        <v>15.920049124623233</v>
      </c>
      <c r="J167" s="4">
        <f>VLOOKUP($A167,'MP2-CBS(TQ)-kJ'!$A$2:$T$192,16,FALSE)+VLOOKUP($A167,'delta-CCSD(T)-fno-kJ'!$A$2:$I$192,5,FALSE)</f>
        <v>-6645.3808802148997</v>
      </c>
      <c r="K167" s="4">
        <f>VLOOKUP($A167,'MP2-CBS(TQ)-kJ'!$A$2:$T$192,17,FALSE)+VLOOKUP($A167,'delta-CCSD(T)-fno-kJ'!$A$2:$I$192,6,FALSE)</f>
        <v>-5611.8956113195864</v>
      </c>
      <c r="L167" s="4">
        <f>VLOOKUP($A167,'MP2-CBS(TQ)-kJ'!$A$2:$T$192,18,FALSE)+VLOOKUP($A167,'delta-CCSD(T)-fno-kJ'!$A$2:$I$192,7,FALSE)</f>
        <v>-972.75474737651916</v>
      </c>
      <c r="M167" s="4">
        <f>VLOOKUP($A167,'MP2-CBS(TQ)-kJ'!$A$2:$T$192,19,FALSE)+VLOOKUP($A167,'delta-CCSD(T)-fno-kJ'!$A$2:$I$192,8,FALSE)</f>
        <v>-5611.9456667274917</v>
      </c>
      <c r="N167" s="4">
        <f>VLOOKUP($A167,'MP2-CBS(TQ)-kJ'!$A$2:$T$192,20,FALSE)+VLOOKUP($A167,'delta-CCSD(T)-fno-kJ'!$A$2:$I$192,9,FALSE)</f>
        <v>-988.62474109323705</v>
      </c>
    </row>
    <row r="168" spans="1:14" x14ac:dyDescent="0.2">
      <c r="A168" s="3" t="s">
        <v>46</v>
      </c>
      <c r="G168" s="4">
        <f t="shared" si="11"/>
        <v>-42.609141998386235</v>
      </c>
      <c r="H168" s="4">
        <f t="shared" si="9"/>
        <v>-58.148139690661765</v>
      </c>
      <c r="I168" s="4">
        <f t="shared" si="10"/>
        <v>15.53899769227553</v>
      </c>
      <c r="J168" s="4">
        <f>VLOOKUP($A168,'MP2-CBS(TQ)-kJ'!$A$2:$T$192,16,FALSE)+VLOOKUP($A168,'delta-CCSD(T)-fno-kJ'!$A$2:$I$192,5,FALSE)</f>
        <v>-6642.8052503219878</v>
      </c>
      <c r="K168" s="4">
        <f>VLOOKUP($A168,'MP2-CBS(TQ)-kJ'!$A$2:$T$192,17,FALSE)+VLOOKUP($A168,'delta-CCSD(T)-fno-kJ'!$A$2:$I$192,6,FALSE)</f>
        <v>-5611.9023632537237</v>
      </c>
      <c r="L168" s="4">
        <f>VLOOKUP($A168,'MP2-CBS(TQ)-kJ'!$A$2:$T$192,18,FALSE)+VLOOKUP($A168,'delta-CCSD(T)-fno-kJ'!$A$2:$I$192,7,FALSE)</f>
        <v>-972.75474737760237</v>
      </c>
      <c r="M168" s="4">
        <f>VLOOKUP($A168,'MP2-CBS(TQ)-kJ'!$A$2:$T$192,19,FALSE)+VLOOKUP($A168,'delta-CCSD(T)-fno-kJ'!$A$2:$I$192,8,FALSE)</f>
        <v>-5611.8942217539561</v>
      </c>
      <c r="N168" s="4">
        <f>VLOOKUP($A168,'MP2-CBS(TQ)-kJ'!$A$2:$T$192,20,FALSE)+VLOOKUP($A168,'delta-CCSD(T)-fno-kJ'!$A$2:$I$192,9,FALSE)</f>
        <v>-988.30188656964549</v>
      </c>
    </row>
    <row r="169" spans="1:14" x14ac:dyDescent="0.2">
      <c r="A169" s="3" t="s">
        <v>47</v>
      </c>
      <c r="G169" s="4">
        <f t="shared" si="11"/>
        <v>463.5745031404299</v>
      </c>
      <c r="H169" s="4">
        <f t="shared" si="9"/>
        <v>448.78500281460219</v>
      </c>
      <c r="I169" s="4">
        <f t="shared" si="10"/>
        <v>14.789500325827703</v>
      </c>
      <c r="J169" s="4">
        <f>VLOOKUP($A169,'MP2-CBS(TQ)-kJ'!$A$2:$T$192,16,FALSE)+VLOOKUP($A169,'delta-CCSD(T)-fno-kJ'!$A$2:$I$192,5,FALSE)</f>
        <v>-6135.9515101112584</v>
      </c>
      <c r="K169" s="4">
        <f>VLOOKUP($A169,'MP2-CBS(TQ)-kJ'!$A$2:$T$192,17,FALSE)+VLOOKUP($A169,'delta-CCSD(T)-fno-kJ'!$A$2:$I$192,6,FALSE)</f>
        <v>-5611.9817655492889</v>
      </c>
      <c r="L169" s="4">
        <f>VLOOKUP($A169,'MP2-CBS(TQ)-kJ'!$A$2:$T$192,18,FALSE)+VLOOKUP($A169,'delta-CCSD(T)-fno-kJ'!$A$2:$I$192,7,FALSE)</f>
        <v>-972.75474737657169</v>
      </c>
      <c r="M169" s="4">
        <f>VLOOKUP($A169,'MP2-CBS(TQ)-kJ'!$A$2:$T$192,19,FALSE)+VLOOKUP($A169,'delta-CCSD(T)-fno-kJ'!$A$2:$I$192,8,FALSE)</f>
        <v>-5612.0273961801176</v>
      </c>
      <c r="N169" s="4">
        <f>VLOOKUP($A169,'MP2-CBS(TQ)-kJ'!$A$2:$T$192,20,FALSE)+VLOOKUP($A169,'delta-CCSD(T)-fno-kJ'!$A$2:$I$192,9,FALSE)</f>
        <v>-987.49861707157061</v>
      </c>
    </row>
    <row r="170" spans="1:14" x14ac:dyDescent="0.2">
      <c r="A170" s="3" t="s">
        <v>0</v>
      </c>
      <c r="G170" s="4">
        <f t="shared" si="11"/>
        <v>-38.313881521704275</v>
      </c>
      <c r="H170" s="4">
        <f t="shared" si="9"/>
        <v>-42.305649972649235</v>
      </c>
      <c r="I170" s="4">
        <f t="shared" si="10"/>
        <v>3.99176845094496</v>
      </c>
      <c r="J170" s="4">
        <f>VLOOKUP($A170,'MP2-CBS(TQ)-kJ'!$A$2:$T$192,16,FALSE)+VLOOKUP($A170,'delta-CCSD(T)-fno-kJ'!$A$2:$I$192,5,FALSE)</f>
        <v>-6323.66777015144</v>
      </c>
      <c r="K170" s="4">
        <f>VLOOKUP($A170,'MP2-CBS(TQ)-kJ'!$A$2:$T$192,17,FALSE)+VLOOKUP($A170,'delta-CCSD(T)-fno-kJ'!$A$2:$I$192,6,FALSE)</f>
        <v>-5611.9304617107764</v>
      </c>
      <c r="L170" s="4">
        <f>VLOOKUP($A170,'MP2-CBS(TQ)-kJ'!$A$2:$T$192,18,FALSE)+VLOOKUP($A170,'delta-CCSD(T)-fno-kJ'!$A$2:$I$192,7,FALSE)</f>
        <v>-669.43165846801435</v>
      </c>
      <c r="M170" s="4">
        <f>VLOOKUP($A170,'MP2-CBS(TQ)-kJ'!$A$2:$T$192,19,FALSE)+VLOOKUP($A170,'delta-CCSD(T)-fno-kJ'!$A$2:$I$192,8,FALSE)</f>
        <v>-5611.9516580713589</v>
      </c>
      <c r="N170" s="4">
        <f>VLOOKUP($A170,'MP2-CBS(TQ)-kJ'!$A$2:$T$192,20,FALSE)+VLOOKUP($A170,'delta-CCSD(T)-fno-kJ'!$A$2:$I$192,9,FALSE)</f>
        <v>-673.4022305583768</v>
      </c>
    </row>
    <row r="171" spans="1:14" x14ac:dyDescent="0.2">
      <c r="A171" s="3" t="s">
        <v>1</v>
      </c>
      <c r="G171" s="4">
        <f t="shared" si="11"/>
        <v>-37.693642727311271</v>
      </c>
      <c r="H171" s="4">
        <f t="shared" si="9"/>
        <v>-41.673524562620059</v>
      </c>
      <c r="I171" s="4">
        <f t="shared" si="10"/>
        <v>3.9798818353087881</v>
      </c>
      <c r="J171" s="4">
        <f>VLOOKUP($A171,'MP2-CBS(TQ)-kJ'!$A$2:$T$192,16,FALSE)+VLOOKUP($A171,'delta-CCSD(T)-fno-kJ'!$A$2:$I$192,5,FALSE)</f>
        <v>-6323.3285271703644</v>
      </c>
      <c r="K171" s="4">
        <f>VLOOKUP($A171,'MP2-CBS(TQ)-kJ'!$A$2:$T$192,17,FALSE)+VLOOKUP($A171,'delta-CCSD(T)-fno-kJ'!$A$2:$I$192,6,FALSE)</f>
        <v>-5612.2233441397802</v>
      </c>
      <c r="L171" s="4">
        <f>VLOOKUP($A171,'MP2-CBS(TQ)-kJ'!$A$2:$T$192,18,FALSE)+VLOOKUP($A171,'delta-CCSD(T)-fno-kJ'!$A$2:$I$192,7,FALSE)</f>
        <v>-669.4316584679641</v>
      </c>
      <c r="M171" s="4">
        <f>VLOOKUP($A171,'MP2-CBS(TQ)-kJ'!$A$2:$T$192,19,FALSE)+VLOOKUP($A171,'delta-CCSD(T)-fno-kJ'!$A$2:$I$192,8,FALSE)</f>
        <v>-5612.2031213059327</v>
      </c>
      <c r="N171" s="4">
        <f>VLOOKUP($A171,'MP2-CBS(TQ)-kJ'!$A$2:$T$192,20,FALSE)+VLOOKUP($A171,'delta-CCSD(T)-fno-kJ'!$A$2:$I$192,9,FALSE)</f>
        <v>-673.43176313712047</v>
      </c>
    </row>
    <row r="172" spans="1:14" x14ac:dyDescent="0.2">
      <c r="A172" s="3" t="s">
        <v>2</v>
      </c>
      <c r="G172" s="4">
        <f t="shared" si="11"/>
        <v>-37.204774222497463</v>
      </c>
      <c r="H172" s="4">
        <f t="shared" si="9"/>
        <v>-40.998706890723952</v>
      </c>
      <c r="I172" s="4">
        <f t="shared" si="10"/>
        <v>3.7939326682264891</v>
      </c>
      <c r="J172" s="4">
        <f>VLOOKUP($A172,'MP2-CBS(TQ)-kJ'!$A$2:$T$192,16,FALSE)+VLOOKUP($A172,'delta-CCSD(T)-fno-kJ'!$A$2:$I$192,5,FALSE)</f>
        <v>-6322.5440840697538</v>
      </c>
      <c r="K172" s="4">
        <f>VLOOKUP($A172,'MP2-CBS(TQ)-kJ'!$A$2:$T$192,17,FALSE)+VLOOKUP($A172,'delta-CCSD(T)-fno-kJ'!$A$2:$I$192,6,FALSE)</f>
        <v>-5612.1137187110098</v>
      </c>
      <c r="L172" s="4">
        <f>VLOOKUP($A172,'MP2-CBS(TQ)-kJ'!$A$2:$T$192,18,FALSE)+VLOOKUP($A172,'delta-CCSD(T)-fno-kJ'!$A$2:$I$192,7,FALSE)</f>
        <v>-669.43165846802003</v>
      </c>
      <c r="M172" s="4">
        <f>VLOOKUP($A172,'MP2-CBS(TQ)-kJ'!$A$2:$T$192,19,FALSE)+VLOOKUP($A172,'delta-CCSD(T)-fno-kJ'!$A$2:$I$192,8,FALSE)</f>
        <v>-5612.1323102073184</v>
      </c>
      <c r="N172" s="4">
        <f>VLOOKUP($A172,'MP2-CBS(TQ)-kJ'!$A$2:$T$192,20,FALSE)+VLOOKUP($A172,'delta-CCSD(T)-fno-kJ'!$A$2:$I$192,9,FALSE)</f>
        <v>-673.20699963993798</v>
      </c>
    </row>
    <row r="173" spans="1:14" x14ac:dyDescent="0.2">
      <c r="A173" s="3" t="s">
        <v>3</v>
      </c>
      <c r="G173" s="4">
        <f t="shared" si="11"/>
        <v>-40.315604422284196</v>
      </c>
      <c r="H173" s="4">
        <f t="shared" si="9"/>
        <v>-41.745110166184531</v>
      </c>
      <c r="I173" s="4">
        <f t="shared" si="10"/>
        <v>1.4295057439003358</v>
      </c>
      <c r="J173" s="4">
        <f>VLOOKUP($A173,'MP2-CBS(TQ)-kJ'!$A$2:$T$192,16,FALSE)+VLOOKUP($A173,'delta-CCSD(T)-fno-kJ'!$A$2:$I$192,5,FALSE)</f>
        <v>-8336.8877859993645</v>
      </c>
      <c r="K173" s="4">
        <f>VLOOKUP($A173,'MP2-CBS(TQ)-kJ'!$A$2:$T$192,17,FALSE)+VLOOKUP($A173,'delta-CCSD(T)-fno-kJ'!$A$2:$I$192,6,FALSE)</f>
        <v>-5610.3745439048853</v>
      </c>
      <c r="L173" s="4">
        <f>VLOOKUP($A173,'MP2-CBS(TQ)-kJ'!$A$2:$T$192,18,FALSE)+VLOOKUP($A173,'delta-CCSD(T)-fno-kJ'!$A$2:$I$192,7,FALSE)</f>
        <v>-2684.7681319282947</v>
      </c>
      <c r="M173" s="4">
        <f>VLOOKUP($A173,'MP2-CBS(TQ)-kJ'!$A$2:$T$192,19,FALSE)+VLOOKUP($A173,'delta-CCSD(T)-fno-kJ'!$A$2:$I$192,8,FALSE)</f>
        <v>-5610.2652173828201</v>
      </c>
      <c r="N173" s="4">
        <f>VLOOKUP($A173,'MP2-CBS(TQ)-kJ'!$A$2:$T$192,20,FALSE)+VLOOKUP($A173,'delta-CCSD(T)-fno-kJ'!$A$2:$I$192,9,FALSE)</f>
        <v>-2686.3069641942602</v>
      </c>
    </row>
    <row r="174" spans="1:14" x14ac:dyDescent="0.2">
      <c r="A174" s="3" t="s">
        <v>4</v>
      </c>
      <c r="G174" s="4">
        <f t="shared" si="11"/>
        <v>-42.498846451984264</v>
      </c>
      <c r="H174" s="4">
        <f t="shared" si="9"/>
        <v>-43.803239921999193</v>
      </c>
      <c r="I174" s="4">
        <f t="shared" si="10"/>
        <v>1.3043934700149293</v>
      </c>
      <c r="J174" s="4">
        <f>VLOOKUP($A174,'MP2-CBS(TQ)-kJ'!$A$2:$T$192,16,FALSE)+VLOOKUP($A174,'delta-CCSD(T)-fno-kJ'!$A$2:$I$192,5,FALSE)</f>
        <v>-8339.347402293206</v>
      </c>
      <c r="K174" s="4">
        <f>VLOOKUP($A174,'MP2-CBS(TQ)-kJ'!$A$2:$T$192,17,FALSE)+VLOOKUP($A174,'delta-CCSD(T)-fno-kJ'!$A$2:$I$192,6,FALSE)</f>
        <v>-5610.8990108946737</v>
      </c>
      <c r="L174" s="4">
        <f>VLOOKUP($A174,'MP2-CBS(TQ)-kJ'!$A$2:$T$192,18,FALSE)+VLOOKUP($A174,'delta-CCSD(T)-fno-kJ'!$A$2:$I$192,7,FALSE)</f>
        <v>-2684.6451514765331</v>
      </c>
      <c r="M174" s="4">
        <f>VLOOKUP($A174,'MP2-CBS(TQ)-kJ'!$A$2:$T$192,19,FALSE)+VLOOKUP($A174,'delta-CCSD(T)-fno-kJ'!$A$2:$I$192,8,FALSE)</f>
        <v>-5610.774435832097</v>
      </c>
      <c r="N174" s="4">
        <f>VLOOKUP($A174,'MP2-CBS(TQ)-kJ'!$A$2:$T$192,20,FALSE)+VLOOKUP($A174,'delta-CCSD(T)-fno-kJ'!$A$2:$I$192,9,FALSE)</f>
        <v>-2686.0741200091247</v>
      </c>
    </row>
    <row r="175" spans="1:14" x14ac:dyDescent="0.2">
      <c r="A175" s="3" t="s">
        <v>5</v>
      </c>
      <c r="G175" s="4">
        <f t="shared" si="11"/>
        <v>-41.163295483829643</v>
      </c>
      <c r="H175" s="4">
        <f t="shared" si="9"/>
        <v>-42.392262994595967</v>
      </c>
      <c r="I175" s="4">
        <f t="shared" si="10"/>
        <v>1.2289675107663243</v>
      </c>
      <c r="J175" s="4">
        <f>VLOOKUP($A175,'MP2-CBS(TQ)-kJ'!$A$2:$T$192,16,FALSE)+VLOOKUP($A175,'delta-CCSD(T)-fno-kJ'!$A$2:$I$192,5,FALSE)</f>
        <v>-8337.5927248527842</v>
      </c>
      <c r="K175" s="4">
        <f>VLOOKUP($A175,'MP2-CBS(TQ)-kJ'!$A$2:$T$192,17,FALSE)+VLOOKUP($A175,'delta-CCSD(T)-fno-kJ'!$A$2:$I$192,6,FALSE)</f>
        <v>-5610.7622711354898</v>
      </c>
      <c r="L175" s="4">
        <f>VLOOKUP($A175,'MP2-CBS(TQ)-kJ'!$A$2:$T$192,18,FALSE)+VLOOKUP($A175,'delta-CCSD(T)-fno-kJ'!$A$2:$I$192,7,FALSE)</f>
        <v>-2684.4381907226984</v>
      </c>
      <c r="M175" s="4">
        <f>VLOOKUP($A175,'MP2-CBS(TQ)-kJ'!$A$2:$T$192,19,FALSE)+VLOOKUP($A175,'delta-CCSD(T)-fno-kJ'!$A$2:$I$192,8,FALSE)</f>
        <v>-5610.598361977196</v>
      </c>
      <c r="N175" s="4">
        <f>VLOOKUP($A175,'MP2-CBS(TQ)-kJ'!$A$2:$T$192,20,FALSE)+VLOOKUP($A175,'delta-CCSD(T)-fno-kJ'!$A$2:$I$192,9,FALSE)</f>
        <v>-2685.8310673917586</v>
      </c>
    </row>
    <row r="176" spans="1:14" x14ac:dyDescent="0.2">
      <c r="A176" s="3" t="s">
        <v>6</v>
      </c>
      <c r="G176" s="4">
        <f t="shared" si="11"/>
        <v>527.68942654443799</v>
      </c>
      <c r="H176" s="4">
        <f t="shared" si="9"/>
        <v>526.38491481093297</v>
      </c>
      <c r="I176" s="4">
        <f t="shared" si="10"/>
        <v>1.3045117335050236</v>
      </c>
      <c r="J176" s="4">
        <f>VLOOKUP($A176,'MP2-CBS(TQ)-kJ'!$A$2:$T$192,16,FALSE)+VLOOKUP($A176,'delta-CCSD(T)-fno-kJ'!$A$2:$I$192,5,FALSE)</f>
        <v>-7769.1716518612384</v>
      </c>
      <c r="K176" s="4">
        <f>VLOOKUP($A176,'MP2-CBS(TQ)-kJ'!$A$2:$T$192,17,FALSE)+VLOOKUP($A176,'delta-CCSD(T)-fno-kJ'!$A$2:$I$192,6,FALSE)</f>
        <v>-5610.9002628283897</v>
      </c>
      <c r="L176" s="4">
        <f>VLOOKUP($A176,'MP2-CBS(TQ)-kJ'!$A$2:$T$192,18,FALSE)+VLOOKUP($A176,'delta-CCSD(T)-fno-kJ'!$A$2:$I$192,7,FALSE)</f>
        <v>-2684.6563038437816</v>
      </c>
      <c r="M176" s="4">
        <f>VLOOKUP($A176,'MP2-CBS(TQ)-kJ'!$A$2:$T$192,19,FALSE)+VLOOKUP($A176,'delta-CCSD(T)-fno-kJ'!$A$2:$I$192,8,FALSE)</f>
        <v>-5610.7759753962164</v>
      </c>
      <c r="N176" s="4">
        <f>VLOOKUP($A176,'MP2-CBS(TQ)-kJ'!$A$2:$T$192,20,FALSE)+VLOOKUP($A176,'delta-CCSD(T)-fno-kJ'!$A$2:$I$192,9,FALSE)</f>
        <v>-2686.08510300946</v>
      </c>
    </row>
    <row r="177" spans="1:14" x14ac:dyDescent="0.2">
      <c r="A177" s="3" t="s">
        <v>7</v>
      </c>
      <c r="G177" s="4">
        <f t="shared" si="11"/>
        <v>528.4240881231317</v>
      </c>
      <c r="H177" s="4">
        <f t="shared" si="9"/>
        <v>527.13354614516493</v>
      </c>
      <c r="I177" s="4">
        <f t="shared" si="10"/>
        <v>1.2905419779667682</v>
      </c>
      <c r="J177" s="4">
        <f>VLOOKUP($A177,'MP2-CBS(TQ)-kJ'!$A$2:$T$192,16,FALSE)+VLOOKUP($A177,'delta-CCSD(T)-fno-kJ'!$A$2:$I$192,5,FALSE)</f>
        <v>-7768.3350725458622</v>
      </c>
      <c r="K177" s="4">
        <f>VLOOKUP($A177,'MP2-CBS(TQ)-kJ'!$A$2:$T$192,17,FALSE)+VLOOKUP($A177,'delta-CCSD(T)-fno-kJ'!$A$2:$I$192,6,FALSE)</f>
        <v>-5610.8342234179036</v>
      </c>
      <c r="L177" s="4">
        <f>VLOOKUP($A177,'MP2-CBS(TQ)-kJ'!$A$2:$T$192,18,FALSE)+VLOOKUP($A177,'delta-CCSD(T)-fno-kJ'!$A$2:$I$192,7,FALSE)</f>
        <v>-2684.6343952731236</v>
      </c>
      <c r="M177" s="4">
        <f>VLOOKUP($A177,'MP2-CBS(TQ)-kJ'!$A$2:$T$192,19,FALSE)+VLOOKUP($A177,'delta-CCSD(T)-fno-kJ'!$A$2:$I$192,8,FALSE)</f>
        <v>-5610.6621145688141</v>
      </c>
      <c r="N177" s="4">
        <f>VLOOKUP($A177,'MP2-CBS(TQ)-kJ'!$A$2:$T$192,20,FALSE)+VLOOKUP($A177,'delta-CCSD(T)-fno-kJ'!$A$2:$I$192,9,FALSE)</f>
        <v>-2686.0970461001798</v>
      </c>
    </row>
    <row r="178" spans="1:14" x14ac:dyDescent="0.2">
      <c r="A178" s="3" t="s">
        <v>8</v>
      </c>
      <c r="G178" s="4">
        <f t="shared" si="11"/>
        <v>526.78382975107297</v>
      </c>
      <c r="H178" s="4">
        <f t="shared" si="9"/>
        <v>525.37671471164276</v>
      </c>
      <c r="I178" s="4">
        <f t="shared" si="10"/>
        <v>1.4071150394302094</v>
      </c>
      <c r="J178" s="4">
        <f>VLOOKUP($A178,'MP2-CBS(TQ)-kJ'!$A$2:$T$192,16,FALSE)+VLOOKUP($A178,'delta-CCSD(T)-fno-kJ'!$A$2:$I$192,5,FALSE)</f>
        <v>-7769.8842709744004</v>
      </c>
      <c r="K178" s="4">
        <f>VLOOKUP($A178,'MP2-CBS(TQ)-kJ'!$A$2:$T$192,17,FALSE)+VLOOKUP($A178,'delta-CCSD(T)-fno-kJ'!$A$2:$I$192,6,FALSE)</f>
        <v>-5610.6223926606617</v>
      </c>
      <c r="L178" s="4">
        <f>VLOOKUP($A178,'MP2-CBS(TQ)-kJ'!$A$2:$T$192,18,FALSE)+VLOOKUP($A178,'delta-CCSD(T)-fno-kJ'!$A$2:$I$192,7,FALSE)</f>
        <v>-2684.6385930253814</v>
      </c>
      <c r="M178" s="4">
        <f>VLOOKUP($A178,'MP2-CBS(TQ)-kJ'!$A$2:$T$192,19,FALSE)+VLOOKUP($A178,'delta-CCSD(T)-fno-kJ'!$A$2:$I$192,8,FALSE)</f>
        <v>-5610.5196291062839</v>
      </c>
      <c r="N178" s="4">
        <f>VLOOKUP($A178,'MP2-CBS(TQ)-kJ'!$A$2:$T$192,20,FALSE)+VLOOKUP($A178,'delta-CCSD(T)-fno-kJ'!$A$2:$I$192,9,FALSE)</f>
        <v>-2686.1484716191894</v>
      </c>
    </row>
    <row r="179" spans="1:14" x14ac:dyDescent="0.2">
      <c r="A179" s="3" t="s">
        <v>9</v>
      </c>
      <c r="G179" s="4">
        <f t="shared" si="11"/>
        <v>-39.879549771832444</v>
      </c>
      <c r="H179" s="4">
        <f t="shared" si="9"/>
        <v>-42.99255915429876</v>
      </c>
      <c r="I179" s="4">
        <f t="shared" si="10"/>
        <v>3.1130093824663163</v>
      </c>
      <c r="J179" s="4">
        <f>VLOOKUP($A179,'MP2-CBS(TQ)-kJ'!$A$2:$T$192,16,FALSE)+VLOOKUP($A179,'delta-CCSD(T)-fno-kJ'!$A$2:$I$192,5,FALSE)</f>
        <v>-9060.0041100523795</v>
      </c>
      <c r="K179" s="4">
        <f>VLOOKUP($A179,'MP2-CBS(TQ)-kJ'!$A$2:$T$192,17,FALSE)+VLOOKUP($A179,'delta-CCSD(T)-fno-kJ'!$A$2:$I$192,6,FALSE)</f>
        <v>-5610.767001619517</v>
      </c>
      <c r="L179" s="4">
        <f>VLOOKUP($A179,'MP2-CBS(TQ)-kJ'!$A$2:$T$192,18,FALSE)+VLOOKUP($A179,'delta-CCSD(T)-fno-kJ'!$A$2:$I$192,7,FALSE)</f>
        <v>-3406.2445492785637</v>
      </c>
      <c r="M179" s="4">
        <f>VLOOKUP($A179,'MP2-CBS(TQ)-kJ'!$A$2:$T$192,19,FALSE)+VLOOKUP($A179,'delta-CCSD(T)-fno-kJ'!$A$2:$I$192,8,FALSE)</f>
        <v>-5610.6193506596137</v>
      </c>
      <c r="N179" s="4">
        <f>VLOOKUP($A179,'MP2-CBS(TQ)-kJ'!$A$2:$T$192,20,FALSE)+VLOOKUP($A179,'delta-CCSD(T)-fno-kJ'!$A$2:$I$192,9,FALSE)</f>
        <v>-3409.5052096209333</v>
      </c>
    </row>
    <row r="180" spans="1:14" x14ac:dyDescent="0.2">
      <c r="A180" s="3" t="s">
        <v>10</v>
      </c>
      <c r="G180" s="4">
        <f t="shared" si="11"/>
        <v>-36.907725782955822</v>
      </c>
      <c r="H180" s="4">
        <f t="shared" si="9"/>
        <v>-40.030407603867843</v>
      </c>
      <c r="I180" s="4">
        <f t="shared" si="10"/>
        <v>3.1226818209120211</v>
      </c>
      <c r="J180" s="4">
        <f>VLOOKUP($A180,'MP2-CBS(TQ)-kJ'!$A$2:$T$192,16,FALSE)+VLOOKUP($A180,'delta-CCSD(T)-fno-kJ'!$A$2:$I$192,5,FALSE)</f>
        <v>-9058.0434495952322</v>
      </c>
      <c r="K180" s="4">
        <f>VLOOKUP($A180,'MP2-CBS(TQ)-kJ'!$A$2:$T$192,17,FALSE)+VLOOKUP($A180,'delta-CCSD(T)-fno-kJ'!$A$2:$I$192,6,FALSE)</f>
        <v>-5611.6498750569699</v>
      </c>
      <c r="L180" s="4">
        <f>VLOOKUP($A180,'MP2-CBS(TQ)-kJ'!$A$2:$T$192,18,FALSE)+VLOOKUP($A180,'delta-CCSD(T)-fno-kJ'!$A$2:$I$192,7,FALSE)</f>
        <v>-3406.3631669343945</v>
      </c>
      <c r="M180" s="4">
        <f>VLOOKUP($A180,'MP2-CBS(TQ)-kJ'!$A$2:$T$192,19,FALSE)+VLOOKUP($A180,'delta-CCSD(T)-fno-kJ'!$A$2:$I$192,8,FALSE)</f>
        <v>-5611.5630026206245</v>
      </c>
      <c r="N180" s="4">
        <f>VLOOKUP($A180,'MP2-CBS(TQ)-kJ'!$A$2:$T$192,20,FALSE)+VLOOKUP($A180,'delta-CCSD(T)-fno-kJ'!$A$2:$I$192,9,FALSE)</f>
        <v>-3409.5727211916519</v>
      </c>
    </row>
    <row r="181" spans="1:14" x14ac:dyDescent="0.2">
      <c r="A181" s="3" t="s">
        <v>11</v>
      </c>
      <c r="G181" s="4">
        <f t="shared" si="11"/>
        <v>-36.054616604552393</v>
      </c>
      <c r="H181" s="4">
        <f t="shared" si="9"/>
        <v>-39.169584323316485</v>
      </c>
      <c r="I181" s="4">
        <f t="shared" si="10"/>
        <v>3.1149677187640918</v>
      </c>
      <c r="J181" s="4">
        <f>VLOOKUP($A181,'MP2-CBS(TQ)-kJ'!$A$2:$T$192,16,FALSE)+VLOOKUP($A181,'delta-CCSD(T)-fno-kJ'!$A$2:$I$192,5,FALSE)</f>
        <v>-9056.6489501808355</v>
      </c>
      <c r="K181" s="4">
        <f>VLOOKUP($A181,'MP2-CBS(TQ)-kJ'!$A$2:$T$192,17,FALSE)+VLOOKUP($A181,'delta-CCSD(T)-fno-kJ'!$A$2:$I$192,6,FALSE)</f>
        <v>-5611.2290949170883</v>
      </c>
      <c r="L181" s="4">
        <f>VLOOKUP($A181,'MP2-CBS(TQ)-kJ'!$A$2:$T$192,18,FALSE)+VLOOKUP($A181,'delta-CCSD(T)-fno-kJ'!$A$2:$I$192,7,FALSE)</f>
        <v>-3406.2502709404307</v>
      </c>
      <c r="M181" s="4">
        <f>VLOOKUP($A181,'MP2-CBS(TQ)-kJ'!$A$2:$T$192,19,FALSE)+VLOOKUP($A181,'delta-CCSD(T)-fno-kJ'!$A$2:$I$192,8,FALSE)</f>
        <v>-5611.122426796227</v>
      </c>
      <c r="N181" s="4">
        <f>VLOOKUP($A181,'MP2-CBS(TQ)-kJ'!$A$2:$T$192,20,FALSE)+VLOOKUP($A181,'delta-CCSD(T)-fno-kJ'!$A$2:$I$192,9,FALSE)</f>
        <v>-3409.4719067800561</v>
      </c>
    </row>
    <row r="182" spans="1:14" x14ac:dyDescent="0.2">
      <c r="A182" s="3" t="s">
        <v>12</v>
      </c>
      <c r="G182" s="4">
        <f t="shared" si="11"/>
        <v>710.08649451035308</v>
      </c>
      <c r="H182" s="4">
        <f t="shared" si="9"/>
        <v>706.24276870285757</v>
      </c>
      <c r="I182" s="4">
        <f t="shared" si="10"/>
        <v>3.8437258074955025</v>
      </c>
      <c r="J182" s="4">
        <f>VLOOKUP($A182,'MP2-CBS(TQ)-kJ'!$A$2:$T$192,16,FALSE)+VLOOKUP($A182,'delta-CCSD(T)-fno-kJ'!$A$2:$I$192,5,FALSE)</f>
        <v>-15288.847634564057</v>
      </c>
      <c r="K182" s="4">
        <f>VLOOKUP($A182,'MP2-CBS(TQ)-kJ'!$A$2:$T$192,17,FALSE)+VLOOKUP($A182,'delta-CCSD(T)-fno-kJ'!$A$2:$I$192,6,FALSE)</f>
        <v>-5610.5123823449949</v>
      </c>
      <c r="L182" s="4">
        <f>VLOOKUP($A182,'MP2-CBS(TQ)-kJ'!$A$2:$T$192,18,FALSE)+VLOOKUP($A182,'delta-CCSD(T)-fno-kJ'!$A$2:$I$192,7,FALSE)</f>
        <v>-10384.578020921919</v>
      </c>
      <c r="M182" s="4">
        <f>VLOOKUP($A182,'MP2-CBS(TQ)-kJ'!$A$2:$T$192,19,FALSE)+VLOOKUP($A182,'delta-CCSD(T)-fno-kJ'!$A$2:$I$192,8,FALSE)</f>
        <v>-5610.3340850422219</v>
      </c>
      <c r="N182" s="4">
        <f>VLOOKUP($A182,'MP2-CBS(TQ)-kJ'!$A$2:$T$192,20,FALSE)+VLOOKUP($A182,'delta-CCSD(T)-fno-kJ'!$A$2:$I$192,9,FALSE)</f>
        <v>-10388.600044032188</v>
      </c>
    </row>
    <row r="183" spans="1:14" x14ac:dyDescent="0.2">
      <c r="A183" s="3" t="s">
        <v>13</v>
      </c>
      <c r="G183" s="4">
        <f t="shared" si="11"/>
        <v>716.7517818980632</v>
      </c>
      <c r="H183" s="4">
        <f t="shared" si="9"/>
        <v>712.64544458310775</v>
      </c>
      <c r="I183" s="4">
        <f t="shared" si="10"/>
        <v>4.1063373149554536</v>
      </c>
      <c r="J183" s="4">
        <f>VLOOKUP($A183,'MP2-CBS(TQ)-kJ'!$A$2:$T$192,16,FALSE)+VLOOKUP($A183,'delta-CCSD(T)-fno-kJ'!$A$2:$I$192,5,FALSE)</f>
        <v>-15279.613412072771</v>
      </c>
      <c r="K183" s="4">
        <f>VLOOKUP($A183,'MP2-CBS(TQ)-kJ'!$A$2:$T$192,17,FALSE)+VLOOKUP($A183,'delta-CCSD(T)-fno-kJ'!$A$2:$I$192,6,FALSE)</f>
        <v>-5610.0245895235694</v>
      </c>
      <c r="L183" s="4">
        <f>VLOOKUP($A183,'MP2-CBS(TQ)-kJ'!$A$2:$T$192,18,FALSE)+VLOOKUP($A183,'delta-CCSD(T)-fno-kJ'!$A$2:$I$192,7,FALSE)</f>
        <v>-10382.234267132309</v>
      </c>
      <c r="M183" s="4">
        <f>VLOOKUP($A183,'MP2-CBS(TQ)-kJ'!$A$2:$T$192,19,FALSE)+VLOOKUP($A183,'delta-CCSD(T)-fno-kJ'!$A$2:$I$192,8,FALSE)</f>
        <v>-5609.87399191241</v>
      </c>
      <c r="N183" s="4">
        <f>VLOOKUP($A183,'MP2-CBS(TQ)-kJ'!$A$2:$T$192,20,FALSE)+VLOOKUP($A183,'delta-CCSD(T)-fno-kJ'!$A$2:$I$192,9,FALSE)</f>
        <v>-10386.491202058423</v>
      </c>
    </row>
    <row r="184" spans="1:14" x14ac:dyDescent="0.2">
      <c r="A184" s="3" t="s">
        <v>14</v>
      </c>
      <c r="G184" s="4">
        <f t="shared" si="11"/>
        <v>712.12645772221003</v>
      </c>
      <c r="H184" s="4">
        <f t="shared" si="9"/>
        <v>708.23565358390806</v>
      </c>
      <c r="I184" s="4">
        <f t="shared" si="10"/>
        <v>3.8908041383019736</v>
      </c>
      <c r="J184" s="4">
        <f>VLOOKUP($A184,'MP2-CBS(TQ)-kJ'!$A$2:$T$192,16,FALSE)+VLOOKUP($A184,'delta-CCSD(T)-fno-kJ'!$A$2:$I$192,5,FALSE)</f>
        <v>-15286.883873180446</v>
      </c>
      <c r="K184" s="4">
        <f>VLOOKUP($A184,'MP2-CBS(TQ)-kJ'!$A$2:$T$192,17,FALSE)+VLOOKUP($A184,'delta-CCSD(T)-fno-kJ'!$A$2:$I$192,6,FALSE)</f>
        <v>-5610.4228748534988</v>
      </c>
      <c r="L184" s="4">
        <f>VLOOKUP($A184,'MP2-CBS(TQ)-kJ'!$A$2:$T$192,18,FALSE)+VLOOKUP($A184,'delta-CCSD(T)-fno-kJ'!$A$2:$I$192,7,FALSE)</f>
        <v>-10384.696651910856</v>
      </c>
      <c r="M184" s="4">
        <f>VLOOKUP($A184,'MP2-CBS(TQ)-kJ'!$A$2:$T$192,19,FALSE)+VLOOKUP($A184,'delta-CCSD(T)-fno-kJ'!$A$2:$I$192,8,FALSE)</f>
        <v>-5610.254692965319</v>
      </c>
      <c r="N184" s="4">
        <f>VLOOKUP($A184,'MP2-CBS(TQ)-kJ'!$A$2:$T$192,20,FALSE)+VLOOKUP($A184,'delta-CCSD(T)-fno-kJ'!$A$2:$I$192,9,FALSE)</f>
        <v>-10388.755637937338</v>
      </c>
    </row>
    <row r="185" spans="1:14" x14ac:dyDescent="0.2">
      <c r="A185" s="3" t="s">
        <v>15</v>
      </c>
      <c r="G185" s="4">
        <f t="shared" si="11"/>
        <v>711.35567565922611</v>
      </c>
      <c r="H185" s="4">
        <f t="shared" si="9"/>
        <v>707.39358276916573</v>
      </c>
      <c r="I185" s="4">
        <f t="shared" si="10"/>
        <v>3.9620928900603758</v>
      </c>
      <c r="J185" s="4">
        <f>VLOOKUP($A185,'MP2-CBS(TQ)-kJ'!$A$2:$T$192,16,FALSE)+VLOOKUP($A185,'delta-CCSD(T)-fno-kJ'!$A$2:$I$192,5,FALSE)</f>
        <v>-15287.589807778691</v>
      </c>
      <c r="K185" s="4">
        <f>VLOOKUP($A185,'MP2-CBS(TQ)-kJ'!$A$2:$T$192,17,FALSE)+VLOOKUP($A185,'delta-CCSD(T)-fno-kJ'!$A$2:$I$192,6,FALSE)</f>
        <v>-5610.4306760881873</v>
      </c>
      <c r="L185" s="4">
        <f>VLOOKUP($A185,'MP2-CBS(TQ)-kJ'!$A$2:$T$192,18,FALSE)+VLOOKUP($A185,'delta-CCSD(T)-fno-kJ'!$A$2:$I$192,7,FALSE)</f>
        <v>-10384.552714459669</v>
      </c>
      <c r="M185" s="4">
        <f>VLOOKUP($A185,'MP2-CBS(TQ)-kJ'!$A$2:$T$192,19,FALSE)+VLOOKUP($A185,'delta-CCSD(T)-fno-kJ'!$A$2:$I$192,8,FALSE)</f>
        <v>-5610.3127813258898</v>
      </c>
      <c r="N185" s="4">
        <f>VLOOKUP($A185,'MP2-CBS(TQ)-kJ'!$A$2:$T$192,20,FALSE)+VLOOKUP($A185,'delta-CCSD(T)-fno-kJ'!$A$2:$I$192,9,FALSE)</f>
        <v>-10388.632702112027</v>
      </c>
    </row>
    <row r="186" spans="1:14" x14ac:dyDescent="0.2">
      <c r="A186" s="3" t="s">
        <v>16</v>
      </c>
      <c r="G186" s="4">
        <f t="shared" si="11"/>
        <v>718.92080438855191</v>
      </c>
      <c r="H186" s="4">
        <f t="shared" si="9"/>
        <v>714.91126951362639</v>
      </c>
      <c r="I186" s="4">
        <f t="shared" si="10"/>
        <v>4.0095348749255209</v>
      </c>
      <c r="J186" s="4">
        <f>VLOOKUP($A186,'MP2-CBS(TQ)-kJ'!$A$2:$T$192,16,FALSE)+VLOOKUP($A186,'delta-CCSD(T)-fno-kJ'!$A$2:$I$192,5,FALSE)</f>
        <v>-15277.402363268118</v>
      </c>
      <c r="K186" s="4">
        <f>VLOOKUP($A186,'MP2-CBS(TQ)-kJ'!$A$2:$T$192,17,FALSE)+VLOOKUP($A186,'delta-CCSD(T)-fno-kJ'!$A$2:$I$192,6,FALSE)</f>
        <v>-5609.9421392854756</v>
      </c>
      <c r="L186" s="4">
        <f>VLOOKUP($A186,'MP2-CBS(TQ)-kJ'!$A$2:$T$192,18,FALSE)+VLOOKUP($A186,'delta-CCSD(T)-fno-kJ'!$A$2:$I$192,7,FALSE)</f>
        <v>-10382.371493496268</v>
      </c>
      <c r="M186" s="4">
        <f>VLOOKUP($A186,'MP2-CBS(TQ)-kJ'!$A$2:$T$192,19,FALSE)+VLOOKUP($A186,'delta-CCSD(T)-fno-kJ'!$A$2:$I$192,8,FALSE)</f>
        <v>-5609.8457565291264</v>
      </c>
      <c r="N186" s="4">
        <f>VLOOKUP($A186,'MP2-CBS(TQ)-kJ'!$A$2:$T$192,20,FALSE)+VLOOKUP($A186,'delta-CCSD(T)-fno-kJ'!$A$2:$I$192,9,FALSE)</f>
        <v>-10386.477411127544</v>
      </c>
    </row>
    <row r="187" spans="1:14" x14ac:dyDescent="0.2">
      <c r="A187" s="3" t="s">
        <v>17</v>
      </c>
      <c r="G187" s="4">
        <f t="shared" si="11"/>
        <v>718.40688409346512</v>
      </c>
      <c r="H187" s="4">
        <f t="shared" si="9"/>
        <v>714.24482509043082</v>
      </c>
      <c r="I187" s="4">
        <f t="shared" si="10"/>
        <v>4.162059003034301</v>
      </c>
      <c r="J187" s="4">
        <f>VLOOKUP($A187,'MP2-CBS(TQ)-kJ'!$A$2:$T$192,16,FALSE)+VLOOKUP($A187,'delta-CCSD(T)-fno-kJ'!$A$2:$I$192,5,FALSE)</f>
        <v>-15278.655128766201</v>
      </c>
      <c r="K187" s="4">
        <f>VLOOKUP($A187,'MP2-CBS(TQ)-kJ'!$A$2:$T$192,17,FALSE)+VLOOKUP($A187,'delta-CCSD(T)-fno-kJ'!$A$2:$I$192,6,FALSE)</f>
        <v>-5610.4308061805796</v>
      </c>
      <c r="L187" s="4">
        <f>VLOOKUP($A187,'MP2-CBS(TQ)-kJ'!$A$2:$T$192,18,FALSE)+VLOOKUP($A187,'delta-CCSD(T)-fno-kJ'!$A$2:$I$192,7,FALSE)</f>
        <v>-10382.469147676053</v>
      </c>
      <c r="M187" s="4">
        <f>VLOOKUP($A187,'MP2-CBS(TQ)-kJ'!$A$2:$T$192,19,FALSE)+VLOOKUP($A187,'delta-CCSD(T)-fno-kJ'!$A$2:$I$192,8,FALSE)</f>
        <v>-5610.3731498543721</v>
      </c>
      <c r="N187" s="4">
        <f>VLOOKUP($A187,'MP2-CBS(TQ)-kJ'!$A$2:$T$192,20,FALSE)+VLOOKUP($A187,'delta-CCSD(T)-fno-kJ'!$A$2:$I$192,9,FALSE)</f>
        <v>-10386.688863005294</v>
      </c>
    </row>
    <row r="188" spans="1:14" x14ac:dyDescent="0.2">
      <c r="A188" s="3" t="s">
        <v>18</v>
      </c>
      <c r="G188" s="4">
        <f t="shared" si="11"/>
        <v>552.41514153413755</v>
      </c>
      <c r="H188" s="4">
        <f t="shared" si="9"/>
        <v>548.27053786320903</v>
      </c>
      <c r="I188" s="4">
        <f t="shared" si="10"/>
        <v>4.1446036709285181</v>
      </c>
      <c r="J188" s="4">
        <f>VLOOKUP($A188,'MP2-CBS(TQ)-kJ'!$A$2:$T$192,16,FALSE)+VLOOKUP($A188,'delta-CCSD(T)-fno-kJ'!$A$2:$I$192,5,FALSE)</f>
        <v>-10368.71959063593</v>
      </c>
      <c r="K188" s="4">
        <f>VLOOKUP($A188,'MP2-CBS(TQ)-kJ'!$A$2:$T$192,17,FALSE)+VLOOKUP($A188,'delta-CCSD(T)-fno-kJ'!$A$2:$I$192,6,FALSE)</f>
        <v>-5610.1051431383758</v>
      </c>
      <c r="L188" s="4">
        <f>VLOOKUP($A188,'MP2-CBS(TQ)-kJ'!$A$2:$T$192,18,FALSE)+VLOOKUP($A188,'delta-CCSD(T)-fno-kJ'!$A$2:$I$192,7,FALSE)</f>
        <v>-5306.8849853607635</v>
      </c>
      <c r="M188" s="4">
        <f>VLOOKUP($A188,'MP2-CBS(TQ)-kJ'!$A$2:$T$192,19,FALSE)+VLOOKUP($A188,'delta-CCSD(T)-fno-kJ'!$A$2:$I$192,8,FALSE)</f>
        <v>-5609.9975243650624</v>
      </c>
      <c r="N188" s="4">
        <f>VLOOKUP($A188,'MP2-CBS(TQ)-kJ'!$A$2:$T$192,20,FALSE)+VLOOKUP($A188,'delta-CCSD(T)-fno-kJ'!$A$2:$I$192,9,FALSE)</f>
        <v>-5311.1372078050053</v>
      </c>
    </row>
    <row r="189" spans="1:14" x14ac:dyDescent="0.2">
      <c r="A189" s="3" t="s">
        <v>19</v>
      </c>
      <c r="G189" s="4">
        <f t="shared" si="11"/>
        <v>-31.134745228931024</v>
      </c>
      <c r="H189" s="4">
        <f t="shared" si="9"/>
        <v>-35.041448283423961</v>
      </c>
      <c r="I189" s="4">
        <f t="shared" si="10"/>
        <v>3.9067030544929366</v>
      </c>
      <c r="J189" s="4">
        <f>VLOOKUP($A189,'MP2-CBS(TQ)-kJ'!$A$2:$T$192,16,FALSE)+VLOOKUP($A189,'delta-CCSD(T)-fno-kJ'!$A$2:$I$192,5,FALSE)</f>
        <v>-10952.4499435497</v>
      </c>
      <c r="K189" s="4">
        <f>VLOOKUP($A189,'MP2-CBS(TQ)-kJ'!$A$2:$T$192,17,FALSE)+VLOOKUP($A189,'delta-CCSD(T)-fno-kJ'!$A$2:$I$192,6,FALSE)</f>
        <v>-5610.5055515685099</v>
      </c>
      <c r="L189" s="4">
        <f>VLOOKUP($A189,'MP2-CBS(TQ)-kJ'!$A$2:$T$192,18,FALSE)+VLOOKUP($A189,'delta-CCSD(T)-fno-kJ'!$A$2:$I$192,7,FALSE)</f>
        <v>-5306.9029436977662</v>
      </c>
      <c r="M189" s="4">
        <f>VLOOKUP($A189,'MP2-CBS(TQ)-kJ'!$A$2:$T$192,19,FALSE)+VLOOKUP($A189,'delta-CCSD(T)-fno-kJ'!$A$2:$I$192,8,FALSE)</f>
        <v>-5610.4198506005341</v>
      </c>
      <c r="N189" s="4">
        <f>VLOOKUP($A189,'MP2-CBS(TQ)-kJ'!$A$2:$T$192,20,FALSE)+VLOOKUP($A189,'delta-CCSD(T)-fno-kJ'!$A$2:$I$192,9,FALSE)</f>
        <v>-5310.8953477202349</v>
      </c>
    </row>
    <row r="190" spans="1:14" x14ac:dyDescent="0.2">
      <c r="A190" s="3" t="s">
        <v>20</v>
      </c>
      <c r="G190" s="4">
        <f t="shared" si="11"/>
        <v>-31.096112012826779</v>
      </c>
      <c r="H190" s="4">
        <f t="shared" si="9"/>
        <v>-35.070072498568152</v>
      </c>
      <c r="I190" s="4">
        <f t="shared" si="10"/>
        <v>3.9739604857413724</v>
      </c>
      <c r="J190" s="4">
        <f>VLOOKUP($A190,'MP2-CBS(TQ)-kJ'!$A$2:$T$192,16,FALSE)+VLOOKUP($A190,'delta-CCSD(T)-fno-kJ'!$A$2:$I$192,5,FALSE)</f>
        <v>-10952.284067597393</v>
      </c>
      <c r="K190" s="4">
        <f>VLOOKUP($A190,'MP2-CBS(TQ)-kJ'!$A$2:$T$192,17,FALSE)+VLOOKUP($A190,'delta-CCSD(T)-fno-kJ'!$A$2:$I$192,6,FALSE)</f>
        <v>-5610.2739411633966</v>
      </c>
      <c r="L190" s="4">
        <f>VLOOKUP($A190,'MP2-CBS(TQ)-kJ'!$A$2:$T$192,18,FALSE)+VLOOKUP($A190,'delta-CCSD(T)-fno-kJ'!$A$2:$I$192,7,FALSE)</f>
        <v>-5306.9400539354283</v>
      </c>
      <c r="M190" s="4">
        <f>VLOOKUP($A190,'MP2-CBS(TQ)-kJ'!$A$2:$T$192,19,FALSE)+VLOOKUP($A190,'delta-CCSD(T)-fno-kJ'!$A$2:$I$192,8,FALSE)</f>
        <v>-5610.2047233494513</v>
      </c>
      <c r="N190" s="4">
        <f>VLOOKUP($A190,'MP2-CBS(TQ)-kJ'!$A$2:$T$192,20,FALSE)+VLOOKUP($A190,'delta-CCSD(T)-fno-kJ'!$A$2:$I$192,9,FALSE)</f>
        <v>-5310.9832322351149</v>
      </c>
    </row>
    <row r="191" spans="1:14" x14ac:dyDescent="0.2">
      <c r="A191" s="3" t="s">
        <v>21</v>
      </c>
      <c r="G191" s="4">
        <f t="shared" si="11"/>
        <v>738.95321691923618</v>
      </c>
      <c r="H191" s="4">
        <f t="shared" si="9"/>
        <v>736.0428176616897</v>
      </c>
      <c r="I191" s="4">
        <f t="shared" si="10"/>
        <v>2.9103992575464872</v>
      </c>
      <c r="J191" s="4">
        <f>VLOOKUP($A191,'MP2-CBS(TQ)-kJ'!$A$2:$T$192,16,FALSE)+VLOOKUP($A191,'delta-CCSD(T)-fno-kJ'!$A$2:$I$192,5,FALSE)</f>
        <v>-11178.131277207231</v>
      </c>
      <c r="K191" s="4">
        <f>VLOOKUP($A191,'MP2-CBS(TQ)-kJ'!$A$2:$T$192,17,FALSE)+VLOOKUP($A191,'delta-CCSD(T)-fno-kJ'!$A$2:$I$192,6,FALSE)</f>
        <v>-5610.8834540965545</v>
      </c>
      <c r="L191" s="4">
        <f>VLOOKUP($A191,'MP2-CBS(TQ)-kJ'!$A$2:$T$192,18,FALSE)+VLOOKUP($A191,'delta-CCSD(T)-fno-kJ'!$A$2:$I$192,7,FALSE)</f>
        <v>-6303.2906407723658</v>
      </c>
      <c r="M191" s="4">
        <f>VLOOKUP($A191,'MP2-CBS(TQ)-kJ'!$A$2:$T$192,19,FALSE)+VLOOKUP($A191,'delta-CCSD(T)-fno-kJ'!$A$2:$I$192,8,FALSE)</f>
        <v>-5610.7261533589035</v>
      </c>
      <c r="N191" s="4">
        <f>VLOOKUP($A191,'MP2-CBS(TQ)-kJ'!$A$2:$T$192,20,FALSE)+VLOOKUP($A191,'delta-CCSD(T)-fno-kJ'!$A$2:$I$192,9,FALSE)</f>
        <v>-6306.3583407675633</v>
      </c>
    </row>
    <row r="192" spans="1:14" x14ac:dyDescent="0.2">
      <c r="A192" s="3" t="s">
        <v>22</v>
      </c>
      <c r="G192" s="4">
        <f t="shared" si="11"/>
        <v>741.90370684405298</v>
      </c>
      <c r="H192" s="4">
        <f t="shared" si="9"/>
        <v>738.99594618333231</v>
      </c>
      <c r="I192" s="4">
        <f t="shared" si="10"/>
        <v>2.907760660720669</v>
      </c>
      <c r="J192" s="4">
        <f>VLOOKUP($A192,'MP2-CBS(TQ)-kJ'!$A$2:$T$192,16,FALSE)+VLOOKUP($A192,'delta-CCSD(T)-fno-kJ'!$A$2:$I$192,5,FALSE)</f>
        <v>-11175.949112923121</v>
      </c>
      <c r="K192" s="4">
        <f>VLOOKUP($A192,'MP2-CBS(TQ)-kJ'!$A$2:$T$192,17,FALSE)+VLOOKUP($A192,'delta-CCSD(T)-fno-kJ'!$A$2:$I$192,6,FALSE)</f>
        <v>-5611.6104750630157</v>
      </c>
      <c r="L192" s="4">
        <f>VLOOKUP($A192,'MP2-CBS(TQ)-kJ'!$A$2:$T$192,18,FALSE)+VLOOKUP($A192,'delta-CCSD(T)-fno-kJ'!$A$2:$I$192,7,FALSE)</f>
        <v>-6303.3345840434376</v>
      </c>
      <c r="M192" s="4">
        <f>VLOOKUP($A192,'MP2-CBS(TQ)-kJ'!$A$2:$T$192,19,FALSE)+VLOOKUP($A192,'delta-CCSD(T)-fno-kJ'!$A$2:$I$192,8,FALSE)</f>
        <v>-5611.5213906751478</v>
      </c>
      <c r="N192" s="4">
        <f>VLOOKUP($A192,'MP2-CBS(TQ)-kJ'!$A$2:$T$192,20,FALSE)+VLOOKUP($A192,'delta-CCSD(T)-fno-kJ'!$A$2:$I$192,9,FALSE)</f>
        <v>-6306.3314290920262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opLeftCell="I1" workbookViewId="0">
      <selection activeCell="H1" sqref="H1:I1"/>
    </sheetView>
  </sheetViews>
  <sheetFormatPr baseColWidth="10" defaultRowHeight="16" x14ac:dyDescent="0.2"/>
  <cols>
    <col min="1" max="1" width="20.83203125" style="3" bestFit="1" customWidth="1"/>
    <col min="2" max="2" width="20.83203125" style="3" customWidth="1"/>
    <col min="5" max="5" width="10.83203125" style="7"/>
    <col min="7" max="7" width="10.83203125" style="7"/>
    <col min="9" max="9" width="10.83203125" style="7"/>
    <col min="11" max="11" width="10.83203125" style="7"/>
    <col min="13" max="13" width="10.83203125" style="7"/>
    <col min="15" max="15" width="10.83203125" style="7"/>
    <col min="17" max="17" width="10.83203125" style="7"/>
    <col min="19" max="19" width="10.83203125" style="7"/>
    <col min="21" max="21" width="10.83203125" style="7"/>
    <col min="23" max="23" width="10.83203125" style="7"/>
    <col min="25" max="25" width="10.83203125" style="7"/>
  </cols>
  <sheetData>
    <row r="1" spans="1:25" x14ac:dyDescent="0.2">
      <c r="A1" s="3" t="s">
        <v>161</v>
      </c>
      <c r="B1" s="3" t="s">
        <v>83</v>
      </c>
      <c r="C1" t="s">
        <v>82</v>
      </c>
      <c r="D1" s="21" t="s">
        <v>76</v>
      </c>
      <c r="E1" s="21"/>
      <c r="F1" s="21" t="s">
        <v>77</v>
      </c>
      <c r="G1" s="21"/>
      <c r="H1" s="21" t="s">
        <v>78</v>
      </c>
      <c r="I1" s="21"/>
      <c r="J1" s="21" t="s">
        <v>70</v>
      </c>
      <c r="K1" s="21"/>
      <c r="L1" s="21" t="s">
        <v>71</v>
      </c>
      <c r="M1" s="21"/>
      <c r="N1" s="21" t="s">
        <v>73</v>
      </c>
      <c r="O1" s="21"/>
      <c r="P1" s="21" t="s">
        <v>72</v>
      </c>
      <c r="Q1" s="21"/>
      <c r="R1" s="21" t="s">
        <v>74</v>
      </c>
      <c r="S1" s="21"/>
      <c r="T1" s="21" t="s">
        <v>75</v>
      </c>
      <c r="U1" s="21"/>
      <c r="V1" s="21" t="s">
        <v>79</v>
      </c>
      <c r="W1" s="21"/>
      <c r="X1" s="21" t="s">
        <v>84</v>
      </c>
      <c r="Y1" s="21"/>
    </row>
    <row r="2" spans="1:25" x14ac:dyDescent="0.2">
      <c r="B2" s="8" t="s">
        <v>80</v>
      </c>
      <c r="C2" s="5" t="s">
        <v>80</v>
      </c>
      <c r="D2" s="5" t="s">
        <v>80</v>
      </c>
      <c r="E2" s="6" t="s">
        <v>81</v>
      </c>
      <c r="F2" s="5" t="s">
        <v>80</v>
      </c>
      <c r="G2" s="6" t="s">
        <v>81</v>
      </c>
      <c r="H2" s="5" t="s">
        <v>80</v>
      </c>
      <c r="I2" s="6" t="s">
        <v>81</v>
      </c>
      <c r="J2" s="5" t="s">
        <v>80</v>
      </c>
      <c r="K2" s="6" t="s">
        <v>81</v>
      </c>
      <c r="L2" s="5" t="s">
        <v>80</v>
      </c>
      <c r="M2" s="6" t="s">
        <v>81</v>
      </c>
      <c r="N2" s="5" t="s">
        <v>80</v>
      </c>
      <c r="O2" s="6" t="s">
        <v>81</v>
      </c>
      <c r="P2" s="5" t="s">
        <v>80</v>
      </c>
      <c r="Q2" s="6" t="s">
        <v>81</v>
      </c>
      <c r="R2" s="5" t="s">
        <v>80</v>
      </c>
      <c r="S2" s="6" t="s">
        <v>81</v>
      </c>
      <c r="T2" s="5" t="s">
        <v>80</v>
      </c>
      <c r="U2" s="6" t="s">
        <v>81</v>
      </c>
      <c r="V2" s="5" t="s">
        <v>80</v>
      </c>
      <c r="W2" s="6" t="s">
        <v>81</v>
      </c>
      <c r="X2" s="5" t="s">
        <v>80</v>
      </c>
      <c r="Y2" s="6" t="s">
        <v>81</v>
      </c>
    </row>
    <row r="3" spans="1:25" x14ac:dyDescent="0.2">
      <c r="A3" s="3" t="s">
        <v>177</v>
      </c>
      <c r="B3" s="3">
        <f>VLOOKUP($A3,'delta-CCSD(T)-fno-kJ'!$A$2:$I$192,3,FALSE)</f>
        <v>-2.4781693061049999</v>
      </c>
      <c r="C3">
        <f>VLOOKUP($A3,'CCSD(T)-CBS'!$A$2:$N$192,2,FALSE)</f>
        <v>0</v>
      </c>
      <c r="D3">
        <f>VLOOKUP($A3,'MP2-KSVP'!$A$2:$T$192,9,FALSE)</f>
        <v>-14.0276063164125</v>
      </c>
      <c r="E3" s="7" t="e">
        <f>D3/C3</f>
        <v>#DIV/0!</v>
      </c>
      <c r="F3">
        <f>VLOOKUP($A3,'MP2-KTZVP'!$A$2:$T$192,9,FALSE)</f>
        <v>-23.9870993197903</v>
      </c>
      <c r="G3" s="7" t="e">
        <f>F3/C3</f>
        <v>#DIV/0!</v>
      </c>
      <c r="H3">
        <f>VLOOKUP($A3,'MP2-KTZVPP'!$A$2:$T$192,9,FALSE)</f>
        <v>-25.314969723165799</v>
      </c>
      <c r="I3" s="7" t="e">
        <f>H3/C3</f>
        <v>#DIV/0!</v>
      </c>
      <c r="J3" t="e">
        <f>VLOOKUP($A3,VDZ!$A$2:$N$192,9,FALSE)</f>
        <v>#N/A</v>
      </c>
      <c r="K3" s="7" t="e">
        <f>J3/C3</f>
        <v>#N/A</v>
      </c>
      <c r="L3" t="e">
        <f>VLOOKUP($A3,VTZ!$A$2:$N$192,9,FALSE)</f>
        <v>#N/A</v>
      </c>
      <c r="M3" s="7" t="e">
        <f>L3/C3</f>
        <v>#N/A</v>
      </c>
      <c r="N3">
        <f>VLOOKUP($A3,'MP2-JCCD'!$A$2:$T$192,9,FALSE)</f>
        <v>-15.306210381475999</v>
      </c>
      <c r="O3" s="7" t="e">
        <f>N3/C3</f>
        <v>#DIV/0!</v>
      </c>
      <c r="P3" t="e">
        <f>VLOOKUP($A3,aVDZ!$A$2:$N$192,9,FALSE)</f>
        <v>#N/A</v>
      </c>
      <c r="Q3" s="7" t="e">
        <f>P3/C3</f>
        <v>#N/A</v>
      </c>
      <c r="R3">
        <f>VLOOKUP($A3,'MP2-MCCT'!$A$2:$T$192,9,FALSE)</f>
        <v>-24.738593293702099</v>
      </c>
      <c r="S3" s="7" t="e">
        <f>R3/C3</f>
        <v>#DIV/0!</v>
      </c>
      <c r="T3">
        <f>VLOOKUP($A3,'MP2-JCCT'!$A$2:$T$192,9,FALSE)</f>
        <v>-28.079657909775399</v>
      </c>
      <c r="U3" s="7" t="e">
        <f>T3/C3</f>
        <v>#DIV/0!</v>
      </c>
      <c r="V3" t="e">
        <f>VLOOKUP($A3,aVQZ!$A$2:$N$192,9,FALSE)</f>
        <v>#N/A</v>
      </c>
      <c r="W3" s="7" t="e">
        <f>V3/C3</f>
        <v>#N/A</v>
      </c>
      <c r="X3">
        <f>VLOOKUP($A3,'MP2-CBS(TQ)-kJ'!$A$2:$N$192,3,FALSE)</f>
        <v>-31.94426501360477</v>
      </c>
      <c r="Y3" s="7" t="e">
        <f>X3/C3</f>
        <v>#DIV/0!</v>
      </c>
    </row>
    <row r="4" spans="1:25" x14ac:dyDescent="0.2">
      <c r="A4" s="3" t="s">
        <v>23</v>
      </c>
      <c r="B4" s="3">
        <f>VLOOKUP($A4,'delta-CCSD(T)-fno-kJ'!$A$2:$I$192,3,FALSE)</f>
        <v>1.528964246573</v>
      </c>
      <c r="C4">
        <f>VLOOKUP($A4,'CCSD(T)-CBS'!$A$2:$N$192,2,FALSE)</f>
        <v>0</v>
      </c>
      <c r="D4">
        <f>VLOOKUP($A4,'MP2-KSVP'!$A$2:$T$192,9,FALSE)</f>
        <v>-21.507897138876402</v>
      </c>
      <c r="E4" s="7" t="e">
        <f t="shared" ref="E4:E67" si="0">D4/C4</f>
        <v>#DIV/0!</v>
      </c>
      <c r="F4">
        <f>VLOOKUP($A4,'MP2-KTZVP'!$A$2:$T$192,9,FALSE)</f>
        <v>-36.6206444195047</v>
      </c>
      <c r="G4" s="7" t="e">
        <f t="shared" ref="G4:G67" si="1">F4/C4</f>
        <v>#DIV/0!</v>
      </c>
      <c r="H4">
        <f>VLOOKUP($A4,'MP2-KTZVPP'!$A$2:$T$192,9,FALSE)</f>
        <v>-38.601541423601297</v>
      </c>
      <c r="I4" s="7" t="e">
        <f t="shared" ref="I4:I67" si="2">H4/C4</f>
        <v>#DIV/0!</v>
      </c>
      <c r="J4" t="e">
        <f>VLOOKUP($A4,VDZ!$A$2:$N$192,9,FALSE)</f>
        <v>#N/A</v>
      </c>
      <c r="K4" s="7" t="e">
        <f t="shared" ref="K4:K67" si="3">J4/C4</f>
        <v>#N/A</v>
      </c>
      <c r="L4" t="e">
        <f>VLOOKUP($A4,VTZ!$A$2:$N$192,9,FALSE)</f>
        <v>#N/A</v>
      </c>
      <c r="M4" s="7" t="e">
        <f t="shared" ref="M4:M67" si="4">L4/C4</f>
        <v>#N/A</v>
      </c>
      <c r="N4">
        <f>VLOOKUP($A4,'MP2-JCCD'!$A$2:$T$192,9,FALSE)</f>
        <v>-24.8640808807917</v>
      </c>
      <c r="O4" s="7" t="e">
        <f t="shared" ref="O4:O67" si="5">N4/C4</f>
        <v>#DIV/0!</v>
      </c>
      <c r="P4" t="e">
        <f>VLOOKUP($A4,aVDZ!$A$2:$N$192,9,FALSE)</f>
        <v>#N/A</v>
      </c>
      <c r="Q4" s="7" t="e">
        <f t="shared" ref="Q4:Q67" si="6">P4/C4</f>
        <v>#N/A</v>
      </c>
      <c r="R4">
        <f>VLOOKUP($A4,'MP2-MCCT'!$A$2:$T$192,9,FALSE)</f>
        <v>-37.6220972006019</v>
      </c>
      <c r="S4" s="7" t="e">
        <f t="shared" ref="S4:S67" si="7">R4/C4</f>
        <v>#DIV/0!</v>
      </c>
      <c r="T4">
        <f>VLOOKUP($A4,'MP2-JCCT'!$A$2:$T$192,9,FALSE)</f>
        <v>-39.690718717072201</v>
      </c>
      <c r="U4" s="7" t="e">
        <f t="shared" ref="U4:U67" si="8">T4/C4</f>
        <v>#DIV/0!</v>
      </c>
      <c r="V4" t="e">
        <f>VLOOKUP($A4,aVQZ!$A$2:$N$192,9,FALSE)</f>
        <v>#N/A</v>
      </c>
      <c r="W4" s="7" t="e">
        <f t="shared" ref="W4:W67" si="9">V4/C4</f>
        <v>#N/A</v>
      </c>
      <c r="X4">
        <f>VLOOKUP($A4,'MP2-CBS(TQ)-kJ'!$A$2:$N$192,3,FALSE)</f>
        <v>-46.646197534730497</v>
      </c>
      <c r="Y4" s="7" t="e">
        <f t="shared" ref="Y4:Y67" si="10">X4/C4</f>
        <v>#DIV/0!</v>
      </c>
    </row>
    <row r="5" spans="1:25" x14ac:dyDescent="0.2">
      <c r="A5" s="3" t="s">
        <v>24</v>
      </c>
      <c r="B5" s="3">
        <f>VLOOKUP($A5,'delta-CCSD(T)-fno-kJ'!$A$2:$I$192,3,FALSE)</f>
        <v>-0.48924658420299999</v>
      </c>
      <c r="C5">
        <f>VLOOKUP($A5,'CCSD(T)-CBS'!$A$2:$N$192,2,FALSE)</f>
        <v>0</v>
      </c>
      <c r="D5">
        <f>VLOOKUP($A5,'MP2-KSVP'!$A$2:$T$192,9,FALSE)</f>
        <v>-12.714771267870599</v>
      </c>
      <c r="E5" s="7" t="e">
        <f t="shared" si="0"/>
        <v>#DIV/0!</v>
      </c>
      <c r="F5">
        <f>VLOOKUP($A5,'MP2-KTZVP'!$A$2:$T$192,9,FALSE)</f>
        <v>-21.265890302308701</v>
      </c>
      <c r="G5" s="7" t="e">
        <f t="shared" si="1"/>
        <v>#DIV/0!</v>
      </c>
      <c r="H5">
        <f>VLOOKUP($A5,'MP2-KTZVPP'!$A$2:$T$192,9,FALSE)</f>
        <v>-24.249778620707001</v>
      </c>
      <c r="I5" s="7" t="e">
        <f t="shared" si="2"/>
        <v>#DIV/0!</v>
      </c>
      <c r="J5" t="e">
        <f>VLOOKUP($A5,VDZ!$A$2:$N$192,9,FALSE)</f>
        <v>#N/A</v>
      </c>
      <c r="K5" s="7" t="e">
        <f t="shared" si="3"/>
        <v>#N/A</v>
      </c>
      <c r="L5" t="e">
        <f>VLOOKUP($A5,VTZ!$A$2:$N$192,9,FALSE)</f>
        <v>#N/A</v>
      </c>
      <c r="M5" s="7" t="e">
        <f t="shared" si="4"/>
        <v>#N/A</v>
      </c>
      <c r="N5">
        <f>VLOOKUP($A5,'MP2-JCCD'!$A$2:$T$192,9,FALSE)</f>
        <v>-12.5105899242958</v>
      </c>
      <c r="O5" s="7" t="e">
        <f t="shared" si="5"/>
        <v>#DIV/0!</v>
      </c>
      <c r="P5" t="e">
        <f>VLOOKUP($A5,aVDZ!$A$2:$N$192,9,FALSE)</f>
        <v>#N/A</v>
      </c>
      <c r="Q5" s="7" t="e">
        <f t="shared" si="6"/>
        <v>#N/A</v>
      </c>
      <c r="R5">
        <f>VLOOKUP($A5,'MP2-MCCT'!$A$2:$T$192,9,FALSE)</f>
        <v>-23.301172515380198</v>
      </c>
      <c r="S5" s="7" t="e">
        <f t="shared" si="7"/>
        <v>#DIV/0!</v>
      </c>
      <c r="T5">
        <f>VLOOKUP($A5,'MP2-JCCT'!$A$2:$T$192,9,FALSE)</f>
        <v>-23.5599752009397</v>
      </c>
      <c r="U5" s="7" t="e">
        <f t="shared" si="8"/>
        <v>#DIV/0!</v>
      </c>
      <c r="V5" t="e">
        <f>VLOOKUP($A5,aVQZ!$A$2:$N$192,9,FALSE)</f>
        <v>#N/A</v>
      </c>
      <c r="W5" s="7" t="e">
        <f t="shared" si="9"/>
        <v>#N/A</v>
      </c>
      <c r="X5">
        <f>VLOOKUP($A5,'MP2-CBS(TQ)-kJ'!$A$2:$N$192,3,FALSE)</f>
        <v>-29.485989839835902</v>
      </c>
      <c r="Y5" s="7" t="e">
        <f t="shared" si="10"/>
        <v>#DIV/0!</v>
      </c>
    </row>
    <row r="6" spans="1:25" x14ac:dyDescent="0.2">
      <c r="A6" s="3" t="s">
        <v>178</v>
      </c>
      <c r="B6" s="3">
        <f>VLOOKUP($A6,'delta-CCSD(T)-fno-kJ'!$A$2:$I$192,3,FALSE)</f>
        <v>-0.35742508637800002</v>
      </c>
      <c r="C6">
        <f>VLOOKUP($A6,'CCSD(T)-CBS'!$A$2:$N$192,2,FALSE)</f>
        <v>0</v>
      </c>
      <c r="D6">
        <f>VLOOKUP($A6,'MP2-KSVP'!$A$2:$T$192,9,FALSE)</f>
        <v>-13.3404971505623</v>
      </c>
      <c r="E6" s="7" t="e">
        <f t="shared" si="0"/>
        <v>#DIV/0!</v>
      </c>
      <c r="F6">
        <f>VLOOKUP($A6,'MP2-KTZVP'!$A$2:$T$192,9,FALSE)</f>
        <v>-29.7536010280676</v>
      </c>
      <c r="G6" s="7" t="e">
        <f t="shared" si="1"/>
        <v>#DIV/0!</v>
      </c>
      <c r="H6">
        <f>VLOOKUP($A6,'MP2-KTZVPP'!$A$2:$T$192,9,FALSE)</f>
        <v>-31.8298568322632</v>
      </c>
      <c r="I6" s="7" t="e">
        <f t="shared" si="2"/>
        <v>#DIV/0!</v>
      </c>
      <c r="J6" t="e">
        <f>VLOOKUP($A6,VDZ!$A$2:$N$192,9,FALSE)</f>
        <v>#N/A</v>
      </c>
      <c r="K6" s="7" t="e">
        <f t="shared" si="3"/>
        <v>#N/A</v>
      </c>
      <c r="L6" t="e">
        <f>VLOOKUP($A6,VTZ!$A$2:$N$192,9,FALSE)</f>
        <v>#N/A</v>
      </c>
      <c r="M6" s="7" t="e">
        <f t="shared" si="4"/>
        <v>#N/A</v>
      </c>
      <c r="N6">
        <f>VLOOKUP($A6,'MP2-JCCD'!$A$2:$T$192,9,FALSE)</f>
        <v>-17.452861664010999</v>
      </c>
      <c r="O6" s="7" t="e">
        <f t="shared" si="5"/>
        <v>#DIV/0!</v>
      </c>
      <c r="P6" t="e">
        <f>VLOOKUP($A6,aVDZ!$A$2:$N$192,9,FALSE)</f>
        <v>#N/A</v>
      </c>
      <c r="Q6" s="7" t="e">
        <f t="shared" si="6"/>
        <v>#N/A</v>
      </c>
      <c r="R6">
        <f>VLOOKUP($A6,'MP2-MCCT'!$A$2:$T$192,9,FALSE)</f>
        <v>-29.923749315378402</v>
      </c>
      <c r="S6" s="7" t="e">
        <f t="shared" si="7"/>
        <v>#DIV/0!</v>
      </c>
      <c r="T6">
        <f>VLOOKUP($A6,'MP2-JCCT'!$A$2:$T$192,9,FALSE)</f>
        <v>-31.939387763449901</v>
      </c>
      <c r="U6" s="7" t="e">
        <f t="shared" si="8"/>
        <v>#DIV/0!</v>
      </c>
      <c r="V6" t="e">
        <f>VLOOKUP($A6,aVQZ!$A$2:$N$192,9,FALSE)</f>
        <v>#N/A</v>
      </c>
      <c r="W6" s="7" t="e">
        <f t="shared" si="9"/>
        <v>#N/A</v>
      </c>
      <c r="X6">
        <f>VLOOKUP($A6,'MP2-CBS(TQ)-kJ'!$A$2:$N$192,3,FALSE)</f>
        <v>-37.957762939997615</v>
      </c>
      <c r="Y6" s="7" t="e">
        <f t="shared" si="10"/>
        <v>#DIV/0!</v>
      </c>
    </row>
    <row r="7" spans="1:25" x14ac:dyDescent="0.2">
      <c r="A7" s="3" t="s">
        <v>179</v>
      </c>
      <c r="B7" s="3">
        <f>VLOOKUP($A7,'delta-CCSD(T)-fno-kJ'!$A$2:$I$192,3,FALSE)</f>
        <v>-0.97335333470200003</v>
      </c>
      <c r="C7">
        <f>VLOOKUP($A7,'CCSD(T)-CBS'!$A$2:$N$192,2,FALSE)</f>
        <v>0</v>
      </c>
      <c r="D7">
        <f>VLOOKUP($A7,'MP2-KSVP'!$A$2:$T$192,9,FALSE)</f>
        <v>-9.9718812978833995</v>
      </c>
      <c r="E7" s="7" t="e">
        <f t="shared" si="0"/>
        <v>#DIV/0!</v>
      </c>
      <c r="F7">
        <f>VLOOKUP($A7,'MP2-KTZVP'!$A$2:$T$192,9,FALSE)</f>
        <v>-19.978639111314301</v>
      </c>
      <c r="G7" s="7" t="e">
        <f t="shared" si="1"/>
        <v>#DIV/0!</v>
      </c>
      <c r="H7">
        <f>VLOOKUP($A7,'MP2-KTZVPP'!$A$2:$T$192,9,FALSE)</f>
        <v>-23.225248323671501</v>
      </c>
      <c r="I7" s="7" t="e">
        <f t="shared" si="2"/>
        <v>#DIV/0!</v>
      </c>
      <c r="J7" t="e">
        <f>VLOOKUP($A7,VDZ!$A$2:$N$192,9,FALSE)</f>
        <v>#N/A</v>
      </c>
      <c r="K7" s="7" t="e">
        <f t="shared" si="3"/>
        <v>#N/A</v>
      </c>
      <c r="L7" t="e">
        <f>VLOOKUP($A7,VTZ!$A$2:$N$192,9,FALSE)</f>
        <v>#N/A</v>
      </c>
      <c r="M7" s="7" t="e">
        <f t="shared" si="4"/>
        <v>#N/A</v>
      </c>
      <c r="N7">
        <f>VLOOKUP($A7,'MP2-JCCD'!$A$2:$T$192,9,FALSE)</f>
        <v>-9.5229714583614697</v>
      </c>
      <c r="O7" s="7" t="e">
        <f t="shared" si="5"/>
        <v>#DIV/0!</v>
      </c>
      <c r="P7" t="e">
        <f>VLOOKUP($A7,aVDZ!$A$2:$N$192,9,FALSE)</f>
        <v>#N/A</v>
      </c>
      <c r="Q7" s="7" t="e">
        <f t="shared" si="6"/>
        <v>#N/A</v>
      </c>
      <c r="R7">
        <f>VLOOKUP($A7,'MP2-MCCT'!$A$2:$T$192,9,FALSE)</f>
        <v>-20.842875918781701</v>
      </c>
      <c r="S7" s="7" t="e">
        <f t="shared" si="7"/>
        <v>#DIV/0!</v>
      </c>
      <c r="T7">
        <f>VLOOKUP($A7,'MP2-JCCT'!$A$2:$T$192,9,FALSE)</f>
        <v>-21.0570090906714</v>
      </c>
      <c r="U7" s="7" t="e">
        <f t="shared" si="8"/>
        <v>#DIV/0!</v>
      </c>
      <c r="V7" t="e">
        <f>VLOOKUP($A7,aVQZ!$A$2:$N$192,9,FALSE)</f>
        <v>#N/A</v>
      </c>
      <c r="W7" s="7" t="e">
        <f t="shared" si="9"/>
        <v>#N/A</v>
      </c>
      <c r="X7">
        <f>VLOOKUP($A7,'MP2-CBS(TQ)-kJ'!$A$2:$N$192,3,FALSE)</f>
        <v>-26.401318631338803</v>
      </c>
      <c r="Y7" s="7" t="e">
        <f t="shared" si="10"/>
        <v>#DIV/0!</v>
      </c>
    </row>
    <row r="8" spans="1:25" x14ac:dyDescent="0.2">
      <c r="A8" s="3" t="s">
        <v>180</v>
      </c>
      <c r="B8" s="3">
        <f>VLOOKUP($A8,'delta-CCSD(T)-fno-kJ'!$A$2:$I$192,3,FALSE)</f>
        <v>7.0134726196379997</v>
      </c>
      <c r="C8">
        <f>VLOOKUP($A8,'CCSD(T)-CBS'!$A$2:$N$192,2,FALSE)</f>
        <v>0</v>
      </c>
      <c r="D8">
        <f>VLOOKUP($A8,'MP2-KSVP'!$A$2:$T$192,9,FALSE)</f>
        <v>-38.090129606016198</v>
      </c>
      <c r="E8" s="7" t="e">
        <f t="shared" si="0"/>
        <v>#DIV/0!</v>
      </c>
      <c r="F8">
        <f>VLOOKUP($A8,'MP2-KTZVP'!$A$2:$T$192,9,FALSE)</f>
        <v>-53.3208045525475</v>
      </c>
      <c r="G8" s="7" t="e">
        <f t="shared" si="1"/>
        <v>#DIV/0!</v>
      </c>
      <c r="H8">
        <f>VLOOKUP($A8,'MP2-KTZVPP'!$A$2:$T$192,9,FALSE)</f>
        <v>-55.191542817036201</v>
      </c>
      <c r="I8" s="7" t="e">
        <f t="shared" si="2"/>
        <v>#DIV/0!</v>
      </c>
      <c r="J8" t="e">
        <f>VLOOKUP($A8,VDZ!$A$2:$N$192,9,FALSE)</f>
        <v>#N/A</v>
      </c>
      <c r="K8" s="7" t="e">
        <f t="shared" si="3"/>
        <v>#N/A</v>
      </c>
      <c r="L8" t="e">
        <f>VLOOKUP($A8,VTZ!$A$2:$N$192,9,FALSE)</f>
        <v>#N/A</v>
      </c>
      <c r="M8" s="7" t="e">
        <f t="shared" si="4"/>
        <v>#N/A</v>
      </c>
      <c r="N8">
        <f>VLOOKUP($A8,'MP2-JCCD'!$A$2:$T$192,9,FALSE)</f>
        <v>-42.964042109528499</v>
      </c>
      <c r="O8" s="7" t="e">
        <f t="shared" si="5"/>
        <v>#DIV/0!</v>
      </c>
      <c r="P8" t="e">
        <f>VLOOKUP($A8,aVDZ!$A$2:$N$192,9,FALSE)</f>
        <v>#N/A</v>
      </c>
      <c r="Q8" s="7" t="e">
        <f t="shared" si="6"/>
        <v>#N/A</v>
      </c>
      <c r="R8">
        <f>VLOOKUP($A8,'MP2-MCCT'!$A$2:$T$192,9,FALSE)</f>
        <v>-54.447007510325598</v>
      </c>
      <c r="S8" s="7" t="e">
        <f t="shared" si="7"/>
        <v>#DIV/0!</v>
      </c>
      <c r="T8">
        <f>VLOOKUP($A8,'MP2-JCCT'!$A$2:$T$192,9,FALSE)</f>
        <v>-57.134887494015402</v>
      </c>
      <c r="U8" s="7" t="e">
        <f t="shared" si="8"/>
        <v>#DIV/0!</v>
      </c>
      <c r="V8" t="e">
        <f>VLOOKUP($A8,aVQZ!$A$2:$N$192,9,FALSE)</f>
        <v>#N/A</v>
      </c>
      <c r="W8" s="7" t="e">
        <f t="shared" si="9"/>
        <v>#N/A</v>
      </c>
      <c r="X8">
        <f>VLOOKUP($A8,'MP2-CBS(TQ)-kJ'!$A$2:$N$192,3,FALSE)</f>
        <v>-62.443970729901295</v>
      </c>
      <c r="Y8" s="7" t="e">
        <f t="shared" si="10"/>
        <v>#DIV/0!</v>
      </c>
    </row>
    <row r="9" spans="1:25" x14ac:dyDescent="0.2">
      <c r="A9" s="3" t="s">
        <v>181</v>
      </c>
      <c r="B9" s="3">
        <f>VLOOKUP($A9,'delta-CCSD(T)-fno-kJ'!$A$2:$I$192,3,FALSE)</f>
        <v>2.8771491970519998</v>
      </c>
      <c r="C9">
        <f>VLOOKUP($A9,'CCSD(T)-CBS'!$A$2:$N$192,2,FALSE)</f>
        <v>0</v>
      </c>
      <c r="D9">
        <f>VLOOKUP($A9,'MP2-KSVP'!$A$2:$T$192,9,FALSE)</f>
        <v>-29.068759945278099</v>
      </c>
      <c r="E9" s="7" t="e">
        <f t="shared" si="0"/>
        <v>#DIV/0!</v>
      </c>
      <c r="F9">
        <f>VLOOKUP($A9,'MP2-KTZVP'!$A$2:$T$192,9,FALSE)</f>
        <v>-37.587083237710701</v>
      </c>
      <c r="G9" s="7" t="e">
        <f t="shared" si="1"/>
        <v>#DIV/0!</v>
      </c>
      <c r="H9">
        <f>VLOOKUP($A9,'MP2-KTZVPP'!$A$2:$T$192,9,FALSE)</f>
        <v>-40.483571362258097</v>
      </c>
      <c r="I9" s="7" t="e">
        <f t="shared" si="2"/>
        <v>#DIV/0!</v>
      </c>
      <c r="J9" t="e">
        <f>VLOOKUP($A9,VDZ!$A$2:$N$192,9,FALSE)</f>
        <v>#N/A</v>
      </c>
      <c r="K9" s="7" t="e">
        <f t="shared" si="3"/>
        <v>#N/A</v>
      </c>
      <c r="L9" t="e">
        <f>VLOOKUP($A9,VTZ!$A$2:$N$192,9,FALSE)</f>
        <v>#N/A</v>
      </c>
      <c r="M9" s="7" t="e">
        <f t="shared" si="4"/>
        <v>#N/A</v>
      </c>
      <c r="N9">
        <f>VLOOKUP($A9,'MP2-JCCD'!$A$2:$T$192,9,FALSE)</f>
        <v>-29.749537014586501</v>
      </c>
      <c r="O9" s="7" t="e">
        <f t="shared" si="5"/>
        <v>#DIV/0!</v>
      </c>
      <c r="P9" t="e">
        <f>VLOOKUP($A9,aVDZ!$A$2:$N$192,9,FALSE)</f>
        <v>#N/A</v>
      </c>
      <c r="Q9" s="7" t="e">
        <f t="shared" si="6"/>
        <v>#N/A</v>
      </c>
      <c r="R9">
        <f>VLOOKUP($A9,'MP2-MCCT'!$A$2:$T$192,9,FALSE)</f>
        <v>-39.783491275164799</v>
      </c>
      <c r="S9" s="7" t="e">
        <f t="shared" si="7"/>
        <v>#DIV/0!</v>
      </c>
      <c r="T9">
        <f>VLOOKUP($A9,'MP2-JCCT'!$A$2:$T$192,9,FALSE)</f>
        <v>-40.749845850298598</v>
      </c>
      <c r="U9" s="7" t="e">
        <f t="shared" si="8"/>
        <v>#DIV/0!</v>
      </c>
      <c r="V9" t="e">
        <f>VLOOKUP($A9,aVQZ!$A$2:$N$192,9,FALSE)</f>
        <v>#N/A</v>
      </c>
      <c r="W9" s="7" t="e">
        <f t="shared" si="9"/>
        <v>#N/A</v>
      </c>
      <c r="X9">
        <f>VLOOKUP($A9,'MP2-CBS(TQ)-kJ'!$A$2:$N$192,3,FALSE)</f>
        <v>-45.529704307790425</v>
      </c>
      <c r="Y9" s="7" t="e">
        <f t="shared" si="10"/>
        <v>#DIV/0!</v>
      </c>
    </row>
    <row r="10" spans="1:25" x14ac:dyDescent="0.2">
      <c r="A10" s="3" t="s">
        <v>182</v>
      </c>
      <c r="B10" s="3">
        <f>VLOOKUP($A10,'delta-CCSD(T)-fno-kJ'!$A$2:$I$192,3,FALSE)</f>
        <v>0.86275947171599998</v>
      </c>
      <c r="C10">
        <f>VLOOKUP($A10,'CCSD(T)-CBS'!$A$2:$N$192,2,FALSE)</f>
        <v>0</v>
      </c>
      <c r="D10">
        <f>VLOOKUP($A10,'MP2-KSVP'!$A$2:$T$192,9,FALSE)</f>
        <v>-18.467192367222701</v>
      </c>
      <c r="E10" s="7" t="e">
        <f t="shared" si="0"/>
        <v>#DIV/0!</v>
      </c>
      <c r="F10">
        <f>VLOOKUP($A10,'MP2-KTZVP'!$A$2:$T$192,9,FALSE)</f>
        <v>-33.675358672094802</v>
      </c>
      <c r="G10" s="7" t="e">
        <f t="shared" si="1"/>
        <v>#DIV/0!</v>
      </c>
      <c r="H10">
        <f>VLOOKUP($A10,'MP2-KTZVPP'!$A$2:$T$192,9,FALSE)</f>
        <v>-35.222246029582699</v>
      </c>
      <c r="I10" s="7" t="e">
        <f t="shared" si="2"/>
        <v>#DIV/0!</v>
      </c>
      <c r="J10" t="e">
        <f>VLOOKUP($A10,VDZ!$A$2:$N$192,9,FALSE)</f>
        <v>#N/A</v>
      </c>
      <c r="K10" s="7" t="e">
        <f t="shared" si="3"/>
        <v>#N/A</v>
      </c>
      <c r="L10" t="e">
        <f>VLOOKUP($A10,VTZ!$A$2:$N$192,9,FALSE)</f>
        <v>#N/A</v>
      </c>
      <c r="M10" s="7" t="e">
        <f t="shared" si="4"/>
        <v>#N/A</v>
      </c>
      <c r="N10">
        <f>VLOOKUP($A10,'MP2-JCCD'!$A$2:$T$192,9,FALSE)</f>
        <v>-21.052814663410501</v>
      </c>
      <c r="O10" s="7" t="e">
        <f t="shared" si="5"/>
        <v>#DIV/0!</v>
      </c>
      <c r="P10" t="e">
        <f>VLOOKUP($A10,aVDZ!$A$2:$N$192,9,FALSE)</f>
        <v>#N/A</v>
      </c>
      <c r="Q10" s="7" t="e">
        <f t="shared" si="6"/>
        <v>#N/A</v>
      </c>
      <c r="R10">
        <f>VLOOKUP($A10,'MP2-MCCT'!$A$2:$T$192,9,FALSE)</f>
        <v>-34.037821578323097</v>
      </c>
      <c r="S10" s="7" t="e">
        <f t="shared" si="7"/>
        <v>#DIV/0!</v>
      </c>
      <c r="T10">
        <f>VLOOKUP($A10,'MP2-JCCT'!$A$2:$T$192,9,FALSE)</f>
        <v>-37.800377569651403</v>
      </c>
      <c r="U10" s="7" t="e">
        <f t="shared" si="8"/>
        <v>#DIV/0!</v>
      </c>
      <c r="V10" t="e">
        <f>VLOOKUP($A10,aVQZ!$A$2:$N$192,9,FALSE)</f>
        <v>#N/A</v>
      </c>
      <c r="W10" s="7" t="e">
        <f t="shared" si="9"/>
        <v>#N/A</v>
      </c>
      <c r="X10">
        <f>VLOOKUP($A10,'MP2-CBS(TQ)-kJ'!$A$2:$N$192,3,FALSE)</f>
        <v>-43.251663772370222</v>
      </c>
      <c r="Y10" s="7" t="e">
        <f t="shared" si="10"/>
        <v>#DIV/0!</v>
      </c>
    </row>
    <row r="11" spans="1:25" x14ac:dyDescent="0.2">
      <c r="A11" s="3" t="s">
        <v>183</v>
      </c>
      <c r="B11" s="3">
        <f>VLOOKUP($A11,'delta-CCSD(T)-fno-kJ'!$A$2:$I$192,3,FALSE)</f>
        <v>5.4892413960460003</v>
      </c>
      <c r="C11">
        <f>VLOOKUP($A11,'CCSD(T)-CBS'!$A$2:$N$192,2,FALSE)</f>
        <v>0</v>
      </c>
      <c r="D11">
        <f>VLOOKUP($A11,'MP2-KSVP'!$A$2:$T$192,9,FALSE)</f>
        <v>-42.901651361802003</v>
      </c>
      <c r="E11" s="7" t="e">
        <f t="shared" si="0"/>
        <v>#DIV/0!</v>
      </c>
      <c r="F11">
        <f>VLOOKUP($A11,'MP2-KTZVP'!$A$2:$T$192,9,FALSE)</f>
        <v>-59.005077237302302</v>
      </c>
      <c r="G11" s="7" t="e">
        <f t="shared" si="1"/>
        <v>#DIV/0!</v>
      </c>
      <c r="H11">
        <f>VLOOKUP($A11,'MP2-KTZVPP'!$A$2:$T$192,9,FALSE)</f>
        <v>-60.902137427268897</v>
      </c>
      <c r="I11" s="7" t="e">
        <f t="shared" si="2"/>
        <v>#DIV/0!</v>
      </c>
      <c r="J11" t="e">
        <f>VLOOKUP($A11,VDZ!$A$2:$N$192,9,FALSE)</f>
        <v>#N/A</v>
      </c>
      <c r="K11" s="7" t="e">
        <f t="shared" si="3"/>
        <v>#N/A</v>
      </c>
      <c r="L11" t="e">
        <f>VLOOKUP($A11,VTZ!$A$2:$N$192,9,FALSE)</f>
        <v>#N/A</v>
      </c>
      <c r="M11" s="7" t="e">
        <f t="shared" si="4"/>
        <v>#N/A</v>
      </c>
      <c r="N11">
        <f>VLOOKUP($A11,'MP2-JCCD'!$A$2:$T$192,9,FALSE)</f>
        <v>-47.478303986251099</v>
      </c>
      <c r="O11" s="7" t="e">
        <f t="shared" si="5"/>
        <v>#DIV/0!</v>
      </c>
      <c r="P11" t="e">
        <f>VLOOKUP($A11,aVDZ!$A$2:$N$192,9,FALSE)</f>
        <v>#N/A</v>
      </c>
      <c r="Q11" s="7" t="e">
        <f t="shared" si="6"/>
        <v>#N/A</v>
      </c>
      <c r="R11">
        <f>VLOOKUP($A11,'MP2-MCCT'!$A$2:$T$192,9,FALSE)</f>
        <v>-60.119184720716497</v>
      </c>
      <c r="S11" s="7" t="e">
        <f t="shared" si="7"/>
        <v>#DIV/0!</v>
      </c>
      <c r="T11">
        <f>VLOOKUP($A11,'MP2-JCCT'!$A$2:$T$192,9,FALSE)</f>
        <v>-64.528997386940006</v>
      </c>
      <c r="U11" s="7" t="e">
        <f t="shared" si="8"/>
        <v>#DIV/0!</v>
      </c>
      <c r="V11" t="e">
        <f>VLOOKUP($A11,aVQZ!$A$2:$N$192,9,FALSE)</f>
        <v>#N/A</v>
      </c>
      <c r="W11" s="7" t="e">
        <f t="shared" si="9"/>
        <v>#N/A</v>
      </c>
      <c r="X11">
        <f>VLOOKUP($A11,'MP2-CBS(TQ)-kJ'!$A$2:$N$192,3,FALSE)</f>
        <v>-69.255252381871529</v>
      </c>
      <c r="Y11" s="7" t="e">
        <f t="shared" si="10"/>
        <v>#DIV/0!</v>
      </c>
    </row>
    <row r="12" spans="1:25" x14ac:dyDescent="0.2">
      <c r="A12" s="3" t="s">
        <v>184</v>
      </c>
      <c r="B12" s="3">
        <f>VLOOKUP($A12,'delta-CCSD(T)-fno-kJ'!$A$2:$I$192,3,FALSE)</f>
        <v>0</v>
      </c>
      <c r="C12">
        <f>VLOOKUP($A12,'CCSD(T)-CBS'!$A$2:$N$192,2,FALSE)</f>
        <v>0</v>
      </c>
      <c r="D12">
        <f>VLOOKUP($A12,'MP2-KSVP'!$A$2:$T$192,9,FALSE)</f>
        <v>-23.283557480109899</v>
      </c>
      <c r="E12" s="7" t="e">
        <f t="shared" si="0"/>
        <v>#DIV/0!</v>
      </c>
      <c r="F12">
        <f>VLOOKUP($A12,'MP2-KTZVP'!$A$2:$T$192,9,FALSE)</f>
        <v>-30.367902379805599</v>
      </c>
      <c r="G12" s="7" t="e">
        <f t="shared" si="1"/>
        <v>#DIV/0!</v>
      </c>
      <c r="H12">
        <f>VLOOKUP($A12,'MP2-KTZVPP'!$A$2:$T$192,9,FALSE)</f>
        <v>-32.716458533679997</v>
      </c>
      <c r="I12" s="7" t="e">
        <f t="shared" si="2"/>
        <v>#DIV/0!</v>
      </c>
      <c r="J12" t="e">
        <f>VLOOKUP($A12,VDZ!$A$2:$N$192,9,FALSE)</f>
        <v>#N/A</v>
      </c>
      <c r="K12" s="7" t="e">
        <f t="shared" si="3"/>
        <v>#N/A</v>
      </c>
      <c r="L12" t="e">
        <f>VLOOKUP($A12,VTZ!$A$2:$N$192,9,FALSE)</f>
        <v>#N/A</v>
      </c>
      <c r="M12" s="7" t="e">
        <f t="shared" si="4"/>
        <v>#N/A</v>
      </c>
      <c r="N12">
        <f>VLOOKUP($A12,'MP2-JCCD'!$A$2:$T$192,9,FALSE)</f>
        <v>-23.5831819846568</v>
      </c>
      <c r="O12" s="7" t="e">
        <f t="shared" si="5"/>
        <v>#DIV/0!</v>
      </c>
      <c r="P12" t="e">
        <f>VLOOKUP($A12,aVDZ!$A$2:$N$192,9,FALSE)</f>
        <v>#N/A</v>
      </c>
      <c r="Q12" s="7" t="e">
        <f t="shared" si="6"/>
        <v>#N/A</v>
      </c>
      <c r="R12">
        <f>VLOOKUP($A12,'MP2-MCCT'!$A$2:$T$192,9,FALSE)</f>
        <v>-31.807727200750001</v>
      </c>
      <c r="S12" s="7" t="e">
        <f t="shared" si="7"/>
        <v>#DIV/0!</v>
      </c>
      <c r="T12">
        <f>VLOOKUP($A12,'MP2-JCCT'!$A$2:$T$192,9,FALSE)</f>
        <v>-33.171123165966399</v>
      </c>
      <c r="U12" s="7" t="e">
        <f t="shared" si="8"/>
        <v>#DIV/0!</v>
      </c>
      <c r="V12" t="e">
        <f>VLOOKUP($A12,aVQZ!$A$2:$N$192,9,FALSE)</f>
        <v>#N/A</v>
      </c>
      <c r="W12" s="7" t="e">
        <f t="shared" si="9"/>
        <v>#N/A</v>
      </c>
      <c r="X12">
        <f>VLOOKUP($A12,'MP2-CBS(TQ)-kJ'!$A$2:$N$192,3,FALSE)</f>
        <v>-36.253194496564142</v>
      </c>
      <c r="Y12" s="7" t="e">
        <f t="shared" si="10"/>
        <v>#DIV/0!</v>
      </c>
    </row>
    <row r="13" spans="1:25" x14ac:dyDescent="0.2">
      <c r="A13" s="3" t="s">
        <v>185</v>
      </c>
      <c r="B13" s="3">
        <f>VLOOKUP($A13,'delta-CCSD(T)-fno-kJ'!$A$2:$I$192,3,FALSE)</f>
        <v>0</v>
      </c>
      <c r="C13">
        <f>VLOOKUP($A13,'CCSD(T)-CBS'!$A$2:$N$192,2,FALSE)</f>
        <v>0</v>
      </c>
      <c r="D13">
        <f>VLOOKUP($A13,'MP2-KSVP'!$A$2:$T$192,9,FALSE)</f>
        <v>-20.095816813619699</v>
      </c>
      <c r="E13" s="7" t="e">
        <f t="shared" si="0"/>
        <v>#DIV/0!</v>
      </c>
      <c r="F13">
        <f>VLOOKUP($A13,'MP2-KTZVP'!$A$2:$T$192,9,FALSE)</f>
        <v>-31.8178576674777</v>
      </c>
      <c r="G13" s="7" t="e">
        <f t="shared" si="1"/>
        <v>#DIV/0!</v>
      </c>
      <c r="H13">
        <f>VLOOKUP($A13,'MP2-KTZVPP'!$A$2:$T$192,9,FALSE)</f>
        <v>-33.9356704862155</v>
      </c>
      <c r="I13" s="7" t="e">
        <f t="shared" si="2"/>
        <v>#DIV/0!</v>
      </c>
      <c r="J13" t="e">
        <f>VLOOKUP($A13,VDZ!$A$2:$N$192,9,FALSE)</f>
        <v>#N/A</v>
      </c>
      <c r="K13" s="7" t="e">
        <f t="shared" si="3"/>
        <v>#N/A</v>
      </c>
      <c r="L13" t="e">
        <f>VLOOKUP($A13,VTZ!$A$2:$N$192,9,FALSE)</f>
        <v>#N/A</v>
      </c>
      <c r="M13" s="7" t="e">
        <f t="shared" si="4"/>
        <v>#N/A</v>
      </c>
      <c r="N13">
        <f>VLOOKUP($A13,'MP2-JCCD'!$A$2:$T$192,9,FALSE)</f>
        <v>-21.665327327285599</v>
      </c>
      <c r="O13" s="7" t="e">
        <f t="shared" si="5"/>
        <v>#DIV/0!</v>
      </c>
      <c r="P13" t="e">
        <f>VLOOKUP($A13,aVDZ!$A$2:$N$192,9,FALSE)</f>
        <v>#N/A</v>
      </c>
      <c r="Q13" s="7" t="e">
        <f t="shared" si="6"/>
        <v>#N/A</v>
      </c>
      <c r="R13">
        <f>VLOOKUP($A13,'MP2-MCCT'!$A$2:$T$192,9,FALSE)</f>
        <v>-33.353294942208102</v>
      </c>
      <c r="S13" s="7" t="e">
        <f t="shared" si="7"/>
        <v>#DIV/0!</v>
      </c>
      <c r="T13">
        <f>VLOOKUP($A13,'MP2-JCCT'!$A$2:$T$192,9,FALSE)</f>
        <v>-36.758878205938501</v>
      </c>
      <c r="U13" s="7" t="e">
        <f t="shared" si="8"/>
        <v>#DIV/0!</v>
      </c>
      <c r="V13" t="e">
        <f>VLOOKUP($A13,aVQZ!$A$2:$N$192,9,FALSE)</f>
        <v>#N/A</v>
      </c>
      <c r="W13" s="7" t="e">
        <f t="shared" si="9"/>
        <v>#N/A</v>
      </c>
      <c r="X13">
        <f>VLOOKUP($A13,'MP2-CBS(TQ)-kJ'!$A$2:$N$192,3,FALSE)</f>
        <v>-40.981354732406714</v>
      </c>
      <c r="Y13" s="7" t="e">
        <f t="shared" si="10"/>
        <v>#DIV/0!</v>
      </c>
    </row>
    <row r="14" spans="1:25" x14ac:dyDescent="0.2">
      <c r="A14" s="3" t="s">
        <v>186</v>
      </c>
      <c r="B14" s="3">
        <f>VLOOKUP($A14,'delta-CCSD(T)-fno-kJ'!$A$2:$I$192,3,FALSE)</f>
        <v>-1.78895823043</v>
      </c>
      <c r="C14">
        <f>VLOOKUP($A14,'CCSD(T)-CBS'!$A$2:$N$192,2,FALSE)</f>
        <v>0</v>
      </c>
      <c r="D14">
        <f>VLOOKUP($A14,'MP2-KSVP'!$A$2:$T$192,9,FALSE)</f>
        <v>-16.231804509079101</v>
      </c>
      <c r="E14" s="7" t="e">
        <f t="shared" si="0"/>
        <v>#DIV/0!</v>
      </c>
      <c r="F14">
        <f>VLOOKUP($A14,'MP2-KTZVP'!$A$2:$T$192,9,FALSE)</f>
        <v>-25.719499194016901</v>
      </c>
      <c r="G14" s="7" t="e">
        <f t="shared" si="1"/>
        <v>#DIV/0!</v>
      </c>
      <c r="H14">
        <f>VLOOKUP($A14,'MP2-KTZVPP'!$A$2:$T$192,9,FALSE)</f>
        <v>-27.135806908801101</v>
      </c>
      <c r="I14" s="7" t="e">
        <f t="shared" si="2"/>
        <v>#DIV/0!</v>
      </c>
      <c r="J14" t="e">
        <f>VLOOKUP($A14,VDZ!$A$2:$N$192,9,FALSE)</f>
        <v>#N/A</v>
      </c>
      <c r="K14" s="7" t="e">
        <f t="shared" si="3"/>
        <v>#N/A</v>
      </c>
      <c r="L14" t="e">
        <f>VLOOKUP($A14,VTZ!$A$2:$N$192,9,FALSE)</f>
        <v>#N/A</v>
      </c>
      <c r="M14" s="7" t="e">
        <f t="shared" si="4"/>
        <v>#N/A</v>
      </c>
      <c r="N14">
        <f>VLOOKUP($A14,'MP2-JCCD'!$A$2:$T$192,9,FALSE)</f>
        <v>-16.452953582032102</v>
      </c>
      <c r="O14" s="7" t="e">
        <f t="shared" si="5"/>
        <v>#DIV/0!</v>
      </c>
      <c r="P14" t="e">
        <f>VLOOKUP($A14,aVDZ!$A$2:$N$192,9,FALSE)</f>
        <v>#N/A</v>
      </c>
      <c r="Q14" s="7" t="e">
        <f t="shared" si="6"/>
        <v>#N/A</v>
      </c>
      <c r="R14">
        <f>VLOOKUP($A14,'MP2-MCCT'!$A$2:$T$192,9,FALSE)</f>
        <v>-26.5226135699676</v>
      </c>
      <c r="S14" s="7" t="e">
        <f t="shared" si="7"/>
        <v>#DIV/0!</v>
      </c>
      <c r="T14">
        <f>VLOOKUP($A14,'MP2-JCCT'!$A$2:$T$192,9,FALSE)</f>
        <v>-30.436127707632</v>
      </c>
      <c r="U14" s="7" t="e">
        <f t="shared" si="8"/>
        <v>#DIV/0!</v>
      </c>
      <c r="V14" t="e">
        <f>VLOOKUP($A14,aVQZ!$A$2:$N$192,9,FALSE)</f>
        <v>#N/A</v>
      </c>
      <c r="W14" s="7" t="e">
        <f t="shared" si="9"/>
        <v>#N/A</v>
      </c>
      <c r="X14">
        <f>VLOOKUP($A14,'MP2-CBS(TQ)-kJ'!$A$2:$N$192,3,FALSE)</f>
        <v>-34.320463865494368</v>
      </c>
      <c r="Y14" s="7" t="e">
        <f t="shared" si="10"/>
        <v>#DIV/0!</v>
      </c>
    </row>
    <row r="15" spans="1:25" x14ac:dyDescent="0.2">
      <c r="A15" s="3" t="s">
        <v>187</v>
      </c>
      <c r="B15" s="3">
        <f>VLOOKUP($A15,'delta-CCSD(T)-fno-kJ'!$A$2:$I$192,3,FALSE)</f>
        <v>0.35488915005999999</v>
      </c>
      <c r="C15">
        <f>VLOOKUP($A15,'CCSD(T)-CBS'!$A$2:$N$192,2,FALSE)</f>
        <v>0</v>
      </c>
      <c r="D15">
        <f>VLOOKUP($A15,'MP2-KSVP'!$A$2:$T$192,9,FALSE)</f>
        <v>-16.577930106621402</v>
      </c>
      <c r="E15" s="7" t="e">
        <f t="shared" si="0"/>
        <v>#DIV/0!</v>
      </c>
      <c r="F15">
        <f>VLOOKUP($A15,'MP2-KTZVP'!$A$2:$T$192,9,FALSE)</f>
        <v>-31.649219335883998</v>
      </c>
      <c r="G15" s="7" t="e">
        <f t="shared" si="1"/>
        <v>#DIV/0!</v>
      </c>
      <c r="H15">
        <f>VLOOKUP($A15,'MP2-KTZVPP'!$A$2:$T$192,9,FALSE)</f>
        <v>-33.225409727707998</v>
      </c>
      <c r="I15" s="7" t="e">
        <f t="shared" si="2"/>
        <v>#DIV/0!</v>
      </c>
      <c r="J15" t="e">
        <f>VLOOKUP($A15,VDZ!$A$2:$N$192,9,FALSE)</f>
        <v>#N/A</v>
      </c>
      <c r="K15" s="7" t="e">
        <f t="shared" si="3"/>
        <v>#N/A</v>
      </c>
      <c r="L15" t="e">
        <f>VLOOKUP($A15,VTZ!$A$2:$N$192,9,FALSE)</f>
        <v>#N/A</v>
      </c>
      <c r="M15" s="7" t="e">
        <f t="shared" si="4"/>
        <v>#N/A</v>
      </c>
      <c r="N15">
        <f>VLOOKUP($A15,'MP2-JCCD'!$A$2:$T$192,9,FALSE)</f>
        <v>-20.574574745984901</v>
      </c>
      <c r="O15" s="7" t="e">
        <f t="shared" si="5"/>
        <v>#DIV/0!</v>
      </c>
      <c r="P15" t="e">
        <f>VLOOKUP($A15,aVDZ!$A$2:$N$192,9,FALSE)</f>
        <v>#N/A</v>
      </c>
      <c r="Q15" s="7" t="e">
        <f t="shared" si="6"/>
        <v>#N/A</v>
      </c>
      <c r="R15">
        <f>VLOOKUP($A15,'MP2-MCCT'!$A$2:$T$192,9,FALSE)</f>
        <v>-32.641629197860802</v>
      </c>
      <c r="S15" s="7" t="e">
        <f t="shared" si="7"/>
        <v>#DIV/0!</v>
      </c>
      <c r="T15">
        <f>VLOOKUP($A15,'MP2-JCCT'!$A$2:$T$192,9,FALSE)</f>
        <v>-36.2483738061688</v>
      </c>
      <c r="U15" s="7" t="e">
        <f t="shared" si="8"/>
        <v>#DIV/0!</v>
      </c>
      <c r="V15" t="e">
        <f>VLOOKUP($A15,aVQZ!$A$2:$N$192,9,FALSE)</f>
        <v>#N/A</v>
      </c>
      <c r="W15" s="7" t="e">
        <f t="shared" si="9"/>
        <v>#N/A</v>
      </c>
      <c r="X15">
        <f>VLOOKUP($A15,'MP2-CBS(TQ)-kJ'!$A$2:$N$192,3,FALSE)</f>
        <v>-41.191942556692261</v>
      </c>
      <c r="Y15" s="7" t="e">
        <f t="shared" si="10"/>
        <v>#DIV/0!</v>
      </c>
    </row>
    <row r="16" spans="1:25" x14ac:dyDescent="0.2">
      <c r="A16" s="3" t="s">
        <v>188</v>
      </c>
      <c r="B16" s="3">
        <f>VLOOKUP($A16,'delta-CCSD(T)-fno-kJ'!$A$2:$I$192,3,FALSE)</f>
        <v>-1.5107708784539999</v>
      </c>
      <c r="C16">
        <f>VLOOKUP($A16,'CCSD(T)-CBS'!$A$2:$N$192,2,FALSE)</f>
        <v>0</v>
      </c>
      <c r="D16">
        <f>VLOOKUP($A16,'MP2-KSVP'!$A$2:$T$192,9,FALSE)</f>
        <v>-15.9496294417232</v>
      </c>
      <c r="E16" s="7" t="e">
        <f t="shared" si="0"/>
        <v>#DIV/0!</v>
      </c>
      <c r="F16">
        <f>VLOOKUP($A16,'MP2-KTZVP'!$A$2:$T$192,9,FALSE)</f>
        <v>-23.999231480617301</v>
      </c>
      <c r="G16" s="7" t="e">
        <f t="shared" si="1"/>
        <v>#DIV/0!</v>
      </c>
      <c r="H16">
        <f>VLOOKUP($A16,'MP2-KTZVPP'!$A$2:$T$192,9,FALSE)</f>
        <v>-26.170630407537601</v>
      </c>
      <c r="I16" s="7" t="e">
        <f t="shared" si="2"/>
        <v>#DIV/0!</v>
      </c>
      <c r="J16" t="e">
        <f>VLOOKUP($A16,VDZ!$A$2:$N$192,9,FALSE)</f>
        <v>#N/A</v>
      </c>
      <c r="K16" s="7" t="e">
        <f t="shared" si="3"/>
        <v>#N/A</v>
      </c>
      <c r="L16" t="e">
        <f>VLOOKUP($A16,VTZ!$A$2:$N$192,9,FALSE)</f>
        <v>#N/A</v>
      </c>
      <c r="M16" s="7" t="e">
        <f t="shared" si="4"/>
        <v>#N/A</v>
      </c>
      <c r="N16">
        <f>VLOOKUP($A16,'MP2-JCCD'!$A$2:$T$192,9,FALSE)</f>
        <v>-15.8188925106674</v>
      </c>
      <c r="O16" s="7" t="e">
        <f t="shared" si="5"/>
        <v>#DIV/0!</v>
      </c>
      <c r="P16" t="e">
        <f>VLOOKUP($A16,aVDZ!$A$2:$N$192,9,FALSE)</f>
        <v>#N/A</v>
      </c>
      <c r="Q16" s="7" t="e">
        <f t="shared" si="6"/>
        <v>#N/A</v>
      </c>
      <c r="R16">
        <f>VLOOKUP($A16,'MP2-MCCT'!$A$2:$T$192,9,FALSE)</f>
        <v>-25.231651318516398</v>
      </c>
      <c r="S16" s="7" t="e">
        <f t="shared" si="7"/>
        <v>#DIV/0!</v>
      </c>
      <c r="T16">
        <f>VLOOKUP($A16,'MP2-JCCT'!$A$2:$T$192,9,FALSE)</f>
        <v>-27.520771075343202</v>
      </c>
      <c r="U16" s="7" t="e">
        <f t="shared" si="8"/>
        <v>#DIV/0!</v>
      </c>
      <c r="V16" t="e">
        <f>VLOOKUP($A16,aVQZ!$A$2:$N$192,9,FALSE)</f>
        <v>#N/A</v>
      </c>
      <c r="W16" s="7" t="e">
        <f t="shared" si="9"/>
        <v>#N/A</v>
      </c>
      <c r="X16">
        <f>VLOOKUP($A16,'MP2-CBS(TQ)-kJ'!$A$2:$N$192,3,FALSE)</f>
        <v>-31.097759215653561</v>
      </c>
      <c r="Y16" s="7" t="e">
        <f t="shared" si="10"/>
        <v>#DIV/0!</v>
      </c>
    </row>
    <row r="17" spans="1:25" x14ac:dyDescent="0.2">
      <c r="A17" s="3" t="s">
        <v>189</v>
      </c>
      <c r="B17" s="3">
        <f>VLOOKUP($A17,'delta-CCSD(T)-fno-kJ'!$A$2:$I$192,3,FALSE)</f>
        <v>-1.5441945856620001</v>
      </c>
      <c r="C17">
        <f>VLOOKUP($A17,'CCSD(T)-CBS'!$A$2:$N$192,2,FALSE)</f>
        <v>0</v>
      </c>
      <c r="D17">
        <f>VLOOKUP($A17,'MP2-KSVP'!$A$2:$T$192,9,FALSE)</f>
        <v>-15.0518617377366</v>
      </c>
      <c r="E17" s="7" t="e">
        <f t="shared" si="0"/>
        <v>#DIV/0!</v>
      </c>
      <c r="F17">
        <f>VLOOKUP($A17,'MP2-KTZVP'!$A$2:$T$192,9,FALSE)</f>
        <v>-22.0751932135822</v>
      </c>
      <c r="G17" s="7" t="e">
        <f t="shared" si="1"/>
        <v>#DIV/0!</v>
      </c>
      <c r="H17">
        <f>VLOOKUP($A17,'MP2-KTZVPP'!$A$2:$T$192,9,FALSE)</f>
        <v>-24.227148777819799</v>
      </c>
      <c r="I17" s="7" t="e">
        <f t="shared" si="2"/>
        <v>#DIV/0!</v>
      </c>
      <c r="J17" t="e">
        <f>VLOOKUP($A17,VDZ!$A$2:$N$192,9,FALSE)</f>
        <v>#N/A</v>
      </c>
      <c r="K17" s="7" t="e">
        <f t="shared" si="3"/>
        <v>#N/A</v>
      </c>
      <c r="L17" t="e">
        <f>VLOOKUP($A17,VTZ!$A$2:$N$192,9,FALSE)</f>
        <v>#N/A</v>
      </c>
      <c r="M17" s="7" t="e">
        <f t="shared" si="4"/>
        <v>#N/A</v>
      </c>
      <c r="N17">
        <f>VLOOKUP($A17,'MP2-JCCD'!$A$2:$T$192,9,FALSE)</f>
        <v>-14.5582159427761</v>
      </c>
      <c r="O17" s="7" t="e">
        <f t="shared" si="5"/>
        <v>#DIV/0!</v>
      </c>
      <c r="P17" t="e">
        <f>VLOOKUP($A17,aVDZ!$A$2:$N$192,9,FALSE)</f>
        <v>#N/A</v>
      </c>
      <c r="Q17" s="7" t="e">
        <f t="shared" si="6"/>
        <v>#N/A</v>
      </c>
      <c r="R17">
        <f>VLOOKUP($A17,'MP2-MCCT'!$A$2:$T$192,9,FALSE)</f>
        <v>-23.262402887497998</v>
      </c>
      <c r="S17" s="7" t="e">
        <f t="shared" si="7"/>
        <v>#DIV/0!</v>
      </c>
      <c r="T17">
        <f>VLOOKUP($A17,'MP2-JCCT'!$A$2:$T$192,9,FALSE)</f>
        <v>-25.2145686985859</v>
      </c>
      <c r="U17" s="7" t="e">
        <f t="shared" si="8"/>
        <v>#DIV/0!</v>
      </c>
      <c r="V17" t="e">
        <f>VLOOKUP($A17,aVQZ!$A$2:$N$192,9,FALSE)</f>
        <v>#N/A</v>
      </c>
      <c r="W17" s="7" t="e">
        <f t="shared" si="9"/>
        <v>#N/A</v>
      </c>
      <c r="X17">
        <f>VLOOKUP($A17,'MP2-CBS(TQ)-kJ'!$A$2:$N$192,3,FALSE)</f>
        <v>-28.660319717460503</v>
      </c>
      <c r="Y17" s="7" t="e">
        <f t="shared" si="10"/>
        <v>#DIV/0!</v>
      </c>
    </row>
    <row r="18" spans="1:25" x14ac:dyDescent="0.2">
      <c r="A18" s="3" t="s">
        <v>25</v>
      </c>
      <c r="B18" s="3">
        <f>VLOOKUP($A18,'delta-CCSD(T)-fno-kJ'!$A$2:$I$192,3,FALSE)</f>
        <v>3.0176516664549999</v>
      </c>
      <c r="C18">
        <f>VLOOKUP($A18,'CCSD(T)-CBS'!$A$2:$N$192,2,FALSE)</f>
        <v>0</v>
      </c>
      <c r="D18">
        <f>VLOOKUP($A18,'MP2-KSVP'!$A$2:$T$192,9,FALSE)</f>
        <v>-26.427888860036301</v>
      </c>
      <c r="E18" s="7" t="e">
        <f t="shared" si="0"/>
        <v>#DIV/0!</v>
      </c>
      <c r="F18">
        <f>VLOOKUP($A18,'MP2-KTZVP'!$A$2:$T$192,9,FALSE)</f>
        <v>-37.4133027362166</v>
      </c>
      <c r="G18" s="7" t="e">
        <f t="shared" si="1"/>
        <v>#DIV/0!</v>
      </c>
      <c r="H18">
        <f>VLOOKUP($A18,'MP2-KTZVPP'!$A$2:$T$192,9,FALSE)</f>
        <v>-40.5737889308908</v>
      </c>
      <c r="I18" s="7" t="e">
        <f t="shared" si="2"/>
        <v>#DIV/0!</v>
      </c>
      <c r="J18" t="e">
        <f>VLOOKUP($A18,VDZ!$A$2:$N$192,9,FALSE)</f>
        <v>#N/A</v>
      </c>
      <c r="K18" s="7" t="e">
        <f t="shared" si="3"/>
        <v>#N/A</v>
      </c>
      <c r="L18" t="e">
        <f>VLOOKUP($A18,VTZ!$A$2:$N$192,9,FALSE)</f>
        <v>#N/A</v>
      </c>
      <c r="M18" s="7" t="e">
        <f t="shared" si="4"/>
        <v>#N/A</v>
      </c>
      <c r="N18">
        <f>VLOOKUP($A18,'MP2-JCCD'!$A$2:$T$192,9,FALSE)</f>
        <v>-27.517704331752199</v>
      </c>
      <c r="O18" s="7" t="e">
        <f t="shared" si="5"/>
        <v>#DIV/0!</v>
      </c>
      <c r="P18" t="e">
        <f>VLOOKUP($A18,aVDZ!$A$2:$N$192,9,FALSE)</f>
        <v>#N/A</v>
      </c>
      <c r="Q18" s="7" t="e">
        <f t="shared" si="6"/>
        <v>#N/A</v>
      </c>
      <c r="R18">
        <f>VLOOKUP($A18,'MP2-MCCT'!$A$2:$T$192,9,FALSE)</f>
        <v>-39.330034491721399</v>
      </c>
      <c r="S18" s="7" t="e">
        <f t="shared" si="7"/>
        <v>#DIV/0!</v>
      </c>
      <c r="T18">
        <f>VLOOKUP($A18,'MP2-JCCT'!$A$2:$T$192,9,FALSE)</f>
        <v>-40.028548034824702</v>
      </c>
      <c r="U18" s="7" t="e">
        <f t="shared" si="8"/>
        <v>#DIV/0!</v>
      </c>
      <c r="V18" t="e">
        <f>VLOOKUP($A18,aVQZ!$A$2:$N$192,9,FALSE)</f>
        <v>#N/A</v>
      </c>
      <c r="W18" s="7" t="e">
        <f t="shared" si="9"/>
        <v>#N/A</v>
      </c>
      <c r="X18">
        <f>VLOOKUP($A18,'MP2-CBS(TQ)-kJ'!$A$2:$N$192,3,FALSE)</f>
        <v>-46.315435521767306</v>
      </c>
      <c r="Y18" s="7" t="e">
        <f t="shared" si="10"/>
        <v>#DIV/0!</v>
      </c>
    </row>
    <row r="19" spans="1:25" x14ac:dyDescent="0.2">
      <c r="A19" s="3" t="s">
        <v>26</v>
      </c>
      <c r="B19" s="3">
        <f>VLOOKUP($A19,'delta-CCSD(T)-fno-kJ'!$A$2:$I$192,3,FALSE)</f>
        <v>2.5592933047269999</v>
      </c>
      <c r="C19">
        <f>VLOOKUP($A19,'CCSD(T)-CBS'!$A$2:$N$192,2,FALSE)</f>
        <v>0</v>
      </c>
      <c r="D19">
        <f>VLOOKUP($A19,'MP2-KSVP'!$A$2:$T$192,9,FALSE)</f>
        <v>-25.2586039494605</v>
      </c>
      <c r="E19" s="7" t="e">
        <f t="shared" si="0"/>
        <v>#DIV/0!</v>
      </c>
      <c r="F19">
        <f>VLOOKUP($A19,'MP2-KTZVP'!$A$2:$T$192,9,FALSE)</f>
        <v>-35.361905268048602</v>
      </c>
      <c r="G19" s="7" t="e">
        <f t="shared" si="1"/>
        <v>#DIV/0!</v>
      </c>
      <c r="H19">
        <f>VLOOKUP($A19,'MP2-KTZVPP'!$A$2:$T$192,9,FALSE)</f>
        <v>-38.592017565074798</v>
      </c>
      <c r="I19" s="7" t="e">
        <f t="shared" si="2"/>
        <v>#DIV/0!</v>
      </c>
      <c r="J19" t="e">
        <f>VLOOKUP($A19,VDZ!$A$2:$N$192,9,FALSE)</f>
        <v>#N/A</v>
      </c>
      <c r="K19" s="7" t="e">
        <f t="shared" si="3"/>
        <v>#N/A</v>
      </c>
      <c r="L19" t="e">
        <f>VLOOKUP($A19,VTZ!$A$2:$N$192,9,FALSE)</f>
        <v>#N/A</v>
      </c>
      <c r="M19" s="7" t="e">
        <f t="shared" si="4"/>
        <v>#N/A</v>
      </c>
      <c r="N19">
        <f>VLOOKUP($A19,'MP2-JCCD'!$A$2:$T$192,9,FALSE)</f>
        <v>-25.839930314779298</v>
      </c>
      <c r="O19" s="7" t="e">
        <f t="shared" si="5"/>
        <v>#DIV/0!</v>
      </c>
      <c r="P19" t="e">
        <f>VLOOKUP($A19,aVDZ!$A$2:$N$192,9,FALSE)</f>
        <v>#N/A</v>
      </c>
      <c r="Q19" s="7" t="e">
        <f t="shared" si="6"/>
        <v>#N/A</v>
      </c>
      <c r="R19">
        <f>VLOOKUP($A19,'MP2-MCCT'!$A$2:$T$192,9,FALSE)</f>
        <v>-37.379904331429699</v>
      </c>
      <c r="S19" s="7" t="e">
        <f t="shared" si="7"/>
        <v>#DIV/0!</v>
      </c>
      <c r="T19">
        <f>VLOOKUP($A19,'MP2-JCCT'!$A$2:$T$192,9,FALSE)</f>
        <v>-37.862829416976901</v>
      </c>
      <c r="U19" s="7" t="e">
        <f t="shared" si="8"/>
        <v>#DIV/0!</v>
      </c>
      <c r="V19" t="e">
        <f>VLOOKUP($A19,aVQZ!$A$2:$N$192,9,FALSE)</f>
        <v>#N/A</v>
      </c>
      <c r="W19" s="7" t="e">
        <f t="shared" si="9"/>
        <v>#N/A</v>
      </c>
      <c r="X19">
        <f>VLOOKUP($A19,'MP2-CBS(TQ)-kJ'!$A$2:$N$192,3,FALSE)</f>
        <v>-44.182871462641593</v>
      </c>
      <c r="Y19" s="7" t="e">
        <f t="shared" si="10"/>
        <v>#DIV/0!</v>
      </c>
    </row>
    <row r="20" spans="1:25" x14ac:dyDescent="0.2">
      <c r="A20" s="3" t="s">
        <v>190</v>
      </c>
      <c r="B20" s="3">
        <f>VLOOKUP($A20,'delta-CCSD(T)-fno-kJ'!$A$2:$I$192,3,FALSE)</f>
        <v>2.248917083831</v>
      </c>
      <c r="C20">
        <f>VLOOKUP($A20,'CCSD(T)-CBS'!$A$2:$N$192,2,FALSE)</f>
        <v>0</v>
      </c>
      <c r="D20">
        <f>VLOOKUP($A20,'MP2-KSVP'!$A$2:$T$192,9,FALSE)</f>
        <v>-20.795093764979999</v>
      </c>
      <c r="E20" s="7" t="e">
        <f t="shared" si="0"/>
        <v>#DIV/0!</v>
      </c>
      <c r="F20">
        <f>VLOOKUP($A20,'MP2-KTZVP'!$A$2:$T$192,9,FALSE)</f>
        <v>-32.9662027038733</v>
      </c>
      <c r="G20" s="7" t="e">
        <f t="shared" si="1"/>
        <v>#DIV/0!</v>
      </c>
      <c r="H20">
        <f>VLOOKUP($A20,'MP2-KTZVPP'!$A$2:$T$192,9,FALSE)</f>
        <v>-36.252566651890703</v>
      </c>
      <c r="I20" s="7" t="e">
        <f t="shared" si="2"/>
        <v>#DIV/0!</v>
      </c>
      <c r="J20" t="e">
        <f>VLOOKUP($A20,VDZ!$A$2:$N$192,9,FALSE)</f>
        <v>#N/A</v>
      </c>
      <c r="K20" s="7" t="e">
        <f t="shared" si="3"/>
        <v>#N/A</v>
      </c>
      <c r="L20" t="e">
        <f>VLOOKUP($A20,VTZ!$A$2:$N$192,9,FALSE)</f>
        <v>#N/A</v>
      </c>
      <c r="M20" s="7" t="e">
        <f t="shared" si="4"/>
        <v>#N/A</v>
      </c>
      <c r="N20">
        <f>VLOOKUP($A20,'MP2-JCCD'!$A$2:$T$192,9,FALSE)</f>
        <v>-22.053470748104601</v>
      </c>
      <c r="O20" s="7" t="e">
        <f t="shared" si="5"/>
        <v>#DIV/0!</v>
      </c>
      <c r="P20" t="e">
        <f>VLOOKUP($A20,aVDZ!$A$2:$N$192,9,FALSE)</f>
        <v>#N/A</v>
      </c>
      <c r="Q20" s="7" t="e">
        <f t="shared" si="6"/>
        <v>#N/A</v>
      </c>
      <c r="R20">
        <f>VLOOKUP($A20,'MP2-MCCT'!$A$2:$T$192,9,FALSE)</f>
        <v>-33.773927663750698</v>
      </c>
      <c r="S20" s="7" t="e">
        <f t="shared" si="7"/>
        <v>#DIV/0!</v>
      </c>
      <c r="T20">
        <f>VLOOKUP($A20,'MP2-JCCT'!$A$2:$T$192,9,FALSE)</f>
        <v>-34.545709163289203</v>
      </c>
      <c r="U20" s="7" t="e">
        <f t="shared" si="8"/>
        <v>#DIV/0!</v>
      </c>
      <c r="V20" t="e">
        <f>VLOOKUP($A20,aVQZ!$A$2:$N$192,9,FALSE)</f>
        <v>#N/A</v>
      </c>
      <c r="W20" s="7" t="e">
        <f t="shared" si="9"/>
        <v>#N/A</v>
      </c>
      <c r="X20">
        <f>VLOOKUP($A20,'MP2-CBS(TQ)-kJ'!$A$2:$N$192,3,FALSE)</f>
        <v>-39.87800170977642</v>
      </c>
      <c r="Y20" s="7" t="e">
        <f t="shared" si="10"/>
        <v>#DIV/0!</v>
      </c>
    </row>
    <row r="21" spans="1:25" x14ac:dyDescent="0.2">
      <c r="A21" s="3" t="s">
        <v>191</v>
      </c>
      <c r="B21" s="3">
        <f>VLOOKUP($A21,'delta-CCSD(T)-fno-kJ'!$A$2:$I$192,3,FALSE)</f>
        <v>1.9621234793810001</v>
      </c>
      <c r="C21">
        <f>VLOOKUP($A21,'CCSD(T)-CBS'!$A$2:$N$192,2,FALSE)</f>
        <v>0</v>
      </c>
      <c r="D21">
        <f>VLOOKUP($A21,'MP2-KSVP'!$A$2:$T$192,9,FALSE)</f>
        <v>-20.4452880491122</v>
      </c>
      <c r="E21" s="7" t="e">
        <f t="shared" si="0"/>
        <v>#DIV/0!</v>
      </c>
      <c r="F21">
        <f>VLOOKUP($A21,'MP2-KTZVP'!$A$2:$T$192,9,FALSE)</f>
        <v>-31.846474448043001</v>
      </c>
      <c r="G21" s="7" t="e">
        <f t="shared" si="1"/>
        <v>#DIV/0!</v>
      </c>
      <c r="H21">
        <f>VLOOKUP($A21,'MP2-KTZVPP'!$A$2:$T$192,9,FALSE)</f>
        <v>-35.257566483835099</v>
      </c>
      <c r="I21" s="7" t="e">
        <f t="shared" si="2"/>
        <v>#DIV/0!</v>
      </c>
      <c r="J21" t="e">
        <f>VLOOKUP($A21,VDZ!$A$2:$N$192,9,FALSE)</f>
        <v>#N/A</v>
      </c>
      <c r="K21" s="7" t="e">
        <f t="shared" si="3"/>
        <v>#N/A</v>
      </c>
      <c r="L21" t="e">
        <f>VLOOKUP($A21,VTZ!$A$2:$N$192,9,FALSE)</f>
        <v>#N/A</v>
      </c>
      <c r="M21" s="7" t="e">
        <f t="shared" si="4"/>
        <v>#N/A</v>
      </c>
      <c r="N21">
        <f>VLOOKUP($A21,'MP2-JCCD'!$A$2:$T$192,9,FALSE)</f>
        <v>-21.047120710261101</v>
      </c>
      <c r="O21" s="7" t="e">
        <f t="shared" si="5"/>
        <v>#DIV/0!</v>
      </c>
      <c r="P21" t="e">
        <f>VLOOKUP($A21,aVDZ!$A$2:$N$192,9,FALSE)</f>
        <v>#N/A</v>
      </c>
      <c r="Q21" s="7" t="e">
        <f t="shared" si="6"/>
        <v>#N/A</v>
      </c>
      <c r="R21">
        <f>VLOOKUP($A21,'MP2-MCCT'!$A$2:$T$192,9,FALSE)</f>
        <v>-32.724879040283902</v>
      </c>
      <c r="S21" s="7" t="e">
        <f t="shared" si="7"/>
        <v>#DIV/0!</v>
      </c>
      <c r="T21">
        <f>VLOOKUP($A21,'MP2-JCCT'!$A$2:$T$192,9,FALSE)</f>
        <v>-33.356273717818802</v>
      </c>
      <c r="U21" s="7" t="e">
        <f t="shared" si="8"/>
        <v>#DIV/0!</v>
      </c>
      <c r="V21" t="e">
        <f>VLOOKUP($A21,aVQZ!$A$2:$N$192,9,FALSE)</f>
        <v>#N/A</v>
      </c>
      <c r="W21" s="7" t="e">
        <f t="shared" si="9"/>
        <v>#N/A</v>
      </c>
      <c r="X21">
        <f>VLOOKUP($A21,'MP2-CBS(TQ)-kJ'!$A$2:$N$192,3,FALSE)</f>
        <v>-38.786762622992818</v>
      </c>
      <c r="Y21" s="7" t="e">
        <f t="shared" si="10"/>
        <v>#DIV/0!</v>
      </c>
    </row>
    <row r="22" spans="1:25" x14ac:dyDescent="0.2">
      <c r="A22" s="3" t="s">
        <v>192</v>
      </c>
      <c r="B22" s="3">
        <f>VLOOKUP($A22,'delta-CCSD(T)-fno-kJ'!$A$2:$I$192,3,FALSE)</f>
        <v>2.8992885840249998</v>
      </c>
      <c r="C22">
        <f>VLOOKUP($A22,'CCSD(T)-CBS'!$A$2:$N$192,2,FALSE)</f>
        <v>0</v>
      </c>
      <c r="D22">
        <f>VLOOKUP($A22,'MP2-KSVP'!$A$2:$T$192,9,FALSE)</f>
        <v>-26.814644283615198</v>
      </c>
      <c r="E22" s="7" t="e">
        <f t="shared" si="0"/>
        <v>#DIV/0!</v>
      </c>
      <c r="F22">
        <f>VLOOKUP($A22,'MP2-KTZVP'!$A$2:$T$192,9,FALSE)</f>
        <v>-35.5200214387907</v>
      </c>
      <c r="G22" s="7" t="e">
        <f t="shared" si="1"/>
        <v>#DIV/0!</v>
      </c>
      <c r="H22">
        <f>VLOOKUP($A22,'MP2-KTZVPP'!$A$2:$T$192,9,FALSE)</f>
        <v>-37.8924604272596</v>
      </c>
      <c r="I22" s="7" t="e">
        <f t="shared" si="2"/>
        <v>#DIV/0!</v>
      </c>
      <c r="J22" t="e">
        <f>VLOOKUP($A22,VDZ!$A$2:$N$192,9,FALSE)</f>
        <v>#N/A</v>
      </c>
      <c r="K22" s="7" t="e">
        <f t="shared" si="3"/>
        <v>#N/A</v>
      </c>
      <c r="L22" t="e">
        <f>VLOOKUP($A22,VTZ!$A$2:$N$192,9,FALSE)</f>
        <v>#N/A</v>
      </c>
      <c r="M22" s="7" t="e">
        <f t="shared" si="4"/>
        <v>#N/A</v>
      </c>
      <c r="N22">
        <f>VLOOKUP($A22,'MP2-JCCD'!$A$2:$T$192,9,FALSE)</f>
        <v>-28.335541188177601</v>
      </c>
      <c r="O22" s="7" t="e">
        <f t="shared" si="5"/>
        <v>#DIV/0!</v>
      </c>
      <c r="P22" t="e">
        <f>VLOOKUP($A22,aVDZ!$A$2:$N$192,9,FALSE)</f>
        <v>#N/A</v>
      </c>
      <c r="Q22" s="7" t="e">
        <f t="shared" si="6"/>
        <v>#N/A</v>
      </c>
      <c r="R22">
        <f>VLOOKUP($A22,'MP2-MCCT'!$A$2:$T$192,9,FALSE)</f>
        <v>-37.124294400097703</v>
      </c>
      <c r="S22" s="7" t="e">
        <f t="shared" si="7"/>
        <v>#DIV/0!</v>
      </c>
      <c r="T22">
        <f>VLOOKUP($A22,'MP2-JCCT'!$A$2:$T$192,9,FALSE)</f>
        <v>-38.448420470813801</v>
      </c>
      <c r="U22" s="7" t="e">
        <f t="shared" si="8"/>
        <v>#DIV/0!</v>
      </c>
      <c r="V22" t="e">
        <f>VLOOKUP($A22,aVQZ!$A$2:$N$192,9,FALSE)</f>
        <v>#N/A</v>
      </c>
      <c r="W22" s="7" t="e">
        <f t="shared" si="9"/>
        <v>#N/A</v>
      </c>
      <c r="X22">
        <f>VLOOKUP($A22,'MP2-CBS(TQ)-kJ'!$A$2:$N$192,3,FALSE)</f>
        <v>-42.478982084631909</v>
      </c>
      <c r="Y22" s="7" t="e">
        <f t="shared" si="10"/>
        <v>#DIV/0!</v>
      </c>
    </row>
    <row r="23" spans="1:25" x14ac:dyDescent="0.2">
      <c r="A23" s="3" t="s">
        <v>193</v>
      </c>
      <c r="B23" s="3">
        <f>VLOOKUP($A23,'delta-CCSD(T)-fno-kJ'!$A$2:$I$192,3,FALSE)</f>
        <v>3.362525702363</v>
      </c>
      <c r="C23">
        <f>VLOOKUP($A23,'CCSD(T)-CBS'!$A$2:$N$192,2,FALSE)</f>
        <v>0</v>
      </c>
      <c r="D23">
        <f>VLOOKUP($A23,'MP2-KSVP'!$A$2:$T$192,9,FALSE)</f>
        <v>-30.2818990193988</v>
      </c>
      <c r="E23" s="7" t="e">
        <f t="shared" si="0"/>
        <v>#DIV/0!</v>
      </c>
      <c r="F23">
        <f>VLOOKUP($A23,'MP2-KTZVP'!$A$2:$T$192,9,FALSE)</f>
        <v>-39.041701346748603</v>
      </c>
      <c r="G23" s="7" t="e">
        <f t="shared" si="1"/>
        <v>#DIV/0!</v>
      </c>
      <c r="H23">
        <f>VLOOKUP($A23,'MP2-KTZVPP'!$A$2:$T$192,9,FALSE)</f>
        <v>-41.480211119964203</v>
      </c>
      <c r="I23" s="7" t="e">
        <f t="shared" si="2"/>
        <v>#DIV/0!</v>
      </c>
      <c r="J23" t="e">
        <f>VLOOKUP($A23,VDZ!$A$2:$N$192,9,FALSE)</f>
        <v>#N/A</v>
      </c>
      <c r="K23" s="7" t="e">
        <f t="shared" si="3"/>
        <v>#N/A</v>
      </c>
      <c r="L23" t="e">
        <f>VLOOKUP($A23,VTZ!$A$2:$N$192,9,FALSE)</f>
        <v>#N/A</v>
      </c>
      <c r="M23" s="7" t="e">
        <f t="shared" si="4"/>
        <v>#N/A</v>
      </c>
      <c r="N23">
        <f>VLOOKUP($A23,'MP2-JCCD'!$A$2:$T$192,9,FALSE)</f>
        <v>-31.749174193610202</v>
      </c>
      <c r="O23" s="7" t="e">
        <f t="shared" si="5"/>
        <v>#DIV/0!</v>
      </c>
      <c r="P23" t="e">
        <f>VLOOKUP($A23,aVDZ!$A$2:$N$192,9,FALSE)</f>
        <v>#N/A</v>
      </c>
      <c r="Q23" s="7" t="e">
        <f t="shared" si="6"/>
        <v>#N/A</v>
      </c>
      <c r="R23">
        <f>VLOOKUP($A23,'MP2-MCCT'!$A$2:$T$192,9,FALSE)</f>
        <v>-40.676213203188603</v>
      </c>
      <c r="S23" s="7" t="e">
        <f t="shared" si="7"/>
        <v>#DIV/0!</v>
      </c>
      <c r="T23">
        <f>VLOOKUP($A23,'MP2-JCCT'!$A$2:$T$192,9,FALSE)</f>
        <v>-42.1352950927552</v>
      </c>
      <c r="U23" s="7" t="e">
        <f t="shared" si="8"/>
        <v>#DIV/0!</v>
      </c>
      <c r="V23" t="e">
        <f>VLOOKUP($A23,aVQZ!$A$2:$N$192,9,FALSE)</f>
        <v>#N/A</v>
      </c>
      <c r="W23" s="7" t="e">
        <f t="shared" si="9"/>
        <v>#N/A</v>
      </c>
      <c r="X23">
        <f>VLOOKUP($A23,'MP2-CBS(TQ)-kJ'!$A$2:$N$192,3,FALSE)</f>
        <v>-46.449105294982495</v>
      </c>
      <c r="Y23" s="7" t="e">
        <f t="shared" si="10"/>
        <v>#DIV/0!</v>
      </c>
    </row>
    <row r="24" spans="1:25" x14ac:dyDescent="0.2">
      <c r="A24" s="3" t="s">
        <v>194</v>
      </c>
      <c r="B24" s="3">
        <f>VLOOKUP($A24,'delta-CCSD(T)-fno-kJ'!$A$2:$I$192,3,FALSE)</f>
        <v>3.0884754793860001</v>
      </c>
      <c r="C24">
        <f>VLOOKUP($A24,'CCSD(T)-CBS'!$A$2:$N$192,2,FALSE)</f>
        <v>0</v>
      </c>
      <c r="D24">
        <f>VLOOKUP($A24,'MP2-KSVP'!$A$2:$T$192,9,FALSE)</f>
        <v>-26.969219881966598</v>
      </c>
      <c r="E24" s="7" t="e">
        <f t="shared" si="0"/>
        <v>#DIV/0!</v>
      </c>
      <c r="F24">
        <f>VLOOKUP($A24,'MP2-KTZVP'!$A$2:$T$192,9,FALSE)</f>
        <v>-36.6587172899603</v>
      </c>
      <c r="G24" s="7" t="e">
        <f t="shared" si="1"/>
        <v>#DIV/0!</v>
      </c>
      <c r="H24">
        <f>VLOOKUP($A24,'MP2-KTZVPP'!$A$2:$T$192,9,FALSE)</f>
        <v>-38.918839404428297</v>
      </c>
      <c r="I24" s="7" t="e">
        <f t="shared" si="2"/>
        <v>#DIV/0!</v>
      </c>
      <c r="J24" t="e">
        <f>VLOOKUP($A24,VDZ!$A$2:$N$192,9,FALSE)</f>
        <v>#N/A</v>
      </c>
      <c r="K24" s="7" t="e">
        <f t="shared" si="3"/>
        <v>#N/A</v>
      </c>
      <c r="L24" t="e">
        <f>VLOOKUP($A24,VTZ!$A$2:$N$192,9,FALSE)</f>
        <v>#N/A</v>
      </c>
      <c r="M24" s="7" t="e">
        <f t="shared" si="4"/>
        <v>#N/A</v>
      </c>
      <c r="N24">
        <f>VLOOKUP($A24,'MP2-JCCD'!$A$2:$T$192,9,FALSE)</f>
        <v>-29.815711890289698</v>
      </c>
      <c r="O24" s="7" t="e">
        <f t="shared" si="5"/>
        <v>#DIV/0!</v>
      </c>
      <c r="P24" t="e">
        <f>VLOOKUP($A24,aVDZ!$A$2:$N$192,9,FALSE)</f>
        <v>#N/A</v>
      </c>
      <c r="Q24" s="7" t="e">
        <f t="shared" si="6"/>
        <v>#N/A</v>
      </c>
      <c r="R24">
        <f>VLOOKUP($A24,'MP2-MCCT'!$A$2:$T$192,9,FALSE)</f>
        <v>-38.248953514322302</v>
      </c>
      <c r="S24" s="7" t="e">
        <f t="shared" si="7"/>
        <v>#DIV/0!</v>
      </c>
      <c r="T24">
        <f>VLOOKUP($A24,'MP2-JCCT'!$A$2:$T$192,9,FALSE)</f>
        <v>-39.391688208334401</v>
      </c>
      <c r="U24" s="7" t="e">
        <f t="shared" si="8"/>
        <v>#DIV/0!</v>
      </c>
      <c r="V24" t="e">
        <f>VLOOKUP($A24,aVQZ!$A$2:$N$192,9,FALSE)</f>
        <v>#N/A</v>
      </c>
      <c r="W24" s="7" t="e">
        <f t="shared" si="9"/>
        <v>#N/A</v>
      </c>
      <c r="X24">
        <f>VLOOKUP($A24,'MP2-CBS(TQ)-kJ'!$A$2:$N$192,3,FALSE)</f>
        <v>-42.655218731534333</v>
      </c>
      <c r="Y24" s="7" t="e">
        <f t="shared" si="10"/>
        <v>#DIV/0!</v>
      </c>
    </row>
    <row r="25" spans="1:25" x14ac:dyDescent="0.2">
      <c r="A25" s="3" t="s">
        <v>195</v>
      </c>
      <c r="B25" s="3">
        <f>VLOOKUP($A25,'delta-CCSD(T)-fno-kJ'!$A$2:$I$192,3,FALSE)</f>
        <v>3.1676333171979998</v>
      </c>
      <c r="C25">
        <f>VLOOKUP($A25,'CCSD(T)-CBS'!$A$2:$N$192,2,FALSE)</f>
        <v>0</v>
      </c>
      <c r="D25">
        <f>VLOOKUP($A25,'MP2-KSVP'!$A$2:$T$192,9,FALSE)</f>
        <v>-29.293999972353401</v>
      </c>
      <c r="E25" s="7" t="e">
        <f t="shared" si="0"/>
        <v>#DIV/0!</v>
      </c>
      <c r="F25">
        <f>VLOOKUP($A25,'MP2-KTZVP'!$A$2:$T$192,9,FALSE)</f>
        <v>-37.611545228305097</v>
      </c>
      <c r="G25" s="7" t="e">
        <f t="shared" si="1"/>
        <v>#DIV/0!</v>
      </c>
      <c r="H25">
        <f>VLOOKUP($A25,'MP2-KTZVPP'!$A$2:$T$192,9,FALSE)</f>
        <v>-39.949429804870597</v>
      </c>
      <c r="I25" s="7" t="e">
        <f t="shared" si="2"/>
        <v>#DIV/0!</v>
      </c>
      <c r="J25" t="e">
        <f>VLOOKUP($A25,VDZ!$A$2:$N$192,9,FALSE)</f>
        <v>#N/A</v>
      </c>
      <c r="K25" s="7" t="e">
        <f t="shared" si="3"/>
        <v>#N/A</v>
      </c>
      <c r="L25" t="e">
        <f>VLOOKUP($A25,VTZ!$A$2:$N$192,9,FALSE)</f>
        <v>#N/A</v>
      </c>
      <c r="M25" s="7" t="e">
        <f t="shared" si="4"/>
        <v>#N/A</v>
      </c>
      <c r="N25">
        <f>VLOOKUP($A25,'MP2-JCCD'!$A$2:$T$192,9,FALSE)</f>
        <v>-30.449758309680899</v>
      </c>
      <c r="O25" s="7" t="e">
        <f t="shared" si="5"/>
        <v>#DIV/0!</v>
      </c>
      <c r="P25" t="e">
        <f>VLOOKUP($A25,aVDZ!$A$2:$N$192,9,FALSE)</f>
        <v>#N/A</v>
      </c>
      <c r="Q25" s="7" t="e">
        <f t="shared" si="6"/>
        <v>#N/A</v>
      </c>
      <c r="R25">
        <f>VLOOKUP($A25,'MP2-MCCT'!$A$2:$T$192,9,FALSE)</f>
        <v>-39.1742488086606</v>
      </c>
      <c r="S25" s="7" t="e">
        <f t="shared" si="7"/>
        <v>#DIV/0!</v>
      </c>
      <c r="T25">
        <f>VLOOKUP($A25,'MP2-JCCT'!$A$2:$T$192,9,FALSE)</f>
        <v>-40.5209551753277</v>
      </c>
      <c r="U25" s="7" t="e">
        <f t="shared" si="8"/>
        <v>#DIV/0!</v>
      </c>
      <c r="V25" t="e">
        <f>VLOOKUP($A25,aVQZ!$A$2:$N$192,9,FALSE)</f>
        <v>#N/A</v>
      </c>
      <c r="W25" s="7" t="e">
        <f t="shared" si="9"/>
        <v>#N/A</v>
      </c>
      <c r="X25">
        <f>VLOOKUP($A25,'MP2-CBS(TQ)-kJ'!$A$2:$N$192,3,FALSE)</f>
        <v>-44.85215747370755</v>
      </c>
      <c r="Y25" s="7" t="e">
        <f t="shared" si="10"/>
        <v>#DIV/0!</v>
      </c>
    </row>
    <row r="26" spans="1:25" x14ac:dyDescent="0.2">
      <c r="A26" s="3" t="s">
        <v>196</v>
      </c>
      <c r="B26" s="3">
        <f>VLOOKUP($A26,'delta-CCSD(T)-fno-kJ'!$A$2:$I$192,3,FALSE)</f>
        <v>0.16672347968000001</v>
      </c>
      <c r="C26">
        <f>VLOOKUP($A26,'CCSD(T)-CBS'!$A$2:$N$192,2,FALSE)</f>
        <v>0</v>
      </c>
      <c r="D26">
        <f>VLOOKUP($A26,'MP2-KSVP'!$A$2:$T$192,9,FALSE)</f>
        <v>-18.770707103548201</v>
      </c>
      <c r="E26" s="7" t="e">
        <f t="shared" si="0"/>
        <v>#DIV/0!</v>
      </c>
      <c r="F26">
        <f>VLOOKUP($A26,'MP2-KTZVP'!$A$2:$T$192,9,FALSE)</f>
        <v>-30.0218975024234</v>
      </c>
      <c r="G26" s="7" t="e">
        <f t="shared" si="1"/>
        <v>#DIV/0!</v>
      </c>
      <c r="H26">
        <f>VLOOKUP($A26,'MP2-KTZVPP'!$A$2:$T$192,9,FALSE)</f>
        <v>-32.707729656574799</v>
      </c>
      <c r="I26" s="7" t="e">
        <f t="shared" si="2"/>
        <v>#DIV/0!</v>
      </c>
      <c r="J26" t="e">
        <f>VLOOKUP($A26,VDZ!$A$2:$N$192,9,FALSE)</f>
        <v>#N/A</v>
      </c>
      <c r="K26" s="7" t="e">
        <f t="shared" si="3"/>
        <v>#N/A</v>
      </c>
      <c r="L26" t="e">
        <f>VLOOKUP($A26,VTZ!$A$2:$N$192,9,FALSE)</f>
        <v>#N/A</v>
      </c>
      <c r="M26" s="7" t="e">
        <f t="shared" si="4"/>
        <v>#N/A</v>
      </c>
      <c r="N26">
        <f>VLOOKUP($A26,'MP2-JCCD'!$A$2:$T$192,9,FALSE)</f>
        <v>-18.667424922553199</v>
      </c>
      <c r="O26" s="7" t="e">
        <f t="shared" si="5"/>
        <v>#DIV/0!</v>
      </c>
      <c r="P26" t="e">
        <f>VLOOKUP($A26,aVDZ!$A$2:$N$192,9,FALSE)</f>
        <v>#N/A</v>
      </c>
      <c r="Q26" s="7" t="e">
        <f t="shared" si="6"/>
        <v>#N/A</v>
      </c>
      <c r="R26">
        <f>VLOOKUP($A26,'MP2-MCCT'!$A$2:$T$192,9,FALSE)</f>
        <v>-31.220729576603699</v>
      </c>
      <c r="S26" s="7" t="e">
        <f t="shared" si="7"/>
        <v>#DIV/0!</v>
      </c>
      <c r="T26">
        <f>VLOOKUP($A26,'MP2-JCCT'!$A$2:$T$192,9,FALSE)</f>
        <v>-33.462652263031202</v>
      </c>
      <c r="U26" s="7" t="e">
        <f t="shared" si="8"/>
        <v>#DIV/0!</v>
      </c>
      <c r="V26" t="e">
        <f>VLOOKUP($A26,aVQZ!$A$2:$N$192,9,FALSE)</f>
        <v>#N/A</v>
      </c>
      <c r="W26" s="7" t="e">
        <f t="shared" si="9"/>
        <v>#N/A</v>
      </c>
      <c r="X26">
        <f>VLOOKUP($A26,'MP2-CBS(TQ)-kJ'!$A$2:$N$192,3,FALSE)</f>
        <v>-38.358954791275487</v>
      </c>
      <c r="Y26" s="7" t="e">
        <f t="shared" si="10"/>
        <v>#DIV/0!</v>
      </c>
    </row>
    <row r="27" spans="1:25" x14ac:dyDescent="0.2">
      <c r="A27" s="3" t="s">
        <v>197</v>
      </c>
      <c r="B27" s="3">
        <f>VLOOKUP($A27,'delta-CCSD(T)-fno-kJ'!$A$2:$I$192,3,FALSE)</f>
        <v>-0.210215963635</v>
      </c>
      <c r="C27">
        <f>VLOOKUP($A27,'CCSD(T)-CBS'!$A$2:$N$192,2,FALSE)</f>
        <v>0</v>
      </c>
      <c r="D27">
        <f>VLOOKUP($A27,'MP2-KSVP'!$A$2:$T$192,9,FALSE)</f>
        <v>-17.2037958075191</v>
      </c>
      <c r="E27" s="7" t="e">
        <f t="shared" si="0"/>
        <v>#DIV/0!</v>
      </c>
      <c r="F27">
        <f>VLOOKUP($A27,'MP2-KTZVP'!$A$2:$T$192,9,FALSE)</f>
        <v>-26.116110391932299</v>
      </c>
      <c r="G27" s="7" t="e">
        <f t="shared" si="1"/>
        <v>#DIV/0!</v>
      </c>
      <c r="H27">
        <f>VLOOKUP($A27,'MP2-KTZVPP'!$A$2:$T$192,9,FALSE)</f>
        <v>-29.020343769611699</v>
      </c>
      <c r="I27" s="7" t="e">
        <f t="shared" si="2"/>
        <v>#DIV/0!</v>
      </c>
      <c r="J27" t="e">
        <f>VLOOKUP($A27,VDZ!$A$2:$N$192,9,FALSE)</f>
        <v>#N/A</v>
      </c>
      <c r="K27" s="7" t="e">
        <f t="shared" si="3"/>
        <v>#N/A</v>
      </c>
      <c r="L27" t="e">
        <f>VLOOKUP($A27,VTZ!$A$2:$N$192,9,FALSE)</f>
        <v>#N/A</v>
      </c>
      <c r="M27" s="7" t="e">
        <f t="shared" si="4"/>
        <v>#N/A</v>
      </c>
      <c r="N27">
        <f>VLOOKUP($A27,'MP2-JCCD'!$A$2:$T$192,9,FALSE)</f>
        <v>-15.838533681632599</v>
      </c>
      <c r="O27" s="7" t="e">
        <f t="shared" si="5"/>
        <v>#DIV/0!</v>
      </c>
      <c r="P27" t="e">
        <f>VLOOKUP($A27,aVDZ!$A$2:$N$192,9,FALSE)</f>
        <v>#N/A</v>
      </c>
      <c r="Q27" s="7" t="e">
        <f t="shared" si="6"/>
        <v>#N/A</v>
      </c>
      <c r="R27">
        <f>VLOOKUP($A27,'MP2-MCCT'!$A$2:$T$192,9,FALSE)</f>
        <v>-27.530561258764799</v>
      </c>
      <c r="S27" s="7" t="e">
        <f t="shared" si="7"/>
        <v>#DIV/0!</v>
      </c>
      <c r="T27">
        <f>VLOOKUP($A27,'MP2-JCCT'!$A$2:$T$192,9,FALSE)</f>
        <v>-29.088901396194299</v>
      </c>
      <c r="U27" s="7" t="e">
        <f t="shared" si="8"/>
        <v>#DIV/0!</v>
      </c>
      <c r="V27" t="e">
        <f>VLOOKUP($A27,aVQZ!$A$2:$N$192,9,FALSE)</f>
        <v>#N/A</v>
      </c>
      <c r="W27" s="7" t="e">
        <f t="shared" si="9"/>
        <v>#N/A</v>
      </c>
      <c r="X27">
        <f>VLOOKUP($A27,'MP2-CBS(TQ)-kJ'!$A$2:$N$192,3,FALSE)</f>
        <v>-33.732791304817269</v>
      </c>
      <c r="Y27" s="7" t="e">
        <f t="shared" si="10"/>
        <v>#DIV/0!</v>
      </c>
    </row>
    <row r="28" spans="1:25" x14ac:dyDescent="0.2">
      <c r="A28" s="3" t="s">
        <v>198</v>
      </c>
      <c r="B28" s="3">
        <f>VLOOKUP($A28,'delta-CCSD(T)-fno-kJ'!$A$2:$I$192,3,FALSE)</f>
        <v>0</v>
      </c>
      <c r="C28">
        <f>VLOOKUP($A28,'CCSD(T)-CBS'!$A$2:$N$192,2,FALSE)</f>
        <v>0</v>
      </c>
      <c r="D28">
        <f>VLOOKUP($A28,'MP2-KSVP'!$A$2:$T$192,9,FALSE)</f>
        <v>-31.622321531231801</v>
      </c>
      <c r="E28" s="7" t="e">
        <f t="shared" si="0"/>
        <v>#DIV/0!</v>
      </c>
      <c r="F28">
        <f>VLOOKUP($A28,'MP2-KTZVP'!$A$2:$T$192,9,FALSE)</f>
        <v>-39.654202532681197</v>
      </c>
      <c r="G28" s="7" t="e">
        <f t="shared" si="1"/>
        <v>#DIV/0!</v>
      </c>
      <c r="H28">
        <f>VLOOKUP($A28,'MP2-KTZVPP'!$A$2:$T$192,9,FALSE)</f>
        <v>-41.807222666958801</v>
      </c>
      <c r="I28" s="7" t="e">
        <f t="shared" si="2"/>
        <v>#DIV/0!</v>
      </c>
      <c r="J28" t="e">
        <f>VLOOKUP($A28,VDZ!$A$2:$N$192,9,FALSE)</f>
        <v>#N/A</v>
      </c>
      <c r="K28" s="7" t="e">
        <f t="shared" si="3"/>
        <v>#N/A</v>
      </c>
      <c r="L28" t="e">
        <f>VLOOKUP($A28,VTZ!$A$2:$N$192,9,FALSE)</f>
        <v>#N/A</v>
      </c>
      <c r="M28" s="7" t="e">
        <f t="shared" si="4"/>
        <v>#N/A</v>
      </c>
      <c r="N28">
        <f>VLOOKUP($A28,'MP2-JCCD'!$A$2:$T$192,9,FALSE)</f>
        <v>-32.692064745781998</v>
      </c>
      <c r="O28" s="7" t="e">
        <f t="shared" si="5"/>
        <v>#DIV/0!</v>
      </c>
      <c r="P28" t="e">
        <f>VLOOKUP($A28,aVDZ!$A$2:$N$192,9,FALSE)</f>
        <v>#N/A</v>
      </c>
      <c r="Q28" s="7" t="e">
        <f t="shared" si="6"/>
        <v>#N/A</v>
      </c>
      <c r="R28">
        <f>VLOOKUP($A28,'MP2-MCCT'!$A$2:$T$192,9,FALSE)</f>
        <v>-40.763416491189901</v>
      </c>
      <c r="S28" s="7" t="e">
        <f t="shared" si="7"/>
        <v>#DIV/0!</v>
      </c>
      <c r="T28">
        <f>VLOOKUP($A28,'MP2-JCCT'!$A$2:$T$192,9,FALSE)</f>
        <v>-42.910835608294498</v>
      </c>
      <c r="U28" s="7" t="e">
        <f t="shared" si="8"/>
        <v>#DIV/0!</v>
      </c>
      <c r="V28" t="e">
        <f>VLOOKUP($A28,aVQZ!$A$2:$N$192,9,FALSE)</f>
        <v>#N/A</v>
      </c>
      <c r="W28" s="7" t="e">
        <f t="shared" si="9"/>
        <v>#N/A</v>
      </c>
      <c r="X28">
        <f>VLOOKUP($A28,'MP2-CBS(TQ)-kJ'!$A$2:$N$192,3,FALSE)</f>
        <v>-45.690887909881532</v>
      </c>
      <c r="Y28" s="7" t="e">
        <f t="shared" si="10"/>
        <v>#DIV/0!</v>
      </c>
    </row>
    <row r="29" spans="1:25" x14ac:dyDescent="0.2">
      <c r="A29" s="3" t="s">
        <v>199</v>
      </c>
      <c r="B29" s="3">
        <f>VLOOKUP($A29,'delta-CCSD(T)-fno-kJ'!$A$2:$I$192,3,FALSE)</f>
        <v>0</v>
      </c>
      <c r="C29">
        <f>VLOOKUP($A29,'CCSD(T)-CBS'!$A$2:$N$192,2,FALSE)</f>
        <v>0</v>
      </c>
      <c r="D29">
        <f>VLOOKUP($A29,'MP2-KSVP'!$A$2:$T$192,9,FALSE)</f>
        <v>-21.852173078105402</v>
      </c>
      <c r="E29" s="7" t="e">
        <f t="shared" si="0"/>
        <v>#DIV/0!</v>
      </c>
      <c r="F29">
        <f>VLOOKUP($A29,'MP2-KTZVP'!$A$2:$T$192,9,FALSE)</f>
        <v>-28.5906156023036</v>
      </c>
      <c r="G29" s="7" t="e">
        <f t="shared" si="1"/>
        <v>#DIV/0!</v>
      </c>
      <c r="H29">
        <f>VLOOKUP($A29,'MP2-KTZVPP'!$A$2:$T$192,9,FALSE)</f>
        <v>-30.797695038310199</v>
      </c>
      <c r="I29" s="7" t="e">
        <f t="shared" si="2"/>
        <v>#DIV/0!</v>
      </c>
      <c r="J29" t="e">
        <f>VLOOKUP($A29,VDZ!$A$2:$N$192,9,FALSE)</f>
        <v>#N/A</v>
      </c>
      <c r="K29" s="7" t="e">
        <f t="shared" si="3"/>
        <v>#N/A</v>
      </c>
      <c r="L29" t="e">
        <f>VLOOKUP($A29,VTZ!$A$2:$N$192,9,FALSE)</f>
        <v>#N/A</v>
      </c>
      <c r="M29" s="7" t="e">
        <f t="shared" si="4"/>
        <v>#N/A</v>
      </c>
      <c r="N29">
        <f>VLOOKUP($A29,'MP2-JCCD'!$A$2:$T$192,9,FALSE)</f>
        <v>-21.848080508611901</v>
      </c>
      <c r="O29" s="7" t="e">
        <f t="shared" si="5"/>
        <v>#DIV/0!</v>
      </c>
      <c r="P29" t="e">
        <f>VLOOKUP($A29,aVDZ!$A$2:$N$192,9,FALSE)</f>
        <v>#N/A</v>
      </c>
      <c r="Q29" s="7" t="e">
        <f t="shared" si="6"/>
        <v>#N/A</v>
      </c>
      <c r="R29">
        <f>VLOOKUP($A29,'MP2-MCCT'!$A$2:$T$192,9,FALSE)</f>
        <v>-30.017134067016201</v>
      </c>
      <c r="S29" s="7" t="e">
        <f t="shared" si="7"/>
        <v>#DIV/0!</v>
      </c>
      <c r="T29">
        <f>VLOOKUP($A29,'MP2-JCCT'!$A$2:$T$192,9,FALSE)</f>
        <v>-32.366127601292803</v>
      </c>
      <c r="U29" s="7" t="e">
        <f t="shared" si="8"/>
        <v>#DIV/0!</v>
      </c>
      <c r="V29" t="e">
        <f>VLOOKUP($A29,aVQZ!$A$2:$N$192,9,FALSE)</f>
        <v>#N/A</v>
      </c>
      <c r="W29" s="7" t="e">
        <f t="shared" si="9"/>
        <v>#N/A</v>
      </c>
      <c r="X29">
        <f>VLOOKUP($A29,'MP2-CBS(TQ)-kJ'!$A$2:$N$192,3,FALSE)</f>
        <v>-35.203421745000462</v>
      </c>
      <c r="Y29" s="7" t="e">
        <f t="shared" si="10"/>
        <v>#DIV/0!</v>
      </c>
    </row>
    <row r="30" spans="1:25" x14ac:dyDescent="0.2">
      <c r="A30" s="3" t="s">
        <v>200</v>
      </c>
      <c r="B30" s="3">
        <f>VLOOKUP($A30,'delta-CCSD(T)-fno-kJ'!$A$2:$I$192,3,FALSE)</f>
        <v>0</v>
      </c>
      <c r="C30">
        <f>VLOOKUP($A30,'CCSD(T)-CBS'!$A$2:$N$192,2,FALSE)</f>
        <v>0</v>
      </c>
      <c r="D30">
        <f>VLOOKUP($A30,'MP2-KSVP'!$A$2:$T$192,9,FALSE)</f>
        <v>-30.785055566321901</v>
      </c>
      <c r="E30" s="7" t="e">
        <f t="shared" si="0"/>
        <v>#DIV/0!</v>
      </c>
      <c r="F30">
        <f>VLOOKUP($A30,'MP2-KTZVP'!$A$2:$T$192,9,FALSE)</f>
        <v>-38.3547915269979</v>
      </c>
      <c r="G30" s="7" t="e">
        <f t="shared" si="1"/>
        <v>#DIV/0!</v>
      </c>
      <c r="H30">
        <f>VLOOKUP($A30,'MP2-KTZVPP'!$A$2:$T$192,9,FALSE)</f>
        <v>-40.7348977757933</v>
      </c>
      <c r="I30" s="7" t="e">
        <f t="shared" si="2"/>
        <v>#DIV/0!</v>
      </c>
      <c r="J30" t="e">
        <f>VLOOKUP($A30,VDZ!$A$2:$N$192,9,FALSE)</f>
        <v>#N/A</v>
      </c>
      <c r="K30" s="7" t="e">
        <f t="shared" si="3"/>
        <v>#N/A</v>
      </c>
      <c r="L30" t="e">
        <f>VLOOKUP($A30,VTZ!$A$2:$N$192,9,FALSE)</f>
        <v>#N/A</v>
      </c>
      <c r="M30" s="7" t="e">
        <f t="shared" si="4"/>
        <v>#N/A</v>
      </c>
      <c r="N30">
        <f>VLOOKUP($A30,'MP2-JCCD'!$A$2:$T$192,9,FALSE)</f>
        <v>-31.538584695770499</v>
      </c>
      <c r="O30" s="7" t="e">
        <f t="shared" si="5"/>
        <v>#DIV/0!</v>
      </c>
      <c r="P30" t="e">
        <f>VLOOKUP($A30,aVDZ!$A$2:$N$192,9,FALSE)</f>
        <v>#N/A</v>
      </c>
      <c r="Q30" s="7" t="e">
        <f t="shared" si="6"/>
        <v>#N/A</v>
      </c>
      <c r="R30">
        <f>VLOOKUP($A30,'MP2-MCCT'!$A$2:$T$192,9,FALSE)</f>
        <v>-39.612997553194504</v>
      </c>
      <c r="S30" s="7" t="e">
        <f t="shared" si="7"/>
        <v>#DIV/0!</v>
      </c>
      <c r="T30">
        <f>VLOOKUP($A30,'MP2-JCCT'!$A$2:$T$192,9,FALSE)</f>
        <v>-41.512755404217998</v>
      </c>
      <c r="U30" s="7" t="e">
        <f t="shared" si="8"/>
        <v>#DIV/0!</v>
      </c>
      <c r="V30" t="e">
        <f>VLOOKUP($A30,aVQZ!$A$2:$N$192,9,FALSE)</f>
        <v>#N/A</v>
      </c>
      <c r="W30" s="7" t="e">
        <f t="shared" si="9"/>
        <v>#N/A</v>
      </c>
      <c r="X30">
        <f>VLOOKUP($A30,'MP2-CBS(TQ)-kJ'!$A$2:$N$192,3,FALSE)</f>
        <v>-44.314495445439825</v>
      </c>
      <c r="Y30" s="7" t="e">
        <f t="shared" si="10"/>
        <v>#DIV/0!</v>
      </c>
    </row>
    <row r="31" spans="1:25" x14ac:dyDescent="0.2">
      <c r="A31" s="3" t="s">
        <v>201</v>
      </c>
      <c r="B31" s="3">
        <f>VLOOKUP($A31,'delta-CCSD(T)-fno-kJ'!$A$2:$I$192,3,FALSE)</f>
        <v>0</v>
      </c>
      <c r="C31">
        <f>VLOOKUP($A31,'CCSD(T)-CBS'!$A$2:$N$192,2,FALSE)</f>
        <v>0</v>
      </c>
      <c r="D31">
        <f>VLOOKUP($A31,'MP2-KSVP'!$A$2:$T$192,9,FALSE)</f>
        <v>-22.4124594456216</v>
      </c>
      <c r="E31" s="7" t="e">
        <f t="shared" si="0"/>
        <v>#DIV/0!</v>
      </c>
      <c r="F31">
        <f>VLOOKUP($A31,'MP2-KTZVP'!$A$2:$T$192,9,FALSE)</f>
        <v>-29.566266186633499</v>
      </c>
      <c r="G31" s="7" t="e">
        <f t="shared" si="1"/>
        <v>#DIV/0!</v>
      </c>
      <c r="H31">
        <f>VLOOKUP($A31,'MP2-KTZVPP'!$A$2:$T$192,9,FALSE)</f>
        <v>-31.863800173643899</v>
      </c>
      <c r="I31" s="7" t="e">
        <f t="shared" si="2"/>
        <v>#DIV/0!</v>
      </c>
      <c r="J31" t="e">
        <f>VLOOKUP($A31,VDZ!$A$2:$N$192,9,FALSE)</f>
        <v>#N/A</v>
      </c>
      <c r="K31" s="7" t="e">
        <f t="shared" si="3"/>
        <v>#N/A</v>
      </c>
      <c r="L31" t="e">
        <f>VLOOKUP($A31,VTZ!$A$2:$N$192,9,FALSE)</f>
        <v>#N/A</v>
      </c>
      <c r="M31" s="7" t="e">
        <f t="shared" si="4"/>
        <v>#N/A</v>
      </c>
      <c r="N31">
        <f>VLOOKUP($A31,'MP2-JCCD'!$A$2:$T$192,9,FALSE)</f>
        <v>-22.459360004754501</v>
      </c>
      <c r="O31" s="7" t="e">
        <f t="shared" si="5"/>
        <v>#DIV/0!</v>
      </c>
      <c r="P31" t="e">
        <f>VLOOKUP($A31,aVDZ!$A$2:$N$192,9,FALSE)</f>
        <v>#N/A</v>
      </c>
      <c r="Q31" s="7" t="e">
        <f t="shared" si="6"/>
        <v>#N/A</v>
      </c>
      <c r="R31">
        <f>VLOOKUP($A31,'MP2-MCCT'!$A$2:$T$192,9,FALSE)</f>
        <v>-31.026527632115101</v>
      </c>
      <c r="S31" s="7" t="e">
        <f t="shared" si="7"/>
        <v>#DIV/0!</v>
      </c>
      <c r="T31">
        <f>VLOOKUP($A31,'MP2-JCCT'!$A$2:$T$192,9,FALSE)</f>
        <v>-33.512848214568102</v>
      </c>
      <c r="U31" s="7" t="e">
        <f t="shared" si="8"/>
        <v>#DIV/0!</v>
      </c>
      <c r="V31" t="e">
        <f>VLOOKUP($A31,aVQZ!$A$2:$N$192,9,FALSE)</f>
        <v>#N/A</v>
      </c>
      <c r="W31" s="7" t="e">
        <f t="shared" si="9"/>
        <v>#N/A</v>
      </c>
      <c r="X31">
        <f>VLOOKUP($A31,'MP2-CBS(TQ)-kJ'!$A$2:$N$192,3,FALSE)</f>
        <v>-36.530349887985096</v>
      </c>
      <c r="Y31" s="7" t="e">
        <f t="shared" si="10"/>
        <v>#DIV/0!</v>
      </c>
    </row>
    <row r="32" spans="1:25" x14ac:dyDescent="0.2">
      <c r="A32" s="3" t="s">
        <v>202</v>
      </c>
      <c r="B32" s="3">
        <f>VLOOKUP($A32,'delta-CCSD(T)-fno-kJ'!$A$2:$I$192,3,FALSE)</f>
        <v>-1.112890074317</v>
      </c>
      <c r="C32">
        <f>VLOOKUP($A32,'CCSD(T)-CBS'!$A$2:$N$192,2,FALSE)</f>
        <v>0</v>
      </c>
      <c r="D32">
        <f>VLOOKUP($A32,'MP2-KSVP'!$A$2:$T$192,9,FALSE)</f>
        <v>-17.161215879725201</v>
      </c>
      <c r="E32" s="7" t="e">
        <f t="shared" si="0"/>
        <v>#DIV/0!</v>
      </c>
      <c r="F32">
        <f>VLOOKUP($A32,'MP2-KTZVP'!$A$2:$T$192,9,FALSE)</f>
        <v>-23.8064872205148</v>
      </c>
      <c r="G32" s="7" t="e">
        <f t="shared" si="1"/>
        <v>#DIV/0!</v>
      </c>
      <c r="H32">
        <f>VLOOKUP($A32,'MP2-KTZVPP'!$A$2:$T$192,9,FALSE)</f>
        <v>-25.956481713493901</v>
      </c>
      <c r="I32" s="7" t="e">
        <f t="shared" si="2"/>
        <v>#DIV/0!</v>
      </c>
      <c r="J32" t="e">
        <f>VLOOKUP($A32,VDZ!$A$2:$N$192,9,FALSE)</f>
        <v>#N/A</v>
      </c>
      <c r="K32" s="7" t="e">
        <f t="shared" si="3"/>
        <v>#N/A</v>
      </c>
      <c r="L32" t="e">
        <f>VLOOKUP($A32,VTZ!$A$2:$N$192,9,FALSE)</f>
        <v>#N/A</v>
      </c>
      <c r="M32" s="7" t="e">
        <f t="shared" si="4"/>
        <v>#N/A</v>
      </c>
      <c r="N32">
        <f>VLOOKUP($A32,'MP2-JCCD'!$A$2:$T$192,9,FALSE)</f>
        <v>-15.722566327236899</v>
      </c>
      <c r="O32" s="7" t="e">
        <f t="shared" si="5"/>
        <v>#DIV/0!</v>
      </c>
      <c r="P32" t="e">
        <f>VLOOKUP($A32,aVDZ!$A$2:$N$192,9,FALSE)</f>
        <v>#N/A</v>
      </c>
      <c r="Q32" s="7" t="e">
        <f t="shared" si="6"/>
        <v>#N/A</v>
      </c>
      <c r="R32">
        <f>VLOOKUP($A32,'MP2-MCCT'!$A$2:$T$192,9,FALSE)</f>
        <v>-25.014035422009002</v>
      </c>
      <c r="S32" s="7" t="e">
        <f t="shared" si="7"/>
        <v>#DIV/0!</v>
      </c>
      <c r="T32">
        <f>VLOOKUP($A32,'MP2-JCCT'!$A$2:$T$192,9,FALSE)</f>
        <v>-27.827024990930799</v>
      </c>
      <c r="U32" s="7" t="e">
        <f t="shared" si="8"/>
        <v>#DIV/0!</v>
      </c>
      <c r="V32" t="e">
        <f>VLOOKUP($A32,aVQZ!$A$2:$N$192,9,FALSE)</f>
        <v>#N/A</v>
      </c>
      <c r="W32" s="7" t="e">
        <f t="shared" si="9"/>
        <v>#N/A</v>
      </c>
      <c r="X32">
        <f>VLOOKUP($A32,'MP2-CBS(TQ)-kJ'!$A$2:$N$192,3,FALSE)</f>
        <v>-31.097738117634361</v>
      </c>
      <c r="Y32" s="7" t="e">
        <f t="shared" si="10"/>
        <v>#DIV/0!</v>
      </c>
    </row>
    <row r="33" spans="1:25" x14ac:dyDescent="0.2">
      <c r="A33" s="3" t="s">
        <v>203</v>
      </c>
      <c r="B33" s="3">
        <f>VLOOKUP($A33,'delta-CCSD(T)-fno-kJ'!$A$2:$I$192,3,FALSE)</f>
        <v>-1.2303797395389999</v>
      </c>
      <c r="C33">
        <f>VLOOKUP($A33,'CCSD(T)-CBS'!$A$2:$N$192,2,FALSE)</f>
        <v>0</v>
      </c>
      <c r="D33">
        <f>VLOOKUP($A33,'MP2-KSVP'!$A$2:$T$192,9,FALSE)</f>
        <v>-16.118212983545899</v>
      </c>
      <c r="E33" s="7" t="e">
        <f t="shared" si="0"/>
        <v>#DIV/0!</v>
      </c>
      <c r="F33">
        <f>VLOOKUP($A33,'MP2-KTZVP'!$A$2:$T$192,9,FALSE)</f>
        <v>-21.896558462696099</v>
      </c>
      <c r="G33" s="7" t="e">
        <f t="shared" si="1"/>
        <v>#DIV/0!</v>
      </c>
      <c r="H33">
        <f>VLOOKUP($A33,'MP2-KTZVPP'!$A$2:$T$192,9,FALSE)</f>
        <v>-24.0022254027819</v>
      </c>
      <c r="I33" s="7" t="e">
        <f t="shared" si="2"/>
        <v>#DIV/0!</v>
      </c>
      <c r="J33" t="e">
        <f>VLOOKUP($A33,VDZ!$A$2:$N$192,9,FALSE)</f>
        <v>#N/A</v>
      </c>
      <c r="K33" s="7" t="e">
        <f t="shared" si="3"/>
        <v>#N/A</v>
      </c>
      <c r="L33" t="e">
        <f>VLOOKUP($A33,VTZ!$A$2:$N$192,9,FALSE)</f>
        <v>#N/A</v>
      </c>
      <c r="M33" s="7" t="e">
        <f t="shared" si="4"/>
        <v>#N/A</v>
      </c>
      <c r="N33">
        <f>VLOOKUP($A33,'MP2-JCCD'!$A$2:$T$192,9,FALSE)</f>
        <v>-14.3478675724183</v>
      </c>
      <c r="O33" s="7" t="e">
        <f t="shared" si="5"/>
        <v>#DIV/0!</v>
      </c>
      <c r="P33" t="e">
        <f>VLOOKUP($A33,aVDZ!$A$2:$N$192,9,FALSE)</f>
        <v>#N/A</v>
      </c>
      <c r="Q33" s="7" t="e">
        <f t="shared" si="6"/>
        <v>#N/A</v>
      </c>
      <c r="R33">
        <f>VLOOKUP($A33,'MP2-MCCT'!$A$2:$T$192,9,FALSE)</f>
        <v>-22.9777675299717</v>
      </c>
      <c r="S33" s="7" t="e">
        <f t="shared" si="7"/>
        <v>#DIV/0!</v>
      </c>
      <c r="T33">
        <f>VLOOKUP($A33,'MP2-JCCT'!$A$2:$T$192,9,FALSE)</f>
        <v>-25.568300507677701</v>
      </c>
      <c r="U33" s="7" t="e">
        <f t="shared" si="8"/>
        <v>#DIV/0!</v>
      </c>
      <c r="V33" t="e">
        <f>VLOOKUP($A33,aVQZ!$A$2:$N$192,9,FALSE)</f>
        <v>#N/A</v>
      </c>
      <c r="W33" s="7" t="e">
        <f t="shared" si="9"/>
        <v>#N/A</v>
      </c>
      <c r="X33">
        <f>VLOOKUP($A33,'MP2-CBS(TQ)-kJ'!$A$2:$N$192,3,FALSE)</f>
        <v>-28.767704952972867</v>
      </c>
      <c r="Y33" s="7" t="e">
        <f t="shared" si="10"/>
        <v>#DIV/0!</v>
      </c>
    </row>
    <row r="34" spans="1:25" x14ac:dyDescent="0.2">
      <c r="A34" s="3" t="s">
        <v>204</v>
      </c>
      <c r="B34" s="3">
        <f>VLOOKUP($A34,'delta-CCSD(T)-fno-kJ'!$A$2:$I$192,3,FALSE)</f>
        <v>0</v>
      </c>
      <c r="C34">
        <f>VLOOKUP($A34,'CCSD(T)-CBS'!$A$2:$N$192,2,FALSE)</f>
        <v>0</v>
      </c>
      <c r="D34">
        <f>VLOOKUP($A34,'MP2-KSVP'!$A$2:$T$192,9,FALSE)</f>
        <v>-15.9245571857524</v>
      </c>
      <c r="E34" s="7" t="e">
        <f t="shared" si="0"/>
        <v>#DIV/0!</v>
      </c>
      <c r="F34">
        <f>VLOOKUP($A34,'MP2-KTZVP'!$A$2:$T$192,9,FALSE)</f>
        <v>-27.485348342769999</v>
      </c>
      <c r="G34" s="7" t="e">
        <f t="shared" si="1"/>
        <v>#DIV/0!</v>
      </c>
      <c r="H34">
        <f>VLOOKUP($A34,'MP2-KTZVPP'!$A$2:$T$192,9,FALSE)</f>
        <v>-30.108143074648599</v>
      </c>
      <c r="I34" s="7" t="e">
        <f t="shared" si="2"/>
        <v>#DIV/0!</v>
      </c>
      <c r="J34" t="e">
        <f>VLOOKUP($A34,VDZ!$A$2:$N$192,9,FALSE)</f>
        <v>#N/A</v>
      </c>
      <c r="K34" s="7" t="e">
        <f t="shared" si="3"/>
        <v>#N/A</v>
      </c>
      <c r="L34" t="e">
        <f>VLOOKUP($A34,VTZ!$A$2:$N$192,9,FALSE)</f>
        <v>#N/A</v>
      </c>
      <c r="M34" s="7" t="e">
        <f t="shared" si="4"/>
        <v>#N/A</v>
      </c>
      <c r="N34">
        <f>VLOOKUP($A34,'MP2-JCCD'!$A$2:$T$192,9,FALSE)</f>
        <v>-17.3359285083394</v>
      </c>
      <c r="O34" s="7" t="e">
        <f t="shared" si="5"/>
        <v>#DIV/0!</v>
      </c>
      <c r="P34" t="e">
        <f>VLOOKUP($A34,aVDZ!$A$2:$N$192,9,FALSE)</f>
        <v>#N/A</v>
      </c>
      <c r="Q34" s="7" t="e">
        <f t="shared" si="6"/>
        <v>#N/A</v>
      </c>
      <c r="R34">
        <f>VLOOKUP($A34,'MP2-MCCT'!$A$2:$T$192,9,FALSE)</f>
        <v>-29.3722020914275</v>
      </c>
      <c r="S34" s="7" t="e">
        <f t="shared" si="7"/>
        <v>#DIV/0!</v>
      </c>
      <c r="T34">
        <f>VLOOKUP($A34,'MP2-JCCT'!$A$2:$T$192,9,FALSE)</f>
        <v>-31.621010947793899</v>
      </c>
      <c r="U34" s="7" t="e">
        <f t="shared" si="8"/>
        <v>#DIV/0!</v>
      </c>
      <c r="V34" t="e">
        <f>VLOOKUP($A34,aVQZ!$A$2:$N$192,9,FALSE)</f>
        <v>#N/A</v>
      </c>
      <c r="W34" s="7" t="e">
        <f t="shared" si="9"/>
        <v>#N/A</v>
      </c>
      <c r="X34">
        <f>VLOOKUP($A34,'MP2-CBS(TQ)-kJ'!$A$2:$N$192,3,FALSE)</f>
        <v>-36.199617600642597</v>
      </c>
      <c r="Y34" s="7" t="e">
        <f t="shared" si="10"/>
        <v>#DIV/0!</v>
      </c>
    </row>
    <row r="35" spans="1:25" x14ac:dyDescent="0.2">
      <c r="A35" s="3" t="s">
        <v>205</v>
      </c>
      <c r="B35" s="3">
        <f>VLOOKUP($A35,'delta-CCSD(T)-fno-kJ'!$A$2:$I$192,3,FALSE)</f>
        <v>0</v>
      </c>
      <c r="C35">
        <f>VLOOKUP($A35,'CCSD(T)-CBS'!$A$2:$N$192,2,FALSE)</f>
        <v>0</v>
      </c>
      <c r="D35">
        <f>VLOOKUP($A35,'MP2-KSVP'!$A$2:$T$192,9,FALSE)</f>
        <v>-13.905847423157701</v>
      </c>
      <c r="E35" s="7" t="e">
        <f t="shared" si="0"/>
        <v>#DIV/0!</v>
      </c>
      <c r="F35">
        <f>VLOOKUP($A35,'MP2-KTZVP'!$A$2:$T$192,9,FALSE)</f>
        <v>-23.572199636374702</v>
      </c>
      <c r="G35" s="7" t="e">
        <f t="shared" si="1"/>
        <v>#DIV/0!</v>
      </c>
      <c r="H35">
        <f>VLOOKUP($A35,'MP2-KTZVPP'!$A$2:$T$192,9,FALSE)</f>
        <v>-26.122114115538501</v>
      </c>
      <c r="I35" s="7" t="e">
        <f t="shared" si="2"/>
        <v>#DIV/0!</v>
      </c>
      <c r="J35" t="e">
        <f>VLOOKUP($A35,VDZ!$A$2:$N$192,9,FALSE)</f>
        <v>#N/A</v>
      </c>
      <c r="K35" s="7" t="e">
        <f t="shared" si="3"/>
        <v>#N/A</v>
      </c>
      <c r="L35" t="e">
        <f>VLOOKUP($A35,VTZ!$A$2:$N$192,9,FALSE)</f>
        <v>#N/A</v>
      </c>
      <c r="M35" s="7" t="e">
        <f t="shared" si="4"/>
        <v>#N/A</v>
      </c>
      <c r="N35">
        <f>VLOOKUP($A35,'MP2-JCCD'!$A$2:$T$192,9,FALSE)</f>
        <v>-14.527371552344899</v>
      </c>
      <c r="O35" s="7" t="e">
        <f t="shared" si="5"/>
        <v>#DIV/0!</v>
      </c>
      <c r="P35" t="e">
        <f>VLOOKUP($A35,aVDZ!$A$2:$N$192,9,FALSE)</f>
        <v>#N/A</v>
      </c>
      <c r="Q35" s="7" t="e">
        <f t="shared" si="6"/>
        <v>#N/A</v>
      </c>
      <c r="R35">
        <f>VLOOKUP($A35,'MP2-MCCT'!$A$2:$T$192,9,FALSE)</f>
        <v>-25.3545191236142</v>
      </c>
      <c r="S35" s="7" t="e">
        <f t="shared" si="7"/>
        <v>#DIV/0!</v>
      </c>
      <c r="T35">
        <f>VLOOKUP($A35,'MP2-JCCT'!$A$2:$T$192,9,FALSE)</f>
        <v>-27.2139258854254</v>
      </c>
      <c r="U35" s="7" t="e">
        <f t="shared" si="8"/>
        <v>#DIV/0!</v>
      </c>
      <c r="V35" t="e">
        <f>VLOOKUP($A35,aVQZ!$A$2:$N$192,9,FALSE)</f>
        <v>#N/A</v>
      </c>
      <c r="W35" s="7" t="e">
        <f t="shared" si="9"/>
        <v>#N/A</v>
      </c>
      <c r="X35">
        <f>VLOOKUP($A35,'MP2-CBS(TQ)-kJ'!$A$2:$N$192,3,FALSE)</f>
        <v>-31.486382677899162</v>
      </c>
      <c r="Y35" s="7" t="e">
        <f t="shared" si="10"/>
        <v>#DIV/0!</v>
      </c>
    </row>
    <row r="36" spans="1:25" x14ac:dyDescent="0.2">
      <c r="A36" s="3" t="s">
        <v>206</v>
      </c>
      <c r="B36" s="3">
        <f>VLOOKUP($A36,'delta-CCSD(T)-fno-kJ'!$A$2:$I$192,3,FALSE)</f>
        <v>-2.7501201425240001</v>
      </c>
      <c r="C36">
        <f>VLOOKUP($A36,'CCSD(T)-CBS'!$A$2:$N$192,2,FALSE)</f>
        <v>0</v>
      </c>
      <c r="D36">
        <f>VLOOKUP($A36,'MP2-KSVP'!$A$2:$T$192,9,FALSE)</f>
        <v>-14.3059334806886</v>
      </c>
      <c r="E36" s="7" t="e">
        <f t="shared" si="0"/>
        <v>#DIV/0!</v>
      </c>
      <c r="F36">
        <f>VLOOKUP($A36,'MP2-KTZVP'!$A$2:$T$192,9,FALSE)</f>
        <v>-25.239687431319201</v>
      </c>
      <c r="G36" s="7" t="e">
        <f t="shared" si="1"/>
        <v>#DIV/0!</v>
      </c>
      <c r="H36">
        <f>VLOOKUP($A36,'MP2-KTZVPP'!$A$2:$T$192,9,FALSE)</f>
        <v>-26.797879332017299</v>
      </c>
      <c r="I36" s="7" t="e">
        <f t="shared" si="2"/>
        <v>#DIV/0!</v>
      </c>
      <c r="J36" t="e">
        <f>VLOOKUP($A36,VDZ!$A$2:$N$192,9,FALSE)</f>
        <v>#N/A</v>
      </c>
      <c r="K36" s="7" t="e">
        <f t="shared" si="3"/>
        <v>#N/A</v>
      </c>
      <c r="L36" t="e">
        <f>VLOOKUP($A36,VTZ!$A$2:$N$192,9,FALSE)</f>
        <v>#N/A</v>
      </c>
      <c r="M36" s="7" t="e">
        <f t="shared" si="4"/>
        <v>#N/A</v>
      </c>
      <c r="N36">
        <f>VLOOKUP($A36,'MP2-JCCD'!$A$2:$T$192,9,FALSE)</f>
        <v>-16.108500606120099</v>
      </c>
      <c r="O36" s="7" t="e">
        <f t="shared" si="5"/>
        <v>#DIV/0!</v>
      </c>
      <c r="P36" t="e">
        <f>VLOOKUP($A36,aVDZ!$A$2:$N$192,9,FALSE)</f>
        <v>#N/A</v>
      </c>
      <c r="Q36" s="7" t="e">
        <f t="shared" si="6"/>
        <v>#N/A</v>
      </c>
      <c r="R36">
        <f>VLOOKUP($A36,'MP2-MCCT'!$A$2:$T$192,9,FALSE)</f>
        <v>-26.245537541998502</v>
      </c>
      <c r="S36" s="7" t="e">
        <f t="shared" si="7"/>
        <v>#DIV/0!</v>
      </c>
      <c r="T36">
        <f>VLOOKUP($A36,'MP2-JCCT'!$A$2:$T$192,9,FALSE)</f>
        <v>-29.703058444181099</v>
      </c>
      <c r="U36" s="7" t="e">
        <f t="shared" si="8"/>
        <v>#DIV/0!</v>
      </c>
      <c r="V36" t="e">
        <f>VLOOKUP($A36,aVQZ!$A$2:$N$192,9,FALSE)</f>
        <v>#N/A</v>
      </c>
      <c r="W36" s="7" t="e">
        <f t="shared" si="9"/>
        <v>#N/A</v>
      </c>
      <c r="X36">
        <f>VLOOKUP($A36,'MP2-CBS(TQ)-kJ'!$A$2:$N$192,3,FALSE)</f>
        <v>-33.816409187523902</v>
      </c>
      <c r="Y36" s="7" t="e">
        <f t="shared" si="10"/>
        <v>#DIV/0!</v>
      </c>
    </row>
    <row r="37" spans="1:25" x14ac:dyDescent="0.2">
      <c r="A37" s="3" t="s">
        <v>207</v>
      </c>
      <c r="B37" s="3">
        <f>VLOOKUP($A37,'delta-CCSD(T)-fno-kJ'!$A$2:$I$192,3,FALSE)</f>
        <v>-2.6717743823640001</v>
      </c>
      <c r="C37">
        <f>VLOOKUP($A37,'CCSD(T)-CBS'!$A$2:$N$192,2,FALSE)</f>
        <v>0</v>
      </c>
      <c r="D37">
        <f>VLOOKUP($A37,'MP2-KSVP'!$A$2:$T$192,9,FALSE)</f>
        <v>-13.913255324995401</v>
      </c>
      <c r="E37" s="7" t="e">
        <f t="shared" si="0"/>
        <v>#DIV/0!</v>
      </c>
      <c r="F37">
        <f>VLOOKUP($A37,'MP2-KTZVP'!$A$2:$T$192,9,FALSE)</f>
        <v>-23.629373457688999</v>
      </c>
      <c r="G37" s="7" t="e">
        <f t="shared" si="1"/>
        <v>#DIV/0!</v>
      </c>
      <c r="H37">
        <f>VLOOKUP($A37,'MP2-KTZVPP'!$A$2:$T$192,9,FALSE)</f>
        <v>-24.962917014016501</v>
      </c>
      <c r="I37" s="7" t="e">
        <f t="shared" si="2"/>
        <v>#DIV/0!</v>
      </c>
      <c r="J37" t="e">
        <f>VLOOKUP($A37,VDZ!$A$2:$N$192,9,FALSE)</f>
        <v>#N/A</v>
      </c>
      <c r="K37" s="7" t="e">
        <f t="shared" si="3"/>
        <v>#N/A</v>
      </c>
      <c r="L37" t="e">
        <f>VLOOKUP($A37,VTZ!$A$2:$N$192,9,FALSE)</f>
        <v>#N/A</v>
      </c>
      <c r="M37" s="7" t="e">
        <f t="shared" si="4"/>
        <v>#N/A</v>
      </c>
      <c r="N37">
        <f>VLOOKUP($A37,'MP2-JCCD'!$A$2:$T$192,9,FALSE)</f>
        <v>-15.027489602650901</v>
      </c>
      <c r="O37" s="7" t="e">
        <f t="shared" si="5"/>
        <v>#DIV/0!</v>
      </c>
      <c r="P37" t="e">
        <f>VLOOKUP($A37,aVDZ!$A$2:$N$192,9,FALSE)</f>
        <v>#N/A</v>
      </c>
      <c r="Q37" s="7" t="e">
        <f t="shared" si="6"/>
        <v>#N/A</v>
      </c>
      <c r="R37">
        <f>VLOOKUP($A37,'MP2-MCCT'!$A$2:$T$192,9,FALSE)</f>
        <v>-24.360090191465801</v>
      </c>
      <c r="S37" s="7" t="e">
        <f t="shared" si="7"/>
        <v>#DIV/0!</v>
      </c>
      <c r="T37">
        <f>VLOOKUP($A37,'MP2-JCCT'!$A$2:$T$192,9,FALSE)</f>
        <v>-27.602032656754901</v>
      </c>
      <c r="U37" s="7" t="e">
        <f t="shared" si="8"/>
        <v>#DIV/0!</v>
      </c>
      <c r="V37" t="e">
        <f>VLOOKUP($A37,aVQZ!$A$2:$N$192,9,FALSE)</f>
        <v>#N/A</v>
      </c>
      <c r="W37" s="7" t="e">
        <f t="shared" si="9"/>
        <v>#N/A</v>
      </c>
      <c r="X37">
        <f>VLOOKUP($A37,'MP2-CBS(TQ)-kJ'!$A$2:$N$192,3,FALSE)</f>
        <v>-31.402358407913852</v>
      </c>
      <c r="Y37" s="7" t="e">
        <f t="shared" si="10"/>
        <v>#DIV/0!</v>
      </c>
    </row>
    <row r="38" spans="1:25" x14ac:dyDescent="0.2">
      <c r="A38" s="3" t="s">
        <v>27</v>
      </c>
      <c r="B38" s="3">
        <f>VLOOKUP($A38,'delta-CCSD(T)-fno-kJ'!$A$2:$I$192,3,FALSE)</f>
        <v>1.431116156891</v>
      </c>
      <c r="C38">
        <f>VLOOKUP($A38,'CCSD(T)-CBS'!$A$2:$N$192,2,FALSE)</f>
        <v>0</v>
      </c>
      <c r="D38">
        <f>VLOOKUP($A38,'MP2-KSVP'!$A$2:$T$192,9,FALSE)</f>
        <v>-21.9882368409449</v>
      </c>
      <c r="E38" s="7" t="e">
        <f t="shared" si="0"/>
        <v>#DIV/0!</v>
      </c>
      <c r="F38">
        <f>VLOOKUP($A38,'MP2-KTZVP'!$A$2:$T$192,9,FALSE)</f>
        <v>-37.391624042318298</v>
      </c>
      <c r="G38" s="7" t="e">
        <f t="shared" si="1"/>
        <v>#DIV/0!</v>
      </c>
      <c r="H38">
        <f>VLOOKUP($A38,'MP2-KTZVPP'!$A$2:$T$192,9,FALSE)</f>
        <v>-39.687578053677903</v>
      </c>
      <c r="I38" s="7" t="e">
        <f t="shared" si="2"/>
        <v>#DIV/0!</v>
      </c>
      <c r="J38" t="e">
        <f>VLOOKUP($A38,VDZ!$A$2:$N$192,9,FALSE)</f>
        <v>#N/A</v>
      </c>
      <c r="K38" s="7" t="e">
        <f t="shared" si="3"/>
        <v>#N/A</v>
      </c>
      <c r="L38" t="e">
        <f>VLOOKUP($A38,VTZ!$A$2:$N$192,9,FALSE)</f>
        <v>#N/A</v>
      </c>
      <c r="M38" s="7" t="e">
        <f t="shared" si="4"/>
        <v>#N/A</v>
      </c>
      <c r="N38">
        <f>VLOOKUP($A38,'MP2-JCCD'!$A$2:$T$192,9,FALSE)</f>
        <v>-25.771806004315799</v>
      </c>
      <c r="O38" s="7" t="e">
        <f t="shared" si="5"/>
        <v>#DIV/0!</v>
      </c>
      <c r="P38" t="e">
        <f>VLOOKUP($A38,aVDZ!$A$2:$N$192,9,FALSE)</f>
        <v>#N/A</v>
      </c>
      <c r="Q38" s="7" t="e">
        <f t="shared" si="6"/>
        <v>#N/A</v>
      </c>
      <c r="R38">
        <f>VLOOKUP($A38,'MP2-MCCT'!$A$2:$T$192,9,FALSE)</f>
        <v>-38.844871668862901</v>
      </c>
      <c r="S38" s="7" t="e">
        <f t="shared" si="7"/>
        <v>#DIV/0!</v>
      </c>
      <c r="T38">
        <f>VLOOKUP($A38,'MP2-JCCT'!$A$2:$T$192,9,FALSE)</f>
        <v>-40.844390439109702</v>
      </c>
      <c r="U38" s="7" t="e">
        <f t="shared" si="8"/>
        <v>#DIV/0!</v>
      </c>
      <c r="V38" t="e">
        <f>VLOOKUP($A38,aVQZ!$A$2:$N$192,9,FALSE)</f>
        <v>#N/A</v>
      </c>
      <c r="W38" s="7" t="e">
        <f t="shared" si="9"/>
        <v>#N/A</v>
      </c>
      <c r="X38">
        <f>VLOOKUP($A38,'MP2-CBS(TQ)-kJ'!$A$2:$N$192,3,FALSE)</f>
        <v>-48.087750718175172</v>
      </c>
      <c r="Y38" s="7" t="e">
        <f t="shared" si="10"/>
        <v>#DIV/0!</v>
      </c>
    </row>
    <row r="39" spans="1:25" x14ac:dyDescent="0.2">
      <c r="A39" s="3" t="s">
        <v>28</v>
      </c>
      <c r="B39" s="3">
        <f>VLOOKUP($A39,'delta-CCSD(T)-fno-kJ'!$A$2:$I$192,3,FALSE)</f>
        <v>-2.8020121023999998E-2</v>
      </c>
      <c r="C39">
        <f>VLOOKUP($A39,'CCSD(T)-CBS'!$A$2:$N$192,2,FALSE)</f>
        <v>0</v>
      </c>
      <c r="D39">
        <f>VLOOKUP($A39,'MP2-KSVP'!$A$2:$T$192,9,FALSE)</f>
        <v>-14.8444463759024</v>
      </c>
      <c r="E39" s="7" t="e">
        <f t="shared" si="0"/>
        <v>#DIV/0!</v>
      </c>
      <c r="F39">
        <f>VLOOKUP($A39,'MP2-KTZVP'!$A$2:$T$192,9,FALSE)</f>
        <v>-24.3107334277936</v>
      </c>
      <c r="G39" s="7" t="e">
        <f t="shared" si="1"/>
        <v>#DIV/0!</v>
      </c>
      <c r="H39">
        <f>VLOOKUP($A39,'MP2-KTZVPP'!$A$2:$T$192,9,FALSE)</f>
        <v>-27.4525849776694</v>
      </c>
      <c r="I39" s="7" t="e">
        <f t="shared" si="2"/>
        <v>#DIV/0!</v>
      </c>
      <c r="J39" t="e">
        <f>VLOOKUP($A39,VDZ!$A$2:$N$192,9,FALSE)</f>
        <v>#N/A</v>
      </c>
      <c r="K39" s="7" t="e">
        <f t="shared" si="3"/>
        <v>#N/A</v>
      </c>
      <c r="L39" t="e">
        <f>VLOOKUP($A39,VTZ!$A$2:$N$192,9,FALSE)</f>
        <v>#N/A</v>
      </c>
      <c r="M39" s="7" t="e">
        <f t="shared" si="4"/>
        <v>#N/A</v>
      </c>
      <c r="N39">
        <f>VLOOKUP($A39,'MP2-JCCD'!$A$2:$T$192,9,FALSE)</f>
        <v>-15.0054720898717</v>
      </c>
      <c r="O39" s="7" t="e">
        <f t="shared" si="5"/>
        <v>#DIV/0!</v>
      </c>
      <c r="P39" t="e">
        <f>VLOOKUP($A39,aVDZ!$A$2:$N$192,9,FALSE)</f>
        <v>#N/A</v>
      </c>
      <c r="Q39" s="7" t="e">
        <f t="shared" si="6"/>
        <v>#N/A</v>
      </c>
      <c r="R39">
        <f>VLOOKUP($A39,'MP2-MCCT'!$A$2:$T$192,9,FALSE)</f>
        <v>-26.4901858015477</v>
      </c>
      <c r="S39" s="7" t="e">
        <f t="shared" si="7"/>
        <v>#DIV/0!</v>
      </c>
      <c r="T39">
        <f>VLOOKUP($A39,'MP2-JCCT'!$A$2:$T$192,9,FALSE)</f>
        <v>-26.813675775387701</v>
      </c>
      <c r="U39" s="7" t="e">
        <f t="shared" si="8"/>
        <v>#DIV/0!</v>
      </c>
      <c r="V39" t="e">
        <f>VLOOKUP($A39,aVQZ!$A$2:$N$192,9,FALSE)</f>
        <v>#N/A</v>
      </c>
      <c r="W39" s="7" t="e">
        <f t="shared" si="9"/>
        <v>#N/A</v>
      </c>
      <c r="X39">
        <f>VLOOKUP($A39,'MP2-CBS(TQ)-kJ'!$A$2:$N$192,3,FALSE)</f>
        <v>-33.169611437020819</v>
      </c>
      <c r="Y39" s="7" t="e">
        <f t="shared" si="10"/>
        <v>#DIV/0!</v>
      </c>
    </row>
    <row r="40" spans="1:25" x14ac:dyDescent="0.2">
      <c r="A40" s="3" t="s">
        <v>29</v>
      </c>
      <c r="B40" s="3">
        <f>VLOOKUP($A40,'delta-CCSD(T)-fno-kJ'!$A$2:$I$192,3,FALSE)</f>
        <v>-6.628058997E-3</v>
      </c>
      <c r="C40">
        <f>VLOOKUP($A40,'CCSD(T)-CBS'!$A$2:$N$192,2,FALSE)</f>
        <v>0</v>
      </c>
      <c r="D40">
        <f>VLOOKUP($A40,'MP2-KSVP'!$A$2:$T$192,9,FALSE)</f>
        <v>-14.9385341186631</v>
      </c>
      <c r="E40" s="7" t="e">
        <f t="shared" si="0"/>
        <v>#DIV/0!</v>
      </c>
      <c r="F40">
        <f>VLOOKUP($A40,'MP2-KTZVP'!$A$2:$T$192,9,FALSE)</f>
        <v>-24.912179024516799</v>
      </c>
      <c r="G40" s="7" t="e">
        <f t="shared" si="1"/>
        <v>#DIV/0!</v>
      </c>
      <c r="H40">
        <f>VLOOKUP($A40,'MP2-KTZVPP'!$A$2:$T$192,9,FALSE)</f>
        <v>-27.848505558547799</v>
      </c>
      <c r="I40" s="7" t="e">
        <f t="shared" si="2"/>
        <v>#DIV/0!</v>
      </c>
      <c r="J40" t="e">
        <f>VLOOKUP($A40,VDZ!$A$2:$N$192,9,FALSE)</f>
        <v>#N/A</v>
      </c>
      <c r="K40" s="7" t="e">
        <f t="shared" si="3"/>
        <v>#N/A</v>
      </c>
      <c r="L40" t="e">
        <f>VLOOKUP($A40,VTZ!$A$2:$N$192,9,FALSE)</f>
        <v>#N/A</v>
      </c>
      <c r="M40" s="7" t="e">
        <f t="shared" si="4"/>
        <v>#N/A</v>
      </c>
      <c r="N40">
        <f>VLOOKUP($A40,'MP2-JCCD'!$A$2:$T$192,9,FALSE)</f>
        <v>-15.3518873278956</v>
      </c>
      <c r="O40" s="7" t="e">
        <f t="shared" si="5"/>
        <v>#DIV/0!</v>
      </c>
      <c r="P40" t="e">
        <f>VLOOKUP($A40,aVDZ!$A$2:$N$192,9,FALSE)</f>
        <v>#N/A</v>
      </c>
      <c r="Q40" s="7" t="e">
        <f t="shared" si="6"/>
        <v>#N/A</v>
      </c>
      <c r="R40">
        <f>VLOOKUP($A40,'MP2-MCCT'!$A$2:$T$192,9,FALSE)</f>
        <v>-26.864739433735199</v>
      </c>
      <c r="S40" s="7" t="e">
        <f t="shared" si="7"/>
        <v>#DIV/0!</v>
      </c>
      <c r="T40">
        <f>VLOOKUP($A40,'MP2-JCCT'!$A$2:$T$192,9,FALSE)</f>
        <v>-27.5180989704285</v>
      </c>
      <c r="U40" s="7" t="e">
        <f t="shared" si="8"/>
        <v>#DIV/0!</v>
      </c>
      <c r="V40" t="e">
        <f>VLOOKUP($A40,aVQZ!$A$2:$N$192,9,FALSE)</f>
        <v>#N/A</v>
      </c>
      <c r="W40" s="7" t="e">
        <f t="shared" si="9"/>
        <v>#N/A</v>
      </c>
      <c r="X40">
        <f>VLOOKUP($A40,'MP2-CBS(TQ)-kJ'!$A$2:$N$192,3,FALSE)</f>
        <v>-33.790367593767485</v>
      </c>
      <c r="Y40" s="7" t="e">
        <f t="shared" si="10"/>
        <v>#DIV/0!</v>
      </c>
    </row>
    <row r="41" spans="1:25" x14ac:dyDescent="0.2">
      <c r="A41" s="3" t="s">
        <v>30</v>
      </c>
      <c r="B41" s="3">
        <f>VLOOKUP($A41,'delta-CCSD(T)-fno-kJ'!$A$2:$I$192,3,FALSE)</f>
        <v>1.7581384442379999</v>
      </c>
      <c r="C41">
        <f>VLOOKUP($A41,'CCSD(T)-CBS'!$A$2:$N$192,2,FALSE)</f>
        <v>0</v>
      </c>
      <c r="D41">
        <f>VLOOKUP($A41,'MP2-KSVP'!$A$2:$T$192,9,FALSE)</f>
        <v>-22.712284945879901</v>
      </c>
      <c r="E41" s="7" t="e">
        <f t="shared" si="0"/>
        <v>#DIV/0!</v>
      </c>
      <c r="F41">
        <f>VLOOKUP($A41,'MP2-KTZVP'!$A$2:$T$192,9,FALSE)</f>
        <v>-37.904612933177702</v>
      </c>
      <c r="G41" s="7" t="e">
        <f t="shared" si="1"/>
        <v>#DIV/0!</v>
      </c>
      <c r="H41">
        <f>VLOOKUP($A41,'MP2-KTZVPP'!$A$2:$T$192,9,FALSE)</f>
        <v>-39.928580521331803</v>
      </c>
      <c r="I41" s="7" t="e">
        <f t="shared" si="2"/>
        <v>#DIV/0!</v>
      </c>
      <c r="J41" t="e">
        <f>VLOOKUP($A41,VDZ!$A$2:$N$192,9,FALSE)</f>
        <v>#N/A</v>
      </c>
      <c r="K41" s="7" t="e">
        <f t="shared" si="3"/>
        <v>#N/A</v>
      </c>
      <c r="L41" t="e">
        <f>VLOOKUP($A41,VTZ!$A$2:$N$192,9,FALSE)</f>
        <v>#N/A</v>
      </c>
      <c r="M41" s="7" t="e">
        <f t="shared" si="4"/>
        <v>#N/A</v>
      </c>
      <c r="N41">
        <f>VLOOKUP($A41,'MP2-JCCD'!$A$2:$T$192,9,FALSE)</f>
        <v>-26.218163831705301</v>
      </c>
      <c r="O41" s="7" t="e">
        <f t="shared" si="5"/>
        <v>#DIV/0!</v>
      </c>
      <c r="P41" t="e">
        <f>VLOOKUP($A41,aVDZ!$A$2:$N$192,9,FALSE)</f>
        <v>#N/A</v>
      </c>
      <c r="Q41" s="7" t="e">
        <f t="shared" si="6"/>
        <v>#N/A</v>
      </c>
      <c r="R41">
        <f>VLOOKUP($A41,'MP2-MCCT'!$A$2:$T$192,9,FALSE)</f>
        <v>-38.966329453086402</v>
      </c>
      <c r="S41" s="7" t="e">
        <f t="shared" si="7"/>
        <v>#DIV/0!</v>
      </c>
      <c r="T41">
        <f>VLOOKUP($A41,'MP2-JCCT'!$A$2:$T$192,9,FALSE)</f>
        <v>-41.086107285418798</v>
      </c>
      <c r="U41" s="7" t="e">
        <f t="shared" si="8"/>
        <v>#DIV/0!</v>
      </c>
      <c r="V41" t="e">
        <f>VLOOKUP($A41,aVQZ!$A$2:$N$192,9,FALSE)</f>
        <v>#N/A</v>
      </c>
      <c r="W41" s="7" t="e">
        <f t="shared" si="9"/>
        <v>#N/A</v>
      </c>
      <c r="X41">
        <f>VLOOKUP($A41,'MP2-CBS(TQ)-kJ'!$A$2:$N$192,3,FALSE)</f>
        <v>-47.922749386251375</v>
      </c>
      <c r="Y41" s="7" t="e">
        <f t="shared" si="10"/>
        <v>#DIV/0!</v>
      </c>
    </row>
    <row r="42" spans="1:25" x14ac:dyDescent="0.2">
      <c r="A42" s="3" t="s">
        <v>208</v>
      </c>
      <c r="B42" s="3">
        <f>VLOOKUP($A42,'delta-CCSD(T)-fno-kJ'!$A$2:$I$192,3,FALSE)</f>
        <v>-0.32877547022300002</v>
      </c>
      <c r="C42">
        <f>VLOOKUP($A42,'CCSD(T)-CBS'!$A$2:$N$192,2,FALSE)</f>
        <v>0</v>
      </c>
      <c r="D42">
        <f>VLOOKUP($A42,'MP2-KSVP'!$A$2:$T$192,9,FALSE)</f>
        <v>-13.740650023780001</v>
      </c>
      <c r="E42" s="7" t="e">
        <f t="shared" si="0"/>
        <v>#DIV/0!</v>
      </c>
      <c r="F42">
        <f>VLOOKUP($A42,'MP2-KTZVP'!$A$2:$T$192,9,FALSE)</f>
        <v>-30.620944311216199</v>
      </c>
      <c r="G42" s="7" t="e">
        <f t="shared" si="1"/>
        <v>#DIV/0!</v>
      </c>
      <c r="H42">
        <f>VLOOKUP($A42,'MP2-KTZVPP'!$A$2:$T$192,9,FALSE)</f>
        <v>-33.103004221013499</v>
      </c>
      <c r="I42" s="7" t="e">
        <f t="shared" si="2"/>
        <v>#DIV/0!</v>
      </c>
      <c r="J42" t="e">
        <f>VLOOKUP($A42,VDZ!$A$2:$N$192,9,FALSE)</f>
        <v>#N/A</v>
      </c>
      <c r="K42" s="7" t="e">
        <f t="shared" si="3"/>
        <v>#N/A</v>
      </c>
      <c r="L42" t="e">
        <f>VLOOKUP($A42,VTZ!$A$2:$N$192,9,FALSE)</f>
        <v>#N/A</v>
      </c>
      <c r="M42" s="7" t="e">
        <f t="shared" si="4"/>
        <v>#N/A</v>
      </c>
      <c r="N42">
        <f>VLOOKUP($A42,'MP2-JCCD'!$A$2:$T$192,9,FALSE)</f>
        <v>-18.430600791319598</v>
      </c>
      <c r="O42" s="7" t="e">
        <f t="shared" si="5"/>
        <v>#DIV/0!</v>
      </c>
      <c r="P42" t="e">
        <f>VLOOKUP($A42,aVDZ!$A$2:$N$192,9,FALSE)</f>
        <v>#N/A</v>
      </c>
      <c r="Q42" s="7" t="e">
        <f t="shared" si="6"/>
        <v>#N/A</v>
      </c>
      <c r="R42">
        <f>VLOOKUP($A42,'MP2-MCCT'!$A$2:$T$192,9,FALSE)</f>
        <v>-31.438995930611402</v>
      </c>
      <c r="S42" s="7" t="e">
        <f t="shared" si="7"/>
        <v>#DIV/0!</v>
      </c>
      <c r="T42">
        <f>VLOOKUP($A42,'MP2-JCCT'!$A$2:$T$192,9,FALSE)</f>
        <v>-33.415113596826103</v>
      </c>
      <c r="U42" s="7" t="e">
        <f t="shared" si="8"/>
        <v>#DIV/0!</v>
      </c>
      <c r="V42" t="e">
        <f>VLOOKUP($A42,aVQZ!$A$2:$N$192,9,FALSE)</f>
        <v>#N/A</v>
      </c>
      <c r="W42" s="7" t="e">
        <f t="shared" si="9"/>
        <v>#N/A</v>
      </c>
      <c r="X42">
        <f>VLOOKUP($A42,'MP2-CBS(TQ)-kJ'!$A$2:$N$192,3,FALSE)</f>
        <v>-39.76969916002475</v>
      </c>
      <c r="Y42" s="7" t="e">
        <f t="shared" si="10"/>
        <v>#DIV/0!</v>
      </c>
    </row>
    <row r="43" spans="1:25" x14ac:dyDescent="0.2">
      <c r="A43" s="3" t="s">
        <v>209</v>
      </c>
      <c r="B43" s="3">
        <f>VLOOKUP($A43,'delta-CCSD(T)-fno-kJ'!$A$2:$I$192,3,FALSE)</f>
        <v>-0.64486824215399996</v>
      </c>
      <c r="C43">
        <f>VLOOKUP($A43,'CCSD(T)-CBS'!$A$2:$N$192,2,FALSE)</f>
        <v>0</v>
      </c>
      <c r="D43">
        <f>VLOOKUP($A43,'MP2-KSVP'!$A$2:$T$192,9,FALSE)</f>
        <v>-11.140966461448601</v>
      </c>
      <c r="E43" s="7" t="e">
        <f t="shared" si="0"/>
        <v>#DIV/0!</v>
      </c>
      <c r="F43">
        <f>VLOOKUP($A43,'MP2-KTZVP'!$A$2:$T$192,9,FALSE)</f>
        <v>-21.864410606434099</v>
      </c>
      <c r="G43" s="7" t="e">
        <f t="shared" si="1"/>
        <v>#DIV/0!</v>
      </c>
      <c r="H43">
        <f>VLOOKUP($A43,'MP2-KTZVPP'!$A$2:$T$192,9,FALSE)</f>
        <v>-25.166666063414301</v>
      </c>
      <c r="I43" s="7" t="e">
        <f t="shared" si="2"/>
        <v>#DIV/0!</v>
      </c>
      <c r="J43" t="e">
        <f>VLOOKUP($A43,VDZ!$A$2:$N$192,9,FALSE)</f>
        <v>#N/A</v>
      </c>
      <c r="K43" s="7" t="e">
        <f t="shared" si="3"/>
        <v>#N/A</v>
      </c>
      <c r="L43" t="e">
        <f>VLOOKUP($A43,VTZ!$A$2:$N$192,9,FALSE)</f>
        <v>#N/A</v>
      </c>
      <c r="M43" s="7" t="e">
        <f t="shared" si="4"/>
        <v>#N/A</v>
      </c>
      <c r="N43">
        <f>VLOOKUP($A43,'MP2-JCCD'!$A$2:$T$192,9,FALSE)</f>
        <v>-11.190437989276999</v>
      </c>
      <c r="O43" s="7" t="e">
        <f t="shared" si="5"/>
        <v>#DIV/0!</v>
      </c>
      <c r="P43" t="e">
        <f>VLOOKUP($A43,aVDZ!$A$2:$N$192,9,FALSE)</f>
        <v>#N/A</v>
      </c>
      <c r="Q43" s="7" t="e">
        <f t="shared" si="6"/>
        <v>#N/A</v>
      </c>
      <c r="R43">
        <f>VLOOKUP($A43,'MP2-MCCT'!$A$2:$T$192,9,FALSE)</f>
        <v>-22.897014355448199</v>
      </c>
      <c r="S43" s="7" t="e">
        <f t="shared" si="7"/>
        <v>#DIV/0!</v>
      </c>
      <c r="T43">
        <f>VLOOKUP($A43,'MP2-JCCT'!$A$2:$T$192,9,FALSE)</f>
        <v>-23.235274180975701</v>
      </c>
      <c r="U43" s="7" t="e">
        <f t="shared" si="8"/>
        <v>#DIV/0!</v>
      </c>
      <c r="V43" t="e">
        <f>VLOOKUP($A43,aVQZ!$A$2:$N$192,9,FALSE)</f>
        <v>#N/A</v>
      </c>
      <c r="W43" s="7" t="e">
        <f t="shared" si="9"/>
        <v>#N/A</v>
      </c>
      <c r="X43">
        <f>VLOOKUP($A43,'MP2-CBS(TQ)-kJ'!$A$2:$N$192,3,FALSE)</f>
        <v>-28.814620944669596</v>
      </c>
      <c r="Y43" s="7" t="e">
        <f t="shared" si="10"/>
        <v>#DIV/0!</v>
      </c>
    </row>
    <row r="44" spans="1:25" x14ac:dyDescent="0.2">
      <c r="A44" s="3" t="s">
        <v>210</v>
      </c>
      <c r="B44" s="3">
        <f>VLOOKUP($A44,'delta-CCSD(T)-fno-kJ'!$A$2:$I$192,3,FALSE)</f>
        <v>-0.67403374280399997</v>
      </c>
      <c r="C44">
        <f>VLOOKUP($A44,'CCSD(T)-CBS'!$A$2:$N$192,2,FALSE)</f>
        <v>0</v>
      </c>
      <c r="D44">
        <f>VLOOKUP($A44,'MP2-KSVP'!$A$2:$T$192,9,FALSE)</f>
        <v>-10.9185791930232</v>
      </c>
      <c r="E44" s="7" t="e">
        <f t="shared" si="0"/>
        <v>#DIV/0!</v>
      </c>
      <c r="F44">
        <f>VLOOKUP($A44,'MP2-KTZVP'!$A$2:$T$192,9,FALSE)</f>
        <v>-22.4952068913712</v>
      </c>
      <c r="G44" s="7" t="e">
        <f t="shared" si="1"/>
        <v>#DIV/0!</v>
      </c>
      <c r="H44">
        <f>VLOOKUP($A44,'MP2-KTZVPP'!$A$2:$T$192,9,FALSE)</f>
        <v>-25.649929744750601</v>
      </c>
      <c r="I44" s="7" t="e">
        <f t="shared" si="2"/>
        <v>#DIV/0!</v>
      </c>
      <c r="J44" t="e">
        <f>VLOOKUP($A44,VDZ!$A$2:$N$192,9,FALSE)</f>
        <v>#N/A</v>
      </c>
      <c r="K44" s="7" t="e">
        <f t="shared" si="3"/>
        <v>#N/A</v>
      </c>
      <c r="L44" t="e">
        <f>VLOOKUP($A44,VTZ!$A$2:$N$192,9,FALSE)</f>
        <v>#N/A</v>
      </c>
      <c r="M44" s="7" t="e">
        <f t="shared" si="4"/>
        <v>#N/A</v>
      </c>
      <c r="N44">
        <f>VLOOKUP($A44,'MP2-JCCD'!$A$2:$T$192,9,FALSE)</f>
        <v>-11.5705437831463</v>
      </c>
      <c r="O44" s="7" t="e">
        <f t="shared" si="5"/>
        <v>#DIV/0!</v>
      </c>
      <c r="P44" t="e">
        <f>VLOOKUP($A44,aVDZ!$A$2:$N$192,9,FALSE)</f>
        <v>#N/A</v>
      </c>
      <c r="Q44" s="7" t="e">
        <f t="shared" si="6"/>
        <v>#N/A</v>
      </c>
      <c r="R44">
        <f>VLOOKUP($A44,'MP2-MCCT'!$A$2:$T$192,9,FALSE)</f>
        <v>-23.432351286863</v>
      </c>
      <c r="S44" s="7" t="e">
        <f t="shared" si="7"/>
        <v>#DIV/0!</v>
      </c>
      <c r="T44">
        <f>VLOOKUP($A44,'MP2-JCCT'!$A$2:$T$192,9,FALSE)</f>
        <v>-24.057143275825201</v>
      </c>
      <c r="U44" s="7" t="e">
        <f t="shared" si="8"/>
        <v>#DIV/0!</v>
      </c>
      <c r="V44" t="e">
        <f>VLOOKUP($A44,aVQZ!$A$2:$N$192,9,FALSE)</f>
        <v>#N/A</v>
      </c>
      <c r="W44" s="7" t="e">
        <f t="shared" si="9"/>
        <v>#N/A</v>
      </c>
      <c r="X44">
        <f>VLOOKUP($A44,'MP2-CBS(TQ)-kJ'!$A$2:$N$192,3,FALSE)</f>
        <v>-29.649190796388115</v>
      </c>
      <c r="Y44" s="7" t="e">
        <f t="shared" si="10"/>
        <v>#DIV/0!</v>
      </c>
    </row>
    <row r="45" spans="1:25" x14ac:dyDescent="0.2">
      <c r="A45" s="3" t="s">
        <v>211</v>
      </c>
      <c r="B45" s="3">
        <f>VLOOKUP($A45,'delta-CCSD(T)-fno-kJ'!$A$2:$I$192,3,FALSE)</f>
        <v>-0.21081089930999999</v>
      </c>
      <c r="C45">
        <f>VLOOKUP($A45,'CCSD(T)-CBS'!$A$2:$N$192,2,FALSE)</f>
        <v>0</v>
      </c>
      <c r="D45">
        <f>VLOOKUP($A45,'MP2-KSVP'!$A$2:$T$192,9,FALSE)</f>
        <v>-14.2202965276024</v>
      </c>
      <c r="E45" s="7" t="e">
        <f t="shared" si="0"/>
        <v>#DIV/0!</v>
      </c>
      <c r="F45">
        <f>VLOOKUP($A45,'MP2-KTZVP'!$A$2:$T$192,9,FALSE)</f>
        <v>-30.677156580769999</v>
      </c>
      <c r="G45" s="7" t="e">
        <f t="shared" si="1"/>
        <v>#DIV/0!</v>
      </c>
      <c r="H45">
        <f>VLOOKUP($A45,'MP2-KTZVPP'!$A$2:$T$192,9,FALSE)</f>
        <v>-32.785635823205901</v>
      </c>
      <c r="I45" s="7" t="e">
        <f t="shared" si="2"/>
        <v>#DIV/0!</v>
      </c>
      <c r="J45" t="e">
        <f>VLOOKUP($A45,VDZ!$A$2:$N$192,9,FALSE)</f>
        <v>#N/A</v>
      </c>
      <c r="K45" s="7" t="e">
        <f t="shared" si="3"/>
        <v>#N/A</v>
      </c>
      <c r="L45" t="e">
        <f>VLOOKUP($A45,VTZ!$A$2:$N$192,9,FALSE)</f>
        <v>#N/A</v>
      </c>
      <c r="M45" s="7" t="e">
        <f t="shared" si="4"/>
        <v>#N/A</v>
      </c>
      <c r="N45">
        <f>VLOOKUP($A45,'MP2-JCCD'!$A$2:$T$192,9,FALSE)</f>
        <v>-18.4674109473982</v>
      </c>
      <c r="O45" s="7" t="e">
        <f t="shared" si="5"/>
        <v>#DIV/0!</v>
      </c>
      <c r="P45" t="e">
        <f>VLOOKUP($A45,aVDZ!$A$2:$N$192,9,FALSE)</f>
        <v>#N/A</v>
      </c>
      <c r="Q45" s="7" t="e">
        <f t="shared" si="6"/>
        <v>#N/A</v>
      </c>
      <c r="R45">
        <f>VLOOKUP($A45,'MP2-MCCT'!$A$2:$T$192,9,FALSE)</f>
        <v>-30.922901835625002</v>
      </c>
      <c r="S45" s="7" t="e">
        <f t="shared" si="7"/>
        <v>#DIV/0!</v>
      </c>
      <c r="T45">
        <f>VLOOKUP($A45,'MP2-JCCT'!$A$2:$T$192,9,FALSE)</f>
        <v>-32.990394709898503</v>
      </c>
      <c r="U45" s="7" t="e">
        <f t="shared" si="8"/>
        <v>#DIV/0!</v>
      </c>
      <c r="V45" t="e">
        <f>VLOOKUP($A45,aVQZ!$A$2:$N$192,9,FALSE)</f>
        <v>#N/A</v>
      </c>
      <c r="W45" s="7" t="e">
        <f t="shared" si="9"/>
        <v>#N/A</v>
      </c>
      <c r="X45">
        <f>VLOOKUP($A45,'MP2-CBS(TQ)-kJ'!$A$2:$N$192,3,FALSE)</f>
        <v>-38.88815790995811</v>
      </c>
      <c r="Y45" s="7" t="e">
        <f t="shared" si="10"/>
        <v>#DIV/0!</v>
      </c>
    </row>
    <row r="46" spans="1:25" x14ac:dyDescent="0.2">
      <c r="A46" s="3" t="s">
        <v>212</v>
      </c>
      <c r="B46" s="3">
        <f>VLOOKUP($A46,'delta-CCSD(T)-fno-kJ'!$A$2:$I$192,3,FALSE)</f>
        <v>7.121742733964</v>
      </c>
      <c r="C46">
        <f>VLOOKUP($A46,'CCSD(T)-CBS'!$A$2:$N$192,2,FALSE)</f>
        <v>0</v>
      </c>
      <c r="D46">
        <f>VLOOKUP($A46,'MP2-KSVP'!$A$2:$T$192,9,FALSE)</f>
        <v>-40.876641949286203</v>
      </c>
      <c r="E46" s="7" t="e">
        <f t="shared" si="0"/>
        <v>#DIV/0!</v>
      </c>
      <c r="F46">
        <f>VLOOKUP($A46,'MP2-KTZVP'!$A$2:$T$192,9,FALSE)</f>
        <v>-54.738783054697599</v>
      </c>
      <c r="G46" s="7" t="e">
        <f t="shared" si="1"/>
        <v>#DIV/0!</v>
      </c>
      <c r="H46">
        <f>VLOOKUP($A46,'MP2-KTZVPP'!$A$2:$T$192,9,FALSE)</f>
        <v>-56.709728518867401</v>
      </c>
      <c r="I46" s="7" t="e">
        <f t="shared" si="2"/>
        <v>#DIV/0!</v>
      </c>
      <c r="J46" t="e">
        <f>VLOOKUP($A46,VDZ!$A$2:$N$192,9,FALSE)</f>
        <v>#N/A</v>
      </c>
      <c r="K46" s="7" t="e">
        <f t="shared" si="3"/>
        <v>#N/A</v>
      </c>
      <c r="L46" t="e">
        <f>VLOOKUP($A46,VTZ!$A$2:$N$192,9,FALSE)</f>
        <v>#N/A</v>
      </c>
      <c r="M46" s="7" t="e">
        <f t="shared" si="4"/>
        <v>#N/A</v>
      </c>
      <c r="N46">
        <f>VLOOKUP($A46,'MP2-JCCD'!$A$2:$T$192,9,FALSE)</f>
        <v>-44.886022585047002</v>
      </c>
      <c r="O46" s="7" t="e">
        <f t="shared" si="5"/>
        <v>#DIV/0!</v>
      </c>
      <c r="P46" t="e">
        <f>VLOOKUP($A46,aVDZ!$A$2:$N$192,9,FALSE)</f>
        <v>#N/A</v>
      </c>
      <c r="Q46" s="7" t="e">
        <f t="shared" si="6"/>
        <v>#N/A</v>
      </c>
      <c r="R46">
        <f>VLOOKUP($A46,'MP2-MCCT'!$A$2:$T$192,9,FALSE)</f>
        <v>-55.969591258237301</v>
      </c>
      <c r="S46" s="7" t="e">
        <f t="shared" si="7"/>
        <v>#DIV/0!</v>
      </c>
      <c r="T46">
        <f>VLOOKUP($A46,'MP2-JCCT'!$A$2:$T$192,9,FALSE)</f>
        <v>-58.503717530776797</v>
      </c>
      <c r="U46" s="7" t="e">
        <f t="shared" si="8"/>
        <v>#DIV/0!</v>
      </c>
      <c r="V46" t="e">
        <f>VLOOKUP($A46,aVQZ!$A$2:$N$192,9,FALSE)</f>
        <v>#N/A</v>
      </c>
      <c r="W46" s="7" t="e">
        <f t="shared" si="9"/>
        <v>#N/A</v>
      </c>
      <c r="X46">
        <f>VLOOKUP($A46,'MP2-CBS(TQ)-kJ'!$A$2:$N$192,3,FALSE)</f>
        <v>-63.69948045539325</v>
      </c>
      <c r="Y46" s="7" t="e">
        <f t="shared" si="10"/>
        <v>#DIV/0!</v>
      </c>
    </row>
    <row r="47" spans="1:25" x14ac:dyDescent="0.2">
      <c r="A47" s="3" t="s">
        <v>213</v>
      </c>
      <c r="B47" s="3">
        <f>VLOOKUP($A47,'delta-CCSD(T)-fno-kJ'!$A$2:$I$192,3,FALSE)</f>
        <v>6.2590023391310003</v>
      </c>
      <c r="C47">
        <f>VLOOKUP($A47,'CCSD(T)-CBS'!$A$2:$N$192,2,FALSE)</f>
        <v>0</v>
      </c>
      <c r="D47">
        <f>VLOOKUP($A47,'MP2-KSVP'!$A$2:$T$192,9,FALSE)</f>
        <v>-37.771274817267297</v>
      </c>
      <c r="E47" s="7" t="e">
        <f t="shared" si="0"/>
        <v>#DIV/0!</v>
      </c>
      <c r="F47">
        <f>VLOOKUP($A47,'MP2-KTZVP'!$A$2:$T$192,9,FALSE)</f>
        <v>-51.0977445366862</v>
      </c>
      <c r="G47" s="7" t="e">
        <f t="shared" si="1"/>
        <v>#DIV/0!</v>
      </c>
      <c r="H47">
        <f>VLOOKUP($A47,'MP2-KTZVPP'!$A$2:$T$192,9,FALSE)</f>
        <v>-53.0542721267351</v>
      </c>
      <c r="I47" s="7" t="e">
        <f t="shared" si="2"/>
        <v>#DIV/0!</v>
      </c>
      <c r="J47" t="e">
        <f>VLOOKUP($A47,VDZ!$A$2:$N$192,9,FALSE)</f>
        <v>#N/A</v>
      </c>
      <c r="K47" s="7" t="e">
        <f t="shared" si="3"/>
        <v>#N/A</v>
      </c>
      <c r="L47" t="e">
        <f>VLOOKUP($A47,VTZ!$A$2:$N$192,9,FALSE)</f>
        <v>#N/A</v>
      </c>
      <c r="M47" s="7" t="e">
        <f t="shared" si="4"/>
        <v>#N/A</v>
      </c>
      <c r="N47">
        <f>VLOOKUP($A47,'MP2-JCCD'!$A$2:$T$192,9,FALSE)</f>
        <v>-41.566604084821698</v>
      </c>
      <c r="O47" s="7" t="e">
        <f t="shared" si="5"/>
        <v>#DIV/0!</v>
      </c>
      <c r="P47" t="e">
        <f>VLOOKUP($A47,aVDZ!$A$2:$N$192,9,FALSE)</f>
        <v>#N/A</v>
      </c>
      <c r="Q47" s="7" t="e">
        <f t="shared" si="6"/>
        <v>#N/A</v>
      </c>
      <c r="R47">
        <f>VLOOKUP($A47,'MP2-MCCT'!$A$2:$T$192,9,FALSE)</f>
        <v>-52.302177902887998</v>
      </c>
      <c r="S47" s="7" t="e">
        <f t="shared" si="7"/>
        <v>#DIV/0!</v>
      </c>
      <c r="T47">
        <f>VLOOKUP($A47,'MP2-JCCT'!$A$2:$T$192,9,FALSE)</f>
        <v>-54.7803451604576</v>
      </c>
      <c r="U47" s="7" t="e">
        <f t="shared" si="8"/>
        <v>#DIV/0!</v>
      </c>
      <c r="V47" t="e">
        <f>VLOOKUP($A47,aVQZ!$A$2:$N$192,9,FALSE)</f>
        <v>#N/A</v>
      </c>
      <c r="W47" s="7" t="e">
        <f t="shared" si="9"/>
        <v>#N/A</v>
      </c>
      <c r="X47">
        <f>VLOOKUP($A47,'MP2-CBS(TQ)-kJ'!$A$2:$N$192,3,FALSE)</f>
        <v>-59.89532564807601</v>
      </c>
      <c r="Y47" s="7" t="e">
        <f t="shared" si="10"/>
        <v>#DIV/0!</v>
      </c>
    </row>
    <row r="48" spans="1:25" x14ac:dyDescent="0.2">
      <c r="A48" s="3" t="s">
        <v>214</v>
      </c>
      <c r="B48" s="3">
        <f>VLOOKUP($A48,'delta-CCSD(T)-fno-kJ'!$A$2:$I$192,3,FALSE)</f>
        <v>7.2872931323680001</v>
      </c>
      <c r="C48">
        <f>VLOOKUP($A48,'CCSD(T)-CBS'!$A$2:$N$192,2,FALSE)</f>
        <v>0</v>
      </c>
      <c r="D48">
        <f>VLOOKUP($A48,'MP2-KSVP'!$A$2:$T$192,9,FALSE)</f>
        <v>-40.810957540731401</v>
      </c>
      <c r="E48" s="7" t="e">
        <f t="shared" si="0"/>
        <v>#DIV/0!</v>
      </c>
      <c r="F48">
        <f>VLOOKUP($A48,'MP2-KTZVP'!$A$2:$T$192,9,FALSE)</f>
        <v>-54.836857298077902</v>
      </c>
      <c r="G48" s="7" t="e">
        <f t="shared" si="1"/>
        <v>#DIV/0!</v>
      </c>
      <c r="H48">
        <f>VLOOKUP($A48,'MP2-KTZVPP'!$A$2:$T$192,9,FALSE)</f>
        <v>-56.950199917881299</v>
      </c>
      <c r="I48" s="7" t="e">
        <f t="shared" si="2"/>
        <v>#DIV/0!</v>
      </c>
      <c r="J48" t="e">
        <f>VLOOKUP($A48,VDZ!$A$2:$N$192,9,FALSE)</f>
        <v>#N/A</v>
      </c>
      <c r="K48" s="7" t="e">
        <f t="shared" si="3"/>
        <v>#N/A</v>
      </c>
      <c r="L48" t="e">
        <f>VLOOKUP($A48,VTZ!$A$2:$N$192,9,FALSE)</f>
        <v>#N/A</v>
      </c>
      <c r="M48" s="7" t="e">
        <f t="shared" si="4"/>
        <v>#N/A</v>
      </c>
      <c r="N48">
        <f>VLOOKUP($A48,'MP2-JCCD'!$A$2:$T$192,9,FALSE)</f>
        <v>-44.704262411741603</v>
      </c>
      <c r="O48" s="7" t="e">
        <f t="shared" si="5"/>
        <v>#DIV/0!</v>
      </c>
      <c r="P48" t="e">
        <f>VLOOKUP($A48,aVDZ!$A$2:$N$192,9,FALSE)</f>
        <v>#N/A</v>
      </c>
      <c r="Q48" s="7" t="e">
        <f t="shared" si="6"/>
        <v>#N/A</v>
      </c>
      <c r="R48">
        <f>VLOOKUP($A48,'MP2-MCCT'!$A$2:$T$192,9,FALSE)</f>
        <v>-56.200040370909598</v>
      </c>
      <c r="S48" s="7" t="e">
        <f t="shared" si="7"/>
        <v>#DIV/0!</v>
      </c>
      <c r="T48">
        <f>VLOOKUP($A48,'MP2-JCCT'!$A$2:$T$192,9,FALSE)</f>
        <v>-58.750080725669697</v>
      </c>
      <c r="U48" s="7" t="e">
        <f t="shared" si="8"/>
        <v>#DIV/0!</v>
      </c>
      <c r="V48" t="e">
        <f>VLOOKUP($A48,aVQZ!$A$2:$N$192,9,FALSE)</f>
        <v>#N/A</v>
      </c>
      <c r="W48" s="7" t="e">
        <f t="shared" si="9"/>
        <v>#N/A</v>
      </c>
      <c r="X48">
        <f>VLOOKUP($A48,'MP2-CBS(TQ)-kJ'!$A$2:$N$192,3,FALSE)</f>
        <v>-64.021854347710232</v>
      </c>
      <c r="Y48" s="7" t="e">
        <f t="shared" si="10"/>
        <v>#DIV/0!</v>
      </c>
    </row>
    <row r="49" spans="1:25" x14ac:dyDescent="0.2">
      <c r="A49" s="3" t="s">
        <v>215</v>
      </c>
      <c r="B49" s="3">
        <f>VLOOKUP($A49,'delta-CCSD(T)-fno-kJ'!$A$2:$I$192,3,FALSE)</f>
        <v>6.9279906139519998</v>
      </c>
      <c r="C49">
        <f>VLOOKUP($A49,'CCSD(T)-CBS'!$A$2:$N$192,2,FALSE)</f>
        <v>0</v>
      </c>
      <c r="D49">
        <f>VLOOKUP($A49,'MP2-KSVP'!$A$2:$T$192,9,FALSE)</f>
        <v>-38.711895119338202</v>
      </c>
      <c r="E49" s="7" t="e">
        <f t="shared" si="0"/>
        <v>#DIV/0!</v>
      </c>
      <c r="F49">
        <f>VLOOKUP($A49,'MP2-KTZVP'!$A$2:$T$192,9,FALSE)</f>
        <v>-52.173989162548501</v>
      </c>
      <c r="G49" s="7" t="e">
        <f t="shared" si="1"/>
        <v>#DIV/0!</v>
      </c>
      <c r="H49">
        <f>VLOOKUP($A49,'MP2-KTZVPP'!$A$2:$T$192,9,FALSE)</f>
        <v>-54.037427715282497</v>
      </c>
      <c r="I49" s="7" t="e">
        <f t="shared" si="2"/>
        <v>#DIV/0!</v>
      </c>
      <c r="J49" t="e">
        <f>VLOOKUP($A49,VDZ!$A$2:$N$192,9,FALSE)</f>
        <v>#N/A</v>
      </c>
      <c r="K49" s="7" t="e">
        <f t="shared" si="3"/>
        <v>#N/A</v>
      </c>
      <c r="L49" t="e">
        <f>VLOOKUP($A49,VTZ!$A$2:$N$192,9,FALSE)</f>
        <v>#N/A</v>
      </c>
      <c r="M49" s="7" t="e">
        <f t="shared" si="4"/>
        <v>#N/A</v>
      </c>
      <c r="N49">
        <f>VLOOKUP($A49,'MP2-JCCD'!$A$2:$T$192,9,FALSE)</f>
        <v>-42.430546934001498</v>
      </c>
      <c r="O49" s="7" t="e">
        <f t="shared" si="5"/>
        <v>#DIV/0!</v>
      </c>
      <c r="P49" t="e">
        <f>VLOOKUP($A49,aVDZ!$A$2:$N$192,9,FALSE)</f>
        <v>#N/A</v>
      </c>
      <c r="Q49" s="7" t="e">
        <f t="shared" si="6"/>
        <v>#N/A</v>
      </c>
      <c r="R49">
        <f>VLOOKUP($A49,'MP2-MCCT'!$A$2:$T$192,9,FALSE)</f>
        <v>-53.265572806487</v>
      </c>
      <c r="S49" s="7" t="e">
        <f t="shared" si="7"/>
        <v>#DIV/0!</v>
      </c>
      <c r="T49">
        <f>VLOOKUP($A49,'MP2-JCCT'!$A$2:$T$192,9,FALSE)</f>
        <v>-55.845749867697201</v>
      </c>
      <c r="U49" s="7" t="e">
        <f t="shared" si="8"/>
        <v>#DIV/0!</v>
      </c>
      <c r="V49" t="e">
        <f>VLOOKUP($A49,aVQZ!$A$2:$N$192,9,FALSE)</f>
        <v>#N/A</v>
      </c>
      <c r="W49" s="7" t="e">
        <f t="shared" si="9"/>
        <v>#N/A</v>
      </c>
      <c r="X49">
        <f>VLOOKUP($A49,'MP2-CBS(TQ)-kJ'!$A$2:$N$192,3,FALSE)</f>
        <v>-60.98532078011695</v>
      </c>
      <c r="Y49" s="7" t="e">
        <f t="shared" si="10"/>
        <v>#DIV/0!</v>
      </c>
    </row>
    <row r="50" spans="1:25" x14ac:dyDescent="0.2">
      <c r="A50" s="3" t="s">
        <v>216</v>
      </c>
      <c r="B50" s="3">
        <f>VLOOKUP($A50,'delta-CCSD(T)-fno-kJ'!$A$2:$I$192,3,FALSE)</f>
        <v>6.9142724788459997</v>
      </c>
      <c r="C50">
        <f>VLOOKUP($A50,'CCSD(T)-CBS'!$A$2:$N$192,2,FALSE)</f>
        <v>0</v>
      </c>
      <c r="D50">
        <f>VLOOKUP($A50,'MP2-KSVP'!$A$2:$T$192,9,FALSE)</f>
        <v>-38.407149220778599</v>
      </c>
      <c r="E50" s="7" t="e">
        <f t="shared" si="0"/>
        <v>#DIV/0!</v>
      </c>
      <c r="F50">
        <f>VLOOKUP($A50,'MP2-KTZVP'!$A$2:$T$192,9,FALSE)</f>
        <v>-53.411275179117297</v>
      </c>
      <c r="G50" s="7" t="e">
        <f t="shared" si="1"/>
        <v>#DIV/0!</v>
      </c>
      <c r="H50">
        <f>VLOOKUP($A50,'MP2-KTZVPP'!$A$2:$T$192,9,FALSE)</f>
        <v>-55.321435373786898</v>
      </c>
      <c r="I50" s="7" t="e">
        <f t="shared" si="2"/>
        <v>#DIV/0!</v>
      </c>
      <c r="J50" t="e">
        <f>VLOOKUP($A50,VDZ!$A$2:$N$192,9,FALSE)</f>
        <v>#N/A</v>
      </c>
      <c r="K50" s="7" t="e">
        <f t="shared" si="3"/>
        <v>#N/A</v>
      </c>
      <c r="L50" t="e">
        <f>VLOOKUP($A50,VTZ!$A$2:$N$192,9,FALSE)</f>
        <v>#N/A</v>
      </c>
      <c r="M50" s="7" t="e">
        <f t="shared" si="4"/>
        <v>#N/A</v>
      </c>
      <c r="N50">
        <f>VLOOKUP($A50,'MP2-JCCD'!$A$2:$T$192,9,FALSE)</f>
        <v>-43.299668860836398</v>
      </c>
      <c r="O50" s="7" t="e">
        <f t="shared" si="5"/>
        <v>#DIV/0!</v>
      </c>
      <c r="P50" t="e">
        <f>VLOOKUP($A50,aVDZ!$A$2:$N$192,9,FALSE)</f>
        <v>#N/A</v>
      </c>
      <c r="Q50" s="7" t="e">
        <f t="shared" si="6"/>
        <v>#N/A</v>
      </c>
      <c r="R50">
        <f>VLOOKUP($A50,'MP2-MCCT'!$A$2:$T$192,9,FALSE)</f>
        <v>-54.595858124008203</v>
      </c>
      <c r="S50" s="7" t="e">
        <f t="shared" si="7"/>
        <v>#DIV/0!</v>
      </c>
      <c r="T50">
        <f>VLOOKUP($A50,'MP2-JCCT'!$A$2:$T$192,9,FALSE)</f>
        <v>-57.248015022649703</v>
      </c>
      <c r="U50" s="7" t="e">
        <f t="shared" si="8"/>
        <v>#DIV/0!</v>
      </c>
      <c r="V50" t="e">
        <f>VLOOKUP($A50,aVQZ!$A$2:$N$192,9,FALSE)</f>
        <v>#N/A</v>
      </c>
      <c r="W50" s="7" t="e">
        <f t="shared" si="9"/>
        <v>#N/A</v>
      </c>
      <c r="X50">
        <f>VLOOKUP($A50,'MP2-CBS(TQ)-kJ'!$A$2:$N$192,3,FALSE)</f>
        <v>-62.415072674853775</v>
      </c>
      <c r="Y50" s="7" t="e">
        <f t="shared" si="10"/>
        <v>#DIV/0!</v>
      </c>
    </row>
    <row r="51" spans="1:25" x14ac:dyDescent="0.2">
      <c r="A51" s="3" t="s">
        <v>217</v>
      </c>
      <c r="B51" s="3">
        <f>VLOOKUP($A51,'delta-CCSD(T)-fno-kJ'!$A$2:$I$192,3,FALSE)</f>
        <v>7.1468141349350001</v>
      </c>
      <c r="C51">
        <f>VLOOKUP($A51,'CCSD(T)-CBS'!$A$2:$N$192,2,FALSE)</f>
        <v>0</v>
      </c>
      <c r="D51">
        <f>VLOOKUP($A51,'MP2-KSVP'!$A$2:$T$192,9,FALSE)</f>
        <v>-38.777424580097701</v>
      </c>
      <c r="E51" s="7" t="e">
        <f t="shared" si="0"/>
        <v>#DIV/0!</v>
      </c>
      <c r="F51">
        <f>VLOOKUP($A51,'MP2-KTZVP'!$A$2:$T$192,9,FALSE)</f>
        <v>-53.8745113916302</v>
      </c>
      <c r="G51" s="7" t="e">
        <f t="shared" si="1"/>
        <v>#DIV/0!</v>
      </c>
      <c r="H51">
        <f>VLOOKUP($A51,'MP2-KTZVPP'!$A$2:$T$192,9,FALSE)</f>
        <v>-55.6283551182959</v>
      </c>
      <c r="I51" s="7" t="e">
        <f t="shared" si="2"/>
        <v>#DIV/0!</v>
      </c>
      <c r="J51" t="e">
        <f>VLOOKUP($A51,VDZ!$A$2:$N$192,9,FALSE)</f>
        <v>#N/A</v>
      </c>
      <c r="K51" s="7" t="e">
        <f t="shared" si="3"/>
        <v>#N/A</v>
      </c>
      <c r="L51" t="e">
        <f>VLOOKUP($A51,VTZ!$A$2:$N$192,9,FALSE)</f>
        <v>#N/A</v>
      </c>
      <c r="M51" s="7" t="e">
        <f t="shared" si="4"/>
        <v>#N/A</v>
      </c>
      <c r="N51">
        <f>VLOOKUP($A51,'MP2-JCCD'!$A$2:$T$192,9,FALSE)</f>
        <v>-43.778353614847603</v>
      </c>
      <c r="O51" s="7" t="e">
        <f t="shared" si="5"/>
        <v>#DIV/0!</v>
      </c>
      <c r="P51" t="e">
        <f>VLOOKUP($A51,aVDZ!$A$2:$N$192,9,FALSE)</f>
        <v>#N/A</v>
      </c>
      <c r="Q51" s="7" t="e">
        <f t="shared" si="6"/>
        <v>#N/A</v>
      </c>
      <c r="R51">
        <f>VLOOKUP($A51,'MP2-MCCT'!$A$2:$T$192,9,FALSE)</f>
        <v>-54.967088450308196</v>
      </c>
      <c r="S51" s="7" t="e">
        <f t="shared" si="7"/>
        <v>#DIV/0!</v>
      </c>
      <c r="T51">
        <f>VLOOKUP($A51,'MP2-JCCT'!$A$2:$T$192,9,FALSE)</f>
        <v>-57.622403971742997</v>
      </c>
      <c r="U51" s="7" t="e">
        <f t="shared" si="8"/>
        <v>#DIV/0!</v>
      </c>
      <c r="V51" t="e">
        <f>VLOOKUP($A51,aVQZ!$A$2:$N$192,9,FALSE)</f>
        <v>#N/A</v>
      </c>
      <c r="W51" s="7" t="e">
        <f t="shared" si="9"/>
        <v>#N/A</v>
      </c>
      <c r="X51">
        <f>VLOOKUP($A51,'MP2-CBS(TQ)-kJ'!$A$2:$N$192,3,FALSE)</f>
        <v>-62.746469357428531</v>
      </c>
      <c r="Y51" s="7" t="e">
        <f t="shared" si="10"/>
        <v>#DIV/0!</v>
      </c>
    </row>
    <row r="52" spans="1:25" x14ac:dyDescent="0.2">
      <c r="A52" s="3" t="s">
        <v>218</v>
      </c>
      <c r="B52" s="3">
        <f>VLOOKUP($A52,'delta-CCSD(T)-fno-kJ'!$A$2:$I$192,3,FALSE)</f>
        <v>1.2195805828240001</v>
      </c>
      <c r="C52">
        <f>VLOOKUP($A52,'CCSD(T)-CBS'!$A$2:$N$192,2,FALSE)</f>
        <v>0</v>
      </c>
      <c r="D52">
        <f>VLOOKUP($A52,'MP2-KSVP'!$A$2:$T$192,9,FALSE)</f>
        <v>-21.794797153203099</v>
      </c>
      <c r="E52" s="7" t="e">
        <f t="shared" si="0"/>
        <v>#DIV/0!</v>
      </c>
      <c r="F52">
        <f>VLOOKUP($A52,'MP2-KTZVP'!$A$2:$T$192,9,FALSE)</f>
        <v>-38.071697282457997</v>
      </c>
      <c r="G52" s="7" t="e">
        <f t="shared" si="1"/>
        <v>#DIV/0!</v>
      </c>
      <c r="H52">
        <f>VLOOKUP($A52,'MP2-KTZVPP'!$A$2:$T$192,9,FALSE)</f>
        <v>-40.1212235881111</v>
      </c>
      <c r="I52" s="7" t="e">
        <f t="shared" si="2"/>
        <v>#DIV/0!</v>
      </c>
      <c r="J52" t="e">
        <f>VLOOKUP($A52,VDZ!$A$2:$N$192,9,FALSE)</f>
        <v>#N/A</v>
      </c>
      <c r="K52" s="7" t="e">
        <f t="shared" si="3"/>
        <v>#N/A</v>
      </c>
      <c r="L52" t="e">
        <f>VLOOKUP($A52,VTZ!$A$2:$N$192,9,FALSE)</f>
        <v>#N/A</v>
      </c>
      <c r="M52" s="7" t="e">
        <f t="shared" si="4"/>
        <v>#N/A</v>
      </c>
      <c r="N52">
        <f>VLOOKUP($A52,'MP2-JCCD'!$A$2:$T$192,9,FALSE)</f>
        <v>-24.934991394207401</v>
      </c>
      <c r="O52" s="7" t="e">
        <f t="shared" si="5"/>
        <v>#DIV/0!</v>
      </c>
      <c r="P52" t="e">
        <f>VLOOKUP($A52,aVDZ!$A$2:$N$192,9,FALSE)</f>
        <v>#N/A</v>
      </c>
      <c r="Q52" s="7" t="e">
        <f t="shared" si="6"/>
        <v>#N/A</v>
      </c>
      <c r="R52">
        <f>VLOOKUP($A52,'MP2-MCCT'!$A$2:$T$192,9,FALSE)</f>
        <v>-38.962356773136896</v>
      </c>
      <c r="S52" s="7" t="e">
        <f t="shared" si="7"/>
        <v>#DIV/0!</v>
      </c>
      <c r="T52">
        <f>VLOOKUP($A52,'MP2-JCCT'!$A$2:$T$192,9,FALSE)</f>
        <v>-42.808817529318702</v>
      </c>
      <c r="U52" s="7" t="e">
        <f t="shared" si="8"/>
        <v>#DIV/0!</v>
      </c>
      <c r="V52" t="e">
        <f>VLOOKUP($A52,aVQZ!$A$2:$N$192,9,FALSE)</f>
        <v>#N/A</v>
      </c>
      <c r="W52" s="7" t="e">
        <f t="shared" si="9"/>
        <v>#N/A</v>
      </c>
      <c r="X52">
        <f>VLOOKUP($A52,'MP2-CBS(TQ)-kJ'!$A$2:$N$192,3,FALSE)</f>
        <v>-48.471478403935841</v>
      </c>
      <c r="Y52" s="7" t="e">
        <f t="shared" si="10"/>
        <v>#DIV/0!</v>
      </c>
    </row>
    <row r="53" spans="1:25" x14ac:dyDescent="0.2">
      <c r="A53" s="3" t="s">
        <v>219</v>
      </c>
      <c r="B53" s="3">
        <f>VLOOKUP($A53,'delta-CCSD(T)-fno-kJ'!$A$2:$I$192,3,FALSE)</f>
        <v>0.67920326303699996</v>
      </c>
      <c r="C53">
        <f>VLOOKUP($A53,'CCSD(T)-CBS'!$A$2:$N$192,2,FALSE)</f>
        <v>0</v>
      </c>
      <c r="D53">
        <f>VLOOKUP($A53,'MP2-KSVP'!$A$2:$T$192,9,FALSE)</f>
        <v>-19.2133108422987</v>
      </c>
      <c r="E53" s="7" t="e">
        <f t="shared" si="0"/>
        <v>#DIV/0!</v>
      </c>
      <c r="F53">
        <f>VLOOKUP($A53,'MP2-KTZVP'!$A$2:$T$192,9,FALSE)</f>
        <v>-34.126738422574299</v>
      </c>
      <c r="G53" s="7" t="e">
        <f t="shared" si="1"/>
        <v>#DIV/0!</v>
      </c>
      <c r="H53">
        <f>VLOOKUP($A53,'MP2-KTZVPP'!$A$2:$T$192,9,FALSE)</f>
        <v>-35.667136418494501</v>
      </c>
      <c r="I53" s="7" t="e">
        <f t="shared" si="2"/>
        <v>#DIV/0!</v>
      </c>
      <c r="J53" t="e">
        <f>VLOOKUP($A53,VDZ!$A$2:$N$192,9,FALSE)</f>
        <v>#N/A</v>
      </c>
      <c r="K53" s="7" t="e">
        <f t="shared" si="3"/>
        <v>#N/A</v>
      </c>
      <c r="L53" t="e">
        <f>VLOOKUP($A53,VTZ!$A$2:$N$192,9,FALSE)</f>
        <v>#N/A</v>
      </c>
      <c r="M53" s="7" t="e">
        <f t="shared" si="4"/>
        <v>#N/A</v>
      </c>
      <c r="N53">
        <f>VLOOKUP($A53,'MP2-JCCD'!$A$2:$T$192,9,FALSE)</f>
        <v>-21.6675596461805</v>
      </c>
      <c r="O53" s="7" t="e">
        <f t="shared" si="5"/>
        <v>#DIV/0!</v>
      </c>
      <c r="P53" t="e">
        <f>VLOOKUP($A53,aVDZ!$A$2:$N$192,9,FALSE)</f>
        <v>#N/A</v>
      </c>
      <c r="Q53" s="7" t="e">
        <f t="shared" si="6"/>
        <v>#N/A</v>
      </c>
      <c r="R53">
        <f>VLOOKUP($A53,'MP2-MCCT'!$A$2:$T$192,9,FALSE)</f>
        <v>-34.524273282632699</v>
      </c>
      <c r="S53" s="7" t="e">
        <f t="shared" si="7"/>
        <v>#DIV/0!</v>
      </c>
      <c r="T53">
        <f>VLOOKUP($A53,'MP2-JCCT'!$A$2:$T$192,9,FALSE)</f>
        <v>-38.261956816428203</v>
      </c>
      <c r="U53" s="7" t="e">
        <f t="shared" si="8"/>
        <v>#DIV/0!</v>
      </c>
      <c r="V53" t="e">
        <f>VLOOKUP($A53,aVQZ!$A$2:$N$192,9,FALSE)</f>
        <v>#N/A</v>
      </c>
      <c r="W53" s="7" t="e">
        <f t="shared" si="9"/>
        <v>#N/A</v>
      </c>
      <c r="X53">
        <f>VLOOKUP($A53,'MP2-CBS(TQ)-kJ'!$A$2:$N$192,3,FALSE)</f>
        <v>-43.635243726364024</v>
      </c>
      <c r="Y53" s="7" t="e">
        <f t="shared" si="10"/>
        <v>#DIV/0!</v>
      </c>
    </row>
    <row r="54" spans="1:25" x14ac:dyDescent="0.2">
      <c r="A54" s="3" t="s">
        <v>220</v>
      </c>
      <c r="B54" s="3">
        <f>VLOOKUP($A54,'delta-CCSD(T)-fno-kJ'!$A$2:$I$192,3,FALSE)</f>
        <v>0</v>
      </c>
      <c r="C54">
        <f>VLOOKUP($A54,'CCSD(T)-CBS'!$A$2:$N$192,2,FALSE)</f>
        <v>0</v>
      </c>
      <c r="D54">
        <f>VLOOKUP($A54,'MP2-KSVP'!$A$2:$T$192,9,FALSE)</f>
        <v>-46.375894450007202</v>
      </c>
      <c r="E54" s="7" t="e">
        <f t="shared" si="0"/>
        <v>#DIV/0!</v>
      </c>
      <c r="F54">
        <f>VLOOKUP($A54,'MP2-KTZVP'!$A$2:$T$192,9,FALSE)</f>
        <v>-63.944740232931203</v>
      </c>
      <c r="G54" s="7" t="e">
        <f t="shared" si="1"/>
        <v>#DIV/0!</v>
      </c>
      <c r="H54">
        <f>VLOOKUP($A54,'MP2-KTZVPP'!$A$2:$T$192,9,FALSE)</f>
        <v>-66.159526599884302</v>
      </c>
      <c r="I54" s="7" t="e">
        <f t="shared" si="2"/>
        <v>#DIV/0!</v>
      </c>
      <c r="J54" t="e">
        <f>VLOOKUP($A54,VDZ!$A$2:$N$192,9,FALSE)</f>
        <v>#N/A</v>
      </c>
      <c r="K54" s="7" t="e">
        <f t="shared" si="3"/>
        <v>#N/A</v>
      </c>
      <c r="L54" t="e">
        <f>VLOOKUP($A54,VTZ!$A$2:$N$192,9,FALSE)</f>
        <v>#N/A</v>
      </c>
      <c r="M54" s="7" t="e">
        <f t="shared" si="4"/>
        <v>#N/A</v>
      </c>
      <c r="N54">
        <f>VLOOKUP($A54,'MP2-JCCD'!$A$2:$T$192,9,FALSE)</f>
        <v>-51.723450681696399</v>
      </c>
      <c r="O54" s="7" t="e">
        <f t="shared" si="5"/>
        <v>#DIV/0!</v>
      </c>
      <c r="P54" t="e">
        <f>VLOOKUP($A54,aVDZ!$A$2:$N$192,9,FALSE)</f>
        <v>#N/A</v>
      </c>
      <c r="Q54" s="7" t="e">
        <f t="shared" si="6"/>
        <v>#N/A</v>
      </c>
      <c r="R54">
        <f>VLOOKUP($A54,'MP2-MCCT'!$A$2:$T$192,9,FALSE)</f>
        <v>-65.405795494425206</v>
      </c>
      <c r="S54" s="7" t="e">
        <f t="shared" si="7"/>
        <v>#DIV/0!</v>
      </c>
      <c r="T54">
        <f>VLOOKUP($A54,'MP2-JCCT'!$A$2:$T$192,9,FALSE)</f>
        <v>-70.092061874244706</v>
      </c>
      <c r="U54" s="7" t="e">
        <f t="shared" si="8"/>
        <v>#DIV/0!</v>
      </c>
      <c r="V54" t="e">
        <f>VLOOKUP($A54,aVQZ!$A$2:$N$192,9,FALSE)</f>
        <v>#N/A</v>
      </c>
      <c r="W54" s="7" t="e">
        <f t="shared" si="9"/>
        <v>#N/A</v>
      </c>
      <c r="X54">
        <f>VLOOKUP($A54,'MP2-CBS(TQ)-kJ'!$A$2:$N$192,3,FALSE)</f>
        <v>-75.147944462910317</v>
      </c>
      <c r="Y54" s="7" t="e">
        <f t="shared" si="10"/>
        <v>#DIV/0!</v>
      </c>
    </row>
    <row r="55" spans="1:25" x14ac:dyDescent="0.2">
      <c r="A55" s="3" t="s">
        <v>221</v>
      </c>
      <c r="B55" s="3">
        <f>VLOOKUP($A55,'delta-CCSD(T)-fno-kJ'!$A$2:$I$192,3,FALSE)</f>
        <v>0</v>
      </c>
      <c r="C55">
        <f>VLOOKUP($A55,'CCSD(T)-CBS'!$A$2:$N$192,2,FALSE)</f>
        <v>0</v>
      </c>
      <c r="D55">
        <f>VLOOKUP($A55,'MP2-KSVP'!$A$2:$T$192,9,FALSE)</f>
        <v>-29.726856322541799</v>
      </c>
      <c r="E55" s="7" t="e">
        <f t="shared" si="0"/>
        <v>#DIV/0!</v>
      </c>
      <c r="F55">
        <f>VLOOKUP($A55,'MP2-KTZVP'!$A$2:$T$192,9,FALSE)</f>
        <v>-38.934014843456303</v>
      </c>
      <c r="G55" s="7" t="e">
        <f t="shared" si="1"/>
        <v>#DIV/0!</v>
      </c>
      <c r="H55">
        <f>VLOOKUP($A55,'MP2-KTZVPP'!$A$2:$T$192,9,FALSE)</f>
        <v>-41.552088977622297</v>
      </c>
      <c r="I55" s="7" t="e">
        <f t="shared" si="2"/>
        <v>#DIV/0!</v>
      </c>
      <c r="J55" t="e">
        <f>VLOOKUP($A55,VDZ!$A$2:$N$192,9,FALSE)</f>
        <v>#N/A</v>
      </c>
      <c r="K55" s="7" t="e">
        <f t="shared" si="3"/>
        <v>#N/A</v>
      </c>
      <c r="L55" t="e">
        <f>VLOOKUP($A55,VTZ!$A$2:$N$192,9,FALSE)</f>
        <v>#N/A</v>
      </c>
      <c r="M55" s="7" t="e">
        <f t="shared" si="4"/>
        <v>#N/A</v>
      </c>
      <c r="N55">
        <f>VLOOKUP($A55,'MP2-JCCD'!$A$2:$T$192,9,FALSE)</f>
        <v>-30.779434244882399</v>
      </c>
      <c r="O55" s="7" t="e">
        <f t="shared" si="5"/>
        <v>#DIV/0!</v>
      </c>
      <c r="P55" t="e">
        <f>VLOOKUP($A55,aVDZ!$A$2:$N$192,9,FALSE)</f>
        <v>#N/A</v>
      </c>
      <c r="Q55" s="7" t="e">
        <f t="shared" si="6"/>
        <v>#N/A</v>
      </c>
      <c r="R55">
        <f>VLOOKUP($A55,'MP2-MCCT'!$A$2:$T$192,9,FALSE)</f>
        <v>-40.599327917159101</v>
      </c>
      <c r="S55" s="7" t="e">
        <f t="shared" si="7"/>
        <v>#DIV/0!</v>
      </c>
      <c r="T55">
        <f>VLOOKUP($A55,'MP2-JCCT'!$A$2:$T$192,9,FALSE)</f>
        <v>-42.706108542599999</v>
      </c>
      <c r="U55" s="7" t="e">
        <f t="shared" si="8"/>
        <v>#DIV/0!</v>
      </c>
      <c r="V55" t="e">
        <f>VLOOKUP($A55,aVQZ!$A$2:$N$192,9,FALSE)</f>
        <v>#N/A</v>
      </c>
      <c r="W55" s="7" t="e">
        <f t="shared" si="9"/>
        <v>#N/A</v>
      </c>
      <c r="X55">
        <f>VLOOKUP($A55,'MP2-CBS(TQ)-kJ'!$A$2:$N$192,3,FALSE)</f>
        <v>-46.435417978236003</v>
      </c>
      <c r="Y55" s="7" t="e">
        <f t="shared" si="10"/>
        <v>#DIV/0!</v>
      </c>
    </row>
    <row r="56" spans="1:25" x14ac:dyDescent="0.2">
      <c r="A56" s="3" t="s">
        <v>222</v>
      </c>
      <c r="B56" s="3">
        <f>VLOOKUP($A56,'delta-CCSD(T)-fno-kJ'!$A$2:$I$192,3,FALSE)</f>
        <v>0</v>
      </c>
      <c r="C56">
        <f>VLOOKUP($A56,'CCSD(T)-CBS'!$A$2:$N$192,2,FALSE)</f>
        <v>0</v>
      </c>
      <c r="D56">
        <f>VLOOKUP($A56,'MP2-KSVP'!$A$2:$T$192,9,FALSE)</f>
        <v>-21.909023059667899</v>
      </c>
      <c r="E56" s="7" t="e">
        <f t="shared" si="0"/>
        <v>#DIV/0!</v>
      </c>
      <c r="F56">
        <f>VLOOKUP($A56,'MP2-KTZVP'!$A$2:$T$192,9,FALSE)</f>
        <v>-34.128080596682501</v>
      </c>
      <c r="G56" s="7" t="e">
        <f t="shared" si="1"/>
        <v>#DIV/0!</v>
      </c>
      <c r="H56">
        <f>VLOOKUP($A56,'MP2-KTZVPP'!$A$2:$T$192,9,FALSE)</f>
        <v>-36.574397110985799</v>
      </c>
      <c r="I56" s="7" t="e">
        <f t="shared" si="2"/>
        <v>#DIV/0!</v>
      </c>
      <c r="J56" t="e">
        <f>VLOOKUP($A56,VDZ!$A$2:$N$192,9,FALSE)</f>
        <v>#N/A</v>
      </c>
      <c r="K56" s="7" t="e">
        <f t="shared" si="3"/>
        <v>#N/A</v>
      </c>
      <c r="L56" t="e">
        <f>VLOOKUP($A56,VTZ!$A$2:$N$192,9,FALSE)</f>
        <v>#N/A</v>
      </c>
      <c r="M56" s="7" t="e">
        <f t="shared" si="4"/>
        <v>#N/A</v>
      </c>
      <c r="N56">
        <f>VLOOKUP($A56,'MP2-JCCD'!$A$2:$T$192,9,FALSE)</f>
        <v>-23.631103617215501</v>
      </c>
      <c r="O56" s="7" t="e">
        <f t="shared" si="5"/>
        <v>#DIV/0!</v>
      </c>
      <c r="P56" t="e">
        <f>VLOOKUP($A56,aVDZ!$A$2:$N$192,9,FALSE)</f>
        <v>#N/A</v>
      </c>
      <c r="Q56" s="7" t="e">
        <f t="shared" si="6"/>
        <v>#N/A</v>
      </c>
      <c r="R56">
        <f>VLOOKUP($A56,'MP2-MCCT'!$A$2:$T$192,9,FALSE)</f>
        <v>-36.0101933998858</v>
      </c>
      <c r="S56" s="7" t="e">
        <f t="shared" si="7"/>
        <v>#DIV/0!</v>
      </c>
      <c r="T56">
        <f>VLOOKUP($A56,'MP2-JCCT'!$A$2:$T$192,9,FALSE)</f>
        <v>-39.527835289432403</v>
      </c>
      <c r="U56" s="7" t="e">
        <f t="shared" si="8"/>
        <v>#DIV/0!</v>
      </c>
      <c r="V56" t="e">
        <f>VLOOKUP($A56,aVQZ!$A$2:$N$192,9,FALSE)</f>
        <v>#N/A</v>
      </c>
      <c r="W56" s="7" t="e">
        <f t="shared" si="9"/>
        <v>#N/A</v>
      </c>
      <c r="X56">
        <f>VLOOKUP($A56,'MP2-CBS(TQ)-kJ'!$A$2:$N$192,3,FALSE)</f>
        <v>-43.997056411019599</v>
      </c>
      <c r="Y56" s="7" t="e">
        <f t="shared" si="10"/>
        <v>#DIV/0!</v>
      </c>
    </row>
    <row r="57" spans="1:25" x14ac:dyDescent="0.2">
      <c r="A57" s="3" t="s">
        <v>223</v>
      </c>
      <c r="B57" s="3">
        <f>VLOOKUP($A57,'delta-CCSD(T)-fno-kJ'!$A$2:$I$192,3,FALSE)</f>
        <v>0</v>
      </c>
      <c r="C57">
        <f>VLOOKUP($A57,'CCSD(T)-CBS'!$A$2:$N$192,2,FALSE)</f>
        <v>0</v>
      </c>
      <c r="D57">
        <f>VLOOKUP($A57,'MP2-KSVP'!$A$2:$T$192,9,FALSE)</f>
        <v>-39.717141087172898</v>
      </c>
      <c r="E57" s="7" t="e">
        <f t="shared" si="0"/>
        <v>#DIV/0!</v>
      </c>
      <c r="F57">
        <f>VLOOKUP($A57,'MP2-KTZVP'!$A$2:$T$192,9,FALSE)</f>
        <v>-55.6347238099343</v>
      </c>
      <c r="G57" s="7" t="e">
        <f t="shared" si="1"/>
        <v>#DIV/0!</v>
      </c>
      <c r="H57">
        <f>VLOOKUP($A57,'MP2-KTZVPP'!$A$2:$T$192,9,FALSE)</f>
        <v>-57.6977095932168</v>
      </c>
      <c r="I57" s="7" t="e">
        <f t="shared" si="2"/>
        <v>#DIV/0!</v>
      </c>
      <c r="J57" t="e">
        <f>VLOOKUP($A57,VDZ!$A$2:$N$192,9,FALSE)</f>
        <v>#N/A</v>
      </c>
      <c r="K57" s="7" t="e">
        <f t="shared" si="3"/>
        <v>#N/A</v>
      </c>
      <c r="L57" t="e">
        <f>VLOOKUP($A57,VTZ!$A$2:$N$192,9,FALSE)</f>
        <v>#N/A</v>
      </c>
      <c r="M57" s="7" t="e">
        <f t="shared" si="4"/>
        <v>#N/A</v>
      </c>
      <c r="N57">
        <f>VLOOKUP($A57,'MP2-JCCD'!$A$2:$T$192,9,FALSE)</f>
        <v>-44.139543281233699</v>
      </c>
      <c r="O57" s="7" t="e">
        <f t="shared" si="5"/>
        <v>#DIV/0!</v>
      </c>
      <c r="P57" t="e">
        <f>VLOOKUP($A57,aVDZ!$A$2:$N$192,9,FALSE)</f>
        <v>#N/A</v>
      </c>
      <c r="Q57" s="7" t="e">
        <f t="shared" si="6"/>
        <v>#N/A</v>
      </c>
      <c r="R57">
        <f>VLOOKUP($A57,'MP2-MCCT'!$A$2:$T$192,9,FALSE)</f>
        <v>-56.9402757281715</v>
      </c>
      <c r="S57" s="7" t="e">
        <f t="shared" si="7"/>
        <v>#DIV/0!</v>
      </c>
      <c r="T57">
        <f>VLOOKUP($A57,'MP2-JCCT'!$A$2:$T$192,9,FALSE)</f>
        <v>-61.163039151885798</v>
      </c>
      <c r="U57" s="7" t="e">
        <f t="shared" si="8"/>
        <v>#DIV/0!</v>
      </c>
      <c r="V57" t="e">
        <f>VLOOKUP($A57,aVQZ!$A$2:$N$192,9,FALSE)</f>
        <v>#N/A</v>
      </c>
      <c r="W57" s="7" t="e">
        <f t="shared" si="9"/>
        <v>#N/A</v>
      </c>
      <c r="X57">
        <f>VLOOKUP($A57,'MP2-CBS(TQ)-kJ'!$A$2:$N$192,3,FALSE)</f>
        <v>-65.855317624214393</v>
      </c>
      <c r="Y57" s="7" t="e">
        <f t="shared" si="10"/>
        <v>#DIV/0!</v>
      </c>
    </row>
    <row r="58" spans="1:25" x14ac:dyDescent="0.2">
      <c r="A58" s="3" t="s">
        <v>224</v>
      </c>
      <c r="B58" s="3">
        <f>VLOOKUP($A58,'delta-CCSD(T)-fno-kJ'!$A$2:$I$192,3,FALSE)</f>
        <v>-1.9772217847010001</v>
      </c>
      <c r="C58">
        <f>VLOOKUP($A58,'CCSD(T)-CBS'!$A$2:$N$192,2,FALSE)</f>
        <v>0</v>
      </c>
      <c r="D58">
        <f>VLOOKUP($A58,'MP2-KSVP'!$A$2:$T$192,9,FALSE)</f>
        <v>-17.5755023792413</v>
      </c>
      <c r="E58" s="7" t="e">
        <f t="shared" si="0"/>
        <v>#DIV/0!</v>
      </c>
      <c r="F58">
        <f>VLOOKUP($A58,'MP2-KTZVP'!$A$2:$T$192,9,FALSE)</f>
        <v>-28.367823082133</v>
      </c>
      <c r="G58" s="7" t="e">
        <f t="shared" si="1"/>
        <v>#DIV/0!</v>
      </c>
      <c r="H58">
        <f>VLOOKUP($A58,'MP2-KTZVPP'!$A$2:$T$192,9,FALSE)</f>
        <v>-30.038790505904601</v>
      </c>
      <c r="I58" s="7" t="e">
        <f t="shared" si="2"/>
        <v>#DIV/0!</v>
      </c>
      <c r="J58" t="e">
        <f>VLOOKUP($A58,VDZ!$A$2:$N$192,9,FALSE)</f>
        <v>#N/A</v>
      </c>
      <c r="K58" s="7" t="e">
        <f t="shared" si="3"/>
        <v>#N/A</v>
      </c>
      <c r="L58" t="e">
        <f>VLOOKUP($A58,VTZ!$A$2:$N$192,9,FALSE)</f>
        <v>#N/A</v>
      </c>
      <c r="M58" s="7" t="e">
        <f t="shared" si="4"/>
        <v>#N/A</v>
      </c>
      <c r="N58">
        <f>VLOOKUP($A58,'MP2-JCCD'!$A$2:$T$192,9,FALSE)</f>
        <v>-18.258436782665498</v>
      </c>
      <c r="O58" s="7" t="e">
        <f t="shared" si="5"/>
        <v>#DIV/0!</v>
      </c>
      <c r="P58" t="e">
        <f>VLOOKUP($A58,aVDZ!$A$2:$N$192,9,FALSE)</f>
        <v>#N/A</v>
      </c>
      <c r="Q58" s="7" t="e">
        <f t="shared" si="6"/>
        <v>#N/A</v>
      </c>
      <c r="R58">
        <f>VLOOKUP($A58,'MP2-MCCT'!$A$2:$T$192,9,FALSE)</f>
        <v>-29.4026219983743</v>
      </c>
      <c r="S58" s="7" t="e">
        <f t="shared" si="7"/>
        <v>#DIV/0!</v>
      </c>
      <c r="T58">
        <f>VLOOKUP($A58,'MP2-JCCT'!$A$2:$T$192,9,FALSE)</f>
        <v>-33.643550943784902</v>
      </c>
      <c r="U58" s="7" t="e">
        <f t="shared" si="8"/>
        <v>#DIV/0!</v>
      </c>
      <c r="V58" t="e">
        <f>VLOOKUP($A58,aVQZ!$A$2:$N$192,9,FALSE)</f>
        <v>#N/A</v>
      </c>
      <c r="W58" s="7" t="e">
        <f t="shared" si="9"/>
        <v>#N/A</v>
      </c>
      <c r="X58">
        <f>VLOOKUP($A58,'MP2-CBS(TQ)-kJ'!$A$2:$N$192,3,FALSE)</f>
        <v>-37.899387436177214</v>
      </c>
      <c r="Y58" s="7" t="e">
        <f t="shared" si="10"/>
        <v>#DIV/0!</v>
      </c>
    </row>
    <row r="59" spans="1:25" x14ac:dyDescent="0.2">
      <c r="A59" s="3" t="s">
        <v>225</v>
      </c>
      <c r="B59" s="3">
        <f>VLOOKUP($A59,'delta-CCSD(T)-fno-kJ'!$A$2:$I$192,3,FALSE)</f>
        <v>-1.89953793672</v>
      </c>
      <c r="C59">
        <f>VLOOKUP($A59,'CCSD(T)-CBS'!$A$2:$N$192,2,FALSE)</f>
        <v>0</v>
      </c>
      <c r="D59">
        <f>VLOOKUP($A59,'MP2-KSVP'!$A$2:$T$192,9,FALSE)</f>
        <v>-16.599168416244801</v>
      </c>
      <c r="E59" s="7" t="e">
        <f t="shared" si="0"/>
        <v>#DIV/0!</v>
      </c>
      <c r="F59">
        <f>VLOOKUP($A59,'MP2-KTZVP'!$A$2:$T$192,9,FALSE)</f>
        <v>-25.9564190142348</v>
      </c>
      <c r="G59" s="7" t="e">
        <f t="shared" si="1"/>
        <v>#DIV/0!</v>
      </c>
      <c r="H59">
        <f>VLOOKUP($A59,'MP2-KTZVPP'!$A$2:$T$192,9,FALSE)</f>
        <v>-27.300136731591401</v>
      </c>
      <c r="I59" s="7" t="e">
        <f t="shared" si="2"/>
        <v>#DIV/0!</v>
      </c>
      <c r="J59" t="e">
        <f>VLOOKUP($A59,VDZ!$A$2:$N$192,9,FALSE)</f>
        <v>#N/A</v>
      </c>
      <c r="K59" s="7" t="e">
        <f t="shared" si="3"/>
        <v>#N/A</v>
      </c>
      <c r="L59" t="e">
        <f>VLOOKUP($A59,VTZ!$A$2:$N$192,9,FALSE)</f>
        <v>#N/A</v>
      </c>
      <c r="M59" s="7" t="e">
        <f t="shared" si="4"/>
        <v>#N/A</v>
      </c>
      <c r="N59">
        <f>VLOOKUP($A59,'MP2-JCCD'!$A$2:$T$192,9,FALSE)</f>
        <v>-16.774927110336598</v>
      </c>
      <c r="O59" s="7" t="e">
        <f t="shared" si="5"/>
        <v>#DIV/0!</v>
      </c>
      <c r="P59" t="e">
        <f>VLOOKUP($A59,aVDZ!$A$2:$N$192,9,FALSE)</f>
        <v>#N/A</v>
      </c>
      <c r="Q59" s="7" t="e">
        <f t="shared" si="6"/>
        <v>#N/A</v>
      </c>
      <c r="R59">
        <f>VLOOKUP($A59,'MP2-MCCT'!$A$2:$T$192,9,FALSE)</f>
        <v>-26.748018880504901</v>
      </c>
      <c r="S59" s="7" t="e">
        <f t="shared" si="7"/>
        <v>#DIV/0!</v>
      </c>
      <c r="T59">
        <f>VLOOKUP($A59,'MP2-JCCT'!$A$2:$T$192,9,FALSE)</f>
        <v>-30.604192727176802</v>
      </c>
      <c r="U59" s="7" t="e">
        <f t="shared" si="8"/>
        <v>#DIV/0!</v>
      </c>
      <c r="V59" t="e">
        <f>VLOOKUP($A59,aVQZ!$A$2:$N$192,9,FALSE)</f>
        <v>#N/A</v>
      </c>
      <c r="W59" s="7" t="e">
        <f t="shared" si="9"/>
        <v>#N/A</v>
      </c>
      <c r="X59">
        <f>VLOOKUP($A59,'MP2-CBS(TQ)-kJ'!$A$2:$N$192,3,FALSE)</f>
        <v>-34.388856540050973</v>
      </c>
      <c r="Y59" s="7" t="e">
        <f t="shared" si="10"/>
        <v>#DIV/0!</v>
      </c>
    </row>
    <row r="60" spans="1:25" x14ac:dyDescent="0.2">
      <c r="A60" s="3" t="s">
        <v>226</v>
      </c>
      <c r="B60" s="3">
        <f>VLOOKUP($A60,'delta-CCSD(T)-fno-kJ'!$A$2:$I$192,3,FALSE)</f>
        <v>1.3692488433850001</v>
      </c>
      <c r="C60">
        <f>VLOOKUP($A60,'CCSD(T)-CBS'!$A$2:$N$192,2,FALSE)</f>
        <v>0</v>
      </c>
      <c r="D60">
        <f>VLOOKUP($A60,'MP2-KSVP'!$A$2:$T$192,9,FALSE)</f>
        <v>-20.1436080817553</v>
      </c>
      <c r="E60" s="7" t="e">
        <f t="shared" si="0"/>
        <v>#DIV/0!</v>
      </c>
      <c r="F60">
        <f>VLOOKUP($A60,'MP2-KTZVP'!$A$2:$T$192,9,FALSE)</f>
        <v>-37.312957153997999</v>
      </c>
      <c r="G60" s="7" t="e">
        <f t="shared" si="1"/>
        <v>#DIV/0!</v>
      </c>
      <c r="H60">
        <f>VLOOKUP($A60,'MP2-KTZVPP'!$A$2:$T$192,9,FALSE)</f>
        <v>-39.206002515827201</v>
      </c>
      <c r="I60" s="7" t="e">
        <f t="shared" si="2"/>
        <v>#DIV/0!</v>
      </c>
      <c r="J60" t="e">
        <f>VLOOKUP($A60,VDZ!$A$2:$N$192,9,FALSE)</f>
        <v>#N/A</v>
      </c>
      <c r="K60" s="7" t="e">
        <f t="shared" si="3"/>
        <v>#N/A</v>
      </c>
      <c r="L60" t="e">
        <f>VLOOKUP($A60,VTZ!$A$2:$N$192,9,FALSE)</f>
        <v>#N/A</v>
      </c>
      <c r="M60" s="7" t="e">
        <f t="shared" si="4"/>
        <v>#N/A</v>
      </c>
      <c r="N60">
        <f>VLOOKUP($A60,'MP2-JCCD'!$A$2:$T$192,9,FALSE)</f>
        <v>-25.1716324039866</v>
      </c>
      <c r="O60" s="7" t="e">
        <f t="shared" si="5"/>
        <v>#DIV/0!</v>
      </c>
      <c r="P60" t="e">
        <f>VLOOKUP($A60,aVDZ!$A$2:$N$192,9,FALSE)</f>
        <v>#N/A</v>
      </c>
      <c r="Q60" s="7" t="e">
        <f t="shared" si="6"/>
        <v>#N/A</v>
      </c>
      <c r="R60">
        <f>VLOOKUP($A60,'MP2-MCCT'!$A$2:$T$192,9,FALSE)</f>
        <v>-38.778348598573302</v>
      </c>
      <c r="S60" s="7" t="e">
        <f t="shared" si="7"/>
        <v>#DIV/0!</v>
      </c>
      <c r="T60">
        <f>VLOOKUP($A60,'MP2-JCCT'!$A$2:$T$192,9,FALSE)</f>
        <v>-42.6903593392095</v>
      </c>
      <c r="U60" s="7" t="e">
        <f t="shared" si="8"/>
        <v>#DIV/0!</v>
      </c>
      <c r="V60" t="e">
        <f>VLOOKUP($A60,aVQZ!$A$2:$N$192,9,FALSE)</f>
        <v>#N/A</v>
      </c>
      <c r="W60" s="7" t="e">
        <f t="shared" si="9"/>
        <v>#N/A</v>
      </c>
      <c r="X60">
        <f>VLOOKUP($A60,'MP2-CBS(TQ)-kJ'!$A$2:$N$192,3,FALSE)</f>
        <v>-48.100520755752711</v>
      </c>
      <c r="Y60" s="7" t="e">
        <f t="shared" si="10"/>
        <v>#DIV/0!</v>
      </c>
    </row>
    <row r="61" spans="1:25" x14ac:dyDescent="0.2">
      <c r="A61" s="3" t="s">
        <v>227</v>
      </c>
      <c r="B61" s="3">
        <f>VLOOKUP($A61,'delta-CCSD(T)-fno-kJ'!$A$2:$I$192,3,FALSE)</f>
        <v>0.52813796342399999</v>
      </c>
      <c r="C61">
        <f>VLOOKUP($A61,'CCSD(T)-CBS'!$A$2:$N$192,2,FALSE)</f>
        <v>0</v>
      </c>
      <c r="D61">
        <f>VLOOKUP($A61,'MP2-KSVP'!$A$2:$T$192,9,FALSE)</f>
        <v>-17.220752834282301</v>
      </c>
      <c r="E61" s="7" t="e">
        <f t="shared" si="0"/>
        <v>#DIV/0!</v>
      </c>
      <c r="F61">
        <f>VLOOKUP($A61,'MP2-KTZVP'!$A$2:$T$192,9,FALSE)</f>
        <v>-32.398832885613302</v>
      </c>
      <c r="G61" s="7" t="e">
        <f t="shared" si="1"/>
        <v>#DIV/0!</v>
      </c>
      <c r="H61">
        <f>VLOOKUP($A61,'MP2-KTZVPP'!$A$2:$T$192,9,FALSE)</f>
        <v>-33.935062541431897</v>
      </c>
      <c r="I61" s="7" t="e">
        <f t="shared" si="2"/>
        <v>#DIV/0!</v>
      </c>
      <c r="J61" t="e">
        <f>VLOOKUP($A61,VDZ!$A$2:$N$192,9,FALSE)</f>
        <v>#N/A</v>
      </c>
      <c r="K61" s="7" t="e">
        <f t="shared" si="3"/>
        <v>#N/A</v>
      </c>
      <c r="L61" t="e">
        <f>VLOOKUP($A61,VTZ!$A$2:$N$192,9,FALSE)</f>
        <v>#N/A</v>
      </c>
      <c r="M61" s="7" t="e">
        <f t="shared" si="4"/>
        <v>#N/A</v>
      </c>
      <c r="N61">
        <f>VLOOKUP($A61,'MP2-JCCD'!$A$2:$T$192,9,FALSE)</f>
        <v>-21.092728005996801</v>
      </c>
      <c r="O61" s="7" t="e">
        <f t="shared" si="5"/>
        <v>#DIV/0!</v>
      </c>
      <c r="P61" t="e">
        <f>VLOOKUP($A61,aVDZ!$A$2:$N$192,9,FALSE)</f>
        <v>#N/A</v>
      </c>
      <c r="Q61" s="7" t="e">
        <f t="shared" si="6"/>
        <v>#N/A</v>
      </c>
      <c r="R61">
        <f>VLOOKUP($A61,'MP2-MCCT'!$A$2:$T$192,9,FALSE)</f>
        <v>-33.476154492255098</v>
      </c>
      <c r="S61" s="7" t="e">
        <f t="shared" si="7"/>
        <v>#DIV/0!</v>
      </c>
      <c r="T61">
        <f>VLOOKUP($A61,'MP2-JCCT'!$A$2:$T$192,9,FALSE)</f>
        <v>-37.106854220478198</v>
      </c>
      <c r="U61" s="7" t="e">
        <f t="shared" si="8"/>
        <v>#DIV/0!</v>
      </c>
      <c r="V61" t="e">
        <f>VLOOKUP($A61,aVQZ!$A$2:$N$192,9,FALSE)</f>
        <v>#N/A</v>
      </c>
      <c r="W61" s="7" t="e">
        <f t="shared" si="9"/>
        <v>#N/A</v>
      </c>
      <c r="X61">
        <f>VLOOKUP($A61,'MP2-CBS(TQ)-kJ'!$A$2:$N$192,3,FALSE)</f>
        <v>-42.185879987487141</v>
      </c>
      <c r="Y61" s="7" t="e">
        <f t="shared" si="10"/>
        <v>#DIV/0!</v>
      </c>
    </row>
    <row r="62" spans="1:25" x14ac:dyDescent="0.2">
      <c r="A62" s="3" t="s">
        <v>228</v>
      </c>
      <c r="B62" s="3">
        <f>VLOOKUP($A62,'delta-CCSD(T)-fno-kJ'!$A$2:$I$192,3,FALSE)</f>
        <v>-1.562044979465</v>
      </c>
      <c r="C62">
        <f>VLOOKUP($A62,'CCSD(T)-CBS'!$A$2:$N$192,2,FALSE)</f>
        <v>0</v>
      </c>
      <c r="D62">
        <f>VLOOKUP($A62,'MP2-KSVP'!$A$2:$T$192,9,FALSE)</f>
        <v>-16.2539751075361</v>
      </c>
      <c r="E62" s="7" t="e">
        <f t="shared" si="0"/>
        <v>#DIV/0!</v>
      </c>
      <c r="F62">
        <f>VLOOKUP($A62,'MP2-KTZVP'!$A$2:$T$192,9,FALSE)</f>
        <v>-24.466208337664401</v>
      </c>
      <c r="G62" s="7" t="e">
        <f t="shared" si="1"/>
        <v>#DIV/0!</v>
      </c>
      <c r="H62">
        <f>VLOOKUP($A62,'MP2-KTZVPP'!$A$2:$T$192,9,FALSE)</f>
        <v>-26.566134531295202</v>
      </c>
      <c r="I62" s="7" t="e">
        <f t="shared" si="2"/>
        <v>#DIV/0!</v>
      </c>
      <c r="J62" t="e">
        <f>VLOOKUP($A62,VDZ!$A$2:$N$192,9,FALSE)</f>
        <v>#N/A</v>
      </c>
      <c r="K62" s="7" t="e">
        <f t="shared" si="3"/>
        <v>#N/A</v>
      </c>
      <c r="L62" t="e">
        <f>VLOOKUP($A62,VTZ!$A$2:$N$192,9,FALSE)</f>
        <v>#N/A</v>
      </c>
      <c r="M62" s="7" t="e">
        <f t="shared" si="4"/>
        <v>#N/A</v>
      </c>
      <c r="N62">
        <f>VLOOKUP($A62,'MP2-JCCD'!$A$2:$T$192,9,FALSE)</f>
        <v>-16.3032708878014</v>
      </c>
      <c r="O62" s="7" t="e">
        <f t="shared" si="5"/>
        <v>#DIV/0!</v>
      </c>
      <c r="P62" t="e">
        <f>VLOOKUP($A62,aVDZ!$A$2:$N$192,9,FALSE)</f>
        <v>#N/A</v>
      </c>
      <c r="Q62" s="7" t="e">
        <f t="shared" si="6"/>
        <v>#N/A</v>
      </c>
      <c r="R62">
        <f>VLOOKUP($A62,'MP2-MCCT'!$A$2:$T$192,9,FALSE)</f>
        <v>-25.687654367436298</v>
      </c>
      <c r="S62" s="7" t="e">
        <f t="shared" si="7"/>
        <v>#DIV/0!</v>
      </c>
      <c r="T62">
        <f>VLOOKUP($A62,'MP2-JCCT'!$A$2:$T$192,9,FALSE)</f>
        <v>-27.9957788995779</v>
      </c>
      <c r="U62" s="7" t="e">
        <f t="shared" si="8"/>
        <v>#DIV/0!</v>
      </c>
      <c r="V62" t="e">
        <f>VLOOKUP($A62,aVQZ!$A$2:$N$192,9,FALSE)</f>
        <v>#N/A</v>
      </c>
      <c r="W62" s="7" t="e">
        <f t="shared" si="9"/>
        <v>#N/A</v>
      </c>
      <c r="X62">
        <f>VLOOKUP($A62,'MP2-CBS(TQ)-kJ'!$A$2:$N$192,3,FALSE)</f>
        <v>-31.506049547909502</v>
      </c>
      <c r="Y62" s="7" t="e">
        <f t="shared" si="10"/>
        <v>#DIV/0!</v>
      </c>
    </row>
    <row r="63" spans="1:25" x14ac:dyDescent="0.2">
      <c r="A63" s="3" t="s">
        <v>229</v>
      </c>
      <c r="B63" s="3">
        <f>VLOOKUP($A63,'delta-CCSD(T)-fno-kJ'!$A$2:$I$192,3,FALSE)</f>
        <v>-1.510360271258</v>
      </c>
      <c r="C63">
        <f>VLOOKUP($A63,'CCSD(T)-CBS'!$A$2:$N$192,2,FALSE)</f>
        <v>0</v>
      </c>
      <c r="D63">
        <f>VLOOKUP($A63,'MP2-KSVP'!$A$2:$T$192,9,FALSE)</f>
        <v>-15.358469583415699</v>
      </c>
      <c r="E63" s="7" t="e">
        <f t="shared" si="0"/>
        <v>#DIV/0!</v>
      </c>
      <c r="F63">
        <f>VLOOKUP($A63,'MP2-KTZVP'!$A$2:$T$192,9,FALSE)</f>
        <v>-22.962570198401899</v>
      </c>
      <c r="G63" s="7" t="e">
        <f t="shared" si="1"/>
        <v>#DIV/0!</v>
      </c>
      <c r="H63">
        <f>VLOOKUP($A63,'MP2-KTZVPP'!$A$2:$T$192,9,FALSE)</f>
        <v>-24.9826686078965</v>
      </c>
      <c r="I63" s="7" t="e">
        <f t="shared" si="2"/>
        <v>#DIV/0!</v>
      </c>
      <c r="J63" t="e">
        <f>VLOOKUP($A63,VDZ!$A$2:$N$192,9,FALSE)</f>
        <v>#N/A</v>
      </c>
      <c r="K63" s="7" t="e">
        <f t="shared" si="3"/>
        <v>#N/A</v>
      </c>
      <c r="L63" t="e">
        <f>VLOOKUP($A63,VTZ!$A$2:$N$192,9,FALSE)</f>
        <v>#N/A</v>
      </c>
      <c r="M63" s="7" t="e">
        <f t="shared" si="4"/>
        <v>#N/A</v>
      </c>
      <c r="N63">
        <f>VLOOKUP($A63,'MP2-JCCD'!$A$2:$T$192,9,FALSE)</f>
        <v>-15.353778299515801</v>
      </c>
      <c r="O63" s="7" t="e">
        <f t="shared" si="5"/>
        <v>#DIV/0!</v>
      </c>
      <c r="P63" t="e">
        <f>VLOOKUP($A63,aVDZ!$A$2:$N$192,9,FALSE)</f>
        <v>#N/A</v>
      </c>
      <c r="Q63" s="7" t="e">
        <f t="shared" si="6"/>
        <v>#N/A</v>
      </c>
      <c r="R63">
        <f>VLOOKUP($A63,'MP2-MCCT'!$A$2:$T$192,9,FALSE)</f>
        <v>-24.174198703608401</v>
      </c>
      <c r="S63" s="7" t="e">
        <f t="shared" si="7"/>
        <v>#DIV/0!</v>
      </c>
      <c r="T63">
        <f>VLOOKUP($A63,'MP2-JCCT'!$A$2:$T$192,9,FALSE)</f>
        <v>-26.240602255826801</v>
      </c>
      <c r="U63" s="7" t="e">
        <f t="shared" si="8"/>
        <v>#DIV/0!</v>
      </c>
      <c r="V63" t="e">
        <f>VLOOKUP($A63,aVQZ!$A$2:$N$192,9,FALSE)</f>
        <v>#N/A</v>
      </c>
      <c r="W63" s="7" t="e">
        <f t="shared" si="9"/>
        <v>#N/A</v>
      </c>
      <c r="X63">
        <f>VLOOKUP($A63,'MP2-CBS(TQ)-kJ'!$A$2:$N$192,3,FALSE)</f>
        <v>-29.590350841094395</v>
      </c>
      <c r="Y63" s="7" t="e">
        <f t="shared" si="10"/>
        <v>#DIV/0!</v>
      </c>
    </row>
    <row r="64" spans="1:25" x14ac:dyDescent="0.2">
      <c r="A64" s="3" t="s">
        <v>230</v>
      </c>
      <c r="B64" s="3">
        <f>VLOOKUP($A64,'delta-CCSD(T)-fno-kJ'!$A$2:$I$192,3,FALSE)</f>
        <v>-1.572605811669</v>
      </c>
      <c r="C64">
        <f>VLOOKUP($A64,'CCSD(T)-CBS'!$A$2:$N$192,2,FALSE)</f>
        <v>0</v>
      </c>
      <c r="D64">
        <f>VLOOKUP($A64,'MP2-KSVP'!$A$2:$T$192,9,FALSE)</f>
        <v>-15.444224811676699</v>
      </c>
      <c r="E64" s="7" t="e">
        <f t="shared" si="0"/>
        <v>#DIV/0!</v>
      </c>
      <c r="F64">
        <f>VLOOKUP($A64,'MP2-KTZVP'!$A$2:$T$192,9,FALSE)</f>
        <v>-22.658884673083499</v>
      </c>
      <c r="G64" s="7" t="e">
        <f t="shared" si="1"/>
        <v>#DIV/0!</v>
      </c>
      <c r="H64">
        <f>VLOOKUP($A64,'MP2-KTZVPP'!$A$2:$T$192,9,FALSE)</f>
        <v>-24.821136795022799</v>
      </c>
      <c r="I64" s="7" t="e">
        <f t="shared" si="2"/>
        <v>#DIV/0!</v>
      </c>
      <c r="J64" t="e">
        <f>VLOOKUP($A64,VDZ!$A$2:$N$192,9,FALSE)</f>
        <v>#N/A</v>
      </c>
      <c r="K64" s="7" t="e">
        <f t="shared" si="3"/>
        <v>#N/A</v>
      </c>
      <c r="L64" t="e">
        <f>VLOOKUP($A64,VTZ!$A$2:$N$192,9,FALSE)</f>
        <v>#N/A</v>
      </c>
      <c r="M64" s="7" t="e">
        <f t="shared" si="4"/>
        <v>#N/A</v>
      </c>
      <c r="N64">
        <f>VLOOKUP($A64,'MP2-JCCD'!$A$2:$T$192,9,FALSE)</f>
        <v>-15.130918701709099</v>
      </c>
      <c r="O64" s="7" t="e">
        <f t="shared" si="5"/>
        <v>#DIV/0!</v>
      </c>
      <c r="P64" t="e">
        <f>VLOOKUP($A64,aVDZ!$A$2:$N$192,9,FALSE)</f>
        <v>#N/A</v>
      </c>
      <c r="Q64" s="7" t="e">
        <f t="shared" si="6"/>
        <v>#N/A</v>
      </c>
      <c r="R64">
        <f>VLOOKUP($A64,'MP2-MCCT'!$A$2:$T$192,9,FALSE)</f>
        <v>-23.912626399856201</v>
      </c>
      <c r="S64" s="7" t="e">
        <f t="shared" si="7"/>
        <v>#DIV/0!</v>
      </c>
      <c r="T64">
        <f>VLOOKUP($A64,'MP2-JCCT'!$A$2:$T$192,9,FALSE)</f>
        <v>-25.835992177020199</v>
      </c>
      <c r="U64" s="7" t="e">
        <f t="shared" si="8"/>
        <v>#DIV/0!</v>
      </c>
      <c r="V64" t="e">
        <f>VLOOKUP($A64,aVQZ!$A$2:$N$192,9,FALSE)</f>
        <v>#N/A</v>
      </c>
      <c r="W64" s="7" t="e">
        <f t="shared" si="9"/>
        <v>#N/A</v>
      </c>
      <c r="X64">
        <f>VLOOKUP($A64,'MP2-CBS(TQ)-kJ'!$A$2:$N$192,3,FALSE)</f>
        <v>-29.239833443179144</v>
      </c>
      <c r="Y64" s="7" t="e">
        <f t="shared" si="10"/>
        <v>#DIV/0!</v>
      </c>
    </row>
    <row r="65" spans="1:25" x14ac:dyDescent="0.2">
      <c r="A65" s="3" t="s">
        <v>31</v>
      </c>
      <c r="B65" s="3">
        <f>VLOOKUP($A65,'delta-CCSD(T)-fno-kJ'!$A$2:$I$192,3,FALSE)</f>
        <v>3.1964673957329999</v>
      </c>
      <c r="C65">
        <f>VLOOKUP($A65,'CCSD(T)-CBS'!$A$2:$N$192,2,FALSE)</f>
        <v>0</v>
      </c>
      <c r="D65">
        <f>VLOOKUP($A65,'MP2-KSVP'!$A$2:$T$192,9,FALSE)</f>
        <v>-27.064255241101499</v>
      </c>
      <c r="E65" s="7" t="e">
        <f t="shared" si="0"/>
        <v>#DIV/0!</v>
      </c>
      <c r="F65">
        <f>VLOOKUP($A65,'MP2-KTZVP'!$A$2:$T$192,9,FALSE)</f>
        <v>-38.309173398031</v>
      </c>
      <c r="G65" s="7" t="e">
        <f t="shared" si="1"/>
        <v>#DIV/0!</v>
      </c>
      <c r="H65">
        <f>VLOOKUP($A65,'MP2-KTZVPP'!$A$2:$T$192,9,FALSE)</f>
        <v>-41.344128340557802</v>
      </c>
      <c r="I65" s="7" t="e">
        <f t="shared" si="2"/>
        <v>#DIV/0!</v>
      </c>
      <c r="J65" t="e">
        <f>VLOOKUP($A65,VDZ!$A$2:$N$192,9,FALSE)</f>
        <v>#N/A</v>
      </c>
      <c r="K65" s="7" t="e">
        <f t="shared" si="3"/>
        <v>#N/A</v>
      </c>
      <c r="L65" t="e">
        <f>VLOOKUP($A65,VTZ!$A$2:$N$192,9,FALSE)</f>
        <v>#N/A</v>
      </c>
      <c r="M65" s="7" t="e">
        <f t="shared" si="4"/>
        <v>#N/A</v>
      </c>
      <c r="N65">
        <f>VLOOKUP($A65,'MP2-JCCD'!$A$2:$T$192,9,FALSE)</f>
        <v>-28.6444614849513</v>
      </c>
      <c r="O65" s="7" t="e">
        <f t="shared" si="5"/>
        <v>#DIV/0!</v>
      </c>
      <c r="P65" t="e">
        <f>VLOOKUP($A65,aVDZ!$A$2:$N$192,9,FALSE)</f>
        <v>#N/A</v>
      </c>
      <c r="Q65" s="7" t="e">
        <f t="shared" si="6"/>
        <v>#N/A</v>
      </c>
      <c r="R65">
        <f>VLOOKUP($A65,'MP2-MCCT'!$A$2:$T$192,9,FALSE)</f>
        <v>-40.231955652234099</v>
      </c>
      <c r="S65" s="7" t="e">
        <f t="shared" si="7"/>
        <v>#DIV/0!</v>
      </c>
      <c r="T65">
        <f>VLOOKUP($A65,'MP2-JCCT'!$A$2:$T$192,9,FALSE)</f>
        <v>-40.978637528509701</v>
      </c>
      <c r="U65" s="7" t="e">
        <f t="shared" si="8"/>
        <v>#DIV/0!</v>
      </c>
      <c r="V65" t="e">
        <f>VLOOKUP($A65,aVQZ!$A$2:$N$192,9,FALSE)</f>
        <v>#N/A</v>
      </c>
      <c r="W65" s="7" t="e">
        <f t="shared" si="9"/>
        <v>#N/A</v>
      </c>
      <c r="X65">
        <f>VLOOKUP($A65,'MP2-CBS(TQ)-kJ'!$A$2:$N$192,3,FALSE)</f>
        <v>-47.08300218766076</v>
      </c>
      <c r="Y65" s="7" t="e">
        <f t="shared" si="10"/>
        <v>#DIV/0!</v>
      </c>
    </row>
    <row r="66" spans="1:25" x14ac:dyDescent="0.2">
      <c r="A66" s="3" t="s">
        <v>32</v>
      </c>
      <c r="B66" s="3">
        <f>VLOOKUP($A66,'delta-CCSD(T)-fno-kJ'!$A$2:$I$192,3,FALSE)</f>
        <v>2.8902140815020001</v>
      </c>
      <c r="C66">
        <f>VLOOKUP($A66,'CCSD(T)-CBS'!$A$2:$N$192,2,FALSE)</f>
        <v>0</v>
      </c>
      <c r="D66">
        <f>VLOOKUP($A66,'MP2-KSVP'!$A$2:$T$192,9,FALSE)</f>
        <v>-26.191071606798499</v>
      </c>
      <c r="E66" s="7" t="e">
        <f t="shared" si="0"/>
        <v>#DIV/0!</v>
      </c>
      <c r="F66">
        <f>VLOOKUP($A66,'MP2-KTZVP'!$A$2:$T$192,9,FALSE)</f>
        <v>-36.599707411725397</v>
      </c>
      <c r="G66" s="7" t="e">
        <f t="shared" si="1"/>
        <v>#DIV/0!</v>
      </c>
      <c r="H66">
        <f>VLOOKUP($A66,'MP2-KTZVPP'!$A$2:$T$192,9,FALSE)</f>
        <v>-39.771537410117503</v>
      </c>
      <c r="I66" s="7" t="e">
        <f t="shared" si="2"/>
        <v>#DIV/0!</v>
      </c>
      <c r="J66" t="e">
        <f>VLOOKUP($A66,VDZ!$A$2:$N$192,9,FALSE)</f>
        <v>#N/A</v>
      </c>
      <c r="K66" s="7" t="e">
        <f t="shared" si="3"/>
        <v>#N/A</v>
      </c>
      <c r="L66" t="e">
        <f>VLOOKUP($A66,VTZ!$A$2:$N$192,9,FALSE)</f>
        <v>#N/A</v>
      </c>
      <c r="M66" s="7" t="e">
        <f t="shared" si="4"/>
        <v>#N/A</v>
      </c>
      <c r="N66">
        <f>VLOOKUP($A66,'MP2-JCCD'!$A$2:$T$192,9,FALSE)</f>
        <v>-27.286425708336399</v>
      </c>
      <c r="O66" s="7" t="e">
        <f t="shared" si="5"/>
        <v>#DIV/0!</v>
      </c>
      <c r="P66" t="e">
        <f>VLOOKUP($A66,aVDZ!$A$2:$N$192,9,FALSE)</f>
        <v>#N/A</v>
      </c>
      <c r="Q66" s="7" t="e">
        <f t="shared" si="6"/>
        <v>#N/A</v>
      </c>
      <c r="R66">
        <f>VLOOKUP($A66,'MP2-MCCT'!$A$2:$T$192,9,FALSE)</f>
        <v>-38.740655776019103</v>
      </c>
      <c r="S66" s="7" t="e">
        <f t="shared" si="7"/>
        <v>#DIV/0!</v>
      </c>
      <c r="T66">
        <f>VLOOKUP($A66,'MP2-JCCT'!$A$2:$T$192,9,FALSE)</f>
        <v>-39.2499424058011</v>
      </c>
      <c r="U66" s="7" t="e">
        <f t="shared" si="8"/>
        <v>#DIV/0!</v>
      </c>
      <c r="V66" t="e">
        <f>VLOOKUP($A66,aVQZ!$A$2:$N$192,9,FALSE)</f>
        <v>#N/A</v>
      </c>
      <c r="W66" s="7" t="e">
        <f t="shared" si="9"/>
        <v>#N/A</v>
      </c>
      <c r="X66">
        <f>VLOOKUP($A66,'MP2-CBS(TQ)-kJ'!$A$2:$N$192,3,FALSE)</f>
        <v>-45.501729319681509</v>
      </c>
      <c r="Y66" s="7" t="e">
        <f t="shared" si="10"/>
        <v>#DIV/0!</v>
      </c>
    </row>
    <row r="67" spans="1:25" x14ac:dyDescent="0.2">
      <c r="A67" s="3" t="s">
        <v>33</v>
      </c>
      <c r="B67" s="3">
        <f>VLOOKUP($A67,'delta-CCSD(T)-fno-kJ'!$A$2:$I$192,3,FALSE)</f>
        <v>2.7337139968890001</v>
      </c>
      <c r="C67">
        <f>VLOOKUP($A67,'CCSD(T)-CBS'!$A$2:$N$192,2,FALSE)</f>
        <v>0</v>
      </c>
      <c r="D67">
        <f>VLOOKUP($A67,'MP2-KSVP'!$A$2:$T$192,9,FALSE)</f>
        <v>-25.805805183770499</v>
      </c>
      <c r="E67" s="7" t="e">
        <f t="shared" si="0"/>
        <v>#DIV/0!</v>
      </c>
      <c r="F67">
        <f>VLOOKUP($A67,'MP2-KTZVP'!$A$2:$T$192,9,FALSE)</f>
        <v>-36.226932058650299</v>
      </c>
      <c r="G67" s="7" t="e">
        <f t="shared" si="1"/>
        <v>#DIV/0!</v>
      </c>
      <c r="H67">
        <f>VLOOKUP($A67,'MP2-KTZVPP'!$A$2:$T$192,9,FALSE)</f>
        <v>-39.342762508992003</v>
      </c>
      <c r="I67" s="7" t="e">
        <f t="shared" si="2"/>
        <v>#DIV/0!</v>
      </c>
      <c r="J67" t="e">
        <f>VLOOKUP($A67,VDZ!$A$2:$N$192,9,FALSE)</f>
        <v>#N/A</v>
      </c>
      <c r="K67" s="7" t="e">
        <f t="shared" si="3"/>
        <v>#N/A</v>
      </c>
      <c r="L67" t="e">
        <f>VLOOKUP($A67,VTZ!$A$2:$N$192,9,FALSE)</f>
        <v>#N/A</v>
      </c>
      <c r="M67" s="7" t="e">
        <f t="shared" si="4"/>
        <v>#N/A</v>
      </c>
      <c r="N67">
        <f>VLOOKUP($A67,'MP2-JCCD'!$A$2:$T$192,9,FALSE)</f>
        <v>-26.820023415714999</v>
      </c>
      <c r="O67" s="7" t="e">
        <f t="shared" si="5"/>
        <v>#DIV/0!</v>
      </c>
      <c r="P67" t="e">
        <f>VLOOKUP($A67,aVDZ!$A$2:$N$192,9,FALSE)</f>
        <v>#N/A</v>
      </c>
      <c r="Q67" s="7" t="e">
        <f t="shared" si="6"/>
        <v>#N/A</v>
      </c>
      <c r="R67">
        <f>VLOOKUP($A67,'MP2-MCCT'!$A$2:$T$192,9,FALSE)</f>
        <v>-38.224440849855</v>
      </c>
      <c r="S67" s="7" t="e">
        <f t="shared" si="7"/>
        <v>#DIV/0!</v>
      </c>
      <c r="T67">
        <f>VLOOKUP($A67,'MP2-JCCT'!$A$2:$T$192,9,FALSE)</f>
        <v>-38.777511529628498</v>
      </c>
      <c r="U67" s="7" t="e">
        <f t="shared" si="8"/>
        <v>#DIV/0!</v>
      </c>
      <c r="V67" t="e">
        <f>VLOOKUP($A67,aVQZ!$A$2:$N$192,9,FALSE)</f>
        <v>#N/A</v>
      </c>
      <c r="W67" s="7" t="e">
        <f t="shared" si="9"/>
        <v>#N/A</v>
      </c>
      <c r="X67">
        <f>VLOOKUP($A67,'MP2-CBS(TQ)-kJ'!$A$2:$N$192,3,FALSE)</f>
        <v>-44.944051011291279</v>
      </c>
      <c r="Y67" s="7" t="e">
        <f t="shared" si="10"/>
        <v>#DIV/0!</v>
      </c>
    </row>
    <row r="68" spans="1:25" x14ac:dyDescent="0.2">
      <c r="A68" s="3" t="s">
        <v>231</v>
      </c>
      <c r="B68" s="3">
        <f>VLOOKUP($A68,'delta-CCSD(T)-fno-kJ'!$A$2:$I$192,3,FALSE)</f>
        <v>2.3485965175239998</v>
      </c>
      <c r="C68">
        <f>VLOOKUP($A68,'CCSD(T)-CBS'!$A$2:$N$192,2,FALSE)</f>
        <v>0</v>
      </c>
      <c r="D68">
        <f>VLOOKUP($A68,'MP2-KSVP'!$A$2:$T$192,9,FALSE)</f>
        <v>-21.1033760260006</v>
      </c>
      <c r="E68" s="7" t="e">
        <f t="shared" ref="E68:E131" si="11">D68/C68</f>
        <v>#DIV/0!</v>
      </c>
      <c r="F68">
        <f>VLOOKUP($A68,'MP2-KTZVP'!$A$2:$T$192,9,FALSE)</f>
        <v>-33.4929274487519</v>
      </c>
      <c r="G68" s="7" t="e">
        <f t="shared" ref="G68:G131" si="12">F68/C68</f>
        <v>#DIV/0!</v>
      </c>
      <c r="H68">
        <f>VLOOKUP($A68,'MP2-KTZVPP'!$A$2:$T$192,9,FALSE)</f>
        <v>-36.6353669719892</v>
      </c>
      <c r="I68" s="7" t="e">
        <f t="shared" ref="I68:I131" si="13">H68/C68</f>
        <v>#DIV/0!</v>
      </c>
      <c r="J68" t="e">
        <f>VLOOKUP($A68,VDZ!$A$2:$N$192,9,FALSE)</f>
        <v>#N/A</v>
      </c>
      <c r="K68" s="7" t="e">
        <f t="shared" ref="K68:K131" si="14">J68/C68</f>
        <v>#N/A</v>
      </c>
      <c r="L68" t="e">
        <f>VLOOKUP($A68,VTZ!$A$2:$N$192,9,FALSE)</f>
        <v>#N/A</v>
      </c>
      <c r="M68" s="7" t="e">
        <f t="shared" ref="M68:M131" si="15">L68/C68</f>
        <v>#N/A</v>
      </c>
      <c r="N68">
        <f>VLOOKUP($A68,'MP2-JCCD'!$A$2:$T$192,9,FALSE)</f>
        <v>-22.8742596315291</v>
      </c>
      <c r="O68" s="7" t="e">
        <f t="shared" ref="O68:O131" si="16">N68/C68</f>
        <v>#DIV/0!</v>
      </c>
      <c r="P68" t="e">
        <f>VLOOKUP($A68,aVDZ!$A$2:$N$192,9,FALSE)</f>
        <v>#N/A</v>
      </c>
      <c r="Q68" s="7" t="e">
        <f t="shared" ref="Q68:Q131" si="17">P68/C68</f>
        <v>#N/A</v>
      </c>
      <c r="R68">
        <f>VLOOKUP($A68,'MP2-MCCT'!$A$2:$T$192,9,FALSE)</f>
        <v>-34.330009836159903</v>
      </c>
      <c r="S68" s="7" t="e">
        <f t="shared" ref="S68:S131" si="18">R68/C68</f>
        <v>#DIV/0!</v>
      </c>
      <c r="T68">
        <f>VLOOKUP($A68,'MP2-JCCT'!$A$2:$T$192,9,FALSE)</f>
        <v>-35.114842611098098</v>
      </c>
      <c r="U68" s="7" t="e">
        <f t="shared" ref="U68:U131" si="19">T68/C68</f>
        <v>#DIV/0!</v>
      </c>
      <c r="V68" t="e">
        <f>VLOOKUP($A68,aVQZ!$A$2:$N$192,9,FALSE)</f>
        <v>#N/A</v>
      </c>
      <c r="W68" s="7" t="e">
        <f t="shared" ref="W68:W131" si="20">V68/C68</f>
        <v>#N/A</v>
      </c>
      <c r="X68">
        <f>VLOOKUP($A68,'MP2-CBS(TQ)-kJ'!$A$2:$N$192,3,FALSE)</f>
        <v>-40.276757955595272</v>
      </c>
      <c r="Y68" s="7" t="e">
        <f t="shared" ref="Y68:Y131" si="21">X68/C68</f>
        <v>#DIV/0!</v>
      </c>
    </row>
    <row r="69" spans="1:25" x14ac:dyDescent="0.2">
      <c r="A69" s="3" t="s">
        <v>232</v>
      </c>
      <c r="B69" s="3">
        <f>VLOOKUP($A69,'delta-CCSD(T)-fno-kJ'!$A$2:$I$192,3,FALSE)</f>
        <v>2.1584780790089999</v>
      </c>
      <c r="C69">
        <f>VLOOKUP($A69,'CCSD(T)-CBS'!$A$2:$N$192,2,FALSE)</f>
        <v>0</v>
      </c>
      <c r="D69">
        <f>VLOOKUP($A69,'MP2-KSVP'!$A$2:$T$192,9,FALSE)</f>
        <v>-20.789519007097599</v>
      </c>
      <c r="E69" s="7" t="e">
        <f t="shared" si="11"/>
        <v>#DIV/0!</v>
      </c>
      <c r="F69">
        <f>VLOOKUP($A69,'MP2-KTZVP'!$A$2:$T$192,9,FALSE)</f>
        <v>-32.340272002701198</v>
      </c>
      <c r="G69" s="7" t="e">
        <f t="shared" si="12"/>
        <v>#DIV/0!</v>
      </c>
      <c r="H69">
        <f>VLOOKUP($A69,'MP2-KTZVPP'!$A$2:$T$192,9,FALSE)</f>
        <v>-35.553168774818701</v>
      </c>
      <c r="I69" s="7" t="e">
        <f t="shared" si="13"/>
        <v>#DIV/0!</v>
      </c>
      <c r="J69" t="e">
        <f>VLOOKUP($A69,VDZ!$A$2:$N$192,9,FALSE)</f>
        <v>#N/A</v>
      </c>
      <c r="K69" s="7" t="e">
        <f t="shared" si="14"/>
        <v>#N/A</v>
      </c>
      <c r="L69" t="e">
        <f>VLOOKUP($A69,VTZ!$A$2:$N$192,9,FALSE)</f>
        <v>#N/A</v>
      </c>
      <c r="M69" s="7" t="e">
        <f t="shared" si="15"/>
        <v>#N/A</v>
      </c>
      <c r="N69">
        <f>VLOOKUP($A69,'MP2-JCCD'!$A$2:$T$192,9,FALSE)</f>
        <v>-22.1089228383468</v>
      </c>
      <c r="O69" s="7" t="e">
        <f t="shared" si="16"/>
        <v>#DIV/0!</v>
      </c>
      <c r="P69" t="e">
        <f>VLOOKUP($A69,aVDZ!$A$2:$N$192,9,FALSE)</f>
        <v>#N/A</v>
      </c>
      <c r="Q69" s="7" t="e">
        <f t="shared" si="17"/>
        <v>#N/A</v>
      </c>
      <c r="R69">
        <f>VLOOKUP($A69,'MP2-MCCT'!$A$2:$T$192,9,FALSE)</f>
        <v>-33.3981256416264</v>
      </c>
      <c r="S69" s="7" t="e">
        <f t="shared" si="18"/>
        <v>#DIV/0!</v>
      </c>
      <c r="T69">
        <f>VLOOKUP($A69,'MP2-JCCT'!$A$2:$T$192,9,FALSE)</f>
        <v>-34.026780237840001</v>
      </c>
      <c r="U69" s="7" t="e">
        <f t="shared" si="19"/>
        <v>#DIV/0!</v>
      </c>
      <c r="V69" t="e">
        <f>VLOOKUP($A69,aVQZ!$A$2:$N$192,9,FALSE)</f>
        <v>#N/A</v>
      </c>
      <c r="W69" s="7" t="e">
        <f t="shared" si="20"/>
        <v>#N/A</v>
      </c>
      <c r="X69">
        <f>VLOOKUP($A69,'MP2-CBS(TQ)-kJ'!$A$2:$N$192,3,FALSE)</f>
        <v>-39.270416255107747</v>
      </c>
      <c r="Y69" s="7" t="e">
        <f t="shared" si="21"/>
        <v>#DIV/0!</v>
      </c>
    </row>
    <row r="70" spans="1:25" x14ac:dyDescent="0.2">
      <c r="A70" s="3" t="s">
        <v>233</v>
      </c>
      <c r="B70" s="3">
        <f>VLOOKUP($A70,'delta-CCSD(T)-fno-kJ'!$A$2:$I$192,3,FALSE)</f>
        <v>2.029060244813</v>
      </c>
      <c r="C70">
        <f>VLOOKUP($A70,'CCSD(T)-CBS'!$A$2:$N$192,2,FALSE)</f>
        <v>0</v>
      </c>
      <c r="D70">
        <f>VLOOKUP($A70,'MP2-KSVP'!$A$2:$T$192,9,FALSE)</f>
        <v>-20.588462835343901</v>
      </c>
      <c r="E70" s="7" t="e">
        <f t="shared" si="11"/>
        <v>#DIV/0!</v>
      </c>
      <c r="F70">
        <f>VLOOKUP($A70,'MP2-KTZVP'!$A$2:$T$192,9,FALSE)</f>
        <v>-32.175698343319901</v>
      </c>
      <c r="G70" s="7" t="e">
        <f t="shared" si="12"/>
        <v>#DIV/0!</v>
      </c>
      <c r="H70">
        <f>VLOOKUP($A70,'MP2-KTZVPP'!$A$2:$T$192,9,FALSE)</f>
        <v>-35.447257490526901</v>
      </c>
      <c r="I70" s="7" t="e">
        <f t="shared" si="13"/>
        <v>#DIV/0!</v>
      </c>
      <c r="J70" t="e">
        <f>VLOOKUP($A70,VDZ!$A$2:$N$192,9,FALSE)</f>
        <v>#N/A</v>
      </c>
      <c r="K70" s="7" t="e">
        <f t="shared" si="14"/>
        <v>#N/A</v>
      </c>
      <c r="L70" t="e">
        <f>VLOOKUP($A70,VTZ!$A$2:$N$192,9,FALSE)</f>
        <v>#N/A</v>
      </c>
      <c r="M70" s="7" t="e">
        <f t="shared" si="15"/>
        <v>#N/A</v>
      </c>
      <c r="N70">
        <f>VLOOKUP($A70,'MP2-JCCD'!$A$2:$T$192,9,FALSE)</f>
        <v>-21.6083665733473</v>
      </c>
      <c r="O70" s="7" t="e">
        <f t="shared" si="16"/>
        <v>#DIV/0!</v>
      </c>
      <c r="P70" t="e">
        <f>VLOOKUP($A70,aVDZ!$A$2:$N$192,9,FALSE)</f>
        <v>#N/A</v>
      </c>
      <c r="Q70" s="7" t="e">
        <f t="shared" si="17"/>
        <v>#N/A</v>
      </c>
      <c r="R70">
        <f>VLOOKUP($A70,'MP2-MCCT'!$A$2:$T$192,9,FALSE)</f>
        <v>-33.0546258881783</v>
      </c>
      <c r="S70" s="7" t="e">
        <f t="shared" si="18"/>
        <v>#DIV/0!</v>
      </c>
      <c r="T70">
        <f>VLOOKUP($A70,'MP2-JCCT'!$A$2:$T$192,9,FALSE)</f>
        <v>-33.718846341382203</v>
      </c>
      <c r="U70" s="7" t="e">
        <f t="shared" si="19"/>
        <v>#DIV/0!</v>
      </c>
      <c r="V70" t="e">
        <f>VLOOKUP($A70,aVQZ!$A$2:$N$192,9,FALSE)</f>
        <v>#N/A</v>
      </c>
      <c r="W70" s="7" t="e">
        <f t="shared" si="20"/>
        <v>#N/A</v>
      </c>
      <c r="X70">
        <f>VLOOKUP($A70,'MP2-CBS(TQ)-kJ'!$A$2:$N$192,3,FALSE)</f>
        <v>-38.984954853177022</v>
      </c>
      <c r="Y70" s="7" t="e">
        <f t="shared" si="21"/>
        <v>#DIV/0!</v>
      </c>
    </row>
    <row r="71" spans="1:25" x14ac:dyDescent="0.2">
      <c r="A71" s="3" t="s">
        <v>234</v>
      </c>
      <c r="B71" s="3">
        <f>VLOOKUP($A71,'delta-CCSD(T)-fno-kJ'!$A$2:$I$192,3,FALSE)</f>
        <v>2.9693999202720001</v>
      </c>
      <c r="C71">
        <f>VLOOKUP($A71,'CCSD(T)-CBS'!$A$2:$N$192,2,FALSE)</f>
        <v>0</v>
      </c>
      <c r="D71">
        <f>VLOOKUP($A71,'MP2-KSVP'!$A$2:$T$192,9,FALSE)</f>
        <v>-27.019234738160801</v>
      </c>
      <c r="E71" s="7" t="e">
        <f t="shared" si="11"/>
        <v>#DIV/0!</v>
      </c>
      <c r="F71">
        <f>VLOOKUP($A71,'MP2-KTZVP'!$A$2:$T$192,9,FALSE)</f>
        <v>-35.695970297851702</v>
      </c>
      <c r="G71" s="7" t="e">
        <f t="shared" si="12"/>
        <v>#DIV/0!</v>
      </c>
      <c r="H71">
        <f>VLOOKUP($A71,'MP2-KTZVPP'!$A$2:$T$192,9,FALSE)</f>
        <v>-37.977173410238997</v>
      </c>
      <c r="I71" s="7" t="e">
        <f t="shared" si="13"/>
        <v>#DIV/0!</v>
      </c>
      <c r="J71" t="e">
        <f>VLOOKUP($A71,VDZ!$A$2:$N$192,9,FALSE)</f>
        <v>#N/A</v>
      </c>
      <c r="K71" s="7" t="e">
        <f t="shared" si="14"/>
        <v>#N/A</v>
      </c>
      <c r="L71" t="e">
        <f>VLOOKUP($A71,VTZ!$A$2:$N$192,9,FALSE)</f>
        <v>#N/A</v>
      </c>
      <c r="M71" s="7" t="e">
        <f t="shared" si="15"/>
        <v>#N/A</v>
      </c>
      <c r="N71">
        <f>VLOOKUP($A71,'MP2-JCCD'!$A$2:$T$192,9,FALSE)</f>
        <v>-28.729329338334999</v>
      </c>
      <c r="O71" s="7" t="e">
        <f t="shared" si="16"/>
        <v>#DIV/0!</v>
      </c>
      <c r="P71" t="e">
        <f>VLOOKUP($A71,aVDZ!$A$2:$N$192,9,FALSE)</f>
        <v>#N/A</v>
      </c>
      <c r="Q71" s="7" t="e">
        <f t="shared" si="17"/>
        <v>#N/A</v>
      </c>
      <c r="R71">
        <f>VLOOKUP($A71,'MP2-MCCT'!$A$2:$T$192,9,FALSE)</f>
        <v>-37.293469064635801</v>
      </c>
      <c r="S71" s="7" t="e">
        <f t="shared" si="18"/>
        <v>#DIV/0!</v>
      </c>
      <c r="T71">
        <f>VLOOKUP($A71,'MP2-JCCT'!$A$2:$T$192,9,FALSE)</f>
        <v>-38.592972707997703</v>
      </c>
      <c r="U71" s="7" t="e">
        <f t="shared" si="19"/>
        <v>#DIV/0!</v>
      </c>
      <c r="V71" t="e">
        <f>VLOOKUP($A71,aVQZ!$A$2:$N$192,9,FALSE)</f>
        <v>#N/A</v>
      </c>
      <c r="W71" s="7" t="e">
        <f t="shared" si="20"/>
        <v>#N/A</v>
      </c>
      <c r="X71">
        <f>VLOOKUP($A71,'MP2-CBS(TQ)-kJ'!$A$2:$N$192,3,FALSE)</f>
        <v>-42.501219121446965</v>
      </c>
      <c r="Y71" s="7" t="e">
        <f t="shared" si="21"/>
        <v>#DIV/0!</v>
      </c>
    </row>
    <row r="72" spans="1:25" x14ac:dyDescent="0.2">
      <c r="A72" s="3" t="s">
        <v>235</v>
      </c>
      <c r="B72" s="3">
        <f>VLOOKUP($A72,'delta-CCSD(T)-fno-kJ'!$A$2:$I$192,3,FALSE)</f>
        <v>3.4109639456880001</v>
      </c>
      <c r="C72">
        <f>VLOOKUP($A72,'CCSD(T)-CBS'!$A$2:$N$192,2,FALSE)</f>
        <v>0</v>
      </c>
      <c r="D72">
        <f>VLOOKUP($A72,'MP2-KSVP'!$A$2:$T$192,9,FALSE)</f>
        <v>-29.877990556787601</v>
      </c>
      <c r="E72" s="7" t="e">
        <f t="shared" si="11"/>
        <v>#DIV/0!</v>
      </c>
      <c r="F72">
        <f>VLOOKUP($A72,'MP2-KTZVP'!$A$2:$T$192,9,FALSE)</f>
        <v>-38.672931879492502</v>
      </c>
      <c r="G72" s="7" t="e">
        <f t="shared" si="12"/>
        <v>#DIV/0!</v>
      </c>
      <c r="H72">
        <f>VLOOKUP($A72,'MP2-KTZVPP'!$A$2:$T$192,9,FALSE)</f>
        <v>-41.086205971143102</v>
      </c>
      <c r="I72" s="7" t="e">
        <f t="shared" si="13"/>
        <v>#DIV/0!</v>
      </c>
      <c r="J72" t="e">
        <f>VLOOKUP($A72,VDZ!$A$2:$N$192,9,FALSE)</f>
        <v>#N/A</v>
      </c>
      <c r="K72" s="7" t="e">
        <f t="shared" si="14"/>
        <v>#N/A</v>
      </c>
      <c r="L72" t="e">
        <f>VLOOKUP($A72,VTZ!$A$2:$N$192,9,FALSE)</f>
        <v>#N/A</v>
      </c>
      <c r="M72" s="7" t="e">
        <f t="shared" si="15"/>
        <v>#N/A</v>
      </c>
      <c r="N72">
        <f>VLOOKUP($A72,'MP2-JCCD'!$A$2:$T$192,9,FALSE)</f>
        <v>-31.690826730871301</v>
      </c>
      <c r="O72" s="7" t="e">
        <f t="shared" si="16"/>
        <v>#DIV/0!</v>
      </c>
      <c r="P72" t="e">
        <f>VLOOKUP($A72,aVDZ!$A$2:$N$192,9,FALSE)</f>
        <v>#N/A</v>
      </c>
      <c r="Q72" s="7" t="e">
        <f t="shared" si="17"/>
        <v>#N/A</v>
      </c>
      <c r="R72">
        <f>VLOOKUP($A72,'MP2-MCCT'!$A$2:$T$192,9,FALSE)</f>
        <v>-40.439266089832898</v>
      </c>
      <c r="S72" s="7" t="e">
        <f t="shared" si="18"/>
        <v>#DIV/0!</v>
      </c>
      <c r="T72">
        <f>VLOOKUP($A72,'MP2-JCCT'!$A$2:$T$192,9,FALSE)</f>
        <v>-41.788609220847</v>
      </c>
      <c r="U72" s="7" t="e">
        <f t="shared" si="19"/>
        <v>#DIV/0!</v>
      </c>
      <c r="V72" t="e">
        <f>VLOOKUP($A72,aVQZ!$A$2:$N$192,9,FALSE)</f>
        <v>#N/A</v>
      </c>
      <c r="W72" s="7" t="e">
        <f t="shared" si="20"/>
        <v>#N/A</v>
      </c>
      <c r="X72">
        <f>VLOOKUP($A72,'MP2-CBS(TQ)-kJ'!$A$2:$N$192,3,FALSE)</f>
        <v>-45.992016609381039</v>
      </c>
      <c r="Y72" s="7" t="e">
        <f t="shared" si="21"/>
        <v>#DIV/0!</v>
      </c>
    </row>
    <row r="73" spans="1:25" x14ac:dyDescent="0.2">
      <c r="A73" s="3" t="s">
        <v>236</v>
      </c>
      <c r="B73" s="3">
        <f>VLOOKUP($A73,'delta-CCSD(T)-fno-kJ'!$A$2:$I$192,3,FALSE)</f>
        <v>2.9736856972050001</v>
      </c>
      <c r="C73">
        <f>VLOOKUP($A73,'CCSD(T)-CBS'!$A$2:$N$192,2,FALSE)</f>
        <v>0</v>
      </c>
      <c r="D73">
        <f>VLOOKUP($A73,'MP2-KSVP'!$A$2:$T$192,9,FALSE)</f>
        <v>-27.037989615438601</v>
      </c>
      <c r="E73" s="7" t="e">
        <f t="shared" si="11"/>
        <v>#DIV/0!</v>
      </c>
      <c r="F73">
        <f>VLOOKUP($A73,'MP2-KTZVP'!$A$2:$T$192,9,FALSE)</f>
        <v>-35.722660225045303</v>
      </c>
      <c r="G73" s="7" t="e">
        <f t="shared" si="12"/>
        <v>#DIV/0!</v>
      </c>
      <c r="H73">
        <f>VLOOKUP($A73,'MP2-KTZVPP'!$A$2:$T$192,9,FALSE)</f>
        <v>-38.006134965375502</v>
      </c>
      <c r="I73" s="7" t="e">
        <f t="shared" si="13"/>
        <v>#DIV/0!</v>
      </c>
      <c r="J73" t="e">
        <f>VLOOKUP($A73,VDZ!$A$2:$N$192,9,FALSE)</f>
        <v>#N/A</v>
      </c>
      <c r="K73" s="7" t="e">
        <f t="shared" si="14"/>
        <v>#N/A</v>
      </c>
      <c r="L73" t="e">
        <f>VLOOKUP($A73,VTZ!$A$2:$N$192,9,FALSE)</f>
        <v>#N/A</v>
      </c>
      <c r="M73" s="7" t="e">
        <f t="shared" si="15"/>
        <v>#N/A</v>
      </c>
      <c r="N73">
        <f>VLOOKUP($A73,'MP2-JCCD'!$A$2:$T$192,9,FALSE)</f>
        <v>-28.751615278914802</v>
      </c>
      <c r="O73" s="7" t="e">
        <f t="shared" si="16"/>
        <v>#DIV/0!</v>
      </c>
      <c r="P73" t="e">
        <f>VLOOKUP($A73,aVDZ!$A$2:$N$192,9,FALSE)</f>
        <v>#N/A</v>
      </c>
      <c r="Q73" s="7" t="e">
        <f t="shared" si="17"/>
        <v>#N/A</v>
      </c>
      <c r="R73">
        <f>VLOOKUP($A73,'MP2-MCCT'!$A$2:$T$192,9,FALSE)</f>
        <v>-37.320841794401403</v>
      </c>
      <c r="S73" s="7" t="e">
        <f t="shared" si="18"/>
        <v>#DIV/0!</v>
      </c>
      <c r="T73">
        <f>VLOOKUP($A73,'MP2-JCCT'!$A$2:$T$192,9,FALSE)</f>
        <v>-38.620037590024403</v>
      </c>
      <c r="U73" s="7" t="e">
        <f t="shared" si="19"/>
        <v>#DIV/0!</v>
      </c>
      <c r="V73" t="e">
        <f>VLOOKUP($A73,aVQZ!$A$2:$N$192,9,FALSE)</f>
        <v>#N/A</v>
      </c>
      <c r="W73" s="7" t="e">
        <f t="shared" si="20"/>
        <v>#N/A</v>
      </c>
      <c r="X73">
        <f>VLOOKUP($A73,'MP2-CBS(TQ)-kJ'!$A$2:$N$192,3,FALSE)</f>
        <v>-42.530887101295605</v>
      </c>
      <c r="Y73" s="7" t="e">
        <f t="shared" si="21"/>
        <v>#DIV/0!</v>
      </c>
    </row>
    <row r="74" spans="1:25" x14ac:dyDescent="0.2">
      <c r="A74" s="3" t="s">
        <v>237</v>
      </c>
      <c r="B74" s="3">
        <f>VLOOKUP($A74,'delta-CCSD(T)-fno-kJ'!$A$2:$I$192,3,FALSE)</f>
        <v>3.4078471096179999</v>
      </c>
      <c r="C74">
        <f>VLOOKUP($A74,'CCSD(T)-CBS'!$A$2:$N$192,2,FALSE)</f>
        <v>0</v>
      </c>
      <c r="D74">
        <f>VLOOKUP($A74,'MP2-KSVP'!$A$2:$T$192,9,FALSE)</f>
        <v>-29.857597370602601</v>
      </c>
      <c r="E74" s="7" t="e">
        <f t="shared" si="11"/>
        <v>#DIV/0!</v>
      </c>
      <c r="F74">
        <f>VLOOKUP($A74,'MP2-KTZVP'!$A$2:$T$192,9,FALSE)</f>
        <v>-38.643160586128502</v>
      </c>
      <c r="G74" s="7" t="e">
        <f t="shared" si="12"/>
        <v>#DIV/0!</v>
      </c>
      <c r="H74">
        <f>VLOOKUP($A74,'MP2-KTZVPP'!$A$2:$T$192,9,FALSE)</f>
        <v>-41.053463308687597</v>
      </c>
      <c r="I74" s="7" t="e">
        <f t="shared" si="13"/>
        <v>#DIV/0!</v>
      </c>
      <c r="J74" t="e">
        <f>VLOOKUP($A74,VDZ!$A$2:$N$192,9,FALSE)</f>
        <v>#N/A</v>
      </c>
      <c r="K74" s="7" t="e">
        <f t="shared" si="14"/>
        <v>#N/A</v>
      </c>
      <c r="L74" t="e">
        <f>VLOOKUP($A74,VTZ!$A$2:$N$192,9,FALSE)</f>
        <v>#N/A</v>
      </c>
      <c r="M74" s="7" t="e">
        <f t="shared" si="15"/>
        <v>#N/A</v>
      </c>
      <c r="N74">
        <f>VLOOKUP($A74,'MP2-JCCD'!$A$2:$T$192,9,FALSE)</f>
        <v>-31.666980891837301</v>
      </c>
      <c r="O74" s="7" t="e">
        <f t="shared" si="16"/>
        <v>#DIV/0!</v>
      </c>
      <c r="P74" t="e">
        <f>VLOOKUP($A74,aVDZ!$A$2:$N$192,9,FALSE)</f>
        <v>#N/A</v>
      </c>
      <c r="Q74" s="7" t="e">
        <f t="shared" si="17"/>
        <v>#N/A</v>
      </c>
      <c r="R74">
        <f>VLOOKUP($A74,'MP2-MCCT'!$A$2:$T$192,9,FALSE)</f>
        <v>-40.406943873785899</v>
      </c>
      <c r="S74" s="7" t="e">
        <f t="shared" si="18"/>
        <v>#DIV/0!</v>
      </c>
      <c r="T74">
        <f>VLOOKUP($A74,'MP2-JCCT'!$A$2:$T$192,9,FALSE)</f>
        <v>-41.754958472281999</v>
      </c>
      <c r="U74" s="7" t="e">
        <f t="shared" si="19"/>
        <v>#DIV/0!</v>
      </c>
      <c r="V74" t="e">
        <f>VLOOKUP($A74,aVQZ!$A$2:$N$192,9,FALSE)</f>
        <v>#N/A</v>
      </c>
      <c r="W74" s="7" t="e">
        <f t="shared" si="20"/>
        <v>#N/A</v>
      </c>
      <c r="X74">
        <f>VLOOKUP($A74,'MP2-CBS(TQ)-kJ'!$A$2:$N$192,3,FALSE)</f>
        <v>-45.954133457818507</v>
      </c>
      <c r="Y74" s="7" t="e">
        <f t="shared" si="21"/>
        <v>#DIV/0!</v>
      </c>
    </row>
    <row r="75" spans="1:25" x14ac:dyDescent="0.2">
      <c r="A75" s="3" t="s">
        <v>238</v>
      </c>
      <c r="B75" s="3">
        <f>VLOOKUP($A75,'delta-CCSD(T)-fno-kJ'!$A$2:$I$192,3,FALSE)</f>
        <v>3.4311020636639999</v>
      </c>
      <c r="C75">
        <f>VLOOKUP($A75,'CCSD(T)-CBS'!$A$2:$N$192,2,FALSE)</f>
        <v>0</v>
      </c>
      <c r="D75">
        <f>VLOOKUP($A75,'MP2-KSVP'!$A$2:$T$192,9,FALSE)</f>
        <v>-30.6214787804503</v>
      </c>
      <c r="E75" s="7" t="e">
        <f t="shared" si="11"/>
        <v>#DIV/0!</v>
      </c>
      <c r="F75">
        <f>VLOOKUP($A75,'MP2-KTZVP'!$A$2:$T$192,9,FALSE)</f>
        <v>-39.384212465527099</v>
      </c>
      <c r="G75" s="7" t="e">
        <f t="shared" si="12"/>
        <v>#DIV/0!</v>
      </c>
      <c r="H75">
        <f>VLOOKUP($A75,'MP2-KTZVPP'!$A$2:$T$192,9,FALSE)</f>
        <v>-41.776132581882401</v>
      </c>
      <c r="I75" s="7" t="e">
        <f t="shared" si="13"/>
        <v>#DIV/0!</v>
      </c>
      <c r="J75" t="e">
        <f>VLOOKUP($A75,VDZ!$A$2:$N$192,9,FALSE)</f>
        <v>#N/A</v>
      </c>
      <c r="K75" s="7" t="e">
        <f t="shared" si="14"/>
        <v>#N/A</v>
      </c>
      <c r="L75" t="e">
        <f>VLOOKUP($A75,VTZ!$A$2:$N$192,9,FALSE)</f>
        <v>#N/A</v>
      </c>
      <c r="M75" s="7" t="e">
        <f t="shared" si="15"/>
        <v>#N/A</v>
      </c>
      <c r="N75">
        <f>VLOOKUP($A75,'MP2-JCCD'!$A$2:$T$192,9,FALSE)</f>
        <v>-32.250366280595998</v>
      </c>
      <c r="O75" s="7" t="e">
        <f t="shared" si="16"/>
        <v>#DIV/0!</v>
      </c>
      <c r="P75" t="e">
        <f>VLOOKUP($A75,aVDZ!$A$2:$N$192,9,FALSE)</f>
        <v>#N/A</v>
      </c>
      <c r="Q75" s="7" t="e">
        <f t="shared" si="17"/>
        <v>#N/A</v>
      </c>
      <c r="R75">
        <f>VLOOKUP($A75,'MP2-MCCT'!$A$2:$T$192,9,FALSE)</f>
        <v>-41.034267000341003</v>
      </c>
      <c r="S75" s="7" t="e">
        <f t="shared" si="18"/>
        <v>#DIV/0!</v>
      </c>
      <c r="T75">
        <f>VLOOKUP($A75,'MP2-JCCT'!$A$2:$T$192,9,FALSE)</f>
        <v>-42.4905998350294</v>
      </c>
      <c r="U75" s="7" t="e">
        <f t="shared" si="19"/>
        <v>#DIV/0!</v>
      </c>
      <c r="V75" t="e">
        <f>VLOOKUP($A75,aVQZ!$A$2:$N$192,9,FALSE)</f>
        <v>#N/A</v>
      </c>
      <c r="W75" s="7" t="e">
        <f t="shared" si="20"/>
        <v>#N/A</v>
      </c>
      <c r="X75">
        <f>VLOOKUP($A75,'MP2-CBS(TQ)-kJ'!$A$2:$N$192,3,FALSE)</f>
        <v>-46.725465539568582</v>
      </c>
      <c r="Y75" s="7" t="e">
        <f t="shared" si="21"/>
        <v>#DIV/0!</v>
      </c>
    </row>
    <row r="76" spans="1:25" x14ac:dyDescent="0.2">
      <c r="A76" s="3" t="s">
        <v>239</v>
      </c>
      <c r="B76" s="3">
        <f>VLOOKUP($A76,'delta-CCSD(T)-fno-kJ'!$A$2:$I$192,3,FALSE)</f>
        <v>3.4297227651159998</v>
      </c>
      <c r="C76">
        <f>VLOOKUP($A76,'CCSD(T)-CBS'!$A$2:$N$192,2,FALSE)</f>
        <v>0</v>
      </c>
      <c r="D76">
        <f>VLOOKUP($A76,'MP2-KSVP'!$A$2:$T$192,9,FALSE)</f>
        <v>-30.610371377659501</v>
      </c>
      <c r="E76" s="7" t="e">
        <f t="shared" si="11"/>
        <v>#DIV/0!</v>
      </c>
      <c r="F76">
        <f>VLOOKUP($A76,'MP2-KTZVP'!$A$2:$T$192,9,FALSE)</f>
        <v>-39.374298366494898</v>
      </c>
      <c r="G76" s="7" t="e">
        <f t="shared" si="12"/>
        <v>#DIV/0!</v>
      </c>
      <c r="H76">
        <f>VLOOKUP($A76,'MP2-KTZVPP'!$A$2:$T$192,9,FALSE)</f>
        <v>-41.766463740692103</v>
      </c>
      <c r="I76" s="7" t="e">
        <f t="shared" si="13"/>
        <v>#DIV/0!</v>
      </c>
      <c r="J76" t="e">
        <f>VLOOKUP($A76,VDZ!$A$2:$N$192,9,FALSE)</f>
        <v>#N/A</v>
      </c>
      <c r="K76" s="7" t="e">
        <f t="shared" si="14"/>
        <v>#N/A</v>
      </c>
      <c r="L76" t="e">
        <f>VLOOKUP($A76,VTZ!$A$2:$N$192,9,FALSE)</f>
        <v>#N/A</v>
      </c>
      <c r="M76" s="7" t="e">
        <f t="shared" si="15"/>
        <v>#N/A</v>
      </c>
      <c r="N76">
        <f>VLOOKUP($A76,'MP2-JCCD'!$A$2:$T$192,9,FALSE)</f>
        <v>-32.240407687198697</v>
      </c>
      <c r="O76" s="7" t="e">
        <f t="shared" si="16"/>
        <v>#DIV/0!</v>
      </c>
      <c r="P76" t="e">
        <f>VLOOKUP($A76,aVDZ!$A$2:$N$192,9,FALSE)</f>
        <v>#N/A</v>
      </c>
      <c r="Q76" s="7" t="e">
        <f t="shared" si="17"/>
        <v>#N/A</v>
      </c>
      <c r="R76">
        <f>VLOOKUP($A76,'MP2-MCCT'!$A$2:$T$192,9,FALSE)</f>
        <v>-41.025114710593002</v>
      </c>
      <c r="S76" s="7" t="e">
        <f t="shared" si="18"/>
        <v>#DIV/0!</v>
      </c>
      <c r="T76">
        <f>VLOOKUP($A76,'MP2-JCCT'!$A$2:$T$192,9,FALSE)</f>
        <v>-42.481455926557999</v>
      </c>
      <c r="U76" s="7" t="e">
        <f t="shared" si="19"/>
        <v>#DIV/0!</v>
      </c>
      <c r="V76" t="e">
        <f>VLOOKUP($A76,aVQZ!$A$2:$N$192,9,FALSE)</f>
        <v>#N/A</v>
      </c>
      <c r="W76" s="7" t="e">
        <f t="shared" si="20"/>
        <v>#N/A</v>
      </c>
      <c r="X76">
        <f>VLOOKUP($A76,'MP2-CBS(TQ)-kJ'!$A$2:$N$192,3,FALSE)</f>
        <v>-46.716227141978983</v>
      </c>
      <c r="Y76" s="7" t="e">
        <f t="shared" si="21"/>
        <v>#DIV/0!</v>
      </c>
    </row>
    <row r="77" spans="1:25" x14ac:dyDescent="0.2">
      <c r="A77" s="3" t="s">
        <v>240</v>
      </c>
      <c r="B77" s="3">
        <f>VLOOKUP($A77,'delta-CCSD(T)-fno-kJ'!$A$2:$I$192,3,FALSE)</f>
        <v>0.225829746498</v>
      </c>
      <c r="C77">
        <f>VLOOKUP($A77,'CCSD(T)-CBS'!$A$2:$N$192,2,FALSE)</f>
        <v>0</v>
      </c>
      <c r="D77">
        <f>VLOOKUP($A77,'MP2-KSVP'!$A$2:$T$192,9,FALSE)</f>
        <v>-19.695921142854498</v>
      </c>
      <c r="E77" s="7" t="e">
        <f t="shared" si="11"/>
        <v>#DIV/0!</v>
      </c>
      <c r="F77">
        <f>VLOOKUP($A77,'MP2-KTZVP'!$A$2:$T$192,9,FALSE)</f>
        <v>-31.136921842719801</v>
      </c>
      <c r="G77" s="7" t="e">
        <f t="shared" si="12"/>
        <v>#DIV/0!</v>
      </c>
      <c r="H77">
        <f>VLOOKUP($A77,'MP2-KTZVPP'!$A$2:$T$192,9,FALSE)</f>
        <v>-33.720155403104698</v>
      </c>
      <c r="I77" s="7" t="e">
        <f t="shared" si="13"/>
        <v>#DIV/0!</v>
      </c>
      <c r="J77" t="e">
        <f>VLOOKUP($A77,VDZ!$A$2:$N$192,9,FALSE)</f>
        <v>#N/A</v>
      </c>
      <c r="K77" s="7" t="e">
        <f t="shared" si="14"/>
        <v>#N/A</v>
      </c>
      <c r="L77" t="e">
        <f>VLOOKUP($A77,VTZ!$A$2:$N$192,9,FALSE)</f>
        <v>#N/A</v>
      </c>
      <c r="M77" s="7" t="e">
        <f t="shared" si="15"/>
        <v>#N/A</v>
      </c>
      <c r="N77">
        <f>VLOOKUP($A77,'MP2-JCCD'!$A$2:$T$192,9,FALSE)</f>
        <v>-19.941189834336999</v>
      </c>
      <c r="O77" s="7" t="e">
        <f t="shared" si="16"/>
        <v>#DIV/0!</v>
      </c>
      <c r="P77" t="e">
        <f>VLOOKUP($A77,aVDZ!$A$2:$N$192,9,FALSE)</f>
        <v>#N/A</v>
      </c>
      <c r="Q77" s="7" t="e">
        <f t="shared" si="17"/>
        <v>#N/A</v>
      </c>
      <c r="R77">
        <f>VLOOKUP($A77,'MP2-MCCT'!$A$2:$T$192,9,FALSE)</f>
        <v>-32.379647470748097</v>
      </c>
      <c r="S77" s="7" t="e">
        <f t="shared" si="18"/>
        <v>#DIV/0!</v>
      </c>
      <c r="T77">
        <f>VLOOKUP($A77,'MP2-JCCT'!$A$2:$T$192,9,FALSE)</f>
        <v>-34.601284923033496</v>
      </c>
      <c r="U77" s="7" t="e">
        <f t="shared" si="19"/>
        <v>#DIV/0!</v>
      </c>
      <c r="V77" t="e">
        <f>VLOOKUP($A77,aVQZ!$A$2:$N$192,9,FALSE)</f>
        <v>#N/A</v>
      </c>
      <c r="W77" s="7" t="e">
        <f t="shared" si="20"/>
        <v>#N/A</v>
      </c>
      <c r="X77">
        <f>VLOOKUP($A77,'MP2-CBS(TQ)-kJ'!$A$2:$N$192,3,FALSE)</f>
        <v>-39.440829656357735</v>
      </c>
      <c r="Y77" s="7" t="e">
        <f t="shared" si="21"/>
        <v>#DIV/0!</v>
      </c>
    </row>
    <row r="78" spans="1:25" x14ac:dyDescent="0.2">
      <c r="A78" s="3" t="s">
        <v>241</v>
      </c>
      <c r="B78" s="3">
        <f>VLOOKUP($A78,'delta-CCSD(T)-fno-kJ'!$A$2:$I$192,3,FALSE)</f>
        <v>-8.9779655129999997E-2</v>
      </c>
      <c r="C78">
        <f>VLOOKUP($A78,'CCSD(T)-CBS'!$A$2:$N$192,2,FALSE)</f>
        <v>0</v>
      </c>
      <c r="D78">
        <f>VLOOKUP($A78,'MP2-KSVP'!$A$2:$T$192,9,FALSE)</f>
        <v>-17.806661298360599</v>
      </c>
      <c r="E78" s="7" t="e">
        <f t="shared" si="11"/>
        <v>#DIV/0!</v>
      </c>
      <c r="F78">
        <f>VLOOKUP($A78,'MP2-KTZVP'!$A$2:$T$192,9,FALSE)</f>
        <v>-28.4926706529541</v>
      </c>
      <c r="G78" s="7" t="e">
        <f t="shared" si="12"/>
        <v>#DIV/0!</v>
      </c>
      <c r="H78">
        <f>VLOOKUP($A78,'MP2-KTZVPP'!$A$2:$T$192,9,FALSE)</f>
        <v>-30.8714245317985</v>
      </c>
      <c r="I78" s="7" t="e">
        <f t="shared" si="13"/>
        <v>#DIV/0!</v>
      </c>
      <c r="J78" t="e">
        <f>VLOOKUP($A78,VDZ!$A$2:$N$192,9,FALSE)</f>
        <v>#N/A</v>
      </c>
      <c r="K78" s="7" t="e">
        <f t="shared" si="14"/>
        <v>#N/A</v>
      </c>
      <c r="L78" t="e">
        <f>VLOOKUP($A78,VTZ!$A$2:$N$192,9,FALSE)</f>
        <v>#N/A</v>
      </c>
      <c r="M78" s="7" t="e">
        <f t="shared" si="15"/>
        <v>#N/A</v>
      </c>
      <c r="N78">
        <f>VLOOKUP($A78,'MP2-JCCD'!$A$2:$T$192,9,FALSE)</f>
        <v>-17.970473240372399</v>
      </c>
      <c r="O78" s="7" t="e">
        <f t="shared" si="16"/>
        <v>#DIV/0!</v>
      </c>
      <c r="P78" t="e">
        <f>VLOOKUP($A78,aVDZ!$A$2:$N$192,9,FALSE)</f>
        <v>#N/A</v>
      </c>
      <c r="Q78" s="7" t="e">
        <f t="shared" si="17"/>
        <v>#N/A</v>
      </c>
      <c r="R78">
        <f>VLOOKUP($A78,'MP2-MCCT'!$A$2:$T$192,9,FALSE)</f>
        <v>-29.566963383748199</v>
      </c>
      <c r="S78" s="7" t="e">
        <f t="shared" si="18"/>
        <v>#DIV/0!</v>
      </c>
      <c r="T78">
        <f>VLOOKUP($A78,'MP2-JCCT'!$A$2:$T$192,9,FALSE)</f>
        <v>-31.682209129356899</v>
      </c>
      <c r="U78" s="7" t="e">
        <f t="shared" si="19"/>
        <v>#DIV/0!</v>
      </c>
      <c r="V78" t="e">
        <f>VLOOKUP($A78,aVQZ!$A$2:$N$192,9,FALSE)</f>
        <v>#N/A</v>
      </c>
      <c r="W78" s="7" t="e">
        <f t="shared" si="20"/>
        <v>#N/A</v>
      </c>
      <c r="X78">
        <f>VLOOKUP($A78,'MP2-CBS(TQ)-kJ'!$A$2:$N$192,3,FALSE)</f>
        <v>-36.240819962977923</v>
      </c>
      <c r="Y78" s="7" t="e">
        <f t="shared" si="21"/>
        <v>#DIV/0!</v>
      </c>
    </row>
    <row r="79" spans="1:25" x14ac:dyDescent="0.2">
      <c r="A79" s="3" t="s">
        <v>242</v>
      </c>
      <c r="B79" s="3">
        <f>VLOOKUP($A79,'delta-CCSD(T)-fno-kJ'!$A$2:$I$192,3,FALSE)</f>
        <v>-0.117788657162</v>
      </c>
      <c r="C79">
        <f>VLOOKUP($A79,'CCSD(T)-CBS'!$A$2:$N$192,2,FALSE)</f>
        <v>0</v>
      </c>
      <c r="D79">
        <f>VLOOKUP($A79,'MP2-KSVP'!$A$2:$T$192,9,FALSE)</f>
        <v>-17.9670265538903</v>
      </c>
      <c r="E79" s="7" t="e">
        <f t="shared" si="11"/>
        <v>#DIV/0!</v>
      </c>
      <c r="F79">
        <f>VLOOKUP($A79,'MP2-KTZVP'!$A$2:$T$192,9,FALSE)</f>
        <v>-27.404852710472799</v>
      </c>
      <c r="G79" s="7" t="e">
        <f t="shared" si="12"/>
        <v>#DIV/0!</v>
      </c>
      <c r="H79">
        <f>VLOOKUP($A79,'MP2-KTZVPP'!$A$2:$T$192,9,FALSE)</f>
        <v>-30.168276261395999</v>
      </c>
      <c r="I79" s="7" t="e">
        <f t="shared" si="13"/>
        <v>#DIV/0!</v>
      </c>
      <c r="J79" t="e">
        <f>VLOOKUP($A79,VDZ!$A$2:$N$192,9,FALSE)</f>
        <v>#N/A</v>
      </c>
      <c r="K79" s="7" t="e">
        <f t="shared" si="14"/>
        <v>#N/A</v>
      </c>
      <c r="L79" t="e">
        <f>VLOOKUP($A79,VTZ!$A$2:$N$192,9,FALSE)</f>
        <v>#N/A</v>
      </c>
      <c r="M79" s="7" t="e">
        <f t="shared" si="15"/>
        <v>#N/A</v>
      </c>
      <c r="N79">
        <f>VLOOKUP($A79,'MP2-JCCD'!$A$2:$T$192,9,FALSE)</f>
        <v>-17.209134577725202</v>
      </c>
      <c r="O79" s="7" t="e">
        <f t="shared" si="16"/>
        <v>#DIV/0!</v>
      </c>
      <c r="P79" t="e">
        <f>VLOOKUP($A79,aVDZ!$A$2:$N$192,9,FALSE)</f>
        <v>#N/A</v>
      </c>
      <c r="Q79" s="7" t="e">
        <f t="shared" si="17"/>
        <v>#N/A</v>
      </c>
      <c r="R79">
        <f>VLOOKUP($A79,'MP2-MCCT'!$A$2:$T$192,9,FALSE)</f>
        <v>-28.782774479870898</v>
      </c>
      <c r="S79" s="7" t="e">
        <f t="shared" si="18"/>
        <v>#DIV/0!</v>
      </c>
      <c r="T79">
        <f>VLOOKUP($A79,'MP2-JCCT'!$A$2:$T$192,9,FALSE)</f>
        <v>-30.422127477410999</v>
      </c>
      <c r="U79" s="7" t="e">
        <f t="shared" si="19"/>
        <v>#DIV/0!</v>
      </c>
      <c r="V79" t="e">
        <f>VLOOKUP($A79,aVQZ!$A$2:$N$192,9,FALSE)</f>
        <v>#N/A</v>
      </c>
      <c r="W79" s="7" t="e">
        <f t="shared" si="20"/>
        <v>#N/A</v>
      </c>
      <c r="X79">
        <f>VLOOKUP($A79,'MP2-CBS(TQ)-kJ'!$A$2:$N$192,3,FALSE)</f>
        <v>-35.017627040748934</v>
      </c>
      <c r="Y79" s="7" t="e">
        <f t="shared" si="21"/>
        <v>#DIV/0!</v>
      </c>
    </row>
    <row r="80" spans="1:25" x14ac:dyDescent="0.2">
      <c r="A80" s="3" t="s">
        <v>243</v>
      </c>
      <c r="B80" s="3">
        <f>VLOOKUP($A80,'delta-CCSD(T)-fno-kJ'!$A$2:$I$192,3,FALSE)</f>
        <v>0</v>
      </c>
      <c r="C80">
        <f>VLOOKUP($A80,'CCSD(T)-CBS'!$A$2:$N$192,2,FALSE)</f>
        <v>0</v>
      </c>
      <c r="D80">
        <f>VLOOKUP($A80,'MP2-KSVP'!$A$2:$T$192,9,FALSE)</f>
        <v>-32.141335519213797</v>
      </c>
      <c r="E80" s="7" t="e">
        <f t="shared" si="11"/>
        <v>#DIV/0!</v>
      </c>
      <c r="F80">
        <f>VLOOKUP($A80,'MP2-KTZVP'!$A$2:$T$192,9,FALSE)</f>
        <v>-40.476603339520601</v>
      </c>
      <c r="G80" s="7" t="e">
        <f t="shared" si="12"/>
        <v>#DIV/0!</v>
      </c>
      <c r="H80">
        <f>VLOOKUP($A80,'MP2-KTZVPP'!$A$2:$T$192,9,FALSE)</f>
        <v>-42.595943497710202</v>
      </c>
      <c r="I80" s="7" t="e">
        <f t="shared" si="13"/>
        <v>#DIV/0!</v>
      </c>
      <c r="J80" t="e">
        <f>VLOOKUP($A80,VDZ!$A$2:$N$192,9,FALSE)</f>
        <v>#N/A</v>
      </c>
      <c r="K80" s="7" t="e">
        <f t="shared" si="14"/>
        <v>#N/A</v>
      </c>
      <c r="L80" t="e">
        <f>VLOOKUP($A80,VTZ!$A$2:$N$192,9,FALSE)</f>
        <v>#N/A</v>
      </c>
      <c r="M80" s="7" t="e">
        <f t="shared" si="15"/>
        <v>#N/A</v>
      </c>
      <c r="N80">
        <f>VLOOKUP($A80,'MP2-JCCD'!$A$2:$T$192,9,FALSE)</f>
        <v>-33.560521282089603</v>
      </c>
      <c r="O80" s="7" t="e">
        <f t="shared" si="16"/>
        <v>#DIV/0!</v>
      </c>
      <c r="P80" t="e">
        <f>VLOOKUP($A80,aVDZ!$A$2:$N$192,9,FALSE)</f>
        <v>#N/A</v>
      </c>
      <c r="Q80" s="7" t="e">
        <f t="shared" si="17"/>
        <v>#N/A</v>
      </c>
      <c r="R80">
        <f>VLOOKUP($A80,'MP2-MCCT'!$A$2:$T$192,9,FALSE)</f>
        <v>-41.711423174983999</v>
      </c>
      <c r="S80" s="7" t="e">
        <f t="shared" si="18"/>
        <v>#DIV/0!</v>
      </c>
      <c r="T80">
        <f>VLOOKUP($A80,'MP2-JCCT'!$A$2:$T$192,9,FALSE)</f>
        <v>-44.022732187530103</v>
      </c>
      <c r="U80" s="7" t="e">
        <f t="shared" si="19"/>
        <v>#DIV/0!</v>
      </c>
      <c r="V80" t="e">
        <f>VLOOKUP($A80,aVQZ!$A$2:$N$192,9,FALSE)</f>
        <v>#N/A</v>
      </c>
      <c r="W80" s="7" t="e">
        <f t="shared" si="20"/>
        <v>#N/A</v>
      </c>
      <c r="X80">
        <f>VLOOKUP($A80,'MP2-CBS(TQ)-kJ'!$A$2:$N$192,3,FALSE)</f>
        <v>-46.799588088078785</v>
      </c>
      <c r="Y80" s="7" t="e">
        <f t="shared" si="21"/>
        <v>#DIV/0!</v>
      </c>
    </row>
    <row r="81" spans="1:25" x14ac:dyDescent="0.2">
      <c r="A81" s="3" t="s">
        <v>85</v>
      </c>
      <c r="B81" s="3">
        <f>VLOOKUP($A81,'delta-CCSD(T)-fno-kJ'!$A$2:$I$192,3,FALSE)</f>
        <v>0</v>
      </c>
      <c r="C81">
        <f>VLOOKUP($A81,'CCSD(T)-CBS'!$A$2:$N$192,2,FALSE)</f>
        <v>0</v>
      </c>
      <c r="D81">
        <f>VLOOKUP($A81,'MP2-KSVP'!$A$2:$T$192,9,FALSE)</f>
        <v>-23.155159275007598</v>
      </c>
      <c r="E81" s="7" t="e">
        <f t="shared" si="11"/>
        <v>#DIV/0!</v>
      </c>
      <c r="F81">
        <f>VLOOKUP($A81,'MP2-KTZVP'!$A$2:$T$192,9,FALSE)</f>
        <v>-30.506091226558599</v>
      </c>
      <c r="G81" s="7" t="e">
        <f t="shared" si="12"/>
        <v>#DIV/0!</v>
      </c>
      <c r="H81">
        <f>VLOOKUP($A81,'MP2-KTZVPP'!$A$2:$T$192,9,FALSE)</f>
        <v>-32.670439127095399</v>
      </c>
      <c r="I81" s="7" t="e">
        <f t="shared" si="13"/>
        <v>#DIV/0!</v>
      </c>
      <c r="J81" t="e">
        <f>VLOOKUP($A81,VDZ!$A$2:$N$192,9,FALSE)</f>
        <v>#N/A</v>
      </c>
      <c r="K81" s="7" t="e">
        <f t="shared" si="14"/>
        <v>#N/A</v>
      </c>
      <c r="L81" t="e">
        <f>VLOOKUP($A81,VTZ!$A$2:$N$192,9,FALSE)</f>
        <v>#N/A</v>
      </c>
      <c r="M81" s="7" t="e">
        <f t="shared" si="15"/>
        <v>#N/A</v>
      </c>
      <c r="N81">
        <f>VLOOKUP($A81,'MP2-JCCD'!$A$2:$T$192,9,FALSE)</f>
        <v>-23.4053300182204</v>
      </c>
      <c r="O81" s="7" t="e">
        <f t="shared" si="16"/>
        <v>#DIV/0!</v>
      </c>
      <c r="P81" t="e">
        <f>VLOOKUP($A81,aVDZ!$A$2:$N$192,9,FALSE)</f>
        <v>#N/A</v>
      </c>
      <c r="Q81" s="7" t="e">
        <f t="shared" si="17"/>
        <v>#N/A</v>
      </c>
      <c r="R81">
        <f>VLOOKUP($A81,'MP2-MCCT'!$A$2:$T$192,9,FALSE)</f>
        <v>-31.910002853857002</v>
      </c>
      <c r="S81" s="7" t="e">
        <f t="shared" si="18"/>
        <v>#DIV/0!</v>
      </c>
      <c r="T81">
        <f>VLOOKUP($A81,'MP2-JCCT'!$A$2:$T$192,9,FALSE)</f>
        <v>-34.358927500194802</v>
      </c>
      <c r="U81" s="7" t="e">
        <f t="shared" si="19"/>
        <v>#DIV/0!</v>
      </c>
      <c r="V81" t="e">
        <f>VLOOKUP($A81,aVQZ!$A$2:$N$192,9,FALSE)</f>
        <v>#N/A</v>
      </c>
      <c r="W81" s="7" t="e">
        <f t="shared" si="20"/>
        <v>#N/A</v>
      </c>
      <c r="X81">
        <f>VLOOKUP($A81,'MP2-CBS(TQ)-kJ'!$A$2:$N$192,3,FALSE)</f>
        <v>-37.196672981939138</v>
      </c>
      <c r="Y81" s="7" t="e">
        <f t="shared" si="21"/>
        <v>#DIV/0!</v>
      </c>
    </row>
    <row r="82" spans="1:25" x14ac:dyDescent="0.2">
      <c r="A82" s="3" t="s">
        <v>86</v>
      </c>
      <c r="B82" s="3">
        <f>VLOOKUP($A82,'delta-CCSD(T)-fno-kJ'!$A$2:$I$192,3,FALSE)</f>
        <v>0</v>
      </c>
      <c r="C82">
        <f>VLOOKUP($A82,'CCSD(T)-CBS'!$A$2:$N$192,2,FALSE)</f>
        <v>0</v>
      </c>
      <c r="D82">
        <f>VLOOKUP($A82,'MP2-KSVP'!$A$2:$T$192,9,FALSE)</f>
        <v>-31.3065868334707</v>
      </c>
      <c r="E82" s="7" t="e">
        <f t="shared" si="11"/>
        <v>#DIV/0!</v>
      </c>
      <c r="F82">
        <f>VLOOKUP($A82,'MP2-KTZVP'!$A$2:$T$192,9,FALSE)</f>
        <v>-39.571463155015401</v>
      </c>
      <c r="G82" s="7" t="e">
        <f t="shared" si="12"/>
        <v>#DIV/0!</v>
      </c>
      <c r="H82">
        <f>VLOOKUP($A82,'MP2-KTZVPP'!$A$2:$T$192,9,FALSE)</f>
        <v>-41.680054507415797</v>
      </c>
      <c r="I82" s="7" t="e">
        <f t="shared" si="13"/>
        <v>#DIV/0!</v>
      </c>
      <c r="J82" t="e">
        <f>VLOOKUP($A82,VDZ!$A$2:$N$192,9,FALSE)</f>
        <v>#N/A</v>
      </c>
      <c r="K82" s="7" t="e">
        <f t="shared" si="14"/>
        <v>#N/A</v>
      </c>
      <c r="L82" t="e">
        <f>VLOOKUP($A82,VTZ!$A$2:$N$192,9,FALSE)</f>
        <v>#N/A</v>
      </c>
      <c r="M82" s="7" t="e">
        <f t="shared" si="15"/>
        <v>#N/A</v>
      </c>
      <c r="N82">
        <f>VLOOKUP($A82,'MP2-JCCD'!$A$2:$T$192,9,FALSE)</f>
        <v>-32.522840614524199</v>
      </c>
      <c r="O82" s="7" t="e">
        <f t="shared" si="16"/>
        <v>#DIV/0!</v>
      </c>
      <c r="P82" t="e">
        <f>VLOOKUP($A82,aVDZ!$A$2:$N$192,9,FALSE)</f>
        <v>#N/A</v>
      </c>
      <c r="Q82" s="7" t="e">
        <f t="shared" si="17"/>
        <v>#N/A</v>
      </c>
      <c r="R82">
        <f>VLOOKUP($A82,'MP2-MCCT'!$A$2:$T$192,9,FALSE)</f>
        <v>-40.753436300094897</v>
      </c>
      <c r="S82" s="7" t="e">
        <f t="shared" si="18"/>
        <v>#DIV/0!</v>
      </c>
      <c r="T82">
        <f>VLOOKUP($A82,'MP2-JCCT'!$A$2:$T$192,9,FALSE)</f>
        <v>-42.942060207459399</v>
      </c>
      <c r="U82" s="7" t="e">
        <f t="shared" si="19"/>
        <v>#DIV/0!</v>
      </c>
      <c r="V82" t="e">
        <f>VLOOKUP($A82,aVQZ!$A$2:$N$192,9,FALSE)</f>
        <v>#N/A</v>
      </c>
      <c r="W82" s="7" t="e">
        <f t="shared" si="20"/>
        <v>#N/A</v>
      </c>
      <c r="X82">
        <f>VLOOKUP($A82,'MP2-CBS(TQ)-kJ'!$A$2:$N$192,3,FALSE)</f>
        <v>-45.776631219667685</v>
      </c>
      <c r="Y82" s="7" t="e">
        <f t="shared" si="21"/>
        <v>#DIV/0!</v>
      </c>
    </row>
    <row r="83" spans="1:25" x14ac:dyDescent="0.2">
      <c r="A83" s="3" t="s">
        <v>87</v>
      </c>
      <c r="B83" s="3">
        <f>VLOOKUP($A83,'delta-CCSD(T)-fno-kJ'!$A$2:$I$192,3,FALSE)</f>
        <v>0</v>
      </c>
      <c r="C83">
        <f>VLOOKUP($A83,'CCSD(T)-CBS'!$A$2:$N$192,2,FALSE)</f>
        <v>0</v>
      </c>
      <c r="D83">
        <f>VLOOKUP($A83,'MP2-KSVP'!$A$2:$T$192,9,FALSE)</f>
        <v>-31.0855641706505</v>
      </c>
      <c r="E83" s="7" t="e">
        <f t="shared" si="11"/>
        <v>#DIV/0!</v>
      </c>
      <c r="F83">
        <f>VLOOKUP($A83,'MP2-KTZVP'!$A$2:$T$192,9,FALSE)</f>
        <v>-38.709927337130502</v>
      </c>
      <c r="G83" s="7" t="e">
        <f t="shared" si="12"/>
        <v>#DIV/0!</v>
      </c>
      <c r="H83">
        <f>VLOOKUP($A83,'MP2-KTZVPP'!$A$2:$T$192,9,FALSE)</f>
        <v>-41.057191631742903</v>
      </c>
      <c r="I83" s="7" t="e">
        <f t="shared" si="13"/>
        <v>#DIV/0!</v>
      </c>
      <c r="J83" t="e">
        <f>VLOOKUP($A83,VDZ!$A$2:$N$192,9,FALSE)</f>
        <v>#N/A</v>
      </c>
      <c r="K83" s="7" t="e">
        <f t="shared" si="14"/>
        <v>#N/A</v>
      </c>
      <c r="L83" t="e">
        <f>VLOOKUP($A83,VTZ!$A$2:$N$192,9,FALSE)</f>
        <v>#N/A</v>
      </c>
      <c r="M83" s="7" t="e">
        <f t="shared" si="15"/>
        <v>#N/A</v>
      </c>
      <c r="N83">
        <f>VLOOKUP($A83,'MP2-JCCD'!$A$2:$T$192,9,FALSE)</f>
        <v>-32.093034227623598</v>
      </c>
      <c r="O83" s="7" t="e">
        <f t="shared" si="16"/>
        <v>#DIV/0!</v>
      </c>
      <c r="P83" t="e">
        <f>VLOOKUP($A83,aVDZ!$A$2:$N$192,9,FALSE)</f>
        <v>#N/A</v>
      </c>
      <c r="Q83" s="7" t="e">
        <f t="shared" si="17"/>
        <v>#N/A</v>
      </c>
      <c r="R83">
        <f>VLOOKUP($A83,'MP2-MCCT'!$A$2:$T$192,9,FALSE)</f>
        <v>-40.068943415703501</v>
      </c>
      <c r="S83" s="7" t="e">
        <f t="shared" si="18"/>
        <v>#DIV/0!</v>
      </c>
      <c r="T83">
        <f>VLOOKUP($A83,'MP2-JCCT'!$A$2:$T$192,9,FALSE)</f>
        <v>-42.009026108256002</v>
      </c>
      <c r="U83" s="7" t="e">
        <f t="shared" si="19"/>
        <v>#DIV/0!</v>
      </c>
      <c r="V83" t="e">
        <f>VLOOKUP($A83,aVQZ!$A$2:$N$192,9,FALSE)</f>
        <v>#N/A</v>
      </c>
      <c r="W83" s="7" t="e">
        <f t="shared" si="20"/>
        <v>#N/A</v>
      </c>
      <c r="X83">
        <f>VLOOKUP($A83,'MP2-CBS(TQ)-kJ'!$A$2:$N$192,3,FALSE)</f>
        <v>-44.761298493743077</v>
      </c>
      <c r="Y83" s="7" t="e">
        <f t="shared" si="21"/>
        <v>#DIV/0!</v>
      </c>
    </row>
    <row r="84" spans="1:25" x14ac:dyDescent="0.2">
      <c r="A84" s="3" t="s">
        <v>88</v>
      </c>
      <c r="B84" s="3">
        <f>VLOOKUP($A84,'delta-CCSD(T)-fno-kJ'!$A$2:$I$192,3,FALSE)</f>
        <v>0</v>
      </c>
      <c r="C84">
        <f>VLOOKUP($A84,'CCSD(T)-CBS'!$A$2:$N$192,2,FALSE)</f>
        <v>0</v>
      </c>
      <c r="D84">
        <f>VLOOKUP($A84,'MP2-KSVP'!$A$2:$T$192,9,FALSE)</f>
        <v>-23.597930739305198</v>
      </c>
      <c r="E84" s="7" t="e">
        <f t="shared" si="11"/>
        <v>#DIV/0!</v>
      </c>
      <c r="F84">
        <f>VLOOKUP($A84,'MP2-KTZVP'!$A$2:$T$192,9,FALSE)</f>
        <v>-31.765854502085599</v>
      </c>
      <c r="G84" s="7" t="e">
        <f t="shared" si="12"/>
        <v>#DIV/0!</v>
      </c>
      <c r="H84">
        <f>VLOOKUP($A84,'MP2-KTZVPP'!$A$2:$T$192,9,FALSE)</f>
        <v>-33.942377451909501</v>
      </c>
      <c r="I84" s="7" t="e">
        <f t="shared" si="13"/>
        <v>#DIV/0!</v>
      </c>
      <c r="J84" t="e">
        <f>VLOOKUP($A84,VDZ!$A$2:$N$192,9,FALSE)</f>
        <v>#N/A</v>
      </c>
      <c r="K84" s="7" t="e">
        <f t="shared" si="14"/>
        <v>#N/A</v>
      </c>
      <c r="L84" t="e">
        <f>VLOOKUP($A84,VTZ!$A$2:$N$192,9,FALSE)</f>
        <v>#N/A</v>
      </c>
      <c r="M84" s="7" t="e">
        <f t="shared" si="15"/>
        <v>#N/A</v>
      </c>
      <c r="N84">
        <f>VLOOKUP($A84,'MP2-JCCD'!$A$2:$T$192,9,FALSE)</f>
        <v>-24.465374423510202</v>
      </c>
      <c r="O84" s="7" t="e">
        <f t="shared" si="16"/>
        <v>#DIV/0!</v>
      </c>
      <c r="P84" t="e">
        <f>VLOOKUP($A84,aVDZ!$A$2:$N$192,9,FALSE)</f>
        <v>#N/A</v>
      </c>
      <c r="Q84" s="7" t="e">
        <f t="shared" si="17"/>
        <v>#N/A</v>
      </c>
      <c r="R84">
        <f>VLOOKUP($A84,'MP2-MCCT'!$A$2:$T$192,9,FALSE)</f>
        <v>-33.279851580285602</v>
      </c>
      <c r="S84" s="7" t="e">
        <f t="shared" si="18"/>
        <v>#DIV/0!</v>
      </c>
      <c r="T84">
        <f>VLOOKUP($A84,'MP2-JCCT'!$A$2:$T$192,9,FALSE)</f>
        <v>-35.910339649244698</v>
      </c>
      <c r="U84" s="7" t="e">
        <f t="shared" si="19"/>
        <v>#DIV/0!</v>
      </c>
      <c r="V84" t="e">
        <f>VLOOKUP($A84,aVQZ!$A$2:$N$192,9,FALSE)</f>
        <v>#N/A</v>
      </c>
      <c r="W84" s="7" t="e">
        <f t="shared" si="20"/>
        <v>#N/A</v>
      </c>
      <c r="X84">
        <f>VLOOKUP($A84,'MP2-CBS(TQ)-kJ'!$A$2:$N$192,3,FALSE)</f>
        <v>-38.893092231954419</v>
      </c>
      <c r="Y84" s="7" t="e">
        <f t="shared" si="21"/>
        <v>#DIV/0!</v>
      </c>
    </row>
    <row r="85" spans="1:25" x14ac:dyDescent="0.2">
      <c r="A85" s="3" t="s">
        <v>89</v>
      </c>
      <c r="B85" s="3">
        <f>VLOOKUP($A85,'delta-CCSD(T)-fno-kJ'!$A$2:$I$192,3,FALSE)</f>
        <v>0</v>
      </c>
      <c r="C85">
        <f>VLOOKUP($A85,'CCSD(T)-CBS'!$A$2:$N$192,2,FALSE)</f>
        <v>0</v>
      </c>
      <c r="D85">
        <f>VLOOKUP($A85,'MP2-KSVP'!$A$2:$T$192,9,FALSE)</f>
        <v>-22.475957147049598</v>
      </c>
      <c r="E85" s="7" t="e">
        <f t="shared" si="11"/>
        <v>#DIV/0!</v>
      </c>
      <c r="F85">
        <f>VLOOKUP($A85,'MP2-KTZVP'!$A$2:$T$192,9,FALSE)</f>
        <v>-29.783764029214701</v>
      </c>
      <c r="G85" s="7" t="e">
        <f t="shared" si="12"/>
        <v>#DIV/0!</v>
      </c>
      <c r="H85">
        <f>VLOOKUP($A85,'MP2-KTZVPP'!$A$2:$T$192,9,FALSE)</f>
        <v>-31.983695278766199</v>
      </c>
      <c r="I85" s="7" t="e">
        <f t="shared" si="13"/>
        <v>#DIV/0!</v>
      </c>
      <c r="J85" t="e">
        <f>VLOOKUP($A85,VDZ!$A$2:$N$192,9,FALSE)</f>
        <v>#N/A</v>
      </c>
      <c r="K85" s="7" t="e">
        <f t="shared" si="14"/>
        <v>#N/A</v>
      </c>
      <c r="L85" t="e">
        <f>VLOOKUP($A85,VTZ!$A$2:$N$192,9,FALSE)</f>
        <v>#N/A</v>
      </c>
      <c r="M85" s="7" t="e">
        <f t="shared" si="15"/>
        <v>#N/A</v>
      </c>
      <c r="N85">
        <f>VLOOKUP($A85,'MP2-JCCD'!$A$2:$T$192,9,FALSE)</f>
        <v>-22.769677833296999</v>
      </c>
      <c r="O85" s="7" t="e">
        <f t="shared" si="16"/>
        <v>#DIV/0!</v>
      </c>
      <c r="P85" t="e">
        <f>VLOOKUP($A85,aVDZ!$A$2:$N$192,9,FALSE)</f>
        <v>#N/A</v>
      </c>
      <c r="Q85" s="7" t="e">
        <f t="shared" si="17"/>
        <v>#N/A</v>
      </c>
      <c r="R85">
        <f>VLOOKUP($A85,'MP2-MCCT'!$A$2:$T$192,9,FALSE)</f>
        <v>-31.215671112258701</v>
      </c>
      <c r="S85" s="7" t="e">
        <f t="shared" si="18"/>
        <v>#DIV/0!</v>
      </c>
      <c r="T85">
        <f>VLOOKUP($A85,'MP2-JCCT'!$A$2:$T$192,9,FALSE)</f>
        <v>-33.736277545187399</v>
      </c>
      <c r="U85" s="7" t="e">
        <f t="shared" si="19"/>
        <v>#DIV/0!</v>
      </c>
      <c r="V85" t="e">
        <f>VLOOKUP($A85,aVQZ!$A$2:$N$192,9,FALSE)</f>
        <v>#N/A</v>
      </c>
      <c r="W85" s="7" t="e">
        <f t="shared" si="20"/>
        <v>#N/A</v>
      </c>
      <c r="X85">
        <f>VLOOKUP($A85,'MP2-CBS(TQ)-kJ'!$A$2:$N$192,3,FALSE)</f>
        <v>-36.649812209961965</v>
      </c>
      <c r="Y85" s="7" t="e">
        <f t="shared" si="21"/>
        <v>#DIV/0!</v>
      </c>
    </row>
    <row r="86" spans="1:25" x14ac:dyDescent="0.2">
      <c r="A86" s="3" t="s">
        <v>90</v>
      </c>
      <c r="B86" s="3">
        <f>VLOOKUP($A86,'delta-CCSD(T)-fno-kJ'!$A$2:$I$192,3,FALSE)</f>
        <v>0</v>
      </c>
      <c r="C86">
        <f>VLOOKUP($A86,'CCSD(T)-CBS'!$A$2:$N$192,2,FALSE)</f>
        <v>0</v>
      </c>
      <c r="D86">
        <f>VLOOKUP($A86,'MP2-KSVP'!$A$2:$T$192,9,FALSE)</f>
        <v>-17.380362830426002</v>
      </c>
      <c r="E86" s="7" t="e">
        <f t="shared" si="11"/>
        <v>#DIV/0!</v>
      </c>
      <c r="F86">
        <f>VLOOKUP($A86,'MP2-KTZVP'!$A$2:$T$192,9,FALSE)</f>
        <v>-24.120996262385599</v>
      </c>
      <c r="G86" s="7" t="e">
        <f t="shared" si="12"/>
        <v>#DIV/0!</v>
      </c>
      <c r="H86">
        <f>VLOOKUP($A86,'MP2-KTZVPP'!$A$2:$T$192,9,FALSE)</f>
        <v>-26.200722736478699</v>
      </c>
      <c r="I86" s="7" t="e">
        <f t="shared" si="13"/>
        <v>#DIV/0!</v>
      </c>
      <c r="J86" t="e">
        <f>VLOOKUP($A86,VDZ!$A$2:$N$192,9,FALSE)</f>
        <v>#N/A</v>
      </c>
      <c r="K86" s="7" t="e">
        <f t="shared" si="14"/>
        <v>#N/A</v>
      </c>
      <c r="L86" t="e">
        <f>VLOOKUP($A86,VTZ!$A$2:$N$192,9,FALSE)</f>
        <v>#N/A</v>
      </c>
      <c r="M86" s="7" t="e">
        <f t="shared" si="15"/>
        <v>#N/A</v>
      </c>
      <c r="N86">
        <f>VLOOKUP($A86,'MP2-JCCD'!$A$2:$T$192,9,FALSE)</f>
        <v>-16.212517518384502</v>
      </c>
      <c r="O86" s="7" t="e">
        <f t="shared" si="16"/>
        <v>#DIV/0!</v>
      </c>
      <c r="P86" t="e">
        <f>VLOOKUP($A86,aVDZ!$A$2:$N$192,9,FALSE)</f>
        <v>#N/A</v>
      </c>
      <c r="Q86" s="7" t="e">
        <f t="shared" si="17"/>
        <v>#N/A</v>
      </c>
      <c r="R86">
        <f>VLOOKUP($A86,'MP2-MCCT'!$A$2:$T$192,9,FALSE)</f>
        <v>-25.4145213187048</v>
      </c>
      <c r="S86" s="7" t="e">
        <f t="shared" si="18"/>
        <v>#DIV/0!</v>
      </c>
      <c r="T86">
        <f>VLOOKUP($A86,'MP2-JCCT'!$A$2:$T$192,9,FALSE)</f>
        <v>-28.124200700153501</v>
      </c>
      <c r="U86" s="7" t="e">
        <f t="shared" si="19"/>
        <v>#DIV/0!</v>
      </c>
      <c r="V86" t="e">
        <f>VLOOKUP($A86,aVQZ!$A$2:$N$192,9,FALSE)</f>
        <v>#N/A</v>
      </c>
      <c r="W86" s="7" t="e">
        <f t="shared" si="20"/>
        <v>#N/A</v>
      </c>
      <c r="X86">
        <f>VLOOKUP($A86,'MP2-CBS(TQ)-kJ'!$A$2:$N$192,3,FALSE)</f>
        <v>-31.292146275142077</v>
      </c>
      <c r="Y86" s="7" t="e">
        <f t="shared" si="21"/>
        <v>#DIV/0!</v>
      </c>
    </row>
    <row r="87" spans="1:25" x14ac:dyDescent="0.2">
      <c r="A87" s="3" t="s">
        <v>91</v>
      </c>
      <c r="B87" s="3">
        <f>VLOOKUP($A87,'delta-CCSD(T)-fno-kJ'!$A$2:$I$192,3,FALSE)</f>
        <v>-1.1940291931939999</v>
      </c>
      <c r="C87">
        <f>VLOOKUP($A87,'CCSD(T)-CBS'!$A$2:$N$192,2,FALSE)</f>
        <v>0</v>
      </c>
      <c r="D87">
        <f>VLOOKUP($A87,'MP2-KSVP'!$A$2:$T$192,9,FALSE)</f>
        <v>-16.448205168118601</v>
      </c>
      <c r="E87" s="7" t="e">
        <f t="shared" si="11"/>
        <v>#DIV/0!</v>
      </c>
      <c r="F87">
        <f>VLOOKUP($A87,'MP2-KTZVP'!$A$2:$T$192,9,FALSE)</f>
        <v>-22.779756916741999</v>
      </c>
      <c r="G87" s="7" t="e">
        <f t="shared" si="12"/>
        <v>#DIV/0!</v>
      </c>
      <c r="H87">
        <f>VLOOKUP($A87,'MP2-KTZVPP'!$A$2:$T$192,9,FALSE)</f>
        <v>-24.8022907061867</v>
      </c>
      <c r="I87" s="7" t="e">
        <f t="shared" si="13"/>
        <v>#DIV/0!</v>
      </c>
      <c r="J87" t="e">
        <f>VLOOKUP($A87,VDZ!$A$2:$N$192,9,FALSE)</f>
        <v>#N/A</v>
      </c>
      <c r="K87" s="7" t="e">
        <f t="shared" si="14"/>
        <v>#N/A</v>
      </c>
      <c r="L87" t="e">
        <f>VLOOKUP($A87,VTZ!$A$2:$N$192,9,FALSE)</f>
        <v>#N/A</v>
      </c>
      <c r="M87" s="7" t="e">
        <f t="shared" si="15"/>
        <v>#N/A</v>
      </c>
      <c r="N87">
        <f>VLOOKUP($A87,'MP2-JCCD'!$A$2:$T$192,9,FALSE)</f>
        <v>-15.2214418191364</v>
      </c>
      <c r="O87" s="7" t="e">
        <f t="shared" si="16"/>
        <v>#DIV/0!</v>
      </c>
      <c r="P87" t="e">
        <f>VLOOKUP($A87,aVDZ!$A$2:$N$192,9,FALSE)</f>
        <v>#N/A</v>
      </c>
      <c r="Q87" s="7" t="e">
        <f t="shared" si="17"/>
        <v>#N/A</v>
      </c>
      <c r="R87">
        <f>VLOOKUP($A87,'MP2-MCCT'!$A$2:$T$192,9,FALSE)</f>
        <v>-23.9578798481514</v>
      </c>
      <c r="S87" s="7" t="e">
        <f t="shared" si="18"/>
        <v>#DIV/0!</v>
      </c>
      <c r="T87">
        <f>VLOOKUP($A87,'MP2-JCCT'!$A$2:$T$192,9,FALSE)</f>
        <v>-26.540410062508801</v>
      </c>
      <c r="U87" s="7" t="e">
        <f t="shared" si="19"/>
        <v>#DIV/0!</v>
      </c>
      <c r="V87" t="e">
        <f>VLOOKUP($A87,aVQZ!$A$2:$N$192,9,FALSE)</f>
        <v>#N/A</v>
      </c>
      <c r="W87" s="7" t="e">
        <f t="shared" si="20"/>
        <v>#N/A</v>
      </c>
      <c r="X87">
        <f>VLOOKUP($A87,'MP2-CBS(TQ)-kJ'!$A$2:$N$192,3,FALSE)</f>
        <v>-29.628455530915101</v>
      </c>
      <c r="Y87" s="7" t="e">
        <f t="shared" si="21"/>
        <v>#DIV/0!</v>
      </c>
    </row>
    <row r="88" spans="1:25" x14ac:dyDescent="0.2">
      <c r="A88" s="3" t="s">
        <v>92</v>
      </c>
      <c r="B88" s="3">
        <f>VLOOKUP($A88,'delta-CCSD(T)-fno-kJ'!$A$2:$I$192,3,FALSE)</f>
        <v>-1.257160839855</v>
      </c>
      <c r="C88">
        <f>VLOOKUP($A88,'CCSD(T)-CBS'!$A$2:$N$192,2,FALSE)</f>
        <v>0</v>
      </c>
      <c r="D88">
        <f>VLOOKUP($A88,'MP2-KSVP'!$A$2:$T$192,9,FALSE)</f>
        <v>-16.431325385343101</v>
      </c>
      <c r="E88" s="7" t="e">
        <f t="shared" si="11"/>
        <v>#DIV/0!</v>
      </c>
      <c r="F88">
        <f>VLOOKUP($A88,'MP2-KTZVP'!$A$2:$T$192,9,FALSE)</f>
        <v>-22.350737124826701</v>
      </c>
      <c r="G88" s="7" t="e">
        <f t="shared" si="12"/>
        <v>#DIV/0!</v>
      </c>
      <c r="H88">
        <f>VLOOKUP($A88,'MP2-KTZVPP'!$A$2:$T$192,9,FALSE)</f>
        <v>-24.4374609383276</v>
      </c>
      <c r="I88" s="7" t="e">
        <f t="shared" si="13"/>
        <v>#DIV/0!</v>
      </c>
      <c r="J88" t="e">
        <f>VLOOKUP($A88,VDZ!$A$2:$N$192,9,FALSE)</f>
        <v>#N/A</v>
      </c>
      <c r="K88" s="7" t="e">
        <f t="shared" si="14"/>
        <v>#N/A</v>
      </c>
      <c r="L88" t="e">
        <f>VLOOKUP($A88,VTZ!$A$2:$N$192,9,FALSE)</f>
        <v>#N/A</v>
      </c>
      <c r="M88" s="7" t="e">
        <f t="shared" si="15"/>
        <v>#N/A</v>
      </c>
      <c r="N88">
        <f>VLOOKUP($A88,'MP2-JCCD'!$A$2:$T$192,9,FALSE)</f>
        <v>-14.8567837567262</v>
      </c>
      <c r="O88" s="7" t="e">
        <f t="shared" si="16"/>
        <v>#DIV/0!</v>
      </c>
      <c r="P88" t="e">
        <f>VLOOKUP($A88,aVDZ!$A$2:$N$192,9,FALSE)</f>
        <v>#N/A</v>
      </c>
      <c r="Q88" s="7" t="e">
        <f t="shared" si="17"/>
        <v>#N/A</v>
      </c>
      <c r="R88">
        <f>VLOOKUP($A88,'MP2-MCCT'!$A$2:$T$192,9,FALSE)</f>
        <v>-23.517407013395399</v>
      </c>
      <c r="S88" s="7" t="e">
        <f t="shared" si="18"/>
        <v>#DIV/0!</v>
      </c>
      <c r="T88">
        <f>VLOOKUP($A88,'MP2-JCCT'!$A$2:$T$192,9,FALSE)</f>
        <v>-26.058396928733</v>
      </c>
      <c r="U88" s="7" t="e">
        <f t="shared" si="19"/>
        <v>#DIV/0!</v>
      </c>
      <c r="V88" t="e">
        <f>VLOOKUP($A88,aVQZ!$A$2:$N$192,9,FALSE)</f>
        <v>#N/A</v>
      </c>
      <c r="W88" s="7" t="e">
        <f t="shared" si="20"/>
        <v>#N/A</v>
      </c>
      <c r="X88">
        <f>VLOOKUP($A88,'MP2-CBS(TQ)-kJ'!$A$2:$N$192,3,FALSE)</f>
        <v>-29.185568660882169</v>
      </c>
      <c r="Y88" s="7" t="e">
        <f t="shared" si="21"/>
        <v>#DIV/0!</v>
      </c>
    </row>
    <row r="89" spans="1:25" x14ac:dyDescent="0.2">
      <c r="A89" s="3" t="s">
        <v>93</v>
      </c>
      <c r="B89" s="3">
        <f>VLOOKUP($A89,'delta-CCSD(T)-fno-kJ'!$A$2:$I$192,3,FALSE)</f>
        <v>0</v>
      </c>
      <c r="C89">
        <f>VLOOKUP($A89,'CCSD(T)-CBS'!$A$2:$N$192,2,FALSE)</f>
        <v>0</v>
      </c>
      <c r="D89">
        <f>VLOOKUP($A89,'MP2-KSVP'!$A$2:$T$192,9,FALSE)</f>
        <v>-17.037511837150401</v>
      </c>
      <c r="E89" s="7" t="e">
        <f t="shared" si="11"/>
        <v>#DIV/0!</v>
      </c>
      <c r="F89">
        <f>VLOOKUP($A89,'MP2-KTZVP'!$A$2:$T$192,9,FALSE)</f>
        <v>-28.766812526742299</v>
      </c>
      <c r="G89" s="7" t="e">
        <f t="shared" si="12"/>
        <v>#DIV/0!</v>
      </c>
      <c r="H89">
        <f>VLOOKUP($A89,'MP2-KTZVPP'!$A$2:$T$192,9,FALSE)</f>
        <v>-31.304017507369</v>
      </c>
      <c r="I89" s="7" t="e">
        <f t="shared" si="13"/>
        <v>#DIV/0!</v>
      </c>
      <c r="J89" t="e">
        <f>VLOOKUP($A89,VDZ!$A$2:$N$192,9,FALSE)</f>
        <v>#N/A</v>
      </c>
      <c r="K89" s="7" t="e">
        <f t="shared" si="14"/>
        <v>#N/A</v>
      </c>
      <c r="L89" t="e">
        <f>VLOOKUP($A89,VTZ!$A$2:$N$192,9,FALSE)</f>
        <v>#N/A</v>
      </c>
      <c r="M89" s="7" t="e">
        <f t="shared" si="15"/>
        <v>#N/A</v>
      </c>
      <c r="N89">
        <f>VLOOKUP($A89,'MP2-JCCD'!$A$2:$T$192,9,FALSE)</f>
        <v>-18.782813414194798</v>
      </c>
      <c r="O89" s="7" t="e">
        <f t="shared" si="16"/>
        <v>#DIV/0!</v>
      </c>
      <c r="P89" t="e">
        <f>VLOOKUP($A89,aVDZ!$A$2:$N$192,9,FALSE)</f>
        <v>#N/A</v>
      </c>
      <c r="Q89" s="7" t="e">
        <f t="shared" si="17"/>
        <v>#N/A</v>
      </c>
      <c r="R89">
        <f>VLOOKUP($A89,'MP2-MCCT'!$A$2:$T$192,9,FALSE)</f>
        <v>-30.709935015136601</v>
      </c>
      <c r="S89" s="7" t="e">
        <f t="shared" si="18"/>
        <v>#DIV/0!</v>
      </c>
      <c r="T89">
        <f>VLOOKUP($A89,'MP2-JCCT'!$A$2:$T$192,9,FALSE)</f>
        <v>-32.923355405776903</v>
      </c>
      <c r="U89" s="7" t="e">
        <f t="shared" si="19"/>
        <v>#DIV/0!</v>
      </c>
      <c r="V89" t="e">
        <f>VLOOKUP($A89,aVQZ!$A$2:$N$192,9,FALSE)</f>
        <v>#N/A</v>
      </c>
      <c r="W89" s="7" t="e">
        <f t="shared" si="20"/>
        <v>#N/A</v>
      </c>
      <c r="X89">
        <f>VLOOKUP($A89,'MP2-CBS(TQ)-kJ'!$A$2:$N$192,3,FALSE)</f>
        <v>-37.449288515030986</v>
      </c>
      <c r="Y89" s="7" t="e">
        <f t="shared" si="21"/>
        <v>#DIV/0!</v>
      </c>
    </row>
    <row r="90" spans="1:25" x14ac:dyDescent="0.2">
      <c r="A90" s="3" t="s">
        <v>94</v>
      </c>
      <c r="B90" s="3">
        <f>VLOOKUP($A90,'delta-CCSD(T)-fno-kJ'!$A$2:$I$192,3,FALSE)</f>
        <v>0</v>
      </c>
      <c r="C90">
        <f>VLOOKUP($A90,'CCSD(T)-CBS'!$A$2:$N$192,2,FALSE)</f>
        <v>0</v>
      </c>
      <c r="D90">
        <f>VLOOKUP($A90,'MP2-KSVP'!$A$2:$T$192,9,FALSE)</f>
        <v>-15.2736457253636</v>
      </c>
      <c r="E90" s="7" t="e">
        <f t="shared" si="11"/>
        <v>#DIV/0!</v>
      </c>
      <c r="F90">
        <f>VLOOKUP($A90,'MP2-KTZVP'!$A$2:$T$192,9,FALSE)</f>
        <v>-26.275221780023099</v>
      </c>
      <c r="G90" s="7" t="e">
        <f t="shared" si="12"/>
        <v>#DIV/0!</v>
      </c>
      <c r="H90">
        <f>VLOOKUP($A90,'MP2-KTZVPP'!$A$2:$T$192,9,FALSE)</f>
        <v>-28.606101177925801</v>
      </c>
      <c r="I90" s="7" t="e">
        <f t="shared" si="13"/>
        <v>#DIV/0!</v>
      </c>
      <c r="J90" t="e">
        <f>VLOOKUP($A90,VDZ!$A$2:$N$192,9,FALSE)</f>
        <v>#N/A</v>
      </c>
      <c r="K90" s="7" t="e">
        <f t="shared" si="14"/>
        <v>#N/A</v>
      </c>
      <c r="L90" t="e">
        <f>VLOOKUP($A90,VTZ!$A$2:$N$192,9,FALSE)</f>
        <v>#N/A</v>
      </c>
      <c r="M90" s="7" t="e">
        <f t="shared" si="15"/>
        <v>#N/A</v>
      </c>
      <c r="N90">
        <f>VLOOKUP($A90,'MP2-JCCD'!$A$2:$T$192,9,FALSE)</f>
        <v>-16.9795140720008</v>
      </c>
      <c r="O90" s="7" t="e">
        <f t="shared" si="16"/>
        <v>#DIV/0!</v>
      </c>
      <c r="P90" t="e">
        <f>VLOOKUP($A90,aVDZ!$A$2:$N$192,9,FALSE)</f>
        <v>#N/A</v>
      </c>
      <c r="Q90" s="7" t="e">
        <f t="shared" si="17"/>
        <v>#N/A</v>
      </c>
      <c r="R90">
        <f>VLOOKUP($A90,'MP2-MCCT'!$A$2:$T$192,9,FALSE)</f>
        <v>-28.0401228380668</v>
      </c>
      <c r="S90" s="7" t="e">
        <f t="shared" si="18"/>
        <v>#DIV/0!</v>
      </c>
      <c r="T90">
        <f>VLOOKUP($A90,'MP2-JCCT'!$A$2:$T$192,9,FALSE)</f>
        <v>-30.155162702066399</v>
      </c>
      <c r="U90" s="7" t="e">
        <f t="shared" si="19"/>
        <v>#DIV/0!</v>
      </c>
      <c r="V90" t="e">
        <f>VLOOKUP($A90,aVQZ!$A$2:$N$192,9,FALSE)</f>
        <v>#N/A</v>
      </c>
      <c r="W90" s="7" t="e">
        <f t="shared" si="20"/>
        <v>#N/A</v>
      </c>
      <c r="X90">
        <f>VLOOKUP($A90,'MP2-CBS(TQ)-kJ'!$A$2:$N$192,3,FALSE)</f>
        <v>-34.405101809799774</v>
      </c>
      <c r="Y90" s="7" t="e">
        <f t="shared" si="21"/>
        <v>#DIV/0!</v>
      </c>
    </row>
    <row r="91" spans="1:25" x14ac:dyDescent="0.2">
      <c r="A91" s="3" t="s">
        <v>95</v>
      </c>
      <c r="B91" s="3">
        <f>VLOOKUP($A91,'delta-CCSD(T)-fno-kJ'!$A$2:$I$192,3,FALSE)</f>
        <v>-2.858649910924</v>
      </c>
      <c r="C91">
        <f>VLOOKUP($A91,'CCSD(T)-CBS'!$A$2:$N$192,2,FALSE)</f>
        <v>0</v>
      </c>
      <c r="D91">
        <f>VLOOKUP($A91,'MP2-KSVP'!$A$2:$T$192,9,FALSE)</f>
        <v>-14.5588757267465</v>
      </c>
      <c r="E91" s="7" t="e">
        <f t="shared" si="11"/>
        <v>#DIV/0!</v>
      </c>
      <c r="F91">
        <f>VLOOKUP($A91,'MP2-KTZVP'!$A$2:$T$192,9,FALSE)</f>
        <v>-25.778321159916601</v>
      </c>
      <c r="G91" s="7" t="e">
        <f t="shared" si="12"/>
        <v>#DIV/0!</v>
      </c>
      <c r="H91">
        <f>VLOOKUP($A91,'MP2-KTZVPP'!$A$2:$T$192,9,FALSE)</f>
        <v>-27.367793077565601</v>
      </c>
      <c r="I91" s="7" t="e">
        <f t="shared" si="13"/>
        <v>#DIV/0!</v>
      </c>
      <c r="J91" t="e">
        <f>VLOOKUP($A91,VDZ!$A$2:$N$192,9,FALSE)</f>
        <v>#N/A</v>
      </c>
      <c r="K91" s="7" t="e">
        <f t="shared" si="14"/>
        <v>#N/A</v>
      </c>
      <c r="L91" t="e">
        <f>VLOOKUP($A91,VTZ!$A$2:$N$192,9,FALSE)</f>
        <v>#N/A</v>
      </c>
      <c r="M91" s="7" t="e">
        <f t="shared" si="15"/>
        <v>#N/A</v>
      </c>
      <c r="N91">
        <f>VLOOKUP($A91,'MP2-JCCD'!$A$2:$T$192,9,FALSE)</f>
        <v>-16.549069029246201</v>
      </c>
      <c r="O91" s="7" t="e">
        <f t="shared" si="16"/>
        <v>#DIV/0!</v>
      </c>
      <c r="P91" t="e">
        <f>VLOOKUP($A91,aVDZ!$A$2:$N$192,9,FALSE)</f>
        <v>#N/A</v>
      </c>
      <c r="Q91" s="7" t="e">
        <f t="shared" si="17"/>
        <v>#N/A</v>
      </c>
      <c r="R91">
        <f>VLOOKUP($A91,'MP2-MCCT'!$A$2:$T$192,9,FALSE)</f>
        <v>-26.846399823154702</v>
      </c>
      <c r="S91" s="7" t="e">
        <f t="shared" si="18"/>
        <v>#DIV/0!</v>
      </c>
      <c r="T91">
        <f>VLOOKUP($A91,'MP2-JCCT'!$A$2:$T$192,9,FALSE)</f>
        <v>-30.340791107321099</v>
      </c>
      <c r="U91" s="7" t="e">
        <f t="shared" si="19"/>
        <v>#DIV/0!</v>
      </c>
      <c r="V91" t="e">
        <f>VLOOKUP($A91,aVQZ!$A$2:$N$192,9,FALSE)</f>
        <v>#N/A</v>
      </c>
      <c r="W91" s="7" t="e">
        <f t="shared" si="20"/>
        <v>#N/A</v>
      </c>
      <c r="X91">
        <f>VLOOKUP($A91,'MP2-CBS(TQ)-kJ'!$A$2:$N$192,3,FALSE)</f>
        <v>-34.465674748716417</v>
      </c>
      <c r="Y91" s="7" t="e">
        <f t="shared" si="21"/>
        <v>#DIV/0!</v>
      </c>
    </row>
    <row r="92" spans="1:25" x14ac:dyDescent="0.2">
      <c r="A92" s="3" t="s">
        <v>96</v>
      </c>
      <c r="B92" s="3">
        <f>VLOOKUP($A92,'delta-CCSD(T)-fno-kJ'!$A$2:$I$192,3,FALSE)</f>
        <v>-2.6037123250069998</v>
      </c>
      <c r="C92">
        <f>VLOOKUP($A92,'CCSD(T)-CBS'!$A$2:$N$192,2,FALSE)</f>
        <v>0</v>
      </c>
      <c r="D92">
        <f>VLOOKUP($A92,'MP2-KSVP'!$A$2:$T$192,9,FALSE)</f>
        <v>-14.9087180879886</v>
      </c>
      <c r="E92" s="7" t="e">
        <f t="shared" si="11"/>
        <v>#DIV/0!</v>
      </c>
      <c r="F92">
        <f>VLOOKUP($A92,'MP2-KTZVP'!$A$2:$T$192,9,FALSE)</f>
        <v>-25.313343056013402</v>
      </c>
      <c r="G92" s="7" t="e">
        <f t="shared" si="12"/>
        <v>#DIV/0!</v>
      </c>
      <c r="H92">
        <f>VLOOKUP($A92,'MP2-KTZVPP'!$A$2:$T$192,9,FALSE)</f>
        <v>-26.793631022174999</v>
      </c>
      <c r="I92" s="7" t="e">
        <f t="shared" si="13"/>
        <v>#DIV/0!</v>
      </c>
      <c r="J92" t="e">
        <f>VLOOKUP($A92,VDZ!$A$2:$N$192,9,FALSE)</f>
        <v>#N/A</v>
      </c>
      <c r="K92" s="7" t="e">
        <f t="shared" si="14"/>
        <v>#N/A</v>
      </c>
      <c r="L92" t="e">
        <f>VLOOKUP($A92,VTZ!$A$2:$N$192,9,FALSE)</f>
        <v>#N/A</v>
      </c>
      <c r="M92" s="7" t="e">
        <f t="shared" si="15"/>
        <v>#N/A</v>
      </c>
      <c r="N92">
        <f>VLOOKUP($A92,'MP2-JCCD'!$A$2:$T$192,9,FALSE)</f>
        <v>-16.4449858383433</v>
      </c>
      <c r="O92" s="7" t="e">
        <f t="shared" si="16"/>
        <v>#DIV/0!</v>
      </c>
      <c r="P92" t="e">
        <f>VLOOKUP($A92,aVDZ!$A$2:$N$192,9,FALSE)</f>
        <v>#N/A</v>
      </c>
      <c r="Q92" s="7" t="e">
        <f t="shared" si="17"/>
        <v>#N/A</v>
      </c>
      <c r="R92">
        <f>VLOOKUP($A92,'MP2-MCCT'!$A$2:$T$192,9,FALSE)</f>
        <v>-26.215999314084701</v>
      </c>
      <c r="S92" s="7" t="e">
        <f t="shared" si="18"/>
        <v>#DIV/0!</v>
      </c>
      <c r="T92">
        <f>VLOOKUP($A92,'MP2-JCCT'!$A$2:$T$192,9,FALSE)</f>
        <v>-29.641376554365699</v>
      </c>
      <c r="U92" s="7" t="e">
        <f t="shared" si="19"/>
        <v>#DIV/0!</v>
      </c>
      <c r="V92" t="e">
        <f>VLOOKUP($A92,aVQZ!$A$2:$N$192,9,FALSE)</f>
        <v>#N/A</v>
      </c>
      <c r="W92" s="7" t="e">
        <f t="shared" si="20"/>
        <v>#N/A</v>
      </c>
      <c r="X92">
        <f>VLOOKUP($A92,'MP2-CBS(TQ)-kJ'!$A$2:$N$192,3,FALSE)</f>
        <v>-33.574034378127436</v>
      </c>
      <c r="Y92" s="7" t="e">
        <f t="shared" si="21"/>
        <v>#DIV/0!</v>
      </c>
    </row>
    <row r="93" spans="1:25" x14ac:dyDescent="0.2">
      <c r="A93" s="3" t="s">
        <v>34</v>
      </c>
      <c r="B93" s="3">
        <f>VLOOKUP($A93,'delta-CCSD(T)-fno-kJ'!$A$2:$I$192,3,FALSE)</f>
        <v>1.4340032800889999</v>
      </c>
      <c r="C93">
        <f>VLOOKUP($A93,'CCSD(T)-CBS'!$A$2:$N$192,2,FALSE)</f>
        <v>0</v>
      </c>
      <c r="D93">
        <f>VLOOKUP($A93,'MP2-KSVP'!$A$2:$T$192,9,FALSE)</f>
        <v>-22.256507010953399</v>
      </c>
      <c r="E93" s="7" t="e">
        <f t="shared" si="11"/>
        <v>#DIV/0!</v>
      </c>
      <c r="F93">
        <f>VLOOKUP($A93,'MP2-KTZVP'!$A$2:$T$192,9,FALSE)</f>
        <v>-37.915884444900001</v>
      </c>
      <c r="G93" s="7" t="e">
        <f t="shared" si="12"/>
        <v>#DIV/0!</v>
      </c>
      <c r="H93">
        <f>VLOOKUP($A93,'MP2-KTZVPP'!$A$2:$T$192,9,FALSE)</f>
        <v>-40.212838356791899</v>
      </c>
      <c r="I93" s="7" t="e">
        <f t="shared" si="13"/>
        <v>#DIV/0!</v>
      </c>
      <c r="J93" t="e">
        <f>VLOOKUP($A93,VDZ!$A$2:$N$192,9,FALSE)</f>
        <v>#N/A</v>
      </c>
      <c r="K93" s="7" t="e">
        <f t="shared" si="14"/>
        <v>#N/A</v>
      </c>
      <c r="L93" t="e">
        <f>VLOOKUP($A93,VTZ!$A$2:$N$192,9,FALSE)</f>
        <v>#N/A</v>
      </c>
      <c r="M93" s="7" t="e">
        <f t="shared" si="15"/>
        <v>#N/A</v>
      </c>
      <c r="N93">
        <f>VLOOKUP($A93,'MP2-JCCD'!$A$2:$T$192,9,FALSE)</f>
        <v>-26.307424559662</v>
      </c>
      <c r="O93" s="7" t="e">
        <f t="shared" si="16"/>
        <v>#DIV/0!</v>
      </c>
      <c r="P93" t="e">
        <f>VLOOKUP($A93,aVDZ!$A$2:$N$192,9,FALSE)</f>
        <v>#N/A</v>
      </c>
      <c r="Q93" s="7" t="e">
        <f t="shared" si="17"/>
        <v>#N/A</v>
      </c>
      <c r="R93">
        <f>VLOOKUP($A93,'MP2-MCCT'!$A$2:$T$192,9,FALSE)</f>
        <v>-39.425336325980901</v>
      </c>
      <c r="S93" s="7" t="e">
        <f t="shared" si="18"/>
        <v>#DIV/0!</v>
      </c>
      <c r="T93">
        <f>VLOOKUP($A93,'MP2-JCCT'!$A$2:$T$192,9,FALSE)</f>
        <v>-41.487748173155303</v>
      </c>
      <c r="U93" s="7" t="e">
        <f t="shared" si="19"/>
        <v>#DIV/0!</v>
      </c>
      <c r="V93" t="e">
        <f>VLOOKUP($A93,aVQZ!$A$2:$N$192,9,FALSE)</f>
        <v>#N/A</v>
      </c>
      <c r="W93" s="7" t="e">
        <f t="shared" si="20"/>
        <v>#N/A</v>
      </c>
      <c r="X93">
        <f>VLOOKUP($A93,'MP2-CBS(TQ)-kJ'!$A$2:$N$192,3,FALSE)</f>
        <v>-48.645550097881937</v>
      </c>
      <c r="Y93" s="7" t="e">
        <f t="shared" si="21"/>
        <v>#DIV/0!</v>
      </c>
    </row>
    <row r="94" spans="1:25" x14ac:dyDescent="0.2">
      <c r="A94" s="3" t="s">
        <v>35</v>
      </c>
      <c r="B94" s="3">
        <f>VLOOKUP($A94,'delta-CCSD(T)-fno-kJ'!$A$2:$I$192,3,FALSE)</f>
        <v>-7.712600537E-3</v>
      </c>
      <c r="C94">
        <f>VLOOKUP($A94,'CCSD(T)-CBS'!$A$2:$N$192,2,FALSE)</f>
        <v>0</v>
      </c>
      <c r="D94">
        <f>VLOOKUP($A94,'MP2-KSVP'!$A$2:$T$192,9,FALSE)</f>
        <v>-15.172683238235001</v>
      </c>
      <c r="E94" s="7" t="e">
        <f t="shared" si="11"/>
        <v>#DIV/0!</v>
      </c>
      <c r="F94">
        <f>VLOOKUP($A94,'MP2-KTZVP'!$A$2:$T$192,9,FALSE)</f>
        <v>-24.641689807440301</v>
      </c>
      <c r="G94" s="7" t="e">
        <f t="shared" si="12"/>
        <v>#DIV/0!</v>
      </c>
      <c r="H94">
        <f>VLOOKUP($A94,'MP2-KTZVPP'!$A$2:$T$192,9,FALSE)</f>
        <v>-27.780390790686901</v>
      </c>
      <c r="I94" s="7" t="e">
        <f t="shared" si="13"/>
        <v>#DIV/0!</v>
      </c>
      <c r="J94" t="e">
        <f>VLOOKUP($A94,VDZ!$A$2:$N$192,9,FALSE)</f>
        <v>#N/A</v>
      </c>
      <c r="K94" s="7" t="e">
        <f t="shared" si="14"/>
        <v>#N/A</v>
      </c>
      <c r="L94" t="e">
        <f>VLOOKUP($A94,VTZ!$A$2:$N$192,9,FALSE)</f>
        <v>#N/A</v>
      </c>
      <c r="M94" s="7" t="e">
        <f t="shared" si="15"/>
        <v>#N/A</v>
      </c>
      <c r="N94">
        <f>VLOOKUP($A94,'MP2-JCCD'!$A$2:$T$192,9,FALSE)</f>
        <v>-15.4873932627487</v>
      </c>
      <c r="O94" s="7" t="e">
        <f t="shared" si="16"/>
        <v>#DIV/0!</v>
      </c>
      <c r="P94" t="e">
        <f>VLOOKUP($A94,aVDZ!$A$2:$N$192,9,FALSE)</f>
        <v>#N/A</v>
      </c>
      <c r="Q94" s="7" t="e">
        <f t="shared" si="17"/>
        <v>#N/A</v>
      </c>
      <c r="R94">
        <f>VLOOKUP($A94,'MP2-MCCT'!$A$2:$T$192,9,FALSE)</f>
        <v>-26.854597082282201</v>
      </c>
      <c r="S94" s="7" t="e">
        <f t="shared" si="18"/>
        <v>#DIV/0!</v>
      </c>
      <c r="T94">
        <f>VLOOKUP($A94,'MP2-JCCT'!$A$2:$T$192,9,FALSE)</f>
        <v>-27.232928639717301</v>
      </c>
      <c r="U94" s="7" t="e">
        <f t="shared" si="19"/>
        <v>#DIV/0!</v>
      </c>
      <c r="V94" t="e">
        <f>VLOOKUP($A94,aVQZ!$A$2:$N$192,9,FALSE)</f>
        <v>#N/A</v>
      </c>
      <c r="W94" s="7" t="e">
        <f t="shared" si="20"/>
        <v>#N/A</v>
      </c>
      <c r="X94">
        <f>VLOOKUP($A94,'MP2-CBS(TQ)-kJ'!$A$2:$N$192,3,FALSE)</f>
        <v>-33.505367184837112</v>
      </c>
      <c r="Y94" s="7" t="e">
        <f t="shared" si="21"/>
        <v>#DIV/0!</v>
      </c>
    </row>
    <row r="95" spans="1:25" x14ac:dyDescent="0.2">
      <c r="A95" s="3" t="s">
        <v>36</v>
      </c>
      <c r="B95" s="3">
        <f>VLOOKUP($A95,'delta-CCSD(T)-fno-kJ'!$A$2:$I$192,3,FALSE)</f>
        <v>0.52964163190799995</v>
      </c>
      <c r="C95">
        <f>VLOOKUP($A95,'CCSD(T)-CBS'!$A$2:$N$192,2,FALSE)</f>
        <v>0</v>
      </c>
      <c r="D95">
        <f>VLOOKUP($A95,'MP2-KSVP'!$A$2:$T$192,9,FALSE)</f>
        <v>-17.0967625986702</v>
      </c>
      <c r="E95" s="7" t="e">
        <f t="shared" si="11"/>
        <v>#DIV/0!</v>
      </c>
      <c r="F95">
        <f>VLOOKUP($A95,'MP2-KTZVP'!$A$2:$T$192,9,FALSE)</f>
        <v>-28.435215406279202</v>
      </c>
      <c r="G95" s="7" t="e">
        <f t="shared" si="12"/>
        <v>#DIV/0!</v>
      </c>
      <c r="H95">
        <f>VLOOKUP($A95,'MP2-KTZVPP'!$A$2:$T$192,9,FALSE)</f>
        <v>-31.4886971697074</v>
      </c>
      <c r="I95" s="7" t="e">
        <f t="shared" si="13"/>
        <v>#DIV/0!</v>
      </c>
      <c r="J95" t="e">
        <f>VLOOKUP($A95,VDZ!$A$2:$N$192,9,FALSE)</f>
        <v>#N/A</v>
      </c>
      <c r="K95" s="7" t="e">
        <f t="shared" si="14"/>
        <v>#N/A</v>
      </c>
      <c r="L95" t="e">
        <f>VLOOKUP($A95,VTZ!$A$2:$N$192,9,FALSE)</f>
        <v>#N/A</v>
      </c>
      <c r="M95" s="7" t="e">
        <f t="shared" si="15"/>
        <v>#N/A</v>
      </c>
      <c r="N95">
        <f>VLOOKUP($A95,'MP2-JCCD'!$A$2:$T$192,9,FALSE)</f>
        <v>-18.0723515665767</v>
      </c>
      <c r="O95" s="7" t="e">
        <f t="shared" si="16"/>
        <v>#DIV/0!</v>
      </c>
      <c r="P95" t="e">
        <f>VLOOKUP($A95,aVDZ!$A$2:$N$192,9,FALSE)</f>
        <v>#N/A</v>
      </c>
      <c r="Q95" s="7" t="e">
        <f t="shared" si="17"/>
        <v>#N/A</v>
      </c>
      <c r="R95">
        <f>VLOOKUP($A95,'MP2-MCCT'!$A$2:$T$192,9,FALSE)</f>
        <v>-30.537081983743199</v>
      </c>
      <c r="S95" s="7" t="e">
        <f t="shared" si="18"/>
        <v>#DIV/0!</v>
      </c>
      <c r="T95">
        <f>VLOOKUP($A95,'MP2-JCCT'!$A$2:$T$192,9,FALSE)</f>
        <v>-31.422845877871001</v>
      </c>
      <c r="U95" s="7" t="e">
        <f t="shared" si="19"/>
        <v>#DIV/0!</v>
      </c>
      <c r="V95" t="e">
        <f>VLOOKUP($A95,aVQZ!$A$2:$N$192,9,FALSE)</f>
        <v>#N/A</v>
      </c>
      <c r="W95" s="7" t="e">
        <f t="shared" si="20"/>
        <v>#N/A</v>
      </c>
      <c r="X95">
        <f>VLOOKUP($A95,'MP2-CBS(TQ)-kJ'!$A$2:$N$192,3,FALSE)</f>
        <v>-38.101431731103162</v>
      </c>
      <c r="Y95" s="7" t="e">
        <f t="shared" si="21"/>
        <v>#DIV/0!</v>
      </c>
    </row>
    <row r="96" spans="1:25" x14ac:dyDescent="0.2">
      <c r="A96" s="3" t="s">
        <v>37</v>
      </c>
      <c r="B96" s="3">
        <f>VLOOKUP($A96,'delta-CCSD(T)-fno-kJ'!$A$2:$I$192,3,FALSE)</f>
        <v>1.7815452440770001</v>
      </c>
      <c r="C96">
        <f>VLOOKUP($A96,'CCSD(T)-CBS'!$A$2:$N$192,2,FALSE)</f>
        <v>0</v>
      </c>
      <c r="D96">
        <f>VLOOKUP($A96,'MP2-KSVP'!$A$2:$T$192,9,FALSE)</f>
        <v>-23.050204534948598</v>
      </c>
      <c r="E96" s="7" t="e">
        <f t="shared" si="11"/>
        <v>#DIV/0!</v>
      </c>
      <c r="F96">
        <f>VLOOKUP($A96,'MP2-KTZVP'!$A$2:$T$192,9,FALSE)</f>
        <v>-38.951466993099899</v>
      </c>
      <c r="G96" s="7" t="e">
        <f t="shared" si="12"/>
        <v>#DIV/0!</v>
      </c>
      <c r="H96">
        <f>VLOOKUP($A96,'MP2-KTZVPP'!$A$2:$T$192,9,FALSE)</f>
        <v>-40.990588105312597</v>
      </c>
      <c r="I96" s="7" t="e">
        <f t="shared" si="13"/>
        <v>#DIV/0!</v>
      </c>
      <c r="J96" t="e">
        <f>VLOOKUP($A96,VDZ!$A$2:$N$192,9,FALSE)</f>
        <v>#N/A</v>
      </c>
      <c r="K96" s="7" t="e">
        <f t="shared" si="14"/>
        <v>#N/A</v>
      </c>
      <c r="L96" t="e">
        <f>VLOOKUP($A96,VTZ!$A$2:$N$192,9,FALSE)</f>
        <v>#N/A</v>
      </c>
      <c r="M96" s="7" t="e">
        <f t="shared" si="15"/>
        <v>#N/A</v>
      </c>
      <c r="N96">
        <f>VLOOKUP($A96,'MP2-JCCD'!$A$2:$T$192,9,FALSE)</f>
        <v>-27.013081091860499</v>
      </c>
      <c r="O96" s="7" t="e">
        <f t="shared" si="16"/>
        <v>#DIV/0!</v>
      </c>
      <c r="P96" t="e">
        <f>VLOOKUP($A96,aVDZ!$A$2:$N$192,9,FALSE)</f>
        <v>#N/A</v>
      </c>
      <c r="Q96" s="7" t="e">
        <f t="shared" si="17"/>
        <v>#N/A</v>
      </c>
      <c r="R96">
        <f>VLOOKUP($A96,'MP2-MCCT'!$A$2:$T$192,9,FALSE)</f>
        <v>-40.134113606707203</v>
      </c>
      <c r="S96" s="7" t="e">
        <f t="shared" si="18"/>
        <v>#DIV/0!</v>
      </c>
      <c r="T96">
        <f>VLOOKUP($A96,'MP2-JCCT'!$A$2:$T$192,9,FALSE)</f>
        <v>-42.374992720213001</v>
      </c>
      <c r="U96" s="7" t="e">
        <f t="shared" si="19"/>
        <v>#DIV/0!</v>
      </c>
      <c r="V96" t="e">
        <f>VLOOKUP($A96,aVQZ!$A$2:$N$192,9,FALSE)</f>
        <v>#N/A</v>
      </c>
      <c r="W96" s="7" t="e">
        <f t="shared" si="20"/>
        <v>#N/A</v>
      </c>
      <c r="X96">
        <f>VLOOKUP($A96,'MP2-CBS(TQ)-kJ'!$A$2:$N$192,3,FALSE)</f>
        <v>-49.194850182039652</v>
      </c>
      <c r="Y96" s="7" t="e">
        <f t="shared" si="21"/>
        <v>#DIV/0!</v>
      </c>
    </row>
    <row r="97" spans="1:25" x14ac:dyDescent="0.2">
      <c r="A97" s="3" t="s">
        <v>97</v>
      </c>
      <c r="B97" s="3">
        <f>VLOOKUP($A97,'delta-CCSD(T)-fno-kJ'!$A$2:$I$192,3,FALSE)</f>
        <v>-0.34772345955099998</v>
      </c>
      <c r="C97">
        <f>VLOOKUP($A97,'CCSD(T)-CBS'!$A$2:$N$192,2,FALSE)</f>
        <v>0</v>
      </c>
      <c r="D97">
        <f>VLOOKUP($A97,'MP2-KSVP'!$A$2:$T$192,9,FALSE)</f>
        <v>-13.9193251624782</v>
      </c>
      <c r="E97" s="7" t="e">
        <f t="shared" si="11"/>
        <v>#DIV/0!</v>
      </c>
      <c r="F97">
        <f>VLOOKUP($A97,'MP2-KTZVP'!$A$2:$T$192,9,FALSE)</f>
        <v>-30.937815868087402</v>
      </c>
      <c r="G97" s="7" t="e">
        <f t="shared" si="12"/>
        <v>#DIV/0!</v>
      </c>
      <c r="H97">
        <f>VLOOKUP($A97,'MP2-KTZVPP'!$A$2:$T$192,9,FALSE)</f>
        <v>-33.431435024421603</v>
      </c>
      <c r="I97" s="7" t="e">
        <f t="shared" si="13"/>
        <v>#DIV/0!</v>
      </c>
      <c r="J97" t="e">
        <f>VLOOKUP($A97,VDZ!$A$2:$N$192,9,FALSE)</f>
        <v>#N/A</v>
      </c>
      <c r="K97" s="7" t="e">
        <f t="shared" si="14"/>
        <v>#N/A</v>
      </c>
      <c r="L97" t="e">
        <f>VLOOKUP($A97,VTZ!$A$2:$N$192,9,FALSE)</f>
        <v>#N/A</v>
      </c>
      <c r="M97" s="7" t="e">
        <f t="shared" si="15"/>
        <v>#N/A</v>
      </c>
      <c r="N97">
        <f>VLOOKUP($A97,'MP2-JCCD'!$A$2:$T$192,9,FALSE)</f>
        <v>-18.855209640156701</v>
      </c>
      <c r="O97" s="7" t="e">
        <f t="shared" si="16"/>
        <v>#DIV/0!</v>
      </c>
      <c r="P97" t="e">
        <f>VLOOKUP($A97,aVDZ!$A$2:$N$192,9,FALSE)</f>
        <v>#N/A</v>
      </c>
      <c r="Q97" s="7" t="e">
        <f t="shared" si="17"/>
        <v>#N/A</v>
      </c>
      <c r="R97">
        <f>VLOOKUP($A97,'MP2-MCCT'!$A$2:$T$192,9,FALSE)</f>
        <v>-31.847360464902099</v>
      </c>
      <c r="S97" s="7" t="e">
        <f t="shared" si="18"/>
        <v>#DIV/0!</v>
      </c>
      <c r="T97">
        <f>VLOOKUP($A97,'MP2-JCCT'!$A$2:$T$192,9,FALSE)</f>
        <v>-33.860074905717603</v>
      </c>
      <c r="U97" s="7" t="e">
        <f t="shared" si="19"/>
        <v>#DIV/0!</v>
      </c>
      <c r="V97" t="e">
        <f>VLOOKUP($A97,aVQZ!$A$2:$N$192,9,FALSE)</f>
        <v>#N/A</v>
      </c>
      <c r="W97" s="7" t="e">
        <f t="shared" si="20"/>
        <v>#N/A</v>
      </c>
      <c r="X97">
        <f>VLOOKUP($A97,'MP2-CBS(TQ)-kJ'!$A$2:$N$192,3,FALSE)</f>
        <v>-40.132212874534375</v>
      </c>
      <c r="Y97" s="7" t="e">
        <f t="shared" si="21"/>
        <v>#DIV/0!</v>
      </c>
    </row>
    <row r="98" spans="1:25" x14ac:dyDescent="0.2">
      <c r="A98" s="3" t="s">
        <v>98</v>
      </c>
      <c r="B98" s="3">
        <f>VLOOKUP($A98,'delta-CCSD(T)-fno-kJ'!$A$2:$I$192,3,FALSE)</f>
        <v>-0.66631450500300005</v>
      </c>
      <c r="C98">
        <f>VLOOKUP($A98,'CCSD(T)-CBS'!$A$2:$N$192,2,FALSE)</f>
        <v>0</v>
      </c>
      <c r="D98">
        <f>VLOOKUP($A98,'MP2-KSVP'!$A$2:$T$192,9,FALSE)</f>
        <v>-11.301569497158299</v>
      </c>
      <c r="E98" s="7" t="e">
        <f t="shared" si="11"/>
        <v>#DIV/0!</v>
      </c>
      <c r="F98">
        <f>VLOOKUP($A98,'MP2-KTZVP'!$A$2:$T$192,9,FALSE)</f>
        <v>-21.974057654145799</v>
      </c>
      <c r="G98" s="7" t="e">
        <f t="shared" si="12"/>
        <v>#DIV/0!</v>
      </c>
      <c r="H98">
        <f>VLOOKUP($A98,'MP2-KTZVPP'!$A$2:$T$192,9,FALSE)</f>
        <v>-25.257606636579499</v>
      </c>
      <c r="I98" s="7" t="e">
        <f t="shared" si="13"/>
        <v>#DIV/0!</v>
      </c>
      <c r="J98" t="e">
        <f>VLOOKUP($A98,VDZ!$A$2:$N$192,9,FALSE)</f>
        <v>#N/A</v>
      </c>
      <c r="K98" s="7" t="e">
        <f t="shared" si="14"/>
        <v>#N/A</v>
      </c>
      <c r="L98" t="e">
        <f>VLOOKUP($A98,VTZ!$A$2:$N$192,9,FALSE)</f>
        <v>#N/A</v>
      </c>
      <c r="M98" s="7" t="e">
        <f t="shared" si="15"/>
        <v>#N/A</v>
      </c>
      <c r="N98">
        <f>VLOOKUP($A98,'MP2-JCCD'!$A$2:$T$192,9,FALSE)</f>
        <v>-11.485757472249199</v>
      </c>
      <c r="O98" s="7" t="e">
        <f t="shared" si="16"/>
        <v>#DIV/0!</v>
      </c>
      <c r="P98" t="e">
        <f>VLOOKUP($A98,aVDZ!$A$2:$N$192,9,FALSE)</f>
        <v>#N/A</v>
      </c>
      <c r="Q98" s="7" t="e">
        <f t="shared" si="17"/>
        <v>#N/A</v>
      </c>
      <c r="R98">
        <f>VLOOKUP($A98,'MP2-MCCT'!$A$2:$T$192,9,FALSE)</f>
        <v>-23.037181605859399</v>
      </c>
      <c r="S98" s="7" t="e">
        <f t="shared" si="18"/>
        <v>#DIV/0!</v>
      </c>
      <c r="T98">
        <f>VLOOKUP($A98,'MP2-JCCT'!$A$2:$T$192,9,FALSE)</f>
        <v>-23.417237252315399</v>
      </c>
      <c r="U98" s="7" t="e">
        <f t="shared" si="19"/>
        <v>#DIV/0!</v>
      </c>
      <c r="V98" t="e">
        <f>VLOOKUP($A98,aVQZ!$A$2:$N$192,9,FALSE)</f>
        <v>#N/A</v>
      </c>
      <c r="W98" s="7" t="e">
        <f t="shared" si="20"/>
        <v>#N/A</v>
      </c>
      <c r="X98">
        <f>VLOOKUP($A98,'MP2-CBS(TQ)-kJ'!$A$2:$N$192,3,FALSE)</f>
        <v>-28.916046296579143</v>
      </c>
      <c r="Y98" s="7" t="e">
        <f t="shared" si="21"/>
        <v>#DIV/0!</v>
      </c>
    </row>
    <row r="99" spans="1:25" x14ac:dyDescent="0.2">
      <c r="A99" s="3" t="s">
        <v>99</v>
      </c>
      <c r="B99" s="3">
        <f>VLOOKUP($A99,'delta-CCSD(T)-fno-kJ'!$A$2:$I$192,3,FALSE)</f>
        <v>-0.289709692164</v>
      </c>
      <c r="C99">
        <f>VLOOKUP($A99,'CCSD(T)-CBS'!$A$2:$N$192,2,FALSE)</f>
        <v>0</v>
      </c>
      <c r="D99">
        <f>VLOOKUP($A99,'MP2-KSVP'!$A$2:$T$192,9,FALSE)</f>
        <v>-11.9015272459839</v>
      </c>
      <c r="E99" s="7" t="e">
        <f t="shared" si="11"/>
        <v>#DIV/0!</v>
      </c>
      <c r="F99">
        <f>VLOOKUP($A99,'MP2-KTZVP'!$A$2:$T$192,9,FALSE)</f>
        <v>-24.8923238894326</v>
      </c>
      <c r="G99" s="7" t="e">
        <f t="shared" si="12"/>
        <v>#DIV/0!</v>
      </c>
      <c r="H99">
        <f>VLOOKUP($A99,'MP2-KTZVPP'!$A$2:$T$192,9,FALSE)</f>
        <v>-28.137407310083798</v>
      </c>
      <c r="I99" s="7" t="e">
        <f t="shared" si="13"/>
        <v>#DIV/0!</v>
      </c>
      <c r="J99" t="e">
        <f>VLOOKUP($A99,VDZ!$A$2:$N$192,9,FALSE)</f>
        <v>#N/A</v>
      </c>
      <c r="K99" s="7" t="e">
        <f t="shared" si="14"/>
        <v>#N/A</v>
      </c>
      <c r="L99" t="e">
        <f>VLOOKUP($A99,VTZ!$A$2:$N$192,9,FALSE)</f>
        <v>#N/A</v>
      </c>
      <c r="M99" s="7" t="e">
        <f t="shared" si="15"/>
        <v>#N/A</v>
      </c>
      <c r="N99">
        <f>VLOOKUP($A99,'MP2-JCCD'!$A$2:$T$192,9,FALSE)</f>
        <v>-13.4458953841227</v>
      </c>
      <c r="O99" s="7" t="e">
        <f t="shared" si="16"/>
        <v>#DIV/0!</v>
      </c>
      <c r="P99" t="e">
        <f>VLOOKUP($A99,aVDZ!$A$2:$N$192,9,FALSE)</f>
        <v>#N/A</v>
      </c>
      <c r="Q99" s="7" t="e">
        <f t="shared" si="17"/>
        <v>#N/A</v>
      </c>
      <c r="R99">
        <f>VLOOKUP($A99,'MP2-MCCT'!$A$2:$T$192,9,FALSE)</f>
        <v>-26.0893020562294</v>
      </c>
      <c r="S99" s="7" t="e">
        <f t="shared" si="18"/>
        <v>#DIV/0!</v>
      </c>
      <c r="T99">
        <f>VLOOKUP($A99,'MP2-JCCT'!$A$2:$T$192,9,FALSE)</f>
        <v>-26.946751468516901</v>
      </c>
      <c r="U99" s="7" t="e">
        <f t="shared" si="19"/>
        <v>#DIV/0!</v>
      </c>
      <c r="V99" t="e">
        <f>VLOOKUP($A99,aVQZ!$A$2:$N$192,9,FALSE)</f>
        <v>#N/A</v>
      </c>
      <c r="W99" s="7" t="e">
        <f t="shared" si="20"/>
        <v>#N/A</v>
      </c>
      <c r="X99">
        <f>VLOOKUP($A99,'MP2-CBS(TQ)-kJ'!$A$2:$N$192,3,FALSE)</f>
        <v>-32.799325324449519</v>
      </c>
      <c r="Y99" s="7" t="e">
        <f t="shared" si="21"/>
        <v>#DIV/0!</v>
      </c>
    </row>
    <row r="100" spans="1:25" x14ac:dyDescent="0.2">
      <c r="A100" s="3" t="s">
        <v>100</v>
      </c>
      <c r="B100" s="3">
        <f>VLOOKUP($A100,'delta-CCSD(T)-fno-kJ'!$A$2:$I$192,3,FALSE)</f>
        <v>-0.239791018656</v>
      </c>
      <c r="C100">
        <f>VLOOKUP($A100,'CCSD(T)-CBS'!$A$2:$N$192,2,FALSE)</f>
        <v>0</v>
      </c>
      <c r="D100">
        <f>VLOOKUP($A100,'MP2-KSVP'!$A$2:$T$192,9,FALSE)</f>
        <v>-14.1017715519995</v>
      </c>
      <c r="E100" s="7" t="e">
        <f t="shared" si="11"/>
        <v>#DIV/0!</v>
      </c>
      <c r="F100">
        <f>VLOOKUP($A100,'MP2-KTZVP'!$A$2:$T$192,9,FALSE)</f>
        <v>-31.312443597512399</v>
      </c>
      <c r="G100" s="7" t="e">
        <f t="shared" si="12"/>
        <v>#DIV/0!</v>
      </c>
      <c r="H100">
        <f>VLOOKUP($A100,'MP2-KTZVPP'!$A$2:$T$192,9,FALSE)</f>
        <v>-33.398769148097401</v>
      </c>
      <c r="I100" s="7" t="e">
        <f t="shared" si="13"/>
        <v>#DIV/0!</v>
      </c>
      <c r="J100" t="e">
        <f>VLOOKUP($A100,VDZ!$A$2:$N$192,9,FALSE)</f>
        <v>#N/A</v>
      </c>
      <c r="K100" s="7" t="e">
        <f t="shared" si="14"/>
        <v>#N/A</v>
      </c>
      <c r="L100" t="e">
        <f>VLOOKUP($A100,VTZ!$A$2:$N$192,9,FALSE)</f>
        <v>#N/A</v>
      </c>
      <c r="M100" s="7" t="e">
        <f t="shared" si="15"/>
        <v>#N/A</v>
      </c>
      <c r="N100">
        <f>VLOOKUP($A100,'MP2-JCCD'!$A$2:$T$192,9,FALSE)</f>
        <v>-19.010169393351301</v>
      </c>
      <c r="O100" s="7" t="e">
        <f t="shared" si="16"/>
        <v>#DIV/0!</v>
      </c>
      <c r="P100" t="e">
        <f>VLOOKUP($A100,aVDZ!$A$2:$N$192,9,FALSE)</f>
        <v>#N/A</v>
      </c>
      <c r="Q100" s="7" t="e">
        <f t="shared" si="17"/>
        <v>#N/A</v>
      </c>
      <c r="R100">
        <f>VLOOKUP($A100,'MP2-MCCT'!$A$2:$T$192,9,FALSE)</f>
        <v>-31.6968341932192</v>
      </c>
      <c r="S100" s="7" t="e">
        <f t="shared" si="18"/>
        <v>#DIV/0!</v>
      </c>
      <c r="T100">
        <f>VLOOKUP($A100,'MP2-JCCT'!$A$2:$T$192,9,FALSE)</f>
        <v>-33.854288759964398</v>
      </c>
      <c r="U100" s="7" t="e">
        <f t="shared" si="19"/>
        <v>#DIV/0!</v>
      </c>
      <c r="V100" t="e">
        <f>VLOOKUP($A100,aVQZ!$A$2:$N$192,9,FALSE)</f>
        <v>#N/A</v>
      </c>
      <c r="W100" s="7" t="e">
        <f t="shared" si="20"/>
        <v>#N/A</v>
      </c>
      <c r="X100">
        <f>VLOOKUP($A100,'MP2-CBS(TQ)-kJ'!$A$2:$N$192,3,FALSE)</f>
        <v>-39.6450726690327</v>
      </c>
      <c r="Y100" s="7" t="e">
        <f t="shared" si="21"/>
        <v>#DIV/0!</v>
      </c>
    </row>
    <row r="101" spans="1:25" x14ac:dyDescent="0.2">
      <c r="A101" s="3" t="s">
        <v>101</v>
      </c>
      <c r="B101" s="3">
        <f>VLOOKUP($A101,'delta-CCSD(T)-fno-kJ'!$A$2:$I$192,3,FALSE)</f>
        <v>7.2041950491759996</v>
      </c>
      <c r="C101">
        <f>VLOOKUP($A101,'CCSD(T)-CBS'!$A$2:$N$192,2,FALSE)</f>
        <v>0</v>
      </c>
      <c r="D101">
        <f>VLOOKUP($A101,'MP2-KSVP'!$A$2:$T$192,9,FALSE)</f>
        <v>-41.589713200592797</v>
      </c>
      <c r="E101" s="7" t="e">
        <f t="shared" si="11"/>
        <v>#DIV/0!</v>
      </c>
      <c r="F101">
        <f>VLOOKUP($A101,'MP2-KTZVP'!$A$2:$T$192,9,FALSE)</f>
        <v>-55.555128358451697</v>
      </c>
      <c r="G101" s="7" t="e">
        <f t="shared" si="12"/>
        <v>#DIV/0!</v>
      </c>
      <c r="H101">
        <f>VLOOKUP($A101,'MP2-KTZVPP'!$A$2:$T$192,9,FALSE)</f>
        <v>-57.562210546642099</v>
      </c>
      <c r="I101" s="7" t="e">
        <f t="shared" si="13"/>
        <v>#DIV/0!</v>
      </c>
      <c r="J101" t="e">
        <f>VLOOKUP($A101,VDZ!$A$2:$N$192,9,FALSE)</f>
        <v>#N/A</v>
      </c>
      <c r="K101" s="7" t="e">
        <f t="shared" si="14"/>
        <v>#N/A</v>
      </c>
      <c r="L101" t="e">
        <f>VLOOKUP($A101,VTZ!$A$2:$N$192,9,FALSE)</f>
        <v>#N/A</v>
      </c>
      <c r="M101" s="7" t="e">
        <f t="shared" si="15"/>
        <v>#N/A</v>
      </c>
      <c r="N101">
        <f>VLOOKUP($A101,'MP2-JCCD'!$A$2:$T$192,9,FALSE)</f>
        <v>-45.823504920918403</v>
      </c>
      <c r="O101" s="7" t="e">
        <f t="shared" si="16"/>
        <v>#DIV/0!</v>
      </c>
      <c r="P101" t="e">
        <f>VLOOKUP($A101,aVDZ!$A$2:$N$192,9,FALSE)</f>
        <v>#N/A</v>
      </c>
      <c r="Q101" s="7" t="e">
        <f t="shared" si="17"/>
        <v>#N/A</v>
      </c>
      <c r="R101">
        <f>VLOOKUP($A101,'MP2-MCCT'!$A$2:$T$192,9,FALSE)</f>
        <v>-56.847194422440502</v>
      </c>
      <c r="S101" s="7" t="e">
        <f t="shared" si="18"/>
        <v>#DIV/0!</v>
      </c>
      <c r="T101">
        <f>VLOOKUP($A101,'MP2-JCCT'!$A$2:$T$192,9,FALSE)</f>
        <v>-59.390190297638398</v>
      </c>
      <c r="U101" s="7" t="e">
        <f t="shared" si="19"/>
        <v>#DIV/0!</v>
      </c>
      <c r="V101" t="e">
        <f>VLOOKUP($A101,aVQZ!$A$2:$N$192,9,FALSE)</f>
        <v>#N/A</v>
      </c>
      <c r="W101" s="7" t="e">
        <f t="shared" si="20"/>
        <v>#N/A</v>
      </c>
      <c r="X101">
        <f>VLOOKUP($A101,'MP2-CBS(TQ)-kJ'!$A$2:$N$192,3,FALSE)</f>
        <v>-64.558261524347344</v>
      </c>
      <c r="Y101" s="7" t="e">
        <f t="shared" si="21"/>
        <v>#DIV/0!</v>
      </c>
    </row>
    <row r="102" spans="1:25" x14ac:dyDescent="0.2">
      <c r="A102" s="3" t="s">
        <v>102</v>
      </c>
      <c r="B102" s="3">
        <f>VLOOKUP($A102,'delta-CCSD(T)-fno-kJ'!$A$2:$I$192,3,FALSE)</f>
        <v>7.3539602221929998</v>
      </c>
      <c r="C102">
        <f>VLOOKUP($A102,'CCSD(T)-CBS'!$A$2:$N$192,2,FALSE)</f>
        <v>0</v>
      </c>
      <c r="D102">
        <f>VLOOKUP($A102,'MP2-KSVP'!$A$2:$T$192,9,FALSE)</f>
        <v>-41.738020515238901</v>
      </c>
      <c r="E102" s="7" t="e">
        <f t="shared" si="11"/>
        <v>#DIV/0!</v>
      </c>
      <c r="F102">
        <f>VLOOKUP($A102,'MP2-KTZVP'!$A$2:$T$192,9,FALSE)</f>
        <v>-56.6099592540088</v>
      </c>
      <c r="G102" s="7" t="e">
        <f t="shared" si="12"/>
        <v>#DIV/0!</v>
      </c>
      <c r="H102">
        <f>VLOOKUP($A102,'MP2-KTZVPP'!$A$2:$T$192,9,FALSE)</f>
        <v>-58.497017941723897</v>
      </c>
      <c r="I102" s="7" t="e">
        <f t="shared" si="13"/>
        <v>#DIV/0!</v>
      </c>
      <c r="J102" t="e">
        <f>VLOOKUP($A102,VDZ!$A$2:$N$192,9,FALSE)</f>
        <v>#N/A</v>
      </c>
      <c r="K102" s="7" t="e">
        <f t="shared" si="14"/>
        <v>#N/A</v>
      </c>
      <c r="L102" t="e">
        <f>VLOOKUP($A102,VTZ!$A$2:$N$192,9,FALSE)</f>
        <v>#N/A</v>
      </c>
      <c r="M102" s="7" t="e">
        <f t="shared" si="15"/>
        <v>#N/A</v>
      </c>
      <c r="N102">
        <f>VLOOKUP($A102,'MP2-JCCD'!$A$2:$T$192,9,FALSE)</f>
        <v>-46.355077102456001</v>
      </c>
      <c r="O102" s="7" t="e">
        <f t="shared" si="16"/>
        <v>#DIV/0!</v>
      </c>
      <c r="P102" t="e">
        <f>VLOOKUP($A102,aVDZ!$A$2:$N$192,9,FALSE)</f>
        <v>#N/A</v>
      </c>
      <c r="Q102" s="7" t="e">
        <f t="shared" si="17"/>
        <v>#N/A</v>
      </c>
      <c r="R102">
        <f>VLOOKUP($A102,'MP2-MCCT'!$A$2:$T$192,9,FALSE)</f>
        <v>-57.877720930462402</v>
      </c>
      <c r="S102" s="7" t="e">
        <f t="shared" si="18"/>
        <v>#DIV/0!</v>
      </c>
      <c r="T102">
        <f>VLOOKUP($A102,'MP2-JCCT'!$A$2:$T$192,9,FALSE)</f>
        <v>-60.666575944160599</v>
      </c>
      <c r="U102" s="7" t="e">
        <f t="shared" si="19"/>
        <v>#DIV/0!</v>
      </c>
      <c r="V102" t="e">
        <f>VLOOKUP($A102,aVQZ!$A$2:$N$192,9,FALSE)</f>
        <v>#N/A</v>
      </c>
      <c r="W102" s="7" t="e">
        <f t="shared" si="20"/>
        <v>#N/A</v>
      </c>
      <c r="X102">
        <f>VLOOKUP($A102,'MP2-CBS(TQ)-kJ'!$A$2:$N$192,3,FALSE)</f>
        <v>-66.0578702685781</v>
      </c>
      <c r="Y102" s="7" t="e">
        <f t="shared" si="21"/>
        <v>#DIV/0!</v>
      </c>
    </row>
    <row r="103" spans="1:25" x14ac:dyDescent="0.2">
      <c r="A103" s="3" t="s">
        <v>103</v>
      </c>
      <c r="B103" s="3">
        <f>VLOOKUP($A103,'delta-CCSD(T)-fno-kJ'!$A$2:$I$192,3,FALSE)</f>
        <v>4.6807467586450002</v>
      </c>
      <c r="C103">
        <f>VLOOKUP($A103,'CCSD(T)-CBS'!$A$2:$N$192,2,FALSE)</f>
        <v>0</v>
      </c>
      <c r="D103">
        <f>VLOOKUP($A103,'MP2-KSVP'!$A$2:$T$192,9,FALSE)</f>
        <v>-35.680576527911597</v>
      </c>
      <c r="E103" s="7" t="e">
        <f t="shared" si="11"/>
        <v>#DIV/0!</v>
      </c>
      <c r="F103">
        <f>VLOOKUP($A103,'MP2-KTZVP'!$A$2:$T$192,9,FALSE)</f>
        <v>-46.869515709949397</v>
      </c>
      <c r="G103" s="7" t="e">
        <f t="shared" si="12"/>
        <v>#DIV/0!</v>
      </c>
      <c r="H103">
        <f>VLOOKUP($A103,'MP2-KTZVPP'!$A$2:$T$192,9,FALSE)</f>
        <v>-49.710582317248999</v>
      </c>
      <c r="I103" s="7" t="e">
        <f t="shared" si="13"/>
        <v>#DIV/0!</v>
      </c>
      <c r="J103" t="e">
        <f>VLOOKUP($A103,VDZ!$A$2:$N$192,9,FALSE)</f>
        <v>#N/A</v>
      </c>
      <c r="K103" s="7" t="e">
        <f t="shared" si="14"/>
        <v>#N/A</v>
      </c>
      <c r="L103" t="e">
        <f>VLOOKUP($A103,VTZ!$A$2:$N$192,9,FALSE)</f>
        <v>#N/A</v>
      </c>
      <c r="M103" s="7" t="e">
        <f t="shared" si="15"/>
        <v>#N/A</v>
      </c>
      <c r="N103">
        <f>VLOOKUP($A103,'MP2-JCCD'!$A$2:$T$192,9,FALSE)</f>
        <v>-37.930004904739803</v>
      </c>
      <c r="O103" s="7" t="e">
        <f t="shared" si="16"/>
        <v>#DIV/0!</v>
      </c>
      <c r="P103" t="e">
        <f>VLOOKUP($A103,aVDZ!$A$2:$N$192,9,FALSE)</f>
        <v>#N/A</v>
      </c>
      <c r="Q103" s="7" t="e">
        <f t="shared" si="17"/>
        <v>#N/A</v>
      </c>
      <c r="R103">
        <f>VLOOKUP($A103,'MP2-MCCT'!$A$2:$T$192,9,FALSE)</f>
        <v>-48.998577129559003</v>
      </c>
      <c r="S103" s="7" t="e">
        <f t="shared" si="18"/>
        <v>#DIV/0!</v>
      </c>
      <c r="T103">
        <f>VLOOKUP($A103,'MP2-JCCT'!$A$2:$T$192,9,FALSE)</f>
        <v>-50.564239945268703</v>
      </c>
      <c r="U103" s="7" t="e">
        <f t="shared" si="19"/>
        <v>#DIV/0!</v>
      </c>
      <c r="V103" t="e">
        <f>VLOOKUP($A103,aVQZ!$A$2:$N$192,9,FALSE)</f>
        <v>#N/A</v>
      </c>
      <c r="W103" s="7" t="e">
        <f t="shared" si="20"/>
        <v>#N/A</v>
      </c>
      <c r="X103">
        <f>VLOOKUP($A103,'MP2-CBS(TQ)-kJ'!$A$2:$N$192,3,FALSE)</f>
        <v>-55.559188655505459</v>
      </c>
      <c r="Y103" s="7" t="e">
        <f t="shared" si="21"/>
        <v>#DIV/0!</v>
      </c>
    </row>
    <row r="104" spans="1:25" x14ac:dyDescent="0.2">
      <c r="A104" s="3" t="s">
        <v>104</v>
      </c>
      <c r="B104" s="3">
        <f>VLOOKUP($A104,'delta-CCSD(T)-fno-kJ'!$A$2:$I$192,3,FALSE)</f>
        <v>7.5629137456600004</v>
      </c>
      <c r="C104">
        <f>VLOOKUP($A104,'CCSD(T)-CBS'!$A$2:$N$192,2,FALSE)</f>
        <v>0</v>
      </c>
      <c r="D104">
        <f>VLOOKUP($A104,'MP2-KSVP'!$A$2:$T$192,9,FALSE)</f>
        <v>-42.668380742250299</v>
      </c>
      <c r="E104" s="7" t="e">
        <f t="shared" si="11"/>
        <v>#DIV/0!</v>
      </c>
      <c r="F104">
        <f>VLOOKUP($A104,'MP2-KTZVP'!$A$2:$T$192,9,FALSE)</f>
        <v>-57.621162226622197</v>
      </c>
      <c r="G104" s="7" t="e">
        <f t="shared" si="12"/>
        <v>#DIV/0!</v>
      </c>
      <c r="H104">
        <f>VLOOKUP($A104,'MP2-KTZVPP'!$A$2:$T$192,9,FALSE)</f>
        <v>-59.720914518707502</v>
      </c>
      <c r="I104" s="7" t="e">
        <f t="shared" si="13"/>
        <v>#DIV/0!</v>
      </c>
      <c r="J104" t="e">
        <f>VLOOKUP($A104,VDZ!$A$2:$N$192,9,FALSE)</f>
        <v>#N/A</v>
      </c>
      <c r="K104" s="7" t="e">
        <f t="shared" si="14"/>
        <v>#N/A</v>
      </c>
      <c r="L104" t="e">
        <f>VLOOKUP($A104,VTZ!$A$2:$N$192,9,FALSE)</f>
        <v>#N/A</v>
      </c>
      <c r="M104" s="7" t="e">
        <f t="shared" si="15"/>
        <v>#N/A</v>
      </c>
      <c r="N104">
        <f>VLOOKUP($A104,'MP2-JCCD'!$A$2:$T$192,9,FALSE)</f>
        <v>-47.228223584590303</v>
      </c>
      <c r="O104" s="7" t="e">
        <f t="shared" si="16"/>
        <v>#DIV/0!</v>
      </c>
      <c r="P104" t="e">
        <f>VLOOKUP($A104,aVDZ!$A$2:$N$192,9,FALSE)</f>
        <v>#N/A</v>
      </c>
      <c r="Q104" s="7" t="e">
        <f t="shared" si="17"/>
        <v>#N/A</v>
      </c>
      <c r="R104">
        <f>VLOOKUP($A104,'MP2-MCCT'!$A$2:$T$192,9,FALSE)</f>
        <v>-58.983653166822897</v>
      </c>
      <c r="S104" s="7" t="e">
        <f t="shared" si="18"/>
        <v>#DIV/0!</v>
      </c>
      <c r="T104">
        <f>VLOOKUP($A104,'MP2-JCCT'!$A$2:$T$192,9,FALSE)</f>
        <v>-61.755167129006701</v>
      </c>
      <c r="U104" s="7" t="e">
        <f t="shared" si="19"/>
        <v>#DIV/0!</v>
      </c>
      <c r="V104" t="e">
        <f>VLOOKUP($A104,aVQZ!$A$2:$N$192,9,FALSE)</f>
        <v>#N/A</v>
      </c>
      <c r="W104" s="7" t="e">
        <f t="shared" si="20"/>
        <v>#N/A</v>
      </c>
      <c r="X104">
        <f>VLOOKUP($A104,'MP2-CBS(TQ)-kJ'!$A$2:$N$192,3,FALSE)</f>
        <v>-67.231403985048672</v>
      </c>
      <c r="Y104" s="7" t="e">
        <f t="shared" si="21"/>
        <v>#DIV/0!</v>
      </c>
    </row>
    <row r="105" spans="1:25" x14ac:dyDescent="0.2">
      <c r="A105" s="3" t="s">
        <v>105</v>
      </c>
      <c r="B105" s="3">
        <f>VLOOKUP($A105,'delta-CCSD(T)-fno-kJ'!$A$2:$I$192,3,FALSE)</f>
        <v>7.1006836089660004</v>
      </c>
      <c r="C105">
        <f>VLOOKUP($A105,'CCSD(T)-CBS'!$A$2:$N$192,2,FALSE)</f>
        <v>0</v>
      </c>
      <c r="D105">
        <f>VLOOKUP($A105,'MP2-KSVP'!$A$2:$T$192,9,FALSE)</f>
        <v>-40.204535795965398</v>
      </c>
      <c r="E105" s="7" t="e">
        <f t="shared" si="11"/>
        <v>#DIV/0!</v>
      </c>
      <c r="F105">
        <f>VLOOKUP($A105,'MP2-KTZVP'!$A$2:$T$192,9,FALSE)</f>
        <v>-55.028163375590303</v>
      </c>
      <c r="G105" s="7" t="e">
        <f t="shared" si="12"/>
        <v>#DIV/0!</v>
      </c>
      <c r="H105">
        <f>VLOOKUP($A105,'MP2-KTZVPP'!$A$2:$T$192,9,FALSE)</f>
        <v>-56.597588190301202</v>
      </c>
      <c r="I105" s="7" t="e">
        <f t="shared" si="13"/>
        <v>#DIV/0!</v>
      </c>
      <c r="J105" t="e">
        <f>VLOOKUP($A105,VDZ!$A$2:$N$192,9,FALSE)</f>
        <v>#N/A</v>
      </c>
      <c r="K105" s="7" t="e">
        <f t="shared" si="14"/>
        <v>#N/A</v>
      </c>
      <c r="L105" t="e">
        <f>VLOOKUP($A105,VTZ!$A$2:$N$192,9,FALSE)</f>
        <v>#N/A</v>
      </c>
      <c r="M105" s="7" t="e">
        <f t="shared" si="15"/>
        <v>#N/A</v>
      </c>
      <c r="N105">
        <f>VLOOKUP($A105,'MP2-JCCD'!$A$2:$T$192,9,FALSE)</f>
        <v>-44.718895134061398</v>
      </c>
      <c r="O105" s="7" t="e">
        <f t="shared" si="16"/>
        <v>#DIV/0!</v>
      </c>
      <c r="P105" t="e">
        <f>VLOOKUP($A105,aVDZ!$A$2:$N$192,9,FALSE)</f>
        <v>#N/A</v>
      </c>
      <c r="Q105" s="7" t="e">
        <f t="shared" si="17"/>
        <v>#N/A</v>
      </c>
      <c r="R105">
        <f>VLOOKUP($A105,'MP2-MCCT'!$A$2:$T$192,9,FALSE)</f>
        <v>-55.9050313044064</v>
      </c>
      <c r="S105" s="7" t="e">
        <f t="shared" si="18"/>
        <v>#DIV/0!</v>
      </c>
      <c r="T105">
        <f>VLOOKUP($A105,'MP2-JCCT'!$A$2:$T$192,9,FALSE)</f>
        <v>-58.810812743837403</v>
      </c>
      <c r="U105" s="7" t="e">
        <f t="shared" si="19"/>
        <v>#DIV/0!</v>
      </c>
      <c r="V105" t="e">
        <f>VLOOKUP($A105,aVQZ!$A$2:$N$192,9,FALSE)</f>
        <v>#N/A</v>
      </c>
      <c r="W105" s="7" t="e">
        <f t="shared" si="20"/>
        <v>#N/A</v>
      </c>
      <c r="X105">
        <f>VLOOKUP($A105,'MP2-CBS(TQ)-kJ'!$A$2:$N$192,3,FALSE)</f>
        <v>-63.906628223198339</v>
      </c>
      <c r="Y105" s="7" t="e">
        <f t="shared" si="21"/>
        <v>#DIV/0!</v>
      </c>
    </row>
    <row r="106" spans="1:25" x14ac:dyDescent="0.2">
      <c r="A106" s="3" t="s">
        <v>106</v>
      </c>
      <c r="B106" s="3">
        <f>VLOOKUP($A106,'delta-CCSD(T)-fno-kJ'!$A$2:$I$192,3,FALSE)</f>
        <v>7.1421777198510004</v>
      </c>
      <c r="C106">
        <f>VLOOKUP($A106,'CCSD(T)-CBS'!$A$2:$N$192,2,FALSE)</f>
        <v>0</v>
      </c>
      <c r="D106">
        <f>VLOOKUP($A106,'MP2-KSVP'!$A$2:$T$192,9,FALSE)</f>
        <v>-38.962924677066397</v>
      </c>
      <c r="E106" s="7" t="e">
        <f t="shared" si="11"/>
        <v>#DIV/0!</v>
      </c>
      <c r="F106">
        <f>VLOOKUP($A106,'MP2-KTZVP'!$A$2:$T$192,9,FALSE)</f>
        <v>-54.0347346912909</v>
      </c>
      <c r="G106" s="7" t="e">
        <f t="shared" si="12"/>
        <v>#DIV/0!</v>
      </c>
      <c r="H106">
        <f>VLOOKUP($A106,'MP2-KTZVPP'!$A$2:$T$192,9,FALSE)</f>
        <v>-55.744425044064499</v>
      </c>
      <c r="I106" s="7" t="e">
        <f t="shared" si="13"/>
        <v>#DIV/0!</v>
      </c>
      <c r="J106" t="e">
        <f>VLOOKUP($A106,VDZ!$A$2:$N$192,9,FALSE)</f>
        <v>#N/A</v>
      </c>
      <c r="K106" s="7" t="e">
        <f t="shared" si="14"/>
        <v>#N/A</v>
      </c>
      <c r="L106" t="e">
        <f>VLOOKUP($A106,VTZ!$A$2:$N$192,9,FALSE)</f>
        <v>#N/A</v>
      </c>
      <c r="M106" s="7" t="e">
        <f t="shared" si="15"/>
        <v>#N/A</v>
      </c>
      <c r="N106">
        <f>VLOOKUP($A106,'MP2-JCCD'!$A$2:$T$192,9,FALSE)</f>
        <v>-44.022002739887398</v>
      </c>
      <c r="O106" s="7" t="e">
        <f t="shared" si="16"/>
        <v>#DIV/0!</v>
      </c>
      <c r="P106" t="e">
        <f>VLOOKUP($A106,aVDZ!$A$2:$N$192,9,FALSE)</f>
        <v>#N/A</v>
      </c>
      <c r="Q106" s="7" t="e">
        <f t="shared" si="17"/>
        <v>#N/A</v>
      </c>
      <c r="R106">
        <f>VLOOKUP($A106,'MP2-MCCT'!$A$2:$T$192,9,FALSE)</f>
        <v>-55.112538318859499</v>
      </c>
      <c r="S106" s="7" t="e">
        <f t="shared" si="18"/>
        <v>#DIV/0!</v>
      </c>
      <c r="T106">
        <f>VLOOKUP($A106,'MP2-JCCT'!$A$2:$T$192,9,FALSE)</f>
        <v>-57.780225536598998</v>
      </c>
      <c r="U106" s="7" t="e">
        <f t="shared" si="19"/>
        <v>#DIV/0!</v>
      </c>
      <c r="V106" t="e">
        <f>VLOOKUP($A106,aVQZ!$A$2:$N$192,9,FALSE)</f>
        <v>#N/A</v>
      </c>
      <c r="W106" s="7" t="e">
        <f t="shared" si="20"/>
        <v>#N/A</v>
      </c>
      <c r="X106">
        <f>VLOOKUP($A106,'MP2-CBS(TQ)-kJ'!$A$2:$N$192,3,FALSE)</f>
        <v>-62.823341745912316</v>
      </c>
      <c r="Y106" s="7" t="e">
        <f t="shared" si="21"/>
        <v>#DIV/0!</v>
      </c>
    </row>
    <row r="107" spans="1:25" x14ac:dyDescent="0.2">
      <c r="A107" s="3" t="s">
        <v>107</v>
      </c>
      <c r="B107" s="3">
        <f>VLOOKUP($A107,'delta-CCSD(T)-fno-kJ'!$A$2:$I$192,3,FALSE)</f>
        <v>1.3153462703080001</v>
      </c>
      <c r="C107">
        <f>VLOOKUP($A107,'CCSD(T)-CBS'!$A$2:$N$192,2,FALSE)</f>
        <v>0</v>
      </c>
      <c r="D107">
        <f>VLOOKUP($A107,'MP2-KSVP'!$A$2:$T$192,9,FALSE)</f>
        <v>-22.951235230482101</v>
      </c>
      <c r="E107" s="7" t="e">
        <f t="shared" si="11"/>
        <v>#DIV/0!</v>
      </c>
      <c r="F107">
        <f>VLOOKUP($A107,'MP2-KTZVP'!$A$2:$T$192,9,FALSE)</f>
        <v>-39.903314591387797</v>
      </c>
      <c r="G107" s="7" t="e">
        <f t="shared" si="12"/>
        <v>#DIV/0!</v>
      </c>
      <c r="H107">
        <f>VLOOKUP($A107,'MP2-KTZVPP'!$A$2:$T$192,9,FALSE)</f>
        <v>-42.163367432306401</v>
      </c>
      <c r="I107" s="7" t="e">
        <f t="shared" si="13"/>
        <v>#DIV/0!</v>
      </c>
      <c r="J107" t="e">
        <f>VLOOKUP($A107,VDZ!$A$2:$N$192,9,FALSE)</f>
        <v>#N/A</v>
      </c>
      <c r="K107" s="7" t="e">
        <f t="shared" si="14"/>
        <v>#N/A</v>
      </c>
      <c r="L107" t="e">
        <f>VLOOKUP($A107,VTZ!$A$2:$N$192,9,FALSE)</f>
        <v>#N/A</v>
      </c>
      <c r="M107" s="7" t="e">
        <f t="shared" si="15"/>
        <v>#N/A</v>
      </c>
      <c r="N107">
        <f>VLOOKUP($A107,'MP2-JCCD'!$A$2:$T$192,9,FALSE)</f>
        <v>-26.503758824056501</v>
      </c>
      <c r="O107" s="7" t="e">
        <f t="shared" si="16"/>
        <v>#DIV/0!</v>
      </c>
      <c r="P107" t="e">
        <f>VLOOKUP($A107,aVDZ!$A$2:$N$192,9,FALSE)</f>
        <v>#N/A</v>
      </c>
      <c r="Q107" s="7" t="e">
        <f t="shared" si="17"/>
        <v>#N/A</v>
      </c>
      <c r="R107">
        <f>VLOOKUP($A107,'MP2-MCCT'!$A$2:$T$192,9,FALSE)</f>
        <v>-41.056934016369098</v>
      </c>
      <c r="S107" s="7" t="e">
        <f t="shared" si="18"/>
        <v>#DIV/0!</v>
      </c>
      <c r="T107">
        <f>VLOOKUP($A107,'MP2-JCCT'!$A$2:$T$192,9,FALSE)</f>
        <v>-44.931926835245903</v>
      </c>
      <c r="U107" s="7" t="e">
        <f t="shared" si="19"/>
        <v>#DIV/0!</v>
      </c>
      <c r="V107" t="e">
        <f>VLOOKUP($A107,aVQZ!$A$2:$N$192,9,FALSE)</f>
        <v>#N/A</v>
      </c>
      <c r="W107" s="7" t="e">
        <f t="shared" si="20"/>
        <v>#N/A</v>
      </c>
      <c r="X107">
        <f>VLOOKUP($A107,'MP2-CBS(TQ)-kJ'!$A$2:$N$192,3,FALSE)</f>
        <v>-50.735653001593462</v>
      </c>
      <c r="Y107" s="7" t="e">
        <f t="shared" si="21"/>
        <v>#DIV/0!</v>
      </c>
    </row>
    <row r="108" spans="1:25" x14ac:dyDescent="0.2">
      <c r="A108" s="3" t="s">
        <v>108</v>
      </c>
      <c r="B108" s="3">
        <f>VLOOKUP($A108,'delta-CCSD(T)-fno-kJ'!$A$2:$I$192,3,FALSE)</f>
        <v>0.64368590861499997</v>
      </c>
      <c r="C108">
        <f>VLOOKUP($A108,'CCSD(T)-CBS'!$A$2:$N$192,2,FALSE)</f>
        <v>0</v>
      </c>
      <c r="D108">
        <f>VLOOKUP($A108,'MP2-KSVP'!$A$2:$T$192,9,FALSE)</f>
        <v>-19.5732822411581</v>
      </c>
      <c r="E108" s="7" t="e">
        <f t="shared" si="11"/>
        <v>#DIV/0!</v>
      </c>
      <c r="F108">
        <f>VLOOKUP($A108,'MP2-KTZVP'!$A$2:$T$192,9,FALSE)</f>
        <v>-34.5345913369001</v>
      </c>
      <c r="G108" s="7" t="e">
        <f t="shared" si="12"/>
        <v>#DIV/0!</v>
      </c>
      <c r="H108">
        <f>VLOOKUP($A108,'MP2-KTZVPP'!$A$2:$T$192,9,FALSE)</f>
        <v>-36.065172847136999</v>
      </c>
      <c r="I108" s="7" t="e">
        <f t="shared" si="13"/>
        <v>#DIV/0!</v>
      </c>
      <c r="J108" t="e">
        <f>VLOOKUP($A108,VDZ!$A$2:$N$192,9,FALSE)</f>
        <v>#N/A</v>
      </c>
      <c r="K108" s="7" t="e">
        <f t="shared" si="14"/>
        <v>#N/A</v>
      </c>
      <c r="L108" t="e">
        <f>VLOOKUP($A108,VTZ!$A$2:$N$192,9,FALSE)</f>
        <v>#N/A</v>
      </c>
      <c r="M108" s="7" t="e">
        <f t="shared" si="15"/>
        <v>#N/A</v>
      </c>
      <c r="N108">
        <f>VLOOKUP($A108,'MP2-JCCD'!$A$2:$T$192,9,FALSE)</f>
        <v>-22.092531023405702</v>
      </c>
      <c r="O108" s="7" t="e">
        <f t="shared" si="16"/>
        <v>#DIV/0!</v>
      </c>
      <c r="P108" t="e">
        <f>VLOOKUP($A108,aVDZ!$A$2:$N$192,9,FALSE)</f>
        <v>#N/A</v>
      </c>
      <c r="Q108" s="7" t="e">
        <f t="shared" si="17"/>
        <v>#N/A</v>
      </c>
      <c r="R108">
        <f>VLOOKUP($A108,'MP2-MCCT'!$A$2:$T$192,9,FALSE)</f>
        <v>-34.940617954978002</v>
      </c>
      <c r="S108" s="7" t="e">
        <f t="shared" si="18"/>
        <v>#DIV/0!</v>
      </c>
      <c r="T108">
        <f>VLOOKUP($A108,'MP2-JCCT'!$A$2:$T$192,9,FALSE)</f>
        <v>-38.684727195621598</v>
      </c>
      <c r="U108" s="7" t="e">
        <f t="shared" si="19"/>
        <v>#DIV/0!</v>
      </c>
      <c r="V108" t="e">
        <f>VLOOKUP($A108,aVQZ!$A$2:$N$192,9,FALSE)</f>
        <v>#N/A</v>
      </c>
      <c r="W108" s="7" t="e">
        <f t="shared" si="20"/>
        <v>#N/A</v>
      </c>
      <c r="X108">
        <f>VLOOKUP($A108,'MP2-CBS(TQ)-kJ'!$A$2:$N$192,3,FALSE)</f>
        <v>-43.987883877750647</v>
      </c>
      <c r="Y108" s="7" t="e">
        <f t="shared" si="21"/>
        <v>#DIV/0!</v>
      </c>
    </row>
    <row r="109" spans="1:25" x14ac:dyDescent="0.2">
      <c r="A109" s="3" t="s">
        <v>109</v>
      </c>
      <c r="B109" s="3">
        <f>VLOOKUP($A109,'delta-CCSD(T)-fno-kJ'!$A$2:$I$192,3,FALSE)</f>
        <v>0</v>
      </c>
      <c r="C109">
        <f>VLOOKUP($A109,'CCSD(T)-CBS'!$A$2:$N$192,2,FALSE)</f>
        <v>0</v>
      </c>
      <c r="D109">
        <f>VLOOKUP($A109,'MP2-KSVP'!$A$2:$T$192,9,FALSE)</f>
        <v>-48.364418595929202</v>
      </c>
      <c r="E109" s="7" t="e">
        <f t="shared" si="11"/>
        <v>#DIV/0!</v>
      </c>
      <c r="F109">
        <f>VLOOKUP($A109,'MP2-KTZVP'!$A$2:$T$192,9,FALSE)</f>
        <v>-66.729274666193206</v>
      </c>
      <c r="G109" s="7" t="e">
        <f t="shared" si="12"/>
        <v>#DIV/0!</v>
      </c>
      <c r="H109">
        <f>VLOOKUP($A109,'MP2-KTZVPP'!$A$2:$T$192,9,FALSE)</f>
        <v>-69.085797042230297</v>
      </c>
      <c r="I109" s="7" t="e">
        <f t="shared" si="13"/>
        <v>#DIV/0!</v>
      </c>
      <c r="J109" t="e">
        <f>VLOOKUP($A109,VDZ!$A$2:$N$192,9,FALSE)</f>
        <v>#N/A</v>
      </c>
      <c r="K109" s="7" t="e">
        <f t="shared" si="14"/>
        <v>#N/A</v>
      </c>
      <c r="L109" t="e">
        <f>VLOOKUP($A109,VTZ!$A$2:$N$192,9,FALSE)</f>
        <v>#N/A</v>
      </c>
      <c r="M109" s="7" t="e">
        <f t="shared" si="15"/>
        <v>#N/A</v>
      </c>
      <c r="N109">
        <f>VLOOKUP($A109,'MP2-JCCD'!$A$2:$T$192,9,FALSE)</f>
        <v>-54.187241456916801</v>
      </c>
      <c r="O109" s="7" t="e">
        <f t="shared" si="16"/>
        <v>#DIV/0!</v>
      </c>
      <c r="P109" t="e">
        <f>VLOOKUP($A109,aVDZ!$A$2:$N$192,9,FALSE)</f>
        <v>#N/A</v>
      </c>
      <c r="Q109" s="7" t="e">
        <f t="shared" si="17"/>
        <v>#N/A</v>
      </c>
      <c r="R109">
        <f>VLOOKUP($A109,'MP2-MCCT'!$A$2:$T$192,9,FALSE)</f>
        <v>-68.356544694196799</v>
      </c>
      <c r="S109" s="7" t="e">
        <f t="shared" si="18"/>
        <v>#DIV/0!</v>
      </c>
      <c r="T109">
        <f>VLOOKUP($A109,'MP2-JCCT'!$A$2:$T$192,9,FALSE)</f>
        <v>-73.1549543129386</v>
      </c>
      <c r="U109" s="7" t="e">
        <f t="shared" si="19"/>
        <v>#DIV/0!</v>
      </c>
      <c r="V109" t="e">
        <f>VLOOKUP($A109,aVQZ!$A$2:$N$192,9,FALSE)</f>
        <v>#N/A</v>
      </c>
      <c r="W109" s="7" t="e">
        <f t="shared" si="20"/>
        <v>#N/A</v>
      </c>
      <c r="X109">
        <f>VLOOKUP($A109,'MP2-CBS(TQ)-kJ'!$A$2:$N$192,3,FALSE)</f>
        <v>-78.319707792117654</v>
      </c>
      <c r="Y109" s="7" t="e">
        <f t="shared" si="21"/>
        <v>#DIV/0!</v>
      </c>
    </row>
    <row r="110" spans="1:25" x14ac:dyDescent="0.2">
      <c r="A110" s="3" t="s">
        <v>110</v>
      </c>
      <c r="B110" s="3">
        <f>VLOOKUP($A110,'delta-CCSD(T)-fno-kJ'!$A$2:$I$192,3,FALSE)</f>
        <v>0</v>
      </c>
      <c r="C110">
        <f>VLOOKUP($A110,'CCSD(T)-CBS'!$A$2:$N$192,2,FALSE)</f>
        <v>0</v>
      </c>
      <c r="D110">
        <f>VLOOKUP($A110,'MP2-KSVP'!$A$2:$T$192,9,FALSE)</f>
        <v>-31.967995573819302</v>
      </c>
      <c r="E110" s="7" t="e">
        <f t="shared" si="11"/>
        <v>#DIV/0!</v>
      </c>
      <c r="F110">
        <f>VLOOKUP($A110,'MP2-KTZVP'!$A$2:$T$192,9,FALSE)</f>
        <v>-42.382799755080597</v>
      </c>
      <c r="G110" s="7" t="e">
        <f t="shared" si="12"/>
        <v>#DIV/0!</v>
      </c>
      <c r="H110">
        <f>VLOOKUP($A110,'MP2-KTZVPP'!$A$2:$T$192,9,FALSE)</f>
        <v>-45.140367615988403</v>
      </c>
      <c r="I110" s="7" t="e">
        <f t="shared" si="13"/>
        <v>#DIV/0!</v>
      </c>
      <c r="J110" t="e">
        <f>VLOOKUP($A110,VDZ!$A$2:$N$192,9,FALSE)</f>
        <v>#N/A</v>
      </c>
      <c r="K110" s="7" t="e">
        <f t="shared" si="14"/>
        <v>#N/A</v>
      </c>
      <c r="L110" t="e">
        <f>VLOOKUP($A110,VTZ!$A$2:$N$192,9,FALSE)</f>
        <v>#N/A</v>
      </c>
      <c r="M110" s="7" t="e">
        <f t="shared" si="15"/>
        <v>#N/A</v>
      </c>
      <c r="N110">
        <f>VLOOKUP($A110,'MP2-JCCD'!$A$2:$T$192,9,FALSE)</f>
        <v>-33.656312830036001</v>
      </c>
      <c r="O110" s="7" t="e">
        <f t="shared" si="16"/>
        <v>#DIV/0!</v>
      </c>
      <c r="P110" t="e">
        <f>VLOOKUP($A110,aVDZ!$A$2:$N$192,9,FALSE)</f>
        <v>#N/A</v>
      </c>
      <c r="Q110" s="7" t="e">
        <f t="shared" si="17"/>
        <v>#N/A</v>
      </c>
      <c r="R110">
        <f>VLOOKUP($A110,'MP2-MCCT'!$A$2:$T$192,9,FALSE)</f>
        <v>-44.186661554982699</v>
      </c>
      <c r="S110" s="7" t="e">
        <f t="shared" si="18"/>
        <v>#DIV/0!</v>
      </c>
      <c r="T110">
        <f>VLOOKUP($A110,'MP2-JCCT'!$A$2:$T$192,9,FALSE)</f>
        <v>-46.577757751980798</v>
      </c>
      <c r="U110" s="7" t="e">
        <f t="shared" si="19"/>
        <v>#DIV/0!</v>
      </c>
      <c r="V110" t="e">
        <f>VLOOKUP($A110,aVQZ!$A$2:$N$192,9,FALSE)</f>
        <v>#N/A</v>
      </c>
      <c r="W110" s="7" t="e">
        <f t="shared" si="20"/>
        <v>#N/A</v>
      </c>
      <c r="X110">
        <f>VLOOKUP($A110,'MP2-CBS(TQ)-kJ'!$A$2:$N$192,3,FALSE)</f>
        <v>-50.531278678636589</v>
      </c>
      <c r="Y110" s="7" t="e">
        <f t="shared" si="21"/>
        <v>#DIV/0!</v>
      </c>
    </row>
    <row r="111" spans="1:25" x14ac:dyDescent="0.2">
      <c r="A111" s="3" t="s">
        <v>111</v>
      </c>
      <c r="B111" s="3">
        <f>VLOOKUP($A111,'delta-CCSD(T)-fno-kJ'!$A$2:$I$192,3,FALSE)</f>
        <v>0</v>
      </c>
      <c r="C111">
        <f>VLOOKUP($A111,'CCSD(T)-CBS'!$A$2:$N$192,2,FALSE)</f>
        <v>0</v>
      </c>
      <c r="D111">
        <f>VLOOKUP($A111,'MP2-KSVP'!$A$2:$T$192,9,FALSE)</f>
        <v>-22.923351142396601</v>
      </c>
      <c r="E111" s="7" t="e">
        <f t="shared" si="11"/>
        <v>#DIV/0!</v>
      </c>
      <c r="F111">
        <f>VLOOKUP($A111,'MP2-KTZVP'!$A$2:$T$192,9,FALSE)</f>
        <v>-35.413623832804902</v>
      </c>
      <c r="G111" s="7" t="e">
        <f t="shared" si="12"/>
        <v>#DIV/0!</v>
      </c>
      <c r="H111">
        <f>VLOOKUP($A111,'MP2-KTZVPP'!$A$2:$T$192,9,FALSE)</f>
        <v>-37.976600896578702</v>
      </c>
      <c r="I111" s="7" t="e">
        <f t="shared" si="13"/>
        <v>#DIV/0!</v>
      </c>
      <c r="J111" t="e">
        <f>VLOOKUP($A111,VDZ!$A$2:$N$192,9,FALSE)</f>
        <v>#N/A</v>
      </c>
      <c r="K111" s="7" t="e">
        <f t="shared" si="14"/>
        <v>#N/A</v>
      </c>
      <c r="L111" t="e">
        <f>VLOOKUP($A111,VTZ!$A$2:$N$192,9,FALSE)</f>
        <v>#N/A</v>
      </c>
      <c r="M111" s="7" t="e">
        <f t="shared" si="15"/>
        <v>#N/A</v>
      </c>
      <c r="N111">
        <f>VLOOKUP($A111,'MP2-JCCD'!$A$2:$T$192,9,FALSE)</f>
        <v>-24.856482889574199</v>
      </c>
      <c r="O111" s="7" t="e">
        <f t="shared" si="16"/>
        <v>#DIV/0!</v>
      </c>
      <c r="P111" t="e">
        <f>VLOOKUP($A111,aVDZ!$A$2:$N$192,9,FALSE)</f>
        <v>#N/A</v>
      </c>
      <c r="Q111" s="7" t="e">
        <f t="shared" si="17"/>
        <v>#N/A</v>
      </c>
      <c r="R111">
        <f>VLOOKUP($A111,'MP2-MCCT'!$A$2:$T$192,9,FALSE)</f>
        <v>-37.476110074816098</v>
      </c>
      <c r="S111" s="7" t="e">
        <f t="shared" si="18"/>
        <v>#DIV/0!</v>
      </c>
      <c r="T111">
        <f>VLOOKUP($A111,'MP2-JCCT'!$A$2:$T$192,9,FALSE)</f>
        <v>-41.045192274093203</v>
      </c>
      <c r="U111" s="7" t="e">
        <f t="shared" si="19"/>
        <v>#DIV/0!</v>
      </c>
      <c r="V111" t="e">
        <f>VLOOKUP($A111,aVQZ!$A$2:$N$192,9,FALSE)</f>
        <v>#N/A</v>
      </c>
      <c r="W111" s="7" t="e">
        <f t="shared" si="20"/>
        <v>#N/A</v>
      </c>
      <c r="X111">
        <f>VLOOKUP($A111,'MP2-CBS(TQ)-kJ'!$A$2:$N$192,3,FALSE)</f>
        <v>-45.543472941410009</v>
      </c>
      <c r="Y111" s="7" t="e">
        <f t="shared" si="21"/>
        <v>#DIV/0!</v>
      </c>
    </row>
    <row r="112" spans="1:25" x14ac:dyDescent="0.2">
      <c r="A112" s="3" t="s">
        <v>112</v>
      </c>
      <c r="B112" s="3">
        <f>VLOOKUP($A112,'delta-CCSD(T)-fno-kJ'!$A$2:$I$192,3,FALSE)</f>
        <v>0</v>
      </c>
      <c r="C112">
        <f>VLOOKUP($A112,'CCSD(T)-CBS'!$A$2:$N$192,2,FALSE)</f>
        <v>0</v>
      </c>
      <c r="D112">
        <f>VLOOKUP($A112,'MP2-KSVP'!$A$2:$T$192,9,FALSE)</f>
        <v>-41.3038845186027</v>
      </c>
      <c r="E112" s="7" t="e">
        <f t="shared" si="11"/>
        <v>#DIV/0!</v>
      </c>
      <c r="F112">
        <f>VLOOKUP($A112,'MP2-KTZVP'!$A$2:$T$192,9,FALSE)</f>
        <v>-57.153566057760102</v>
      </c>
      <c r="G112" s="7" t="e">
        <f t="shared" si="12"/>
        <v>#DIV/0!</v>
      </c>
      <c r="H112">
        <f>VLOOKUP($A112,'MP2-KTZVPP'!$A$2:$T$192,9,FALSE)</f>
        <v>-59.091143249974998</v>
      </c>
      <c r="I112" s="7" t="e">
        <f t="shared" si="13"/>
        <v>#DIV/0!</v>
      </c>
      <c r="J112" t="e">
        <f>VLOOKUP($A112,VDZ!$A$2:$N$192,9,FALSE)</f>
        <v>#N/A</v>
      </c>
      <c r="K112" s="7" t="e">
        <f t="shared" si="14"/>
        <v>#N/A</v>
      </c>
      <c r="L112" t="e">
        <f>VLOOKUP($A112,VTZ!$A$2:$N$192,9,FALSE)</f>
        <v>#N/A</v>
      </c>
      <c r="M112" s="7" t="e">
        <f t="shared" si="15"/>
        <v>#N/A</v>
      </c>
      <c r="N112">
        <f>VLOOKUP($A112,'MP2-JCCD'!$A$2:$T$192,9,FALSE)</f>
        <v>-45.778607457041701</v>
      </c>
      <c r="O112" s="7" t="e">
        <f t="shared" si="16"/>
        <v>#DIV/0!</v>
      </c>
      <c r="P112" t="e">
        <f>VLOOKUP($A112,aVDZ!$A$2:$N$192,9,FALSE)</f>
        <v>#N/A</v>
      </c>
      <c r="Q112" s="7" t="e">
        <f t="shared" si="17"/>
        <v>#N/A</v>
      </c>
      <c r="R112">
        <f>VLOOKUP($A112,'MP2-MCCT'!$A$2:$T$192,9,FALSE)</f>
        <v>-58.361398552125998</v>
      </c>
      <c r="S112" s="7" t="e">
        <f t="shared" si="18"/>
        <v>#DIV/0!</v>
      </c>
      <c r="T112">
        <f>VLOOKUP($A112,'MP2-JCCT'!$A$2:$T$192,9,FALSE)</f>
        <v>-62.701086519750298</v>
      </c>
      <c r="U112" s="7" t="e">
        <f t="shared" si="19"/>
        <v>#DIV/0!</v>
      </c>
      <c r="V112" t="e">
        <f>VLOOKUP($A112,aVQZ!$A$2:$N$192,9,FALSE)</f>
        <v>#N/A</v>
      </c>
      <c r="W112" s="7" t="e">
        <f t="shared" si="20"/>
        <v>#N/A</v>
      </c>
      <c r="X112">
        <f>VLOOKUP($A112,'MP2-CBS(TQ)-kJ'!$A$2:$N$192,3,FALSE)</f>
        <v>-67.227214658592928</v>
      </c>
      <c r="Y112" s="7" t="e">
        <f t="shared" si="21"/>
        <v>#DIV/0!</v>
      </c>
    </row>
    <row r="113" spans="1:25" x14ac:dyDescent="0.2">
      <c r="A113" s="3" t="s">
        <v>113</v>
      </c>
      <c r="B113" s="3">
        <f>VLOOKUP($A113,'delta-CCSD(T)-fno-kJ'!$A$2:$I$192,3,FALSE)</f>
        <v>-1.471163541136</v>
      </c>
      <c r="C113">
        <f>VLOOKUP($A113,'CCSD(T)-CBS'!$A$2:$N$192,2,FALSE)</f>
        <v>0</v>
      </c>
      <c r="D113">
        <f>VLOOKUP($A113,'MP2-KSVP'!$A$2:$T$192,9,FALSE)</f>
        <v>-18.8789361000347</v>
      </c>
      <c r="E113" s="7" t="e">
        <f t="shared" si="11"/>
        <v>#DIV/0!</v>
      </c>
      <c r="F113">
        <f>VLOOKUP($A113,'MP2-KTZVP'!$A$2:$T$192,9,FALSE)</f>
        <v>-29.587807903135602</v>
      </c>
      <c r="G113" s="7" t="e">
        <f t="shared" si="12"/>
        <v>#DIV/0!</v>
      </c>
      <c r="H113">
        <f>VLOOKUP($A113,'MP2-KTZVPP'!$A$2:$T$192,9,FALSE)</f>
        <v>-31.0799409755613</v>
      </c>
      <c r="I113" s="7" t="e">
        <f t="shared" si="13"/>
        <v>#DIV/0!</v>
      </c>
      <c r="J113" t="e">
        <f>VLOOKUP($A113,VDZ!$A$2:$N$192,9,FALSE)</f>
        <v>#N/A</v>
      </c>
      <c r="K113" s="7" t="e">
        <f t="shared" si="14"/>
        <v>#N/A</v>
      </c>
      <c r="L113" t="e">
        <f>VLOOKUP($A113,VTZ!$A$2:$N$192,9,FALSE)</f>
        <v>#N/A</v>
      </c>
      <c r="M113" s="7" t="e">
        <f t="shared" si="15"/>
        <v>#N/A</v>
      </c>
      <c r="N113">
        <f>VLOOKUP($A113,'MP2-JCCD'!$A$2:$T$192,9,FALSE)</f>
        <v>-19.8810725630196</v>
      </c>
      <c r="O113" s="7" t="e">
        <f t="shared" si="16"/>
        <v>#DIV/0!</v>
      </c>
      <c r="P113" t="e">
        <f>VLOOKUP($A113,aVDZ!$A$2:$N$192,9,FALSE)</f>
        <v>#N/A</v>
      </c>
      <c r="Q113" s="7" t="e">
        <f t="shared" si="17"/>
        <v>#N/A</v>
      </c>
      <c r="R113">
        <f>VLOOKUP($A113,'MP2-MCCT'!$A$2:$T$192,9,FALSE)</f>
        <v>-30.519914638756202</v>
      </c>
      <c r="S113" s="7" t="e">
        <f t="shared" si="18"/>
        <v>#DIV/0!</v>
      </c>
      <c r="T113">
        <f>VLOOKUP($A113,'MP2-JCCT'!$A$2:$T$192,9,FALSE)</f>
        <v>-34.833160957591197</v>
      </c>
      <c r="U113" s="7" t="e">
        <f t="shared" si="19"/>
        <v>#DIV/0!</v>
      </c>
      <c r="V113" t="e">
        <f>VLOOKUP($A113,aVQZ!$A$2:$N$192,9,FALSE)</f>
        <v>#N/A</v>
      </c>
      <c r="W113" s="7" t="e">
        <f t="shared" si="20"/>
        <v>#N/A</v>
      </c>
      <c r="X113">
        <f>VLOOKUP($A113,'MP2-CBS(TQ)-kJ'!$A$2:$N$192,3,FALSE)</f>
        <v>-38.765386014733949</v>
      </c>
      <c r="Y113" s="7" t="e">
        <f t="shared" si="21"/>
        <v>#DIV/0!</v>
      </c>
    </row>
    <row r="114" spans="1:25" x14ac:dyDescent="0.2">
      <c r="A114" s="3" t="s">
        <v>114</v>
      </c>
      <c r="B114" s="3">
        <f>VLOOKUP($A114,'delta-CCSD(T)-fno-kJ'!$A$2:$I$192,3,FALSE)</f>
        <v>-1.943121034557</v>
      </c>
      <c r="C114">
        <f>VLOOKUP($A114,'CCSD(T)-CBS'!$A$2:$N$192,2,FALSE)</f>
        <v>0</v>
      </c>
      <c r="D114">
        <f>VLOOKUP($A114,'MP2-KSVP'!$A$2:$T$192,9,FALSE)</f>
        <v>-16.6802684261955</v>
      </c>
      <c r="E114" s="7" t="e">
        <f t="shared" si="11"/>
        <v>#DIV/0!</v>
      </c>
      <c r="F114">
        <f>VLOOKUP($A114,'MP2-KTZVP'!$A$2:$T$192,9,FALSE)</f>
        <v>-26.031650181511299</v>
      </c>
      <c r="G114" s="7" t="e">
        <f t="shared" si="12"/>
        <v>#DIV/0!</v>
      </c>
      <c r="H114">
        <f>VLOOKUP($A114,'MP2-KTZVPP'!$A$2:$T$192,9,FALSE)</f>
        <v>-27.374619172604898</v>
      </c>
      <c r="I114" s="7" t="e">
        <f t="shared" si="13"/>
        <v>#DIV/0!</v>
      </c>
      <c r="J114" t="e">
        <f>VLOOKUP($A114,VDZ!$A$2:$N$192,9,FALSE)</f>
        <v>#N/A</v>
      </c>
      <c r="K114" s="7" t="e">
        <f t="shared" si="14"/>
        <v>#N/A</v>
      </c>
      <c r="L114" t="e">
        <f>VLOOKUP($A114,VTZ!$A$2:$N$192,9,FALSE)</f>
        <v>#N/A</v>
      </c>
      <c r="M114" s="7" t="e">
        <f t="shared" si="15"/>
        <v>#N/A</v>
      </c>
      <c r="N114">
        <f>VLOOKUP($A114,'MP2-JCCD'!$A$2:$T$192,9,FALSE)</f>
        <v>-16.8872670690854</v>
      </c>
      <c r="O114" s="7" t="e">
        <f t="shared" si="16"/>
        <v>#DIV/0!</v>
      </c>
      <c r="P114" t="e">
        <f>VLOOKUP($A114,aVDZ!$A$2:$N$192,9,FALSE)</f>
        <v>#N/A</v>
      </c>
      <c r="Q114" s="7" t="e">
        <f t="shared" si="17"/>
        <v>#N/A</v>
      </c>
      <c r="R114">
        <f>VLOOKUP($A114,'MP2-MCCT'!$A$2:$T$192,9,FALSE)</f>
        <v>-26.8383641863592</v>
      </c>
      <c r="S114" s="7" t="e">
        <f t="shared" si="18"/>
        <v>#DIV/0!</v>
      </c>
      <c r="T114">
        <f>VLOOKUP($A114,'MP2-JCCT'!$A$2:$T$192,9,FALSE)</f>
        <v>-30.683791578773501</v>
      </c>
      <c r="U114" s="7" t="e">
        <f t="shared" si="19"/>
        <v>#DIV/0!</v>
      </c>
      <c r="V114" t="e">
        <f>VLOOKUP($A114,aVQZ!$A$2:$N$192,9,FALSE)</f>
        <v>#N/A</v>
      </c>
      <c r="W114" s="7" t="e">
        <f t="shared" si="20"/>
        <v>#N/A</v>
      </c>
      <c r="X114">
        <f>VLOOKUP($A114,'MP2-CBS(TQ)-kJ'!$A$2:$N$192,3,FALSE)</f>
        <v>-34.421204563208086</v>
      </c>
      <c r="Y114" s="7" t="e">
        <f t="shared" si="21"/>
        <v>#DIV/0!</v>
      </c>
    </row>
    <row r="115" spans="1:25" x14ac:dyDescent="0.2">
      <c r="A115" s="3" t="s">
        <v>115</v>
      </c>
      <c r="B115" s="3">
        <f>VLOOKUP($A115,'delta-CCSD(T)-fno-kJ'!$A$2:$I$192,3,FALSE)</f>
        <v>0</v>
      </c>
      <c r="C115">
        <f>VLOOKUP($A115,'CCSD(T)-CBS'!$A$2:$N$192,2,FALSE)</f>
        <v>0</v>
      </c>
      <c r="D115">
        <f>VLOOKUP($A115,'MP2-KSVP'!$A$2:$T$192,9,FALSE)</f>
        <v>-21.796771236950299</v>
      </c>
      <c r="E115" s="7" t="e">
        <f t="shared" si="11"/>
        <v>#DIV/0!</v>
      </c>
      <c r="F115">
        <f>VLOOKUP($A115,'MP2-KTZVP'!$A$2:$T$192,9,FALSE)</f>
        <v>-39.755488174260897</v>
      </c>
      <c r="G115" s="7" t="e">
        <f t="shared" si="12"/>
        <v>#DIV/0!</v>
      </c>
      <c r="H115">
        <f>VLOOKUP($A115,'MP2-KTZVPP'!$A$2:$T$192,9,FALSE)</f>
        <v>-41.767420355461901</v>
      </c>
      <c r="I115" s="7" t="e">
        <f t="shared" si="13"/>
        <v>#DIV/0!</v>
      </c>
      <c r="J115" t="e">
        <f>VLOOKUP($A115,VDZ!$A$2:$N$192,9,FALSE)</f>
        <v>#N/A</v>
      </c>
      <c r="K115" s="7" t="e">
        <f t="shared" si="14"/>
        <v>#N/A</v>
      </c>
      <c r="L115" t="e">
        <f>VLOOKUP($A115,VTZ!$A$2:$N$192,9,FALSE)</f>
        <v>#N/A</v>
      </c>
      <c r="M115" s="7" t="e">
        <f t="shared" si="15"/>
        <v>#N/A</v>
      </c>
      <c r="N115">
        <f>VLOOKUP($A115,'MP2-JCCD'!$A$2:$T$192,9,FALSE)</f>
        <v>-27.3140033945235</v>
      </c>
      <c r="O115" s="7" t="e">
        <f t="shared" si="16"/>
        <v>#DIV/0!</v>
      </c>
      <c r="P115" t="e">
        <f>VLOOKUP($A115,aVDZ!$A$2:$N$192,9,FALSE)</f>
        <v>#N/A</v>
      </c>
      <c r="Q115" s="7" t="e">
        <f t="shared" si="17"/>
        <v>#N/A</v>
      </c>
      <c r="R115">
        <f>VLOOKUP($A115,'MP2-MCCT'!$A$2:$T$192,9,FALSE)</f>
        <v>-41.392340816413103</v>
      </c>
      <c r="S115" s="7" t="e">
        <f t="shared" si="18"/>
        <v>#DIV/0!</v>
      </c>
      <c r="T115">
        <f>VLOOKUP($A115,'MP2-JCCT'!$A$2:$T$192,9,FALSE)</f>
        <v>-45.395750365192001</v>
      </c>
      <c r="U115" s="7" t="e">
        <f t="shared" si="19"/>
        <v>#DIV/0!</v>
      </c>
      <c r="V115" t="e">
        <f>VLOOKUP($A115,aVQZ!$A$2:$N$192,9,FALSE)</f>
        <v>#N/A</v>
      </c>
      <c r="W115" s="7" t="e">
        <f t="shared" si="20"/>
        <v>#N/A</v>
      </c>
      <c r="X115">
        <f>VLOOKUP($A115,'MP2-CBS(TQ)-kJ'!$A$2:$N$192,3,FALSE)</f>
        <v>-50.923827467951007</v>
      </c>
      <c r="Y115" s="7" t="e">
        <f t="shared" si="21"/>
        <v>#DIV/0!</v>
      </c>
    </row>
    <row r="116" spans="1:25" x14ac:dyDescent="0.2">
      <c r="A116" s="3" t="s">
        <v>116</v>
      </c>
      <c r="B116" s="3">
        <f>VLOOKUP($A116,'delta-CCSD(T)-fno-kJ'!$A$2:$I$192,3,FALSE)</f>
        <v>0</v>
      </c>
      <c r="C116">
        <f>VLOOKUP($A116,'CCSD(T)-CBS'!$A$2:$N$192,2,FALSE)</f>
        <v>0</v>
      </c>
      <c r="D116">
        <f>VLOOKUP($A116,'MP2-KSVP'!$A$2:$T$192,9,FALSE)</f>
        <v>-20.9069343503986</v>
      </c>
      <c r="E116" s="7" t="e">
        <f t="shared" si="11"/>
        <v>#DIV/0!</v>
      </c>
      <c r="F116">
        <f>VLOOKUP($A116,'MP2-KTZVP'!$A$2:$T$192,9,FALSE)</f>
        <v>-37.533403625453197</v>
      </c>
      <c r="G116" s="7" t="e">
        <f t="shared" si="12"/>
        <v>#DIV/0!</v>
      </c>
      <c r="H116">
        <f>VLOOKUP($A116,'MP2-KTZVPP'!$A$2:$T$192,9,FALSE)</f>
        <v>-39.3682309036788</v>
      </c>
      <c r="I116" s="7" t="e">
        <f t="shared" si="13"/>
        <v>#DIV/0!</v>
      </c>
      <c r="J116" t="e">
        <f>VLOOKUP($A116,VDZ!$A$2:$N$192,9,FALSE)</f>
        <v>#N/A</v>
      </c>
      <c r="K116" s="7" t="e">
        <f t="shared" si="14"/>
        <v>#N/A</v>
      </c>
      <c r="L116" t="e">
        <f>VLOOKUP($A116,VTZ!$A$2:$N$192,9,FALSE)</f>
        <v>#N/A</v>
      </c>
      <c r="M116" s="7" t="e">
        <f t="shared" si="15"/>
        <v>#N/A</v>
      </c>
      <c r="N116">
        <f>VLOOKUP($A116,'MP2-JCCD'!$A$2:$T$192,9,FALSE)</f>
        <v>-25.824036407337001</v>
      </c>
      <c r="O116" s="7" t="e">
        <f t="shared" si="16"/>
        <v>#DIV/0!</v>
      </c>
      <c r="P116" t="e">
        <f>VLOOKUP($A116,aVDZ!$A$2:$N$192,9,FALSE)</f>
        <v>#N/A</v>
      </c>
      <c r="Q116" s="7" t="e">
        <f t="shared" si="17"/>
        <v>#N/A</v>
      </c>
      <c r="R116">
        <f>VLOOKUP($A116,'MP2-MCCT'!$A$2:$T$192,9,FALSE)</f>
        <v>-38.9586236859653</v>
      </c>
      <c r="S116" s="7" t="e">
        <f t="shared" si="18"/>
        <v>#DIV/0!</v>
      </c>
      <c r="T116">
        <f>VLOOKUP($A116,'MP2-JCCT'!$A$2:$T$192,9,FALSE)</f>
        <v>-42.8992459369626</v>
      </c>
      <c r="U116" s="7" t="e">
        <f t="shared" si="19"/>
        <v>#DIV/0!</v>
      </c>
      <c r="V116" t="e">
        <f>VLOOKUP($A116,aVQZ!$A$2:$N$192,9,FALSE)</f>
        <v>#N/A</v>
      </c>
      <c r="W116" s="7" t="e">
        <f t="shared" si="20"/>
        <v>#N/A</v>
      </c>
      <c r="X116">
        <f>VLOOKUP($A116,'MP2-CBS(TQ)-kJ'!$A$2:$N$192,3,FALSE)</f>
        <v>-48.04261631671595</v>
      </c>
      <c r="Y116" s="7" t="e">
        <f t="shared" si="21"/>
        <v>#DIV/0!</v>
      </c>
    </row>
    <row r="117" spans="1:25" x14ac:dyDescent="0.2">
      <c r="A117" s="3" t="s">
        <v>117</v>
      </c>
      <c r="B117" s="3">
        <f>VLOOKUP($A117,'delta-CCSD(T)-fno-kJ'!$A$2:$I$192,3,FALSE)</f>
        <v>0</v>
      </c>
      <c r="C117">
        <f>VLOOKUP($A117,'CCSD(T)-CBS'!$A$2:$N$192,2,FALSE)</f>
        <v>0</v>
      </c>
      <c r="D117">
        <f>VLOOKUP($A117,'MP2-KSVP'!$A$2:$T$192,9,FALSE)</f>
        <v>-16.389838576750499</v>
      </c>
      <c r="E117" s="7" t="e">
        <f t="shared" si="11"/>
        <v>#DIV/0!</v>
      </c>
      <c r="F117">
        <f>VLOOKUP($A117,'MP2-KTZVP'!$A$2:$T$192,9,FALSE)</f>
        <v>-24.7673046756587</v>
      </c>
      <c r="G117" s="7" t="e">
        <f t="shared" si="12"/>
        <v>#DIV/0!</v>
      </c>
      <c r="H117">
        <f>VLOOKUP($A117,'MP2-KTZVPP'!$A$2:$T$192,9,FALSE)</f>
        <v>-26.8276571274106</v>
      </c>
      <c r="I117" s="7" t="e">
        <f t="shared" si="13"/>
        <v>#DIV/0!</v>
      </c>
      <c r="J117" t="e">
        <f>VLOOKUP($A117,VDZ!$A$2:$N$192,9,FALSE)</f>
        <v>#N/A</v>
      </c>
      <c r="K117" s="7" t="e">
        <f t="shared" si="14"/>
        <v>#N/A</v>
      </c>
      <c r="L117" t="e">
        <f>VLOOKUP($A117,VTZ!$A$2:$N$192,9,FALSE)</f>
        <v>#N/A</v>
      </c>
      <c r="M117" s="7" t="e">
        <f t="shared" si="15"/>
        <v>#N/A</v>
      </c>
      <c r="N117">
        <f>VLOOKUP($A117,'MP2-JCCD'!$A$2:$T$192,9,FALSE)</f>
        <v>-16.632359470722299</v>
      </c>
      <c r="O117" s="7" t="e">
        <f t="shared" si="16"/>
        <v>#DIV/0!</v>
      </c>
      <c r="P117" t="e">
        <f>VLOOKUP($A117,aVDZ!$A$2:$N$192,9,FALSE)</f>
        <v>#N/A</v>
      </c>
      <c r="Q117" s="7" t="e">
        <f t="shared" si="17"/>
        <v>#N/A</v>
      </c>
      <c r="R117">
        <f>VLOOKUP($A117,'MP2-MCCT'!$A$2:$T$192,9,FALSE)</f>
        <v>-25.987921042796401</v>
      </c>
      <c r="S117" s="7" t="e">
        <f t="shared" si="18"/>
        <v>#DIV/0!</v>
      </c>
      <c r="T117">
        <f>VLOOKUP($A117,'MP2-JCCT'!$A$2:$T$192,9,FALSE)</f>
        <v>-28.356161268145001</v>
      </c>
      <c r="U117" s="7" t="e">
        <f t="shared" si="19"/>
        <v>#DIV/0!</v>
      </c>
      <c r="V117" t="e">
        <f>VLOOKUP($A117,aVQZ!$A$2:$N$192,9,FALSE)</f>
        <v>#N/A</v>
      </c>
      <c r="W117" s="7" t="e">
        <f t="shared" si="20"/>
        <v>#N/A</v>
      </c>
      <c r="X117">
        <f>VLOOKUP($A117,'MP2-CBS(TQ)-kJ'!$A$2:$N$192,3,FALSE)</f>
        <v>-31.817110543610376</v>
      </c>
      <c r="Y117" s="7" t="e">
        <f t="shared" si="21"/>
        <v>#DIV/0!</v>
      </c>
    </row>
    <row r="118" spans="1:25" x14ac:dyDescent="0.2">
      <c r="A118" s="3" t="s">
        <v>118</v>
      </c>
      <c r="B118" s="3">
        <f>VLOOKUP($A118,'delta-CCSD(T)-fno-kJ'!$A$2:$I$192,3,FALSE)</f>
        <v>-1.6094774725050001</v>
      </c>
      <c r="C118">
        <f>VLOOKUP($A118,'CCSD(T)-CBS'!$A$2:$N$192,2,FALSE)</f>
        <v>0</v>
      </c>
      <c r="D118">
        <f>VLOOKUP($A118,'MP2-KSVP'!$A$2:$T$192,9,FALSE)</f>
        <v>-15.4884178247233</v>
      </c>
      <c r="E118" s="7" t="e">
        <f t="shared" si="11"/>
        <v>#DIV/0!</v>
      </c>
      <c r="F118">
        <f>VLOOKUP($A118,'MP2-KTZVP'!$A$2:$T$192,9,FALSE)</f>
        <v>-23.042486069164301</v>
      </c>
      <c r="G118" s="7" t="e">
        <f t="shared" si="12"/>
        <v>#DIV/0!</v>
      </c>
      <c r="H118">
        <f>VLOOKUP($A118,'MP2-KTZVPP'!$A$2:$T$192,9,FALSE)</f>
        <v>-25.0372966431419</v>
      </c>
      <c r="I118" s="7" t="e">
        <f t="shared" si="13"/>
        <v>#DIV/0!</v>
      </c>
      <c r="J118" t="e">
        <f>VLOOKUP($A118,VDZ!$A$2:$N$192,9,FALSE)</f>
        <v>#N/A</v>
      </c>
      <c r="K118" s="7" t="e">
        <f t="shared" si="14"/>
        <v>#N/A</v>
      </c>
      <c r="L118" t="e">
        <f>VLOOKUP($A118,VTZ!$A$2:$N$192,9,FALSE)</f>
        <v>#N/A</v>
      </c>
      <c r="M118" s="7" t="e">
        <f t="shared" si="15"/>
        <v>#N/A</v>
      </c>
      <c r="N118">
        <f>VLOOKUP($A118,'MP2-JCCD'!$A$2:$T$192,9,FALSE)</f>
        <v>-15.505650981664999</v>
      </c>
      <c r="O118" s="7" t="e">
        <f t="shared" si="16"/>
        <v>#DIV/0!</v>
      </c>
      <c r="P118" t="e">
        <f>VLOOKUP($A118,aVDZ!$A$2:$N$192,9,FALSE)</f>
        <v>#N/A</v>
      </c>
      <c r="Q118" s="7" t="e">
        <f t="shared" si="17"/>
        <v>#N/A</v>
      </c>
      <c r="R118">
        <f>VLOOKUP($A118,'MP2-MCCT'!$A$2:$T$192,9,FALSE)</f>
        <v>-24.235199676676999</v>
      </c>
      <c r="S118" s="7" t="e">
        <f t="shared" si="18"/>
        <v>#DIV/0!</v>
      </c>
      <c r="T118">
        <f>VLOOKUP($A118,'MP2-JCCT'!$A$2:$T$192,9,FALSE)</f>
        <v>-26.339980417178399</v>
      </c>
      <c r="U118" s="7" t="e">
        <f t="shared" si="19"/>
        <v>#DIV/0!</v>
      </c>
      <c r="V118" t="e">
        <f>VLOOKUP($A118,aVQZ!$A$2:$N$192,9,FALSE)</f>
        <v>#N/A</v>
      </c>
      <c r="W118" s="7" t="e">
        <f t="shared" si="20"/>
        <v>#N/A</v>
      </c>
      <c r="X118">
        <f>VLOOKUP($A118,'MP2-CBS(TQ)-kJ'!$A$2:$N$192,3,FALSE)</f>
        <v>-29.647895540668554</v>
      </c>
      <c r="Y118" s="7" t="e">
        <f t="shared" si="21"/>
        <v>#DIV/0!</v>
      </c>
    </row>
    <row r="119" spans="1:25" x14ac:dyDescent="0.2">
      <c r="A119" s="3" t="s">
        <v>119</v>
      </c>
      <c r="B119" s="3">
        <f>VLOOKUP($A119,'delta-CCSD(T)-fno-kJ'!$A$2:$I$192,3,FALSE)</f>
        <v>0</v>
      </c>
      <c r="C119">
        <f>VLOOKUP($A119,'CCSD(T)-CBS'!$A$2:$N$192,2,FALSE)</f>
        <v>0</v>
      </c>
      <c r="D119">
        <f>VLOOKUP($A119,'MP2-KSVP'!$A$2:$T$192,9,FALSE)</f>
        <v>-15.604857097554699</v>
      </c>
      <c r="E119" s="7" t="e">
        <f t="shared" si="11"/>
        <v>#DIV/0!</v>
      </c>
      <c r="F119">
        <f>VLOOKUP($A119,'MP2-KTZVP'!$A$2:$T$192,9,FALSE)</f>
        <v>-22.936479549890201</v>
      </c>
      <c r="G119" s="7" t="e">
        <f t="shared" si="12"/>
        <v>#DIV/0!</v>
      </c>
      <c r="H119">
        <f>VLOOKUP($A119,'MP2-KTZVPP'!$A$2:$T$192,9,FALSE)</f>
        <v>-25.074046036845498</v>
      </c>
      <c r="I119" s="7" t="e">
        <f t="shared" si="13"/>
        <v>#DIV/0!</v>
      </c>
      <c r="J119" t="e">
        <f>VLOOKUP($A119,VDZ!$A$2:$N$192,9,FALSE)</f>
        <v>#N/A</v>
      </c>
      <c r="K119" s="7" t="e">
        <f t="shared" si="14"/>
        <v>#N/A</v>
      </c>
      <c r="L119" t="e">
        <f>VLOOKUP($A119,VTZ!$A$2:$N$192,9,FALSE)</f>
        <v>#N/A</v>
      </c>
      <c r="M119" s="7" t="e">
        <f t="shared" si="15"/>
        <v>#N/A</v>
      </c>
      <c r="N119">
        <f>VLOOKUP($A119,'MP2-JCCD'!$A$2:$T$192,9,FALSE)</f>
        <v>-15.430368799255</v>
      </c>
      <c r="O119" s="7" t="e">
        <f t="shared" si="16"/>
        <v>#DIV/0!</v>
      </c>
      <c r="P119" t="e">
        <f>VLOOKUP($A119,aVDZ!$A$2:$N$192,9,FALSE)</f>
        <v>#N/A</v>
      </c>
      <c r="Q119" s="7" t="e">
        <f t="shared" si="17"/>
        <v>#N/A</v>
      </c>
      <c r="R119">
        <f>VLOOKUP($A119,'MP2-MCCT'!$A$2:$T$192,9,FALSE)</f>
        <v>-24.191754436283301</v>
      </c>
      <c r="S119" s="7" t="e">
        <f t="shared" si="18"/>
        <v>#DIV/0!</v>
      </c>
      <c r="T119">
        <f>VLOOKUP($A119,'MP2-JCCT'!$A$2:$T$192,9,FALSE)</f>
        <v>-26.150259096624001</v>
      </c>
      <c r="U119" s="7" t="e">
        <f t="shared" si="19"/>
        <v>#DIV/0!</v>
      </c>
      <c r="V119" t="e">
        <f>VLOOKUP($A119,aVQZ!$A$2:$N$192,9,FALSE)</f>
        <v>#N/A</v>
      </c>
      <c r="W119" s="7" t="e">
        <f t="shared" si="20"/>
        <v>#N/A</v>
      </c>
      <c r="X119">
        <f>VLOOKUP($A119,'MP2-CBS(TQ)-kJ'!$A$2:$N$192,3,FALSE)</f>
        <v>-29.503114519336261</v>
      </c>
      <c r="Y119" s="7" t="e">
        <f t="shared" si="21"/>
        <v>#DIV/0!</v>
      </c>
    </row>
    <row r="120" spans="1:25" x14ac:dyDescent="0.2">
      <c r="A120" s="3" t="s">
        <v>38</v>
      </c>
      <c r="B120" s="3">
        <f>VLOOKUP($A120,'delta-CCSD(T)-fno-kJ'!$A$2:$I$192,3,FALSE)</f>
        <v>3.300001152693</v>
      </c>
      <c r="C120">
        <f>VLOOKUP($A120,'CCSD(T)-CBS'!$A$2:$N$192,2,FALSE)</f>
        <v>0</v>
      </c>
      <c r="D120">
        <f>VLOOKUP($A120,'MP2-KSVP'!$A$2:$T$192,9,FALSE)</f>
        <v>-27.562782699086402</v>
      </c>
      <c r="E120" s="7" t="e">
        <f t="shared" si="11"/>
        <v>#DIV/0!</v>
      </c>
      <c r="F120">
        <f>VLOOKUP($A120,'MP2-KTZVP'!$A$2:$T$192,9,FALSE)</f>
        <v>-39.050676299825099</v>
      </c>
      <c r="G120" s="7" t="e">
        <f t="shared" si="12"/>
        <v>#DIV/0!</v>
      </c>
      <c r="H120">
        <f>VLOOKUP($A120,'MP2-KTZVPP'!$A$2:$T$192,9,FALSE)</f>
        <v>-42.056065377063703</v>
      </c>
      <c r="I120" s="7" t="e">
        <f t="shared" si="13"/>
        <v>#DIV/0!</v>
      </c>
      <c r="J120" t="e">
        <f>VLOOKUP($A120,VDZ!$A$2:$N$192,9,FALSE)</f>
        <v>#N/A</v>
      </c>
      <c r="K120" s="7" t="e">
        <f t="shared" si="14"/>
        <v>#N/A</v>
      </c>
      <c r="L120" t="e">
        <f>VLOOKUP($A120,VTZ!$A$2:$N$192,9,FALSE)</f>
        <v>#N/A</v>
      </c>
      <c r="M120" s="7" t="e">
        <f t="shared" si="15"/>
        <v>#N/A</v>
      </c>
      <c r="N120">
        <f>VLOOKUP($A120,'MP2-JCCD'!$A$2:$T$192,9,FALSE)</f>
        <v>-29.439156140843998</v>
      </c>
      <c r="O120" s="7" t="e">
        <f t="shared" si="16"/>
        <v>#DIV/0!</v>
      </c>
      <c r="P120" t="e">
        <f>VLOOKUP($A120,aVDZ!$A$2:$N$192,9,FALSE)</f>
        <v>#N/A</v>
      </c>
      <c r="Q120" s="7" t="e">
        <f t="shared" si="17"/>
        <v>#N/A</v>
      </c>
      <c r="R120">
        <f>VLOOKUP($A120,'MP2-MCCT'!$A$2:$T$192,9,FALSE)</f>
        <v>-41.004433393214804</v>
      </c>
      <c r="S120" s="7" t="e">
        <f t="shared" si="18"/>
        <v>#DIV/0!</v>
      </c>
      <c r="T120">
        <f>VLOOKUP($A120,'MP2-JCCT'!$A$2:$T$192,9,FALSE)</f>
        <v>-41.847948030051001</v>
      </c>
      <c r="U120" s="7" t="e">
        <f t="shared" si="19"/>
        <v>#DIV/0!</v>
      </c>
      <c r="V120" t="e">
        <f>VLOOKUP($A120,aVQZ!$A$2:$N$192,9,FALSE)</f>
        <v>#N/A</v>
      </c>
      <c r="W120" s="7" t="e">
        <f t="shared" si="20"/>
        <v>#N/A</v>
      </c>
      <c r="X120">
        <f>VLOOKUP($A120,'MP2-CBS(TQ)-kJ'!$A$2:$N$192,3,FALSE)</f>
        <v>-47.904128937733446</v>
      </c>
      <c r="Y120" s="7" t="e">
        <f t="shared" si="21"/>
        <v>#DIV/0!</v>
      </c>
    </row>
    <row r="121" spans="1:25" x14ac:dyDescent="0.2">
      <c r="A121" s="3" t="s">
        <v>39</v>
      </c>
      <c r="B121" s="3">
        <f>VLOOKUP($A121,'delta-CCSD(T)-fno-kJ'!$A$2:$I$192,3,FALSE)</f>
        <v>2.7704794877559999</v>
      </c>
      <c r="C121">
        <f>VLOOKUP($A121,'CCSD(T)-CBS'!$A$2:$N$192,2,FALSE)</f>
        <v>0</v>
      </c>
      <c r="D121">
        <f>VLOOKUP($A121,'MP2-KSVP'!$A$2:$T$192,9,FALSE)</f>
        <v>-25.989808831827201</v>
      </c>
      <c r="E121" s="7" t="e">
        <f t="shared" si="11"/>
        <v>#DIV/0!</v>
      </c>
      <c r="F121">
        <f>VLOOKUP($A121,'MP2-KTZVP'!$A$2:$T$192,9,FALSE)</f>
        <v>-36.443068674942801</v>
      </c>
      <c r="G121" s="7" t="e">
        <f t="shared" si="12"/>
        <v>#DIV/0!</v>
      </c>
      <c r="H121">
        <f>VLOOKUP($A121,'MP2-KTZVPP'!$A$2:$T$192,9,FALSE)</f>
        <v>-39.468325143747798</v>
      </c>
      <c r="I121" s="7" t="e">
        <f t="shared" si="13"/>
        <v>#DIV/0!</v>
      </c>
      <c r="J121" t="e">
        <f>VLOOKUP($A121,VDZ!$A$2:$N$192,9,FALSE)</f>
        <v>#N/A</v>
      </c>
      <c r="K121" s="7" t="e">
        <f t="shared" si="14"/>
        <v>#N/A</v>
      </c>
      <c r="L121" t="e">
        <f>VLOOKUP($A121,VTZ!$A$2:$N$192,9,FALSE)</f>
        <v>#N/A</v>
      </c>
      <c r="M121" s="7" t="e">
        <f t="shared" si="15"/>
        <v>#N/A</v>
      </c>
      <c r="N121">
        <f>VLOOKUP($A121,'MP2-JCCD'!$A$2:$T$192,9,FALSE)</f>
        <v>-27.3093258807273</v>
      </c>
      <c r="O121" s="7" t="e">
        <f t="shared" si="16"/>
        <v>#DIV/0!</v>
      </c>
      <c r="P121" t="e">
        <f>VLOOKUP($A121,aVDZ!$A$2:$N$192,9,FALSE)</f>
        <v>#N/A</v>
      </c>
      <c r="Q121" s="7" t="e">
        <f t="shared" si="17"/>
        <v>#N/A</v>
      </c>
      <c r="R121">
        <f>VLOOKUP($A121,'MP2-MCCT'!$A$2:$T$192,9,FALSE)</f>
        <v>-38.547593239935303</v>
      </c>
      <c r="S121" s="7" t="e">
        <f t="shared" si="18"/>
        <v>#DIV/0!</v>
      </c>
      <c r="T121">
        <f>VLOOKUP($A121,'MP2-JCCT'!$A$2:$T$192,9,FALSE)</f>
        <v>-39.215559697443901</v>
      </c>
      <c r="U121" s="7" t="e">
        <f t="shared" si="19"/>
        <v>#DIV/0!</v>
      </c>
      <c r="V121" t="e">
        <f>VLOOKUP($A121,aVQZ!$A$2:$N$192,9,FALSE)</f>
        <v>#N/A</v>
      </c>
      <c r="W121" s="7" t="e">
        <f t="shared" si="20"/>
        <v>#N/A</v>
      </c>
      <c r="X121">
        <f>VLOOKUP($A121,'MP2-CBS(TQ)-kJ'!$A$2:$N$192,3,FALSE)</f>
        <v>-45.17216424367971</v>
      </c>
      <c r="Y121" s="7" t="e">
        <f t="shared" si="21"/>
        <v>#DIV/0!</v>
      </c>
    </row>
    <row r="122" spans="1:25" x14ac:dyDescent="0.2">
      <c r="A122" s="3" t="s">
        <v>40</v>
      </c>
      <c r="B122" s="3">
        <f>VLOOKUP($A122,'delta-CCSD(T)-fno-kJ'!$A$2:$I$192,3,FALSE)</f>
        <v>2.8264776167850001</v>
      </c>
      <c r="C122">
        <f>VLOOKUP($A122,'CCSD(T)-CBS'!$A$2:$N$192,2,FALSE)</f>
        <v>0</v>
      </c>
      <c r="D122">
        <f>VLOOKUP($A122,'MP2-KSVP'!$A$2:$T$192,9,FALSE)</f>
        <v>-26.254000402412998</v>
      </c>
      <c r="E122" s="7" t="e">
        <f t="shared" si="11"/>
        <v>#DIV/0!</v>
      </c>
      <c r="F122">
        <f>VLOOKUP($A122,'MP2-KTZVP'!$A$2:$T$192,9,FALSE)</f>
        <v>-36.913571788408703</v>
      </c>
      <c r="G122" s="7" t="e">
        <f t="shared" si="12"/>
        <v>#DIV/0!</v>
      </c>
      <c r="H122">
        <f>VLOOKUP($A122,'MP2-KTZVPP'!$A$2:$T$192,9,FALSE)</f>
        <v>-39.983293629408102</v>
      </c>
      <c r="I122" s="7" t="e">
        <f t="shared" si="13"/>
        <v>#DIV/0!</v>
      </c>
      <c r="J122" t="e">
        <f>VLOOKUP($A122,VDZ!$A$2:$N$192,9,FALSE)</f>
        <v>#N/A</v>
      </c>
      <c r="K122" s="7" t="e">
        <f t="shared" si="14"/>
        <v>#N/A</v>
      </c>
      <c r="L122" t="e">
        <f>VLOOKUP($A122,VTZ!$A$2:$N$192,9,FALSE)</f>
        <v>#N/A</v>
      </c>
      <c r="M122" s="7" t="e">
        <f t="shared" si="15"/>
        <v>#N/A</v>
      </c>
      <c r="N122">
        <f>VLOOKUP($A122,'MP2-JCCD'!$A$2:$T$192,9,FALSE)</f>
        <v>-27.546852184350101</v>
      </c>
      <c r="O122" s="7" t="e">
        <f t="shared" si="16"/>
        <v>#DIV/0!</v>
      </c>
      <c r="P122" t="e">
        <f>VLOOKUP($A122,aVDZ!$A$2:$N$192,9,FALSE)</f>
        <v>#N/A</v>
      </c>
      <c r="Q122" s="7" t="e">
        <f t="shared" si="17"/>
        <v>#N/A</v>
      </c>
      <c r="R122">
        <f>VLOOKUP($A122,'MP2-MCCT'!$A$2:$T$192,9,FALSE)</f>
        <v>-38.902128238373102</v>
      </c>
      <c r="S122" s="7" t="e">
        <f t="shared" si="18"/>
        <v>#DIV/0!</v>
      </c>
      <c r="T122">
        <f>VLOOKUP($A122,'MP2-JCCT'!$A$2:$T$192,9,FALSE)</f>
        <v>-39.567983036660799</v>
      </c>
      <c r="U122" s="7" t="e">
        <f t="shared" si="19"/>
        <v>#DIV/0!</v>
      </c>
      <c r="V122" t="e">
        <f>VLOOKUP($A122,aVQZ!$A$2:$N$192,9,FALSE)</f>
        <v>#N/A</v>
      </c>
      <c r="W122" s="7" t="e">
        <f t="shared" si="20"/>
        <v>#N/A</v>
      </c>
      <c r="X122">
        <f>VLOOKUP($A122,'MP2-CBS(TQ)-kJ'!$A$2:$N$192,3,FALSE)</f>
        <v>-45.655035838958248</v>
      </c>
      <c r="Y122" s="7" t="e">
        <f t="shared" si="21"/>
        <v>#DIV/0!</v>
      </c>
    </row>
    <row r="123" spans="1:25" x14ac:dyDescent="0.2">
      <c r="A123" s="3" t="s">
        <v>120</v>
      </c>
      <c r="B123" s="3">
        <f>VLOOKUP($A123,'delta-CCSD(T)-fno-kJ'!$A$2:$I$192,3,FALSE)</f>
        <v>2.3962064628580002</v>
      </c>
      <c r="C123">
        <f>VLOOKUP($A123,'CCSD(T)-CBS'!$A$2:$N$192,2,FALSE)</f>
        <v>0</v>
      </c>
      <c r="D123">
        <f>VLOOKUP($A123,'MP2-KSVP'!$A$2:$T$192,9,FALSE)</f>
        <v>-21.299177143626299</v>
      </c>
      <c r="E123" s="7" t="e">
        <f t="shared" si="11"/>
        <v>#DIV/0!</v>
      </c>
      <c r="F123">
        <f>VLOOKUP($A123,'MP2-KTZVP'!$A$2:$T$192,9,FALSE)</f>
        <v>-33.8590085702211</v>
      </c>
      <c r="G123" s="7" t="e">
        <f t="shared" si="12"/>
        <v>#DIV/0!</v>
      </c>
      <c r="H123">
        <f>VLOOKUP($A123,'MP2-KTZVPP'!$A$2:$T$192,9,FALSE)</f>
        <v>-36.948582745558099</v>
      </c>
      <c r="I123" s="7" t="e">
        <f t="shared" si="13"/>
        <v>#DIV/0!</v>
      </c>
      <c r="J123" t="e">
        <f>VLOOKUP($A123,VDZ!$A$2:$N$192,9,FALSE)</f>
        <v>#N/A</v>
      </c>
      <c r="K123" s="7" t="e">
        <f t="shared" si="14"/>
        <v>#N/A</v>
      </c>
      <c r="L123" t="e">
        <f>VLOOKUP($A123,VTZ!$A$2:$N$192,9,FALSE)</f>
        <v>#N/A</v>
      </c>
      <c r="M123" s="7" t="e">
        <f t="shared" si="15"/>
        <v>#N/A</v>
      </c>
      <c r="N123">
        <f>VLOOKUP($A123,'MP2-JCCD'!$A$2:$T$192,9,FALSE)</f>
        <v>-23.386765399265901</v>
      </c>
      <c r="O123" s="7" t="e">
        <f t="shared" si="16"/>
        <v>#DIV/0!</v>
      </c>
      <c r="P123" t="e">
        <f>VLOOKUP($A123,aVDZ!$A$2:$N$192,9,FALSE)</f>
        <v>#N/A</v>
      </c>
      <c r="Q123" s="7" t="e">
        <f t="shared" si="17"/>
        <v>#N/A</v>
      </c>
      <c r="R123">
        <f>VLOOKUP($A123,'MP2-MCCT'!$A$2:$T$192,9,FALSE)</f>
        <v>-34.747226171526599</v>
      </c>
      <c r="S123" s="7" t="e">
        <f t="shared" si="18"/>
        <v>#DIV/0!</v>
      </c>
      <c r="T123">
        <f>VLOOKUP($A123,'MP2-JCCT'!$A$2:$T$192,9,FALSE)</f>
        <v>-35.619045006021302</v>
      </c>
      <c r="U123" s="7" t="e">
        <f t="shared" si="19"/>
        <v>#DIV/0!</v>
      </c>
      <c r="V123" t="e">
        <f>VLOOKUP($A123,aVQZ!$A$2:$N$192,9,FALSE)</f>
        <v>#N/A</v>
      </c>
      <c r="W123" s="7" t="e">
        <f t="shared" si="20"/>
        <v>#N/A</v>
      </c>
      <c r="X123">
        <f>VLOOKUP($A123,'MP2-CBS(TQ)-kJ'!$A$2:$N$192,3,FALSE)</f>
        <v>-40.705726550791823</v>
      </c>
      <c r="Y123" s="7" t="e">
        <f t="shared" si="21"/>
        <v>#DIV/0!</v>
      </c>
    </row>
    <row r="124" spans="1:25" x14ac:dyDescent="0.2">
      <c r="A124" s="3" t="s">
        <v>121</v>
      </c>
      <c r="B124" s="3">
        <f>VLOOKUP($A124,'delta-CCSD(T)-fno-kJ'!$A$2:$I$192,3,FALSE)</f>
        <v>2.118825425561</v>
      </c>
      <c r="C124">
        <f>VLOOKUP($A124,'CCSD(T)-CBS'!$A$2:$N$192,2,FALSE)</f>
        <v>0</v>
      </c>
      <c r="D124">
        <f>VLOOKUP($A124,'MP2-KSVP'!$A$2:$T$192,9,FALSE)</f>
        <v>-20.936396681112502</v>
      </c>
      <c r="E124" s="7" t="e">
        <f t="shared" si="11"/>
        <v>#DIV/0!</v>
      </c>
      <c r="F124">
        <f>VLOOKUP($A124,'MP2-KTZVP'!$A$2:$T$192,9,FALSE)</f>
        <v>-32.547352398840701</v>
      </c>
      <c r="G124" s="7" t="e">
        <f t="shared" si="12"/>
        <v>#DIV/0!</v>
      </c>
      <c r="H124">
        <f>VLOOKUP($A124,'MP2-KTZVPP'!$A$2:$T$192,9,FALSE)</f>
        <v>-35.699387708887002</v>
      </c>
      <c r="I124" s="7" t="e">
        <f t="shared" si="13"/>
        <v>#DIV/0!</v>
      </c>
      <c r="J124" t="e">
        <f>VLOOKUP($A124,VDZ!$A$2:$N$192,9,FALSE)</f>
        <v>#N/A</v>
      </c>
      <c r="K124" s="7" t="e">
        <f t="shared" si="14"/>
        <v>#N/A</v>
      </c>
      <c r="L124" t="e">
        <f>VLOOKUP($A124,VTZ!$A$2:$N$192,9,FALSE)</f>
        <v>#N/A</v>
      </c>
      <c r="M124" s="7" t="e">
        <f t="shared" si="15"/>
        <v>#N/A</v>
      </c>
      <c r="N124">
        <f>VLOOKUP($A124,'MP2-JCCD'!$A$2:$T$192,9,FALSE)</f>
        <v>-22.493123780930599</v>
      </c>
      <c r="O124" s="7" t="e">
        <f t="shared" si="16"/>
        <v>#DIV/0!</v>
      </c>
      <c r="P124" t="e">
        <f>VLOOKUP($A124,aVDZ!$A$2:$N$192,9,FALSE)</f>
        <v>#N/A</v>
      </c>
      <c r="Q124" s="7" t="e">
        <f t="shared" si="17"/>
        <v>#N/A</v>
      </c>
      <c r="R124">
        <f>VLOOKUP($A124,'MP2-MCCT'!$A$2:$T$192,9,FALSE)</f>
        <v>-33.6286394682812</v>
      </c>
      <c r="S124" s="7" t="e">
        <f t="shared" si="18"/>
        <v>#DIV/0!</v>
      </c>
      <c r="T124">
        <f>VLOOKUP($A124,'MP2-JCCT'!$A$2:$T$192,9,FALSE)</f>
        <v>-34.314839470655599</v>
      </c>
      <c r="U124" s="7" t="e">
        <f t="shared" si="19"/>
        <v>#DIV/0!</v>
      </c>
      <c r="V124" t="e">
        <f>VLOOKUP($A124,aVQZ!$A$2:$N$192,9,FALSE)</f>
        <v>#N/A</v>
      </c>
      <c r="W124" s="7" t="e">
        <f t="shared" si="20"/>
        <v>#N/A</v>
      </c>
      <c r="X124">
        <f>VLOOKUP($A124,'MP2-CBS(TQ)-kJ'!$A$2:$N$192,3,FALSE)</f>
        <v>-39.415520353409903</v>
      </c>
      <c r="Y124" s="7" t="e">
        <f t="shared" si="21"/>
        <v>#DIV/0!</v>
      </c>
    </row>
    <row r="125" spans="1:25" x14ac:dyDescent="0.2">
      <c r="A125" s="3" t="s">
        <v>122</v>
      </c>
      <c r="B125" s="3">
        <f>VLOOKUP($A125,'delta-CCSD(T)-fno-kJ'!$A$2:$I$192,3,FALSE)</f>
        <v>2.061477671385</v>
      </c>
      <c r="C125">
        <f>VLOOKUP($A125,'CCSD(T)-CBS'!$A$2:$N$192,2,FALSE)</f>
        <v>0</v>
      </c>
      <c r="D125">
        <f>VLOOKUP($A125,'MP2-KSVP'!$A$2:$T$192,9,FALSE)</f>
        <v>-20.746129357934699</v>
      </c>
      <c r="E125" s="7" t="e">
        <f t="shared" si="11"/>
        <v>#DIV/0!</v>
      </c>
      <c r="F125">
        <f>VLOOKUP($A125,'MP2-KTZVP'!$A$2:$T$192,9,FALSE)</f>
        <v>-32.4949212629108</v>
      </c>
      <c r="G125" s="7" t="e">
        <f t="shared" si="12"/>
        <v>#DIV/0!</v>
      </c>
      <c r="H125">
        <f>VLOOKUP($A125,'MP2-KTZVPP'!$A$2:$T$192,9,FALSE)</f>
        <v>-35.694177742582802</v>
      </c>
      <c r="I125" s="7" t="e">
        <f t="shared" si="13"/>
        <v>#DIV/0!</v>
      </c>
      <c r="J125" t="e">
        <f>VLOOKUP($A125,VDZ!$A$2:$N$192,9,FALSE)</f>
        <v>#N/A</v>
      </c>
      <c r="K125" s="7" t="e">
        <f t="shared" si="14"/>
        <v>#N/A</v>
      </c>
      <c r="L125" t="e">
        <f>VLOOKUP($A125,VTZ!$A$2:$N$192,9,FALSE)</f>
        <v>#N/A</v>
      </c>
      <c r="M125" s="7" t="e">
        <f t="shared" si="15"/>
        <v>#N/A</v>
      </c>
      <c r="N125">
        <f>VLOOKUP($A125,'MP2-JCCD'!$A$2:$T$192,9,FALSE)</f>
        <v>-22.047454987173101</v>
      </c>
      <c r="O125" s="7" t="e">
        <f t="shared" si="16"/>
        <v>#DIV/0!</v>
      </c>
      <c r="P125" t="e">
        <f>VLOOKUP($A125,aVDZ!$A$2:$N$192,9,FALSE)</f>
        <v>#N/A</v>
      </c>
      <c r="Q125" s="7" t="e">
        <f t="shared" si="17"/>
        <v>#N/A</v>
      </c>
      <c r="R125">
        <f>VLOOKUP($A125,'MP2-MCCT'!$A$2:$T$192,9,FALSE)</f>
        <v>-33.371611865557703</v>
      </c>
      <c r="S125" s="7" t="e">
        <f t="shared" si="18"/>
        <v>#DIV/0!</v>
      </c>
      <c r="T125">
        <f>VLOOKUP($A125,'MP2-JCCT'!$A$2:$T$192,9,FALSE)</f>
        <v>-34.122464445212202</v>
      </c>
      <c r="U125" s="7" t="e">
        <f t="shared" si="19"/>
        <v>#DIV/0!</v>
      </c>
      <c r="V125" t="e">
        <f>VLOOKUP($A125,aVQZ!$A$2:$N$192,9,FALSE)</f>
        <v>#N/A</v>
      </c>
      <c r="W125" s="7" t="e">
        <f t="shared" si="20"/>
        <v>#N/A</v>
      </c>
      <c r="X125">
        <f>VLOOKUP($A125,'MP2-CBS(TQ)-kJ'!$A$2:$N$192,3,FALSE)</f>
        <v>-39.297530004236727</v>
      </c>
      <c r="Y125" s="7" t="e">
        <f t="shared" si="21"/>
        <v>#DIV/0!</v>
      </c>
    </row>
    <row r="126" spans="1:25" x14ac:dyDescent="0.2">
      <c r="A126" s="3" t="s">
        <v>123</v>
      </c>
      <c r="B126" s="3">
        <f>VLOOKUP($A126,'delta-CCSD(T)-fno-kJ'!$A$2:$I$192,3,FALSE)</f>
        <v>0</v>
      </c>
      <c r="C126">
        <f>VLOOKUP($A126,'CCSD(T)-CBS'!$A$2:$N$192,2,FALSE)</f>
        <v>0</v>
      </c>
      <c r="D126">
        <f>VLOOKUP($A126,'MP2-KSVP'!$A$2:$T$192,9,FALSE)</f>
        <v>-27.757995325459301</v>
      </c>
      <c r="E126" s="7" t="e">
        <f t="shared" si="11"/>
        <v>#DIV/0!</v>
      </c>
      <c r="F126">
        <f>VLOOKUP($A126,'MP2-KTZVP'!$A$2:$T$192,9,FALSE)</f>
        <v>-36.725728001924701</v>
      </c>
      <c r="G126" s="7" t="e">
        <f t="shared" si="12"/>
        <v>#DIV/0!</v>
      </c>
      <c r="H126">
        <f>VLOOKUP($A126,'MP2-KTZVPP'!$A$2:$T$192,9,FALSE)</f>
        <v>-39.0045800186412</v>
      </c>
      <c r="I126" s="7" t="e">
        <f t="shared" si="13"/>
        <v>#DIV/0!</v>
      </c>
      <c r="J126" t="e">
        <f>VLOOKUP($A126,VDZ!$A$2:$N$192,9,FALSE)</f>
        <v>#N/A</v>
      </c>
      <c r="K126" s="7" t="e">
        <f t="shared" si="14"/>
        <v>#N/A</v>
      </c>
      <c r="L126" t="e">
        <f>VLOOKUP($A126,VTZ!$A$2:$N$192,9,FALSE)</f>
        <v>#N/A</v>
      </c>
      <c r="M126" s="7" t="e">
        <f t="shared" si="15"/>
        <v>#N/A</v>
      </c>
      <c r="N126">
        <f>VLOOKUP($A126,'MP2-JCCD'!$A$2:$T$192,9,FALSE)</f>
        <v>-29.966300547260499</v>
      </c>
      <c r="O126" s="7" t="e">
        <f t="shared" si="16"/>
        <v>#DIV/0!</v>
      </c>
      <c r="P126" t="e">
        <f>VLOOKUP($A126,aVDZ!$A$2:$N$192,9,FALSE)</f>
        <v>#N/A</v>
      </c>
      <c r="Q126" s="7" t="e">
        <f t="shared" si="17"/>
        <v>#N/A</v>
      </c>
      <c r="R126">
        <f>VLOOKUP($A126,'MP2-MCCT'!$A$2:$T$192,9,FALSE)</f>
        <v>-38.443480129699502</v>
      </c>
      <c r="S126" s="7" t="e">
        <f t="shared" si="18"/>
        <v>#DIV/0!</v>
      </c>
      <c r="T126">
        <f>VLOOKUP($A126,'MP2-JCCT'!$A$2:$T$192,9,FALSE)</f>
        <v>-39.833549100331602</v>
      </c>
      <c r="U126" s="7" t="e">
        <f t="shared" si="19"/>
        <v>#DIV/0!</v>
      </c>
      <c r="V126" t="e">
        <f>VLOOKUP($A126,aVQZ!$A$2:$N$192,9,FALSE)</f>
        <v>#N/A</v>
      </c>
      <c r="W126" s="7" t="e">
        <f t="shared" si="20"/>
        <v>#N/A</v>
      </c>
      <c r="X126">
        <f>VLOOKUP($A126,'MP2-CBS(TQ)-kJ'!$A$2:$N$192,3,FALSE)</f>
        <v>-43.654231745389531</v>
      </c>
      <c r="Y126" s="7" t="e">
        <f t="shared" si="21"/>
        <v>#DIV/0!</v>
      </c>
    </row>
    <row r="127" spans="1:25" x14ac:dyDescent="0.2">
      <c r="A127" s="3" t="s">
        <v>124</v>
      </c>
      <c r="B127" s="3">
        <f>VLOOKUP($A127,'delta-CCSD(T)-fno-kJ'!$A$2:$I$192,3,FALSE)</f>
        <v>3.3743547665890001</v>
      </c>
      <c r="C127">
        <f>VLOOKUP($A127,'CCSD(T)-CBS'!$A$2:$N$192,2,FALSE)</f>
        <v>0</v>
      </c>
      <c r="D127">
        <f>VLOOKUP($A127,'MP2-KSVP'!$A$2:$T$192,9,FALSE)</f>
        <v>-29.911828658141399</v>
      </c>
      <c r="E127" s="7" t="e">
        <f t="shared" si="11"/>
        <v>#DIV/0!</v>
      </c>
      <c r="F127">
        <f>VLOOKUP($A127,'MP2-KTZVP'!$A$2:$T$192,9,FALSE)</f>
        <v>-38.641854553410603</v>
      </c>
      <c r="G127" s="7" t="e">
        <f t="shared" si="12"/>
        <v>#DIV/0!</v>
      </c>
      <c r="H127">
        <f>VLOOKUP($A127,'MP2-KTZVPP'!$A$2:$T$192,9,FALSE)</f>
        <v>-41.036759301688598</v>
      </c>
      <c r="I127" s="7" t="e">
        <f t="shared" si="13"/>
        <v>#DIV/0!</v>
      </c>
      <c r="J127" t="e">
        <f>VLOOKUP($A127,VDZ!$A$2:$N$192,9,FALSE)</f>
        <v>#N/A</v>
      </c>
      <c r="K127" s="7" t="e">
        <f t="shared" si="14"/>
        <v>#N/A</v>
      </c>
      <c r="L127" t="e">
        <f>VLOOKUP($A127,VTZ!$A$2:$N$192,9,FALSE)</f>
        <v>#N/A</v>
      </c>
      <c r="M127" s="7" t="e">
        <f t="shared" si="15"/>
        <v>#N/A</v>
      </c>
      <c r="N127">
        <f>VLOOKUP($A127,'MP2-JCCD'!$A$2:$T$192,9,FALSE)</f>
        <v>-31.839869934242</v>
      </c>
      <c r="O127" s="7" t="e">
        <f t="shared" si="16"/>
        <v>#DIV/0!</v>
      </c>
      <c r="P127" t="e">
        <f>VLOOKUP($A127,aVDZ!$A$2:$N$192,9,FALSE)</f>
        <v>#N/A</v>
      </c>
      <c r="Q127" s="7" t="e">
        <f t="shared" si="17"/>
        <v>#N/A</v>
      </c>
      <c r="R127">
        <f>VLOOKUP($A127,'MP2-MCCT'!$A$2:$T$192,9,FALSE)</f>
        <v>-40.433971440284502</v>
      </c>
      <c r="S127" s="7" t="e">
        <f t="shared" si="18"/>
        <v>#DIV/0!</v>
      </c>
      <c r="T127">
        <f>VLOOKUP($A127,'MP2-JCCT'!$A$2:$T$192,9,FALSE)</f>
        <v>-41.791474866983997</v>
      </c>
      <c r="U127" s="7" t="e">
        <f t="shared" si="19"/>
        <v>#DIV/0!</v>
      </c>
      <c r="V127" t="e">
        <f>VLOOKUP($A127,aVQZ!$A$2:$N$192,9,FALSE)</f>
        <v>#N/A</v>
      </c>
      <c r="W127" s="7" t="e">
        <f t="shared" si="20"/>
        <v>#N/A</v>
      </c>
      <c r="X127">
        <f>VLOOKUP($A127,'MP2-CBS(TQ)-kJ'!$A$2:$N$192,3,FALSE)</f>
        <v>-45.926534334753207</v>
      </c>
      <c r="Y127" s="7" t="e">
        <f t="shared" si="21"/>
        <v>#DIV/0!</v>
      </c>
    </row>
    <row r="128" spans="1:25" x14ac:dyDescent="0.2">
      <c r="A128" s="3" t="s">
        <v>125</v>
      </c>
      <c r="B128" s="3">
        <f>VLOOKUP($A128,'delta-CCSD(T)-fno-kJ'!$A$2:$I$192,3,FALSE)</f>
        <v>3.0882813289120001</v>
      </c>
      <c r="C128">
        <f>VLOOKUP($A128,'CCSD(T)-CBS'!$A$2:$N$192,2,FALSE)</f>
        <v>0</v>
      </c>
      <c r="D128">
        <f>VLOOKUP($A128,'MP2-KSVP'!$A$2:$T$192,9,FALSE)</f>
        <v>-27.156347375173301</v>
      </c>
      <c r="E128" s="7" t="e">
        <f t="shared" si="11"/>
        <v>#DIV/0!</v>
      </c>
      <c r="F128">
        <f>VLOOKUP($A128,'MP2-KTZVP'!$A$2:$T$192,9,FALSE)</f>
        <v>-36.193455106833703</v>
      </c>
      <c r="G128" s="7" t="e">
        <f t="shared" si="12"/>
        <v>#DIV/0!</v>
      </c>
      <c r="H128">
        <f>VLOOKUP($A128,'MP2-KTZVPP'!$A$2:$T$192,9,FALSE)</f>
        <v>-38.494361346707301</v>
      </c>
      <c r="I128" s="7" t="e">
        <f t="shared" si="13"/>
        <v>#DIV/0!</v>
      </c>
      <c r="J128" t="e">
        <f>VLOOKUP($A128,VDZ!$A$2:$N$192,9,FALSE)</f>
        <v>#N/A</v>
      </c>
      <c r="K128" s="7" t="e">
        <f t="shared" si="14"/>
        <v>#N/A</v>
      </c>
      <c r="L128" t="e">
        <f>VLOOKUP($A128,VTZ!$A$2:$N$192,9,FALSE)</f>
        <v>#N/A</v>
      </c>
      <c r="M128" s="7" t="e">
        <f t="shared" si="15"/>
        <v>#N/A</v>
      </c>
      <c r="N128">
        <f>VLOOKUP($A128,'MP2-JCCD'!$A$2:$T$192,9,FALSE)</f>
        <v>-29.442494763299099</v>
      </c>
      <c r="O128" s="7" t="e">
        <f t="shared" si="16"/>
        <v>#DIV/0!</v>
      </c>
      <c r="P128" t="e">
        <f>VLOOKUP($A128,aVDZ!$A$2:$N$192,9,FALSE)</f>
        <v>#N/A</v>
      </c>
      <c r="Q128" s="7" t="e">
        <f t="shared" si="17"/>
        <v>#N/A</v>
      </c>
      <c r="R128">
        <f>VLOOKUP($A128,'MP2-MCCT'!$A$2:$T$192,9,FALSE)</f>
        <v>-37.950640829646403</v>
      </c>
      <c r="S128" s="7" t="e">
        <f t="shared" si="18"/>
        <v>#DIV/0!</v>
      </c>
      <c r="T128">
        <f>VLOOKUP($A128,'MP2-JCCT'!$A$2:$T$192,9,FALSE)</f>
        <v>-39.360237686604201</v>
      </c>
      <c r="U128" s="7" t="e">
        <f t="shared" si="19"/>
        <v>#DIV/0!</v>
      </c>
      <c r="V128" t="e">
        <f>VLOOKUP($A128,aVQZ!$A$2:$N$192,9,FALSE)</f>
        <v>#N/A</v>
      </c>
      <c r="W128" s="7" t="e">
        <f t="shared" si="20"/>
        <v>#N/A</v>
      </c>
      <c r="X128">
        <f>VLOOKUP($A128,'MP2-CBS(TQ)-kJ'!$A$2:$N$192,3,FALSE)</f>
        <v>-43.203963187156873</v>
      </c>
      <c r="Y128" s="7" t="e">
        <f t="shared" si="21"/>
        <v>#DIV/0!</v>
      </c>
    </row>
    <row r="129" spans="1:25" x14ac:dyDescent="0.2">
      <c r="A129" s="3" t="s">
        <v>126</v>
      </c>
      <c r="B129" s="3">
        <f>VLOOKUP($A129,'delta-CCSD(T)-fno-kJ'!$A$2:$I$192,3,FALSE)</f>
        <v>2.9392561031860001</v>
      </c>
      <c r="C129">
        <f>VLOOKUP($A129,'CCSD(T)-CBS'!$A$2:$N$192,2,FALSE)</f>
        <v>0</v>
      </c>
      <c r="D129">
        <f>VLOOKUP($A129,'MP2-KSVP'!$A$2:$T$192,9,FALSE)</f>
        <v>-26.540844129520298</v>
      </c>
      <c r="E129" s="7" t="e">
        <f t="shared" si="11"/>
        <v>#DIV/0!</v>
      </c>
      <c r="F129">
        <f>VLOOKUP($A129,'MP2-KTZVP'!$A$2:$T$192,9,FALSE)</f>
        <v>-35.6626739280034</v>
      </c>
      <c r="G129" s="7" t="e">
        <f t="shared" si="12"/>
        <v>#DIV/0!</v>
      </c>
      <c r="H129">
        <f>VLOOKUP($A129,'MP2-KTZVPP'!$A$2:$T$192,9,FALSE)</f>
        <v>-37.674952337996402</v>
      </c>
      <c r="I129" s="7" t="e">
        <f t="shared" si="13"/>
        <v>#DIV/0!</v>
      </c>
      <c r="J129" t="e">
        <f>VLOOKUP($A129,VDZ!$A$2:$N$192,9,FALSE)</f>
        <v>#N/A</v>
      </c>
      <c r="K129" s="7" t="e">
        <f t="shared" si="14"/>
        <v>#N/A</v>
      </c>
      <c r="L129" t="e">
        <f>VLOOKUP($A129,VTZ!$A$2:$N$192,9,FALSE)</f>
        <v>#N/A</v>
      </c>
      <c r="M129" s="7" t="e">
        <f t="shared" si="15"/>
        <v>#N/A</v>
      </c>
      <c r="N129">
        <f>VLOOKUP($A129,'MP2-JCCD'!$A$2:$T$192,9,FALSE)</f>
        <v>-29.172248680497798</v>
      </c>
      <c r="O129" s="7" t="e">
        <f t="shared" si="16"/>
        <v>#DIV/0!</v>
      </c>
      <c r="P129" t="e">
        <f>VLOOKUP($A129,aVDZ!$A$2:$N$192,9,FALSE)</f>
        <v>#N/A</v>
      </c>
      <c r="Q129" s="7" t="e">
        <f t="shared" si="17"/>
        <v>#N/A</v>
      </c>
      <c r="R129">
        <f>VLOOKUP($A129,'MP2-MCCT'!$A$2:$T$192,9,FALSE)</f>
        <v>-37.150310069431498</v>
      </c>
      <c r="S129" s="7" t="e">
        <f t="shared" si="18"/>
        <v>#DIV/0!</v>
      </c>
      <c r="T129">
        <f>VLOOKUP($A129,'MP2-JCCT'!$A$2:$T$192,9,FALSE)</f>
        <v>-38.360597974764403</v>
      </c>
      <c r="U129" s="7" t="e">
        <f t="shared" si="19"/>
        <v>#DIV/0!</v>
      </c>
      <c r="V129" t="e">
        <f>VLOOKUP($A129,aVQZ!$A$2:$N$192,9,FALSE)</f>
        <v>#N/A</v>
      </c>
      <c r="W129" s="7" t="e">
        <f t="shared" si="20"/>
        <v>#N/A</v>
      </c>
      <c r="X129">
        <f>VLOOKUP($A129,'MP2-CBS(TQ)-kJ'!$A$2:$N$192,3,FALSE)</f>
        <v>-41.442732879996626</v>
      </c>
      <c r="Y129" s="7" t="e">
        <f t="shared" si="21"/>
        <v>#DIV/0!</v>
      </c>
    </row>
    <row r="130" spans="1:25" x14ac:dyDescent="0.2">
      <c r="A130" s="3" t="s">
        <v>127</v>
      </c>
      <c r="B130" s="3">
        <f>VLOOKUP($A130,'delta-CCSD(T)-fno-kJ'!$A$2:$I$192,3,FALSE)</f>
        <v>3.2194855454320002</v>
      </c>
      <c r="C130">
        <f>VLOOKUP($A130,'CCSD(T)-CBS'!$A$2:$N$192,2,FALSE)</f>
        <v>0</v>
      </c>
      <c r="D130">
        <f>VLOOKUP($A130,'MP2-KSVP'!$A$2:$T$192,9,FALSE)</f>
        <v>-29.000876758269701</v>
      </c>
      <c r="E130" s="7" t="e">
        <f t="shared" si="11"/>
        <v>#DIV/0!</v>
      </c>
      <c r="F130">
        <f>VLOOKUP($A130,'MP2-KTZVP'!$A$2:$T$192,9,FALSE)</f>
        <v>-37.605871380238902</v>
      </c>
      <c r="G130" s="7" t="e">
        <f t="shared" si="12"/>
        <v>#DIV/0!</v>
      </c>
      <c r="H130">
        <f>VLOOKUP($A130,'MP2-KTZVPP'!$A$2:$T$192,9,FALSE)</f>
        <v>-39.934694423093802</v>
      </c>
      <c r="I130" s="7" t="e">
        <f t="shared" si="13"/>
        <v>#DIV/0!</v>
      </c>
      <c r="J130" t="e">
        <f>VLOOKUP($A130,VDZ!$A$2:$N$192,9,FALSE)</f>
        <v>#N/A</v>
      </c>
      <c r="K130" s="7" t="e">
        <f t="shared" si="14"/>
        <v>#N/A</v>
      </c>
      <c r="L130" t="e">
        <f>VLOOKUP($A130,VTZ!$A$2:$N$192,9,FALSE)</f>
        <v>#N/A</v>
      </c>
      <c r="M130" s="7" t="e">
        <f t="shared" si="15"/>
        <v>#N/A</v>
      </c>
      <c r="N130">
        <f>VLOOKUP($A130,'MP2-JCCD'!$A$2:$T$192,9,FALSE)</f>
        <v>-30.894305376385599</v>
      </c>
      <c r="O130" s="7" t="e">
        <f t="shared" si="16"/>
        <v>#DIV/0!</v>
      </c>
      <c r="P130" t="e">
        <f>VLOOKUP($A130,aVDZ!$A$2:$N$192,9,FALSE)</f>
        <v>#N/A</v>
      </c>
      <c r="Q130" s="7" t="e">
        <f t="shared" si="17"/>
        <v>#N/A</v>
      </c>
      <c r="R130">
        <f>VLOOKUP($A130,'MP2-MCCT'!$A$2:$T$192,9,FALSE)</f>
        <v>-39.265497124323403</v>
      </c>
      <c r="S130" s="7" t="e">
        <f t="shared" si="18"/>
        <v>#DIV/0!</v>
      </c>
      <c r="T130">
        <f>VLOOKUP($A130,'MP2-JCCT'!$A$2:$T$192,9,FALSE)</f>
        <v>-40.716536399903703</v>
      </c>
      <c r="U130" s="7" t="e">
        <f t="shared" si="19"/>
        <v>#DIV/0!</v>
      </c>
      <c r="V130" t="e">
        <f>VLOOKUP($A130,aVQZ!$A$2:$N$192,9,FALSE)</f>
        <v>#N/A</v>
      </c>
      <c r="W130" s="7" t="e">
        <f t="shared" si="20"/>
        <v>#N/A</v>
      </c>
      <c r="X130">
        <f>VLOOKUP($A130,'MP2-CBS(TQ)-kJ'!$A$2:$N$192,3,FALSE)</f>
        <v>-44.619556936052369</v>
      </c>
      <c r="Y130" s="7" t="e">
        <f t="shared" si="21"/>
        <v>#DIV/0!</v>
      </c>
    </row>
    <row r="131" spans="1:25" x14ac:dyDescent="0.2">
      <c r="A131" s="3" t="s">
        <v>128</v>
      </c>
      <c r="B131" s="3">
        <f>VLOOKUP($A131,'delta-CCSD(T)-fno-kJ'!$A$2:$I$192,3,FALSE)</f>
        <v>0</v>
      </c>
      <c r="C131">
        <f>VLOOKUP($A131,'CCSD(T)-CBS'!$A$2:$N$192,2,FALSE)</f>
        <v>0</v>
      </c>
      <c r="D131">
        <f>VLOOKUP($A131,'MP2-KSVP'!$A$2:$T$192,9,FALSE)</f>
        <v>-30.5008755758025</v>
      </c>
      <c r="E131" s="7" t="e">
        <f t="shared" si="11"/>
        <v>#DIV/0!</v>
      </c>
      <c r="F131">
        <f>VLOOKUP($A131,'MP2-KTZVP'!$A$2:$T$192,9,FALSE)</f>
        <v>-39.324313453496501</v>
      </c>
      <c r="G131" s="7" t="e">
        <f t="shared" si="12"/>
        <v>#DIV/0!</v>
      </c>
      <c r="H131">
        <f>VLOOKUP($A131,'MP2-KTZVPP'!$A$2:$T$192,9,FALSE)</f>
        <v>-41.687606238987897</v>
      </c>
      <c r="I131" s="7" t="e">
        <f t="shared" si="13"/>
        <v>#DIV/0!</v>
      </c>
      <c r="J131" t="e">
        <f>VLOOKUP($A131,VDZ!$A$2:$N$192,9,FALSE)</f>
        <v>#N/A</v>
      </c>
      <c r="K131" s="7" t="e">
        <f t="shared" si="14"/>
        <v>#N/A</v>
      </c>
      <c r="L131" t="e">
        <f>VLOOKUP($A131,VTZ!$A$2:$N$192,9,FALSE)</f>
        <v>#N/A</v>
      </c>
      <c r="M131" s="7" t="e">
        <f t="shared" si="15"/>
        <v>#N/A</v>
      </c>
      <c r="N131">
        <f>VLOOKUP($A131,'MP2-JCCD'!$A$2:$T$192,9,FALSE)</f>
        <v>-32.329974272827002</v>
      </c>
      <c r="O131" s="7" t="e">
        <f t="shared" si="16"/>
        <v>#DIV/0!</v>
      </c>
      <c r="P131" t="e">
        <f>VLOOKUP($A131,aVDZ!$A$2:$N$192,9,FALSE)</f>
        <v>#N/A</v>
      </c>
      <c r="Q131" s="7" t="e">
        <f t="shared" si="17"/>
        <v>#N/A</v>
      </c>
      <c r="R131">
        <f>VLOOKUP($A131,'MP2-MCCT'!$A$2:$T$192,9,FALSE)</f>
        <v>-40.9954701360736</v>
      </c>
      <c r="S131" s="7" t="e">
        <f t="shared" si="18"/>
        <v>#DIV/0!</v>
      </c>
      <c r="T131">
        <f>VLOOKUP($A131,'MP2-JCCT'!$A$2:$T$192,9,FALSE)</f>
        <v>-42.467618635574297</v>
      </c>
      <c r="U131" s="7" t="e">
        <f t="shared" si="19"/>
        <v>#DIV/0!</v>
      </c>
      <c r="V131" t="e">
        <f>VLOOKUP($A131,aVQZ!$A$2:$N$192,9,FALSE)</f>
        <v>#N/A</v>
      </c>
      <c r="W131" s="7" t="e">
        <f t="shared" si="20"/>
        <v>#N/A</v>
      </c>
      <c r="X131">
        <f>VLOOKUP($A131,'MP2-CBS(TQ)-kJ'!$A$2:$N$192,3,FALSE)</f>
        <v>-46.640373513872831</v>
      </c>
      <c r="Y131" s="7" t="e">
        <f t="shared" si="21"/>
        <v>#DIV/0!</v>
      </c>
    </row>
    <row r="132" spans="1:25" x14ac:dyDescent="0.2">
      <c r="A132" s="3" t="s">
        <v>129</v>
      </c>
      <c r="B132" s="3">
        <f>VLOOKUP($A132,'delta-CCSD(T)-fno-kJ'!$A$2:$I$192,3,FALSE)</f>
        <v>0.25250183342799998</v>
      </c>
      <c r="C132">
        <f>VLOOKUP($A132,'CCSD(T)-CBS'!$A$2:$N$192,2,FALSE)</f>
        <v>0</v>
      </c>
      <c r="D132">
        <f>VLOOKUP($A132,'MP2-KSVP'!$A$2:$T$192,9,FALSE)</f>
        <v>-20.161055015277899</v>
      </c>
      <c r="E132" s="7" t="e">
        <f t="shared" ref="E132:E193" si="22">D132/C132</f>
        <v>#DIV/0!</v>
      </c>
      <c r="F132">
        <f>VLOOKUP($A132,'MP2-KTZVP'!$A$2:$T$192,9,FALSE)</f>
        <v>-31.809685595182099</v>
      </c>
      <c r="G132" s="7" t="e">
        <f t="shared" ref="G132:G193" si="23">F132/C132</f>
        <v>#DIV/0!</v>
      </c>
      <c r="H132">
        <f>VLOOKUP($A132,'MP2-KTZVPP'!$A$2:$T$192,9,FALSE)</f>
        <v>-34.3406349391039</v>
      </c>
      <c r="I132" s="7" t="e">
        <f t="shared" ref="I132:I193" si="24">H132/C132</f>
        <v>#DIV/0!</v>
      </c>
      <c r="J132" t="e">
        <f>VLOOKUP($A132,VDZ!$A$2:$N$192,9,FALSE)</f>
        <v>#N/A</v>
      </c>
      <c r="K132" s="7" t="e">
        <f t="shared" ref="K132:K193" si="25">J132/C132</f>
        <v>#N/A</v>
      </c>
      <c r="L132" t="e">
        <f>VLOOKUP($A132,VTZ!$A$2:$N$192,9,FALSE)</f>
        <v>#N/A</v>
      </c>
      <c r="M132" s="7" t="e">
        <f t="shared" ref="M132:M193" si="26">L132/C132</f>
        <v>#N/A</v>
      </c>
      <c r="N132">
        <f>VLOOKUP($A132,'MP2-JCCD'!$A$2:$T$192,9,FALSE)</f>
        <v>-20.7267208687439</v>
      </c>
      <c r="O132" s="7" t="e">
        <f t="shared" ref="O132:O193" si="27">N132/C132</f>
        <v>#DIV/0!</v>
      </c>
      <c r="P132" t="e">
        <f>VLOOKUP($A132,aVDZ!$A$2:$N$192,9,FALSE)</f>
        <v>#N/A</v>
      </c>
      <c r="Q132" s="7" t="e">
        <f t="shared" ref="Q132:Q193" si="28">P132/C132</f>
        <v>#N/A</v>
      </c>
      <c r="R132">
        <f>VLOOKUP($A132,'MP2-MCCT'!$A$2:$T$192,9,FALSE)</f>
        <v>-33.058257905460302</v>
      </c>
      <c r="S132" s="7" t="e">
        <f t="shared" ref="S132:S193" si="29">R132/C132</f>
        <v>#DIV/0!</v>
      </c>
      <c r="T132">
        <f>VLOOKUP($A132,'MP2-JCCT'!$A$2:$T$192,9,FALSE)</f>
        <v>-35.3592438823148</v>
      </c>
      <c r="U132" s="7" t="e">
        <f t="shared" ref="U132:U193" si="30">T132/C132</f>
        <v>#DIV/0!</v>
      </c>
      <c r="V132" t="e">
        <f>VLOOKUP($A132,aVQZ!$A$2:$N$192,9,FALSE)</f>
        <v>#N/A</v>
      </c>
      <c r="W132" s="7" t="e">
        <f t="shared" ref="W132:W193" si="31">V132/C132</f>
        <v>#N/A</v>
      </c>
      <c r="X132">
        <f>VLOOKUP($A132,'MP2-CBS(TQ)-kJ'!$A$2:$N$192,3,FALSE)</f>
        <v>-40.118415700024691</v>
      </c>
      <c r="Y132" s="7" t="e">
        <f t="shared" ref="Y132:Y193" si="32">X132/C132</f>
        <v>#DIV/0!</v>
      </c>
    </row>
    <row r="133" spans="1:25" x14ac:dyDescent="0.2">
      <c r="A133" s="3" t="s">
        <v>130</v>
      </c>
      <c r="B133" s="3">
        <f>VLOOKUP($A133,'delta-CCSD(T)-fno-kJ'!$A$2:$I$192,3,FALSE)</f>
        <v>-0.14926382328999999</v>
      </c>
      <c r="C133">
        <f>VLOOKUP($A133,'CCSD(T)-CBS'!$A$2:$N$192,2,FALSE)</f>
        <v>0</v>
      </c>
      <c r="D133">
        <f>VLOOKUP($A133,'MP2-KSVP'!$A$2:$T$192,9,FALSE)</f>
        <v>-18.0692773946</v>
      </c>
      <c r="E133" s="7" t="e">
        <f t="shared" si="22"/>
        <v>#DIV/0!</v>
      </c>
      <c r="F133">
        <f>VLOOKUP($A133,'MP2-KTZVP'!$A$2:$T$192,9,FALSE)</f>
        <v>-28.6822012521326</v>
      </c>
      <c r="G133" s="7" t="e">
        <f t="shared" si="23"/>
        <v>#DIV/0!</v>
      </c>
      <c r="H133">
        <f>VLOOKUP($A133,'MP2-KTZVPP'!$A$2:$T$192,9,FALSE)</f>
        <v>-31.038085904164301</v>
      </c>
      <c r="I133" s="7" t="e">
        <f t="shared" si="24"/>
        <v>#DIV/0!</v>
      </c>
      <c r="J133" t="e">
        <f>VLOOKUP($A133,VDZ!$A$2:$N$192,9,FALSE)</f>
        <v>#N/A</v>
      </c>
      <c r="K133" s="7" t="e">
        <f t="shared" si="25"/>
        <v>#N/A</v>
      </c>
      <c r="L133" t="e">
        <f>VLOOKUP($A133,VTZ!$A$2:$N$192,9,FALSE)</f>
        <v>#N/A</v>
      </c>
      <c r="M133" s="7" t="e">
        <f t="shared" si="26"/>
        <v>#N/A</v>
      </c>
      <c r="N133">
        <f>VLOOKUP($A133,'MP2-JCCD'!$A$2:$T$192,9,FALSE)</f>
        <v>-18.302772860293199</v>
      </c>
      <c r="O133" s="7" t="e">
        <f t="shared" si="27"/>
        <v>#DIV/0!</v>
      </c>
      <c r="P133" t="e">
        <f>VLOOKUP($A133,aVDZ!$A$2:$N$192,9,FALSE)</f>
        <v>#N/A</v>
      </c>
      <c r="Q133" s="7" t="e">
        <f t="shared" si="28"/>
        <v>#N/A</v>
      </c>
      <c r="R133">
        <f>VLOOKUP($A133,'MP2-MCCT'!$A$2:$T$192,9,FALSE)</f>
        <v>-29.776433338577402</v>
      </c>
      <c r="S133" s="7" t="e">
        <f t="shared" si="29"/>
        <v>#DIV/0!</v>
      </c>
      <c r="T133">
        <f>VLOOKUP($A133,'MP2-JCCT'!$A$2:$T$192,9,FALSE)</f>
        <v>-31.9091109132466</v>
      </c>
      <c r="U133" s="7" t="e">
        <f t="shared" si="30"/>
        <v>#DIV/0!</v>
      </c>
      <c r="V133" t="e">
        <f>VLOOKUP($A133,aVQZ!$A$2:$N$192,9,FALSE)</f>
        <v>#N/A</v>
      </c>
      <c r="W133" s="7" t="e">
        <f t="shared" si="31"/>
        <v>#N/A</v>
      </c>
      <c r="X133">
        <f>VLOOKUP($A133,'MP2-CBS(TQ)-kJ'!$A$2:$N$192,3,FALSE)</f>
        <v>-36.391772645084792</v>
      </c>
      <c r="Y133" s="7" t="e">
        <f t="shared" si="32"/>
        <v>#DIV/0!</v>
      </c>
    </row>
    <row r="134" spans="1:25" x14ac:dyDescent="0.2">
      <c r="A134" s="3" t="s">
        <v>131</v>
      </c>
      <c r="B134" s="3">
        <f>VLOOKUP($A134,'delta-CCSD(T)-fno-kJ'!$A$2:$I$192,3,FALSE)</f>
        <v>-5.9872933821E-2</v>
      </c>
      <c r="C134">
        <f>VLOOKUP($A134,'CCSD(T)-CBS'!$A$2:$N$192,2,FALSE)</f>
        <v>0</v>
      </c>
      <c r="D134">
        <f>VLOOKUP($A134,'MP2-KSVP'!$A$2:$T$192,9,FALSE)</f>
        <v>-18.350905405251702</v>
      </c>
      <c r="E134" s="7" t="e">
        <f t="shared" si="22"/>
        <v>#DIV/0!</v>
      </c>
      <c r="F134">
        <f>VLOOKUP($A134,'MP2-KTZVP'!$A$2:$T$192,9,FALSE)</f>
        <v>-28.0890070730586</v>
      </c>
      <c r="G134" s="7" t="e">
        <f t="shared" si="23"/>
        <v>#DIV/0!</v>
      </c>
      <c r="H134">
        <f>VLOOKUP($A134,'MP2-KTZVPP'!$A$2:$T$192,9,FALSE)</f>
        <v>-30.818408379070299</v>
      </c>
      <c r="I134" s="7" t="e">
        <f t="shared" si="24"/>
        <v>#DIV/0!</v>
      </c>
      <c r="J134" t="e">
        <f>VLOOKUP($A134,VDZ!$A$2:$N$192,9,FALSE)</f>
        <v>#N/A</v>
      </c>
      <c r="K134" s="7" t="e">
        <f t="shared" si="25"/>
        <v>#N/A</v>
      </c>
      <c r="L134" t="e">
        <f>VLOOKUP($A134,VTZ!$A$2:$N$192,9,FALSE)</f>
        <v>#N/A</v>
      </c>
      <c r="M134" s="7" t="e">
        <f t="shared" si="26"/>
        <v>#N/A</v>
      </c>
      <c r="N134">
        <f>VLOOKUP($A134,'MP2-JCCD'!$A$2:$T$192,9,FALSE)</f>
        <v>-17.911591840473601</v>
      </c>
      <c r="O134" s="7" t="e">
        <f t="shared" si="27"/>
        <v>#DIV/0!</v>
      </c>
      <c r="P134" t="e">
        <f>VLOOKUP($A134,aVDZ!$A$2:$N$192,9,FALSE)</f>
        <v>#N/A</v>
      </c>
      <c r="Q134" s="7" t="e">
        <f t="shared" si="28"/>
        <v>#N/A</v>
      </c>
      <c r="R134">
        <f>VLOOKUP($A134,'MP2-MCCT'!$A$2:$T$192,9,FALSE)</f>
        <v>-29.503060008844599</v>
      </c>
      <c r="S134" s="7" t="e">
        <f t="shared" si="29"/>
        <v>#DIV/0!</v>
      </c>
      <c r="T134">
        <f>VLOOKUP($A134,'MP2-JCCT'!$A$2:$T$192,9,FALSE)</f>
        <v>-31.237315682413001</v>
      </c>
      <c r="U134" s="7" t="e">
        <f t="shared" si="30"/>
        <v>#DIV/0!</v>
      </c>
      <c r="V134" t="e">
        <f>VLOOKUP($A134,aVQZ!$A$2:$N$192,9,FALSE)</f>
        <v>#N/A</v>
      </c>
      <c r="W134" s="7" t="e">
        <f t="shared" si="31"/>
        <v>#N/A</v>
      </c>
      <c r="X134">
        <f>VLOOKUP($A134,'MP2-CBS(TQ)-kJ'!$A$2:$N$192,3,FALSE)</f>
        <v>-35.786901314732184</v>
      </c>
      <c r="Y134" s="7" t="e">
        <f t="shared" si="32"/>
        <v>#DIV/0!</v>
      </c>
    </row>
    <row r="135" spans="1:25" x14ac:dyDescent="0.2">
      <c r="A135" s="3" t="s">
        <v>132</v>
      </c>
      <c r="B135" s="3">
        <f>VLOOKUP($A135,'delta-CCSD(T)-fno-kJ'!$A$2:$I$192,3,FALSE)</f>
        <v>0</v>
      </c>
      <c r="C135">
        <f>VLOOKUP($A135,'CCSD(T)-CBS'!$A$2:$N$192,2,FALSE)</f>
        <v>0</v>
      </c>
      <c r="D135">
        <f>VLOOKUP($A135,'MP2-KSVP'!$A$2:$T$192,9,FALSE)</f>
        <v>-33.295506700178699</v>
      </c>
      <c r="E135" s="7" t="e">
        <f t="shared" si="22"/>
        <v>#DIV/0!</v>
      </c>
      <c r="F135">
        <f>VLOOKUP($A135,'MP2-KTZVP'!$A$2:$T$192,9,FALSE)</f>
        <v>-42.091337645203701</v>
      </c>
      <c r="G135" s="7" t="e">
        <f t="shared" si="23"/>
        <v>#DIV/0!</v>
      </c>
      <c r="H135">
        <f>VLOOKUP($A135,'MP2-KTZVPP'!$A$2:$T$192,9,FALSE)</f>
        <v>-44.2405207575029</v>
      </c>
      <c r="I135" s="7" t="e">
        <f t="shared" si="24"/>
        <v>#DIV/0!</v>
      </c>
      <c r="J135" t="e">
        <f>VLOOKUP($A135,VDZ!$A$2:$N$192,9,FALSE)</f>
        <v>#N/A</v>
      </c>
      <c r="K135" s="7" t="e">
        <f t="shared" si="25"/>
        <v>#N/A</v>
      </c>
      <c r="L135" t="e">
        <f>VLOOKUP($A135,VTZ!$A$2:$N$192,9,FALSE)</f>
        <v>#N/A</v>
      </c>
      <c r="M135" s="7" t="e">
        <f t="shared" si="26"/>
        <v>#N/A</v>
      </c>
      <c r="N135">
        <f>VLOOKUP($A135,'MP2-JCCD'!$A$2:$T$192,9,FALSE)</f>
        <v>-34.983843777588</v>
      </c>
      <c r="O135" s="7" t="e">
        <f t="shared" si="27"/>
        <v>#DIV/0!</v>
      </c>
      <c r="P135" t="e">
        <f>VLOOKUP($A135,aVDZ!$A$2:$N$192,9,FALSE)</f>
        <v>#N/A</v>
      </c>
      <c r="Q135" s="7" t="e">
        <f t="shared" si="28"/>
        <v>#N/A</v>
      </c>
      <c r="R135">
        <f>VLOOKUP($A135,'MP2-MCCT'!$A$2:$T$192,9,FALSE)</f>
        <v>-43.458692053952397</v>
      </c>
      <c r="S135" s="7" t="e">
        <f t="shared" si="29"/>
        <v>#DIV/0!</v>
      </c>
      <c r="T135">
        <f>VLOOKUP($A135,'MP2-JCCT'!$A$2:$T$192,9,FALSE)</f>
        <v>-45.917232925408001</v>
      </c>
      <c r="U135" s="7" t="e">
        <f t="shared" si="30"/>
        <v>#DIV/0!</v>
      </c>
      <c r="V135" t="e">
        <f>VLOOKUP($A135,aVQZ!$A$2:$N$192,9,FALSE)</f>
        <v>#N/A</v>
      </c>
      <c r="W135" s="7" t="e">
        <f t="shared" si="31"/>
        <v>#N/A</v>
      </c>
      <c r="X135">
        <f>VLOOKUP($A135,'MP2-CBS(TQ)-kJ'!$A$2:$N$192,3,FALSE)</f>
        <v>-48.794064219435242</v>
      </c>
      <c r="Y135" s="7" t="e">
        <f t="shared" si="32"/>
        <v>#DIV/0!</v>
      </c>
    </row>
    <row r="136" spans="1:25" x14ac:dyDescent="0.2">
      <c r="A136" s="3" t="s">
        <v>133</v>
      </c>
      <c r="B136" s="3">
        <f>VLOOKUP($A136,'delta-CCSD(T)-fno-kJ'!$A$2:$I$192,3,FALSE)</f>
        <v>0</v>
      </c>
      <c r="C136">
        <f>VLOOKUP($A136,'CCSD(T)-CBS'!$A$2:$N$192,2,FALSE)</f>
        <v>0</v>
      </c>
      <c r="D136">
        <f>VLOOKUP($A136,'MP2-KSVP'!$A$2:$T$192,9,FALSE)</f>
        <v>-22.784448338375899</v>
      </c>
      <c r="E136" s="7" t="e">
        <f t="shared" si="22"/>
        <v>#DIV/0!</v>
      </c>
      <c r="F136">
        <f>VLOOKUP($A136,'MP2-KTZVP'!$A$2:$T$192,9,FALSE)</f>
        <v>-30.449696448407899</v>
      </c>
      <c r="G136" s="7" t="e">
        <f t="shared" si="23"/>
        <v>#DIV/0!</v>
      </c>
      <c r="H136">
        <f>VLOOKUP($A136,'MP2-KTZVPP'!$A$2:$T$192,9,FALSE)</f>
        <v>-32.6198447977876</v>
      </c>
      <c r="I136" s="7" t="e">
        <f t="shared" si="24"/>
        <v>#DIV/0!</v>
      </c>
      <c r="J136" t="e">
        <f>VLOOKUP($A136,VDZ!$A$2:$N$192,9,FALSE)</f>
        <v>#N/A</v>
      </c>
      <c r="K136" s="7" t="e">
        <f t="shared" si="25"/>
        <v>#N/A</v>
      </c>
      <c r="L136" t="e">
        <f>VLOOKUP($A136,VTZ!$A$2:$N$192,9,FALSE)</f>
        <v>#N/A</v>
      </c>
      <c r="M136" s="7" t="e">
        <f t="shared" si="26"/>
        <v>#N/A</v>
      </c>
      <c r="N136">
        <f>VLOOKUP($A136,'MP2-JCCD'!$A$2:$T$192,9,FALSE)</f>
        <v>-23.626794307822799</v>
      </c>
      <c r="O136" s="7" t="e">
        <f t="shared" si="27"/>
        <v>#DIV/0!</v>
      </c>
      <c r="P136" t="e">
        <f>VLOOKUP($A136,aVDZ!$A$2:$N$192,9,FALSE)</f>
        <v>#N/A</v>
      </c>
      <c r="Q136" s="7" t="e">
        <f t="shared" si="28"/>
        <v>#N/A</v>
      </c>
      <c r="R136">
        <f>VLOOKUP($A136,'MP2-MCCT'!$A$2:$T$192,9,FALSE)</f>
        <v>-32.002511868552801</v>
      </c>
      <c r="S136" s="7" t="e">
        <f t="shared" si="29"/>
        <v>#DIV/0!</v>
      </c>
      <c r="T136">
        <f>VLOOKUP($A136,'MP2-JCCT'!$A$2:$T$192,9,FALSE)</f>
        <v>-34.329905911734301</v>
      </c>
      <c r="U136" s="7" t="e">
        <f t="shared" si="30"/>
        <v>#DIV/0!</v>
      </c>
      <c r="V136" t="e">
        <f>VLOOKUP($A136,aVQZ!$A$2:$N$192,9,FALSE)</f>
        <v>#N/A</v>
      </c>
      <c r="W136" s="7" t="e">
        <f t="shared" si="31"/>
        <v>#N/A</v>
      </c>
      <c r="X136">
        <f>VLOOKUP($A136,'MP2-CBS(TQ)-kJ'!$A$2:$N$192,3,FALSE)</f>
        <v>-37.051298042598148</v>
      </c>
      <c r="Y136" s="7" t="e">
        <f t="shared" si="32"/>
        <v>#DIV/0!</v>
      </c>
    </row>
    <row r="137" spans="1:25" x14ac:dyDescent="0.2">
      <c r="A137" s="3" t="s">
        <v>134</v>
      </c>
      <c r="B137" s="3">
        <f>VLOOKUP($A137,'delta-CCSD(T)-fno-kJ'!$A$2:$I$192,3,FALSE)</f>
        <v>0</v>
      </c>
      <c r="C137">
        <f>VLOOKUP($A137,'CCSD(T)-CBS'!$A$2:$N$192,2,FALSE)</f>
        <v>0</v>
      </c>
      <c r="D137">
        <f>VLOOKUP($A137,'MP2-KSVP'!$A$2:$T$192,9,FALSE)</f>
        <v>-31.477867382637399</v>
      </c>
      <c r="E137" s="7" t="e">
        <f t="shared" si="22"/>
        <v>#DIV/0!</v>
      </c>
      <c r="F137">
        <f>VLOOKUP($A137,'MP2-KTZVP'!$A$2:$T$192,9,FALSE)</f>
        <v>-39.805781530348703</v>
      </c>
      <c r="G137" s="7" t="e">
        <f t="shared" si="23"/>
        <v>#DIV/0!</v>
      </c>
      <c r="H137">
        <f>VLOOKUP($A137,'MP2-KTZVPP'!$A$2:$T$192,9,FALSE)</f>
        <v>-41.923298875843997</v>
      </c>
      <c r="I137" s="7" t="e">
        <f t="shared" si="24"/>
        <v>#DIV/0!</v>
      </c>
      <c r="J137" t="e">
        <f>VLOOKUP($A137,VDZ!$A$2:$N$192,9,FALSE)</f>
        <v>#N/A</v>
      </c>
      <c r="K137" s="7" t="e">
        <f t="shared" si="25"/>
        <v>#N/A</v>
      </c>
      <c r="L137" t="e">
        <f>VLOOKUP($A137,VTZ!$A$2:$N$192,9,FALSE)</f>
        <v>#N/A</v>
      </c>
      <c r="M137" s="7" t="e">
        <f t="shared" si="26"/>
        <v>#N/A</v>
      </c>
      <c r="N137">
        <f>VLOOKUP($A137,'MP2-JCCD'!$A$2:$T$192,9,FALSE)</f>
        <v>-32.863601480628297</v>
      </c>
      <c r="O137" s="7" t="e">
        <f t="shared" si="27"/>
        <v>#DIV/0!</v>
      </c>
      <c r="P137" t="e">
        <f>VLOOKUP($A137,aVDZ!$A$2:$N$192,9,FALSE)</f>
        <v>#N/A</v>
      </c>
      <c r="Q137" s="7" t="e">
        <f t="shared" si="28"/>
        <v>#N/A</v>
      </c>
      <c r="R137">
        <f>VLOOKUP($A137,'MP2-MCCT'!$A$2:$T$192,9,FALSE)</f>
        <v>-41.024277388481501</v>
      </c>
      <c r="S137" s="7" t="e">
        <f t="shared" si="29"/>
        <v>#DIV/0!</v>
      </c>
      <c r="T137">
        <f>VLOOKUP($A137,'MP2-JCCT'!$A$2:$T$192,9,FALSE)</f>
        <v>-43.2089857074712</v>
      </c>
      <c r="U137" s="7" t="e">
        <f t="shared" si="30"/>
        <v>#DIV/0!</v>
      </c>
      <c r="V137" t="e">
        <f>VLOOKUP($A137,aVQZ!$A$2:$N$192,9,FALSE)</f>
        <v>#N/A</v>
      </c>
      <c r="W137" s="7" t="e">
        <f t="shared" si="31"/>
        <v>#N/A</v>
      </c>
      <c r="X137">
        <f>VLOOKUP($A137,'MP2-CBS(TQ)-kJ'!$A$2:$N$192,3,FALSE)</f>
        <v>-45.976789813365372</v>
      </c>
      <c r="Y137" s="7" t="e">
        <f t="shared" si="32"/>
        <v>#DIV/0!</v>
      </c>
    </row>
    <row r="138" spans="1:25" x14ac:dyDescent="0.2">
      <c r="A138" s="3" t="s">
        <v>135</v>
      </c>
      <c r="B138" s="3">
        <f>VLOOKUP($A138,'delta-CCSD(T)-fno-kJ'!$A$2:$I$192,3,FALSE)</f>
        <v>0</v>
      </c>
      <c r="C138">
        <f>VLOOKUP($A138,'CCSD(T)-CBS'!$A$2:$N$192,2,FALSE)</f>
        <v>0</v>
      </c>
      <c r="D138">
        <f>VLOOKUP($A138,'MP2-KSVP'!$A$2:$T$192,9,FALSE)</f>
        <v>-32.140042976716302</v>
      </c>
      <c r="E138" s="7" t="e">
        <f t="shared" si="22"/>
        <v>#DIV/0!</v>
      </c>
      <c r="F138">
        <f>VLOOKUP($A138,'MP2-KTZVP'!$A$2:$T$192,9,FALSE)</f>
        <v>-40.379066808738301</v>
      </c>
      <c r="G138" s="7" t="e">
        <f t="shared" si="23"/>
        <v>#DIV/0!</v>
      </c>
      <c r="H138">
        <f>VLOOKUP($A138,'MP2-KTZVPP'!$A$2:$T$192,9,FALSE)</f>
        <v>-42.781741758848597</v>
      </c>
      <c r="I138" s="7" t="e">
        <f t="shared" si="24"/>
        <v>#DIV/0!</v>
      </c>
      <c r="J138" t="e">
        <f>VLOOKUP($A138,VDZ!$A$2:$N$192,9,FALSE)</f>
        <v>#N/A</v>
      </c>
      <c r="K138" s="7" t="e">
        <f t="shared" si="25"/>
        <v>#N/A</v>
      </c>
      <c r="L138" t="e">
        <f>VLOOKUP($A138,VTZ!$A$2:$N$192,9,FALSE)</f>
        <v>#N/A</v>
      </c>
      <c r="M138" s="7" t="e">
        <f t="shared" si="26"/>
        <v>#N/A</v>
      </c>
      <c r="N138">
        <f>VLOOKUP($A138,'MP2-JCCD'!$A$2:$T$192,9,FALSE)</f>
        <v>-33.608547853345499</v>
      </c>
      <c r="O138" s="7" t="e">
        <f t="shared" si="27"/>
        <v>#DIV/0!</v>
      </c>
      <c r="P138" t="e">
        <f>VLOOKUP($A138,aVDZ!$A$2:$N$192,9,FALSE)</f>
        <v>#N/A</v>
      </c>
      <c r="Q138" s="7" t="e">
        <f t="shared" si="28"/>
        <v>#N/A</v>
      </c>
      <c r="R138">
        <f>VLOOKUP($A138,'MP2-MCCT'!$A$2:$T$192,9,FALSE)</f>
        <v>-41.832625378305899</v>
      </c>
      <c r="S138" s="7" t="e">
        <f t="shared" si="29"/>
        <v>#DIV/0!</v>
      </c>
      <c r="T138">
        <f>VLOOKUP($A138,'MP2-JCCT'!$A$2:$T$192,9,FALSE)</f>
        <v>-43.952017101411798</v>
      </c>
      <c r="U138" s="7" t="e">
        <f t="shared" si="30"/>
        <v>#DIV/0!</v>
      </c>
      <c r="V138" t="e">
        <f>VLOOKUP($A138,aVQZ!$A$2:$N$192,9,FALSE)</f>
        <v>#N/A</v>
      </c>
      <c r="W138" s="7" t="e">
        <f t="shared" si="31"/>
        <v>#N/A</v>
      </c>
      <c r="X138">
        <f>VLOOKUP($A138,'MP2-CBS(TQ)-kJ'!$A$2:$N$192,3,FALSE)</f>
        <v>-46.759664747154474</v>
      </c>
      <c r="Y138" s="7" t="e">
        <f t="shared" si="32"/>
        <v>#DIV/0!</v>
      </c>
    </row>
    <row r="139" spans="1:25" x14ac:dyDescent="0.2">
      <c r="A139" s="3" t="s">
        <v>136</v>
      </c>
      <c r="B139" s="3">
        <f>VLOOKUP($A139,'delta-CCSD(T)-fno-kJ'!$A$2:$I$192,3,FALSE)</f>
        <v>0</v>
      </c>
      <c r="C139">
        <f>VLOOKUP($A139,'CCSD(T)-CBS'!$A$2:$N$192,2,FALSE)</f>
        <v>0</v>
      </c>
      <c r="D139">
        <f>VLOOKUP($A139,'MP2-KSVP'!$A$2:$T$192,9,FALSE)</f>
        <v>-23.711117107076898</v>
      </c>
      <c r="E139" s="7" t="e">
        <f t="shared" si="22"/>
        <v>#DIV/0!</v>
      </c>
      <c r="F139">
        <f>VLOOKUP($A139,'MP2-KTZVP'!$A$2:$T$192,9,FALSE)</f>
        <v>-31.732354235395</v>
      </c>
      <c r="G139" s="7" t="e">
        <f t="shared" si="23"/>
        <v>#DIV/0!</v>
      </c>
      <c r="H139">
        <f>VLOOKUP($A139,'MP2-KTZVPP'!$A$2:$T$192,9,FALSE)</f>
        <v>-33.856553669170403</v>
      </c>
      <c r="I139" s="7" t="e">
        <f t="shared" si="24"/>
        <v>#DIV/0!</v>
      </c>
      <c r="J139" t="e">
        <f>VLOOKUP($A139,VDZ!$A$2:$N$192,9,FALSE)</f>
        <v>#N/A</v>
      </c>
      <c r="K139" s="7" t="e">
        <f t="shared" si="25"/>
        <v>#N/A</v>
      </c>
      <c r="L139" t="e">
        <f>VLOOKUP($A139,VTZ!$A$2:$N$192,9,FALSE)</f>
        <v>#N/A</v>
      </c>
      <c r="M139" s="7" t="e">
        <f t="shared" si="26"/>
        <v>#N/A</v>
      </c>
      <c r="N139">
        <f>VLOOKUP($A139,'MP2-JCCD'!$A$2:$T$192,9,FALSE)</f>
        <v>-24.632050187322498</v>
      </c>
      <c r="O139" s="7" t="e">
        <f t="shared" si="27"/>
        <v>#DIV/0!</v>
      </c>
      <c r="P139" t="e">
        <f>VLOOKUP($A139,aVDZ!$A$2:$N$192,9,FALSE)</f>
        <v>#N/A</v>
      </c>
      <c r="Q139" s="7" t="e">
        <f t="shared" si="28"/>
        <v>#N/A</v>
      </c>
      <c r="R139">
        <f>VLOOKUP($A139,'MP2-MCCT'!$A$2:$T$192,9,FALSE)</f>
        <v>-33.243988983028103</v>
      </c>
      <c r="S139" s="7" t="e">
        <f t="shared" si="29"/>
        <v>#DIV/0!</v>
      </c>
      <c r="T139">
        <f>VLOOKUP($A139,'MP2-JCCT'!$A$2:$T$192,9,FALSE)</f>
        <v>-35.864329545236799</v>
      </c>
      <c r="U139" s="7" t="e">
        <f t="shared" si="30"/>
        <v>#DIV/0!</v>
      </c>
      <c r="V139" t="e">
        <f>VLOOKUP($A139,aVQZ!$A$2:$N$192,9,FALSE)</f>
        <v>#N/A</v>
      </c>
      <c r="W139" s="7" t="e">
        <f t="shared" si="31"/>
        <v>#N/A</v>
      </c>
      <c r="X139">
        <f>VLOOKUP($A139,'MP2-CBS(TQ)-kJ'!$A$2:$N$192,3,FALSE)</f>
        <v>-38.759917973831399</v>
      </c>
      <c r="Y139" s="7" t="e">
        <f t="shared" si="32"/>
        <v>#DIV/0!</v>
      </c>
    </row>
    <row r="140" spans="1:25" x14ac:dyDescent="0.2">
      <c r="A140" s="3" t="s">
        <v>137</v>
      </c>
      <c r="B140" s="3">
        <f>VLOOKUP($A140,'delta-CCSD(T)-fno-kJ'!$A$2:$I$192,3,FALSE)</f>
        <v>0</v>
      </c>
      <c r="C140">
        <f>VLOOKUP($A140,'CCSD(T)-CBS'!$A$2:$N$192,2,FALSE)</f>
        <v>0</v>
      </c>
      <c r="D140">
        <f>VLOOKUP($A140,'MP2-KSVP'!$A$2:$T$192,9,FALSE)</f>
        <v>-23.446228698770401</v>
      </c>
      <c r="E140" s="7" t="e">
        <f t="shared" si="22"/>
        <v>#DIV/0!</v>
      </c>
      <c r="F140">
        <f>VLOOKUP($A140,'MP2-KTZVP'!$A$2:$T$192,9,FALSE)</f>
        <v>-31.1252679091942</v>
      </c>
      <c r="G140" s="7" t="e">
        <f t="shared" si="23"/>
        <v>#DIV/0!</v>
      </c>
      <c r="H140">
        <f>VLOOKUP($A140,'MP2-KTZVPP'!$A$2:$T$192,9,FALSE)</f>
        <v>-33.341217763773003</v>
      </c>
      <c r="I140" s="7" t="e">
        <f t="shared" si="24"/>
        <v>#DIV/0!</v>
      </c>
      <c r="J140" t="e">
        <f>VLOOKUP($A140,VDZ!$A$2:$N$192,9,FALSE)</f>
        <v>#N/A</v>
      </c>
      <c r="K140" s="7" t="e">
        <f t="shared" si="25"/>
        <v>#N/A</v>
      </c>
      <c r="L140" t="e">
        <f>VLOOKUP($A140,VTZ!$A$2:$N$192,9,FALSE)</f>
        <v>#N/A</v>
      </c>
      <c r="M140" s="7" t="e">
        <f t="shared" si="26"/>
        <v>#N/A</v>
      </c>
      <c r="N140">
        <f>VLOOKUP($A140,'MP2-JCCD'!$A$2:$T$192,9,FALSE)</f>
        <v>-24.060111785495099</v>
      </c>
      <c r="O140" s="7" t="e">
        <f t="shared" si="27"/>
        <v>#DIV/0!</v>
      </c>
      <c r="P140" t="e">
        <f>VLOOKUP($A140,aVDZ!$A$2:$N$192,9,FALSE)</f>
        <v>#N/A</v>
      </c>
      <c r="Q140" s="7" t="e">
        <f t="shared" si="28"/>
        <v>#N/A</v>
      </c>
      <c r="R140">
        <f>VLOOKUP($A140,'MP2-MCCT'!$A$2:$T$192,9,FALSE)</f>
        <v>-32.6039006919492</v>
      </c>
      <c r="S140" s="7" t="e">
        <f t="shared" si="29"/>
        <v>#DIV/0!</v>
      </c>
      <c r="T140">
        <f>VLOOKUP($A140,'MP2-JCCT'!$A$2:$T$192,9,FALSE)</f>
        <v>-35.244440308215303</v>
      </c>
      <c r="U140" s="7" t="e">
        <f t="shared" si="30"/>
        <v>#DIV/0!</v>
      </c>
      <c r="V140" t="e">
        <f>VLOOKUP($A140,aVQZ!$A$2:$N$192,9,FALSE)</f>
        <v>#N/A</v>
      </c>
      <c r="W140" s="7" t="e">
        <f t="shared" si="31"/>
        <v>#N/A</v>
      </c>
      <c r="X140">
        <f>VLOOKUP($A140,'MP2-CBS(TQ)-kJ'!$A$2:$N$192,3,FALSE)</f>
        <v>-38.132583554067928</v>
      </c>
      <c r="Y140" s="7" t="e">
        <f t="shared" si="32"/>
        <v>#DIV/0!</v>
      </c>
    </row>
    <row r="141" spans="1:25" x14ac:dyDescent="0.2">
      <c r="A141" s="3" t="s">
        <v>138</v>
      </c>
      <c r="B141" s="3">
        <f>VLOOKUP($A141,'delta-CCSD(T)-fno-kJ'!$A$2:$I$192,3,FALSE)</f>
        <v>0</v>
      </c>
      <c r="C141">
        <f>VLOOKUP($A141,'CCSD(T)-CBS'!$A$2:$N$192,2,FALSE)</f>
        <v>0</v>
      </c>
      <c r="D141">
        <f>VLOOKUP($A141,'MP2-KSVP'!$A$2:$T$192,9,FALSE)</f>
        <v>-17.828421797193499</v>
      </c>
      <c r="E141" s="7" t="e">
        <f t="shared" si="22"/>
        <v>#DIV/0!</v>
      </c>
      <c r="F141">
        <f>VLOOKUP($A141,'MP2-KTZVP'!$A$2:$T$192,9,FALSE)</f>
        <v>-24.9624948012906</v>
      </c>
      <c r="G141" s="7" t="e">
        <f t="shared" si="23"/>
        <v>#DIV/0!</v>
      </c>
      <c r="H141">
        <f>VLOOKUP($A141,'MP2-KTZVPP'!$A$2:$T$192,9,FALSE)</f>
        <v>-27.003329946135899</v>
      </c>
      <c r="I141" s="7" t="e">
        <f t="shared" si="24"/>
        <v>#DIV/0!</v>
      </c>
      <c r="J141" t="e">
        <f>VLOOKUP($A141,VDZ!$A$2:$N$192,9,FALSE)</f>
        <v>#N/A</v>
      </c>
      <c r="K141" s="7" t="e">
        <f t="shared" si="25"/>
        <v>#N/A</v>
      </c>
      <c r="L141" t="e">
        <f>VLOOKUP($A141,VTZ!$A$2:$N$192,9,FALSE)</f>
        <v>#N/A</v>
      </c>
      <c r="M141" s="7" t="e">
        <f t="shared" si="26"/>
        <v>#N/A</v>
      </c>
      <c r="N141">
        <f>VLOOKUP($A141,'MP2-JCCD'!$A$2:$T$192,9,FALSE)</f>
        <v>-16.829160270066101</v>
      </c>
      <c r="O141" s="7" t="e">
        <f t="shared" si="27"/>
        <v>#DIV/0!</v>
      </c>
      <c r="P141" t="e">
        <f>VLOOKUP($A141,aVDZ!$A$2:$N$192,9,FALSE)</f>
        <v>#N/A</v>
      </c>
      <c r="Q141" s="7" t="e">
        <f t="shared" si="28"/>
        <v>#N/A</v>
      </c>
      <c r="R141">
        <f>VLOOKUP($A141,'MP2-MCCT'!$A$2:$T$192,9,FALSE)</f>
        <v>-26.231919106244</v>
      </c>
      <c r="S141" s="7" t="e">
        <f t="shared" si="29"/>
        <v>#DIV/0!</v>
      </c>
      <c r="T141">
        <f>VLOOKUP($A141,'MP2-JCCT'!$A$2:$T$192,9,FALSE)</f>
        <v>-29.117860908200001</v>
      </c>
      <c r="U141" s="7" t="e">
        <f t="shared" si="30"/>
        <v>#DIV/0!</v>
      </c>
      <c r="V141" t="e">
        <f>VLOOKUP($A141,aVQZ!$A$2:$N$192,9,FALSE)</f>
        <v>#N/A</v>
      </c>
      <c r="W141" s="7" t="e">
        <f t="shared" si="31"/>
        <v>#N/A</v>
      </c>
      <c r="X141">
        <f>VLOOKUP($A141,'MP2-CBS(TQ)-kJ'!$A$2:$N$192,3,FALSE)</f>
        <v>-32.311274161666255</v>
      </c>
      <c r="Y141" s="7" t="e">
        <f t="shared" si="32"/>
        <v>#DIV/0!</v>
      </c>
    </row>
    <row r="142" spans="1:25" x14ac:dyDescent="0.2">
      <c r="A142" s="3" t="s">
        <v>139</v>
      </c>
      <c r="B142" s="3">
        <f>VLOOKUP($A142,'delta-CCSD(T)-fno-kJ'!$A$2:$I$192,3,FALSE)</f>
        <v>0</v>
      </c>
      <c r="C142">
        <f>VLOOKUP($A142,'CCSD(T)-CBS'!$A$2:$N$192,2,FALSE)</f>
        <v>0</v>
      </c>
      <c r="D142">
        <f>VLOOKUP($A142,'MP2-KSVP'!$A$2:$T$192,9,FALSE)</f>
        <v>-16.461751105335601</v>
      </c>
      <c r="E142" s="7" t="e">
        <f t="shared" si="22"/>
        <v>#DIV/0!</v>
      </c>
      <c r="F142">
        <f>VLOOKUP($A142,'MP2-KTZVP'!$A$2:$T$192,9,FALSE)</f>
        <v>-22.7032863826289</v>
      </c>
      <c r="G142" s="7" t="e">
        <f t="shared" si="23"/>
        <v>#DIV/0!</v>
      </c>
      <c r="H142">
        <f>VLOOKUP($A142,'MP2-KTZVPP'!$A$2:$T$192,9,FALSE)</f>
        <v>-24.6900608171367</v>
      </c>
      <c r="I142" s="7" t="e">
        <f t="shared" si="24"/>
        <v>#DIV/0!</v>
      </c>
      <c r="J142" t="e">
        <f>VLOOKUP($A142,VDZ!$A$2:$N$192,9,FALSE)</f>
        <v>#N/A</v>
      </c>
      <c r="K142" s="7" t="e">
        <f t="shared" si="25"/>
        <v>#N/A</v>
      </c>
      <c r="L142" t="e">
        <f>VLOOKUP($A142,VTZ!$A$2:$N$192,9,FALSE)</f>
        <v>#N/A</v>
      </c>
      <c r="M142" s="7" t="e">
        <f t="shared" si="26"/>
        <v>#N/A</v>
      </c>
      <c r="N142">
        <f>VLOOKUP($A142,'MP2-JCCD'!$A$2:$T$192,9,FALSE)</f>
        <v>-15.311135811255101</v>
      </c>
      <c r="O142" s="7" t="e">
        <f t="shared" si="27"/>
        <v>#DIV/0!</v>
      </c>
      <c r="P142" t="e">
        <f>VLOOKUP($A142,aVDZ!$A$2:$N$192,9,FALSE)</f>
        <v>#N/A</v>
      </c>
      <c r="Q142" s="7" t="e">
        <f t="shared" si="28"/>
        <v>#N/A</v>
      </c>
      <c r="R142">
        <f>VLOOKUP($A142,'MP2-MCCT'!$A$2:$T$192,9,FALSE)</f>
        <v>-23.898577403288702</v>
      </c>
      <c r="S142" s="7" t="e">
        <f t="shared" si="29"/>
        <v>#DIV/0!</v>
      </c>
      <c r="T142">
        <f>VLOOKUP($A142,'MP2-JCCT'!$A$2:$T$192,9,FALSE)</f>
        <v>-26.479252324756299</v>
      </c>
      <c r="U142" s="7" t="e">
        <f t="shared" si="30"/>
        <v>#DIV/0!</v>
      </c>
      <c r="V142" t="e">
        <f>VLOOKUP($A142,aVQZ!$A$2:$N$192,9,FALSE)</f>
        <v>#N/A</v>
      </c>
      <c r="W142" s="7" t="e">
        <f t="shared" si="31"/>
        <v>#N/A</v>
      </c>
      <c r="X142">
        <f>VLOOKUP($A142,'MP2-CBS(TQ)-kJ'!$A$2:$N$192,3,FALSE)</f>
        <v>-29.476363440003016</v>
      </c>
      <c r="Y142" s="7" t="e">
        <f t="shared" si="32"/>
        <v>#DIV/0!</v>
      </c>
    </row>
    <row r="143" spans="1:25" x14ac:dyDescent="0.2">
      <c r="A143" s="3" t="s">
        <v>140</v>
      </c>
      <c r="B143" s="3">
        <f>VLOOKUP($A143,'delta-CCSD(T)-fno-kJ'!$A$2:$I$192,3,FALSE)</f>
        <v>-1.2604645196319999</v>
      </c>
      <c r="C143">
        <f>VLOOKUP($A143,'CCSD(T)-CBS'!$A$2:$N$192,2,FALSE)</f>
        <v>0</v>
      </c>
      <c r="D143">
        <f>VLOOKUP($A143,'MP2-KSVP'!$A$2:$T$192,9,FALSE)</f>
        <v>-16.667548999919699</v>
      </c>
      <c r="E143" s="7" t="e">
        <f t="shared" si="22"/>
        <v>#DIV/0!</v>
      </c>
      <c r="F143">
        <f>VLOOKUP($A143,'MP2-KTZVP'!$A$2:$T$192,9,FALSE)</f>
        <v>-22.7713812207549</v>
      </c>
      <c r="G143" s="7" t="e">
        <f t="shared" si="23"/>
        <v>#DIV/0!</v>
      </c>
      <c r="H143">
        <f>VLOOKUP($A143,'MP2-KTZVPP'!$A$2:$T$192,9,FALSE)</f>
        <v>-24.834255370737999</v>
      </c>
      <c r="I143" s="7" t="e">
        <f t="shared" si="24"/>
        <v>#DIV/0!</v>
      </c>
      <c r="J143" t="e">
        <f>VLOOKUP($A143,VDZ!$A$2:$N$192,9,FALSE)</f>
        <v>#N/A</v>
      </c>
      <c r="K143" s="7" t="e">
        <f t="shared" si="25"/>
        <v>#N/A</v>
      </c>
      <c r="L143" t="e">
        <f>VLOOKUP($A143,VTZ!$A$2:$N$192,9,FALSE)</f>
        <v>#N/A</v>
      </c>
      <c r="M143" s="7" t="e">
        <f t="shared" si="26"/>
        <v>#N/A</v>
      </c>
      <c r="N143">
        <f>VLOOKUP($A143,'MP2-JCCD'!$A$2:$T$192,9,FALSE)</f>
        <v>-15.2700349532468</v>
      </c>
      <c r="O143" s="7" t="e">
        <f t="shared" si="27"/>
        <v>#DIV/0!</v>
      </c>
      <c r="P143" t="e">
        <f>VLOOKUP($A143,aVDZ!$A$2:$N$192,9,FALSE)</f>
        <v>#N/A</v>
      </c>
      <c r="Q143" s="7" t="e">
        <f t="shared" si="28"/>
        <v>#N/A</v>
      </c>
      <c r="R143">
        <f>VLOOKUP($A143,'MP2-MCCT'!$A$2:$T$192,9,FALSE)</f>
        <v>-23.952153083931101</v>
      </c>
      <c r="S143" s="7" t="e">
        <f t="shared" si="29"/>
        <v>#DIV/0!</v>
      </c>
      <c r="T143">
        <f>VLOOKUP($A143,'MP2-JCCT'!$A$2:$T$192,9,FALSE)</f>
        <v>-26.538410334019702</v>
      </c>
      <c r="U143" s="7" t="e">
        <f t="shared" si="30"/>
        <v>#DIV/0!</v>
      </c>
      <c r="V143" t="e">
        <f>VLOOKUP($A143,aVQZ!$A$2:$N$192,9,FALSE)</f>
        <v>#N/A</v>
      </c>
      <c r="W143" s="7" t="e">
        <f t="shared" si="31"/>
        <v>#N/A</v>
      </c>
      <c r="X143">
        <f>VLOOKUP($A143,'MP2-CBS(TQ)-kJ'!$A$2:$N$192,3,FALSE)</f>
        <v>-29.624312700723863</v>
      </c>
      <c r="Y143" s="7" t="e">
        <f t="shared" si="32"/>
        <v>#DIV/0!</v>
      </c>
    </row>
    <row r="144" spans="1:25" x14ac:dyDescent="0.2">
      <c r="A144" s="3" t="s">
        <v>141</v>
      </c>
      <c r="B144" s="3">
        <f>VLOOKUP($A144,'delta-CCSD(T)-fno-kJ'!$A$2:$I$192,3,FALSE)</f>
        <v>4.2093880105000002E-2</v>
      </c>
      <c r="C144">
        <f>VLOOKUP($A144,'CCSD(T)-CBS'!$A$2:$N$192,2,FALSE)</f>
        <v>0</v>
      </c>
      <c r="D144">
        <f>VLOOKUP($A144,'MP2-KSVP'!$A$2:$T$192,9,FALSE)</f>
        <v>-17.630114450806499</v>
      </c>
      <c r="E144" s="7" t="e">
        <f t="shared" si="22"/>
        <v>#DIV/0!</v>
      </c>
      <c r="F144">
        <f>VLOOKUP($A144,'MP2-KTZVP'!$A$2:$T$192,9,FALSE)</f>
        <v>-29.624708170073699</v>
      </c>
      <c r="G144" s="7" t="e">
        <f t="shared" si="23"/>
        <v>#DIV/0!</v>
      </c>
      <c r="H144">
        <f>VLOOKUP($A144,'MP2-KTZVPP'!$A$2:$T$192,9,FALSE)</f>
        <v>-32.118392628353</v>
      </c>
      <c r="I144" s="7" t="e">
        <f t="shared" si="24"/>
        <v>#DIV/0!</v>
      </c>
      <c r="J144" t="e">
        <f>VLOOKUP($A144,VDZ!$A$2:$N$192,9,FALSE)</f>
        <v>#N/A</v>
      </c>
      <c r="K144" s="7" t="e">
        <f t="shared" si="25"/>
        <v>#N/A</v>
      </c>
      <c r="L144" t="e">
        <f>VLOOKUP($A144,VTZ!$A$2:$N$192,9,FALSE)</f>
        <v>#N/A</v>
      </c>
      <c r="M144" s="7" t="e">
        <f t="shared" si="26"/>
        <v>#N/A</v>
      </c>
      <c r="N144">
        <f>VLOOKUP($A144,'MP2-JCCD'!$A$2:$T$192,9,FALSE)</f>
        <v>-19.722162901835699</v>
      </c>
      <c r="O144" s="7" t="e">
        <f t="shared" si="27"/>
        <v>#DIV/0!</v>
      </c>
      <c r="P144" t="e">
        <f>VLOOKUP($A144,aVDZ!$A$2:$N$192,9,FALSE)</f>
        <v>#N/A</v>
      </c>
      <c r="Q144" s="7" t="e">
        <f t="shared" si="28"/>
        <v>#N/A</v>
      </c>
      <c r="R144">
        <f>VLOOKUP($A144,'MP2-MCCT'!$A$2:$T$192,9,FALSE)</f>
        <v>-31.575860556383098</v>
      </c>
      <c r="S144" s="7" t="e">
        <f t="shared" si="29"/>
        <v>#DIV/0!</v>
      </c>
      <c r="T144">
        <f>VLOOKUP($A144,'MP2-JCCT'!$A$2:$T$192,9,FALSE)</f>
        <v>-33.857113621525301</v>
      </c>
      <c r="U144" s="7" t="e">
        <f t="shared" si="30"/>
        <v>#DIV/0!</v>
      </c>
      <c r="V144" t="e">
        <f>VLOOKUP($A144,aVQZ!$A$2:$N$192,9,FALSE)</f>
        <v>#N/A</v>
      </c>
      <c r="W144" s="7" t="e">
        <f t="shared" si="31"/>
        <v>#N/A</v>
      </c>
      <c r="X144">
        <f>VLOOKUP($A144,'MP2-CBS(TQ)-kJ'!$A$2:$N$192,3,FALSE)</f>
        <v>-38.302194564352746</v>
      </c>
      <c r="Y144" s="7" t="e">
        <f t="shared" si="32"/>
        <v>#DIV/0!</v>
      </c>
    </row>
    <row r="145" spans="1:25" x14ac:dyDescent="0.2">
      <c r="A145" s="3" t="s">
        <v>142</v>
      </c>
      <c r="B145" s="3">
        <f>VLOOKUP($A145,'delta-CCSD(T)-fno-kJ'!$A$2:$I$192,3,FALSE)</f>
        <v>0</v>
      </c>
      <c r="C145">
        <f>VLOOKUP($A145,'CCSD(T)-CBS'!$A$2:$N$192,2,FALSE)</f>
        <v>0</v>
      </c>
      <c r="D145">
        <f>VLOOKUP($A145,'MP2-KSVP'!$A$2:$T$192,9,FALSE)</f>
        <v>-15.633565241110499</v>
      </c>
      <c r="E145" s="7" t="e">
        <f t="shared" si="22"/>
        <v>#DIV/0!</v>
      </c>
      <c r="F145">
        <f>VLOOKUP($A145,'MP2-KTZVP'!$A$2:$T$192,9,FALSE)</f>
        <v>-26.520199429130699</v>
      </c>
      <c r="G145" s="7" t="e">
        <f t="shared" si="23"/>
        <v>#DIV/0!</v>
      </c>
      <c r="H145">
        <f>VLOOKUP($A145,'MP2-KTZVPP'!$A$2:$T$192,9,FALSE)</f>
        <v>-28.821928623956801</v>
      </c>
      <c r="I145" s="7" t="e">
        <f t="shared" si="24"/>
        <v>#DIV/0!</v>
      </c>
      <c r="J145" t="e">
        <f>VLOOKUP($A145,VDZ!$A$2:$N$192,9,FALSE)</f>
        <v>#N/A</v>
      </c>
      <c r="K145" s="7" t="e">
        <f t="shared" si="25"/>
        <v>#N/A</v>
      </c>
      <c r="L145" t="e">
        <f>VLOOKUP($A145,VTZ!$A$2:$N$192,9,FALSE)</f>
        <v>#N/A</v>
      </c>
      <c r="M145" s="7" t="e">
        <f t="shared" si="26"/>
        <v>#N/A</v>
      </c>
      <c r="N145">
        <f>VLOOKUP($A145,'MP2-JCCD'!$A$2:$T$192,9,FALSE)</f>
        <v>-17.3645330224162</v>
      </c>
      <c r="O145" s="7" t="e">
        <f t="shared" si="27"/>
        <v>#DIV/0!</v>
      </c>
      <c r="P145" t="e">
        <f>VLOOKUP($A145,aVDZ!$A$2:$N$192,9,FALSE)</f>
        <v>#N/A</v>
      </c>
      <c r="Q145" s="7" t="e">
        <f t="shared" si="28"/>
        <v>#N/A</v>
      </c>
      <c r="R145">
        <f>VLOOKUP($A145,'MP2-MCCT'!$A$2:$T$192,9,FALSE)</f>
        <v>-28.2907121311687</v>
      </c>
      <c r="S145" s="7" t="e">
        <f t="shared" si="29"/>
        <v>#DIV/0!</v>
      </c>
      <c r="T145">
        <f>VLOOKUP($A145,'MP2-JCCT'!$A$2:$T$192,9,FALSE)</f>
        <v>-30.409227426702898</v>
      </c>
      <c r="U145" s="7" t="e">
        <f t="shared" si="30"/>
        <v>#DIV/0!</v>
      </c>
      <c r="V145" t="e">
        <f>VLOOKUP($A145,aVQZ!$A$2:$N$192,9,FALSE)</f>
        <v>#N/A</v>
      </c>
      <c r="W145" s="7" t="e">
        <f t="shared" si="31"/>
        <v>#N/A</v>
      </c>
      <c r="X145">
        <f>VLOOKUP($A145,'MP2-CBS(TQ)-kJ'!$A$2:$N$192,3,FALSE)</f>
        <v>-34.583775389776179</v>
      </c>
      <c r="Y145" s="7" t="e">
        <f t="shared" si="32"/>
        <v>#DIV/0!</v>
      </c>
    </row>
    <row r="146" spans="1:25" x14ac:dyDescent="0.2">
      <c r="A146" s="3" t="s">
        <v>143</v>
      </c>
      <c r="B146" s="3">
        <f>VLOOKUP($A146,'delta-CCSD(T)-fno-kJ'!$A$2:$I$192,3,FALSE)</f>
        <v>-2.8816249971730001</v>
      </c>
      <c r="C146">
        <f>VLOOKUP($A146,'CCSD(T)-CBS'!$A$2:$N$192,2,FALSE)</f>
        <v>0</v>
      </c>
      <c r="D146">
        <f>VLOOKUP($A146,'MP2-KSVP'!$A$2:$T$192,9,FALSE)</f>
        <v>-14.8214475856918</v>
      </c>
      <c r="E146" s="7" t="e">
        <f t="shared" si="22"/>
        <v>#DIV/0!</v>
      </c>
      <c r="F146">
        <f>VLOOKUP($A146,'MP2-KTZVP'!$A$2:$T$192,9,FALSE)</f>
        <v>-26.189891824315499</v>
      </c>
      <c r="G146" s="7" t="e">
        <f t="shared" si="23"/>
        <v>#DIV/0!</v>
      </c>
      <c r="H146">
        <f>VLOOKUP($A146,'MP2-KTZVPP'!$A$2:$T$192,9,FALSE)</f>
        <v>-27.786779206607999</v>
      </c>
      <c r="I146" s="7" t="e">
        <f t="shared" si="24"/>
        <v>#DIV/0!</v>
      </c>
      <c r="J146" t="e">
        <f>VLOOKUP($A146,VDZ!$A$2:$N$192,9,FALSE)</f>
        <v>#N/A</v>
      </c>
      <c r="K146" s="7" t="e">
        <f t="shared" si="25"/>
        <v>#N/A</v>
      </c>
      <c r="L146" t="e">
        <f>VLOOKUP($A146,VTZ!$A$2:$N$192,9,FALSE)</f>
        <v>#N/A</v>
      </c>
      <c r="M146" s="7" t="e">
        <f t="shared" si="26"/>
        <v>#N/A</v>
      </c>
      <c r="N146">
        <f>VLOOKUP($A146,'MP2-JCCD'!$A$2:$T$192,9,FALSE)</f>
        <v>-16.906272450458399</v>
      </c>
      <c r="O146" s="7" t="e">
        <f t="shared" si="27"/>
        <v>#DIV/0!</v>
      </c>
      <c r="P146" t="e">
        <f>VLOOKUP($A146,aVDZ!$A$2:$N$192,9,FALSE)</f>
        <v>#N/A</v>
      </c>
      <c r="Q146" s="7" t="e">
        <f t="shared" si="28"/>
        <v>#N/A</v>
      </c>
      <c r="R146">
        <f>VLOOKUP($A146,'MP2-MCCT'!$A$2:$T$192,9,FALSE)</f>
        <v>-27.268827266731201</v>
      </c>
      <c r="S146" s="7" t="e">
        <f t="shared" si="29"/>
        <v>#DIV/0!</v>
      </c>
      <c r="T146">
        <f>VLOOKUP($A146,'MP2-JCCT'!$A$2:$T$192,9,FALSE)</f>
        <v>-30.7879393848308</v>
      </c>
      <c r="U146" s="7" t="e">
        <f t="shared" si="30"/>
        <v>#DIV/0!</v>
      </c>
      <c r="V146" t="e">
        <f>VLOOKUP($A146,aVQZ!$A$2:$N$192,9,FALSE)</f>
        <v>#N/A</v>
      </c>
      <c r="W146" s="7" t="e">
        <f t="shared" si="31"/>
        <v>#N/A</v>
      </c>
      <c r="X146">
        <f>VLOOKUP($A146,'MP2-CBS(TQ)-kJ'!$A$2:$N$192,3,FALSE)</f>
        <v>-34.905754429099353</v>
      </c>
      <c r="Y146" s="7" t="e">
        <f t="shared" si="32"/>
        <v>#DIV/0!</v>
      </c>
    </row>
    <row r="147" spans="1:25" x14ac:dyDescent="0.2">
      <c r="A147" s="3" t="s">
        <v>144</v>
      </c>
      <c r="B147" s="3">
        <f>VLOOKUP($A147,'delta-CCSD(T)-fno-kJ'!$A$2:$I$192,3,FALSE)</f>
        <v>-2.637586940836</v>
      </c>
      <c r="C147">
        <f>VLOOKUP($A147,'CCSD(T)-CBS'!$A$2:$N$192,2,FALSE)</f>
        <v>0</v>
      </c>
      <c r="D147">
        <f>VLOOKUP($A147,'MP2-KSVP'!$A$2:$T$192,9,FALSE)</f>
        <v>-15.0037818662686</v>
      </c>
      <c r="E147" s="7" t="e">
        <f t="shared" si="22"/>
        <v>#DIV/0!</v>
      </c>
      <c r="F147">
        <f>VLOOKUP($A147,'MP2-KTZVP'!$A$2:$T$192,9,FALSE)</f>
        <v>-25.453197672738199</v>
      </c>
      <c r="G147" s="7" t="e">
        <f t="shared" si="23"/>
        <v>#DIV/0!</v>
      </c>
      <c r="H147">
        <f>VLOOKUP($A147,'MP2-KTZVPP'!$A$2:$T$192,9,FALSE)</f>
        <v>-26.928331299534101</v>
      </c>
      <c r="I147" s="7" t="e">
        <f t="shared" si="24"/>
        <v>#DIV/0!</v>
      </c>
      <c r="J147" t="e">
        <f>VLOOKUP($A147,VDZ!$A$2:$N$192,9,FALSE)</f>
        <v>#N/A</v>
      </c>
      <c r="K147" s="7" t="e">
        <f t="shared" si="25"/>
        <v>#N/A</v>
      </c>
      <c r="L147" t="e">
        <f>VLOOKUP($A147,VTZ!$A$2:$N$192,9,FALSE)</f>
        <v>#N/A</v>
      </c>
      <c r="M147" s="7" t="e">
        <f t="shared" si="26"/>
        <v>#N/A</v>
      </c>
      <c r="N147">
        <f>VLOOKUP($A147,'MP2-JCCD'!$A$2:$T$192,9,FALSE)</f>
        <v>-16.598949319546001</v>
      </c>
      <c r="O147" s="7" t="e">
        <f t="shared" si="27"/>
        <v>#DIV/0!</v>
      </c>
      <c r="P147" t="e">
        <f>VLOOKUP($A147,aVDZ!$A$2:$N$192,9,FALSE)</f>
        <v>#N/A</v>
      </c>
      <c r="Q147" s="7" t="e">
        <f t="shared" si="28"/>
        <v>#N/A</v>
      </c>
      <c r="R147">
        <f>VLOOKUP($A147,'MP2-MCCT'!$A$2:$T$192,9,FALSE)</f>
        <v>-26.360941711927801</v>
      </c>
      <c r="S147" s="7" t="e">
        <f t="shared" si="29"/>
        <v>#DIV/0!</v>
      </c>
      <c r="T147">
        <f>VLOOKUP($A147,'MP2-JCCT'!$A$2:$T$192,9,FALSE)</f>
        <v>-29.786659440004001</v>
      </c>
      <c r="U147" s="7" t="e">
        <f t="shared" si="30"/>
        <v>#DIV/0!</v>
      </c>
      <c r="V147" t="e">
        <f>VLOOKUP($A147,aVQZ!$A$2:$N$192,9,FALSE)</f>
        <v>#N/A</v>
      </c>
      <c r="W147" s="7" t="e">
        <f t="shared" si="31"/>
        <v>#N/A</v>
      </c>
      <c r="X147">
        <f>VLOOKUP($A147,'MP2-CBS(TQ)-kJ'!$A$2:$N$192,3,FALSE)</f>
        <v>-33.696970433731934</v>
      </c>
      <c r="Y147" s="7" t="e">
        <f t="shared" si="32"/>
        <v>#DIV/0!</v>
      </c>
    </row>
    <row r="148" spans="1:25" x14ac:dyDescent="0.2">
      <c r="A148" s="3" t="s">
        <v>41</v>
      </c>
      <c r="B148" s="3">
        <f>VLOOKUP($A148,'delta-CCSD(T)-fno-kJ'!$A$2:$I$192,3,FALSE)</f>
        <v>1.5779285639580001</v>
      </c>
      <c r="C148">
        <f>VLOOKUP($A148,'CCSD(T)-CBS'!$A$2:$N$192,2,FALSE)</f>
        <v>0</v>
      </c>
      <c r="D148">
        <f>VLOOKUP($A148,'MP2-KSVP'!$A$2:$T$192,9,FALSE)</f>
        <v>-22.8133162787489</v>
      </c>
      <c r="E148" s="7" t="e">
        <f t="shared" si="22"/>
        <v>#DIV/0!</v>
      </c>
      <c r="F148">
        <f>VLOOKUP($A148,'MP2-KTZVP'!$A$2:$T$192,9,FALSE)</f>
        <v>-38.693164752498603</v>
      </c>
      <c r="G148" s="7" t="e">
        <f t="shared" si="23"/>
        <v>#DIV/0!</v>
      </c>
      <c r="H148">
        <f>VLOOKUP($A148,'MP2-KTZVPP'!$A$2:$T$192,9,FALSE)</f>
        <v>-41.004262098173299</v>
      </c>
      <c r="I148" s="7" t="e">
        <f t="shared" si="24"/>
        <v>#DIV/0!</v>
      </c>
      <c r="J148" t="e">
        <f>VLOOKUP($A148,VDZ!$A$2:$N$192,9,FALSE)</f>
        <v>#N/A</v>
      </c>
      <c r="K148" s="7" t="e">
        <f t="shared" si="25"/>
        <v>#N/A</v>
      </c>
      <c r="L148" t="e">
        <f>VLOOKUP($A148,VTZ!$A$2:$N$192,9,FALSE)</f>
        <v>#N/A</v>
      </c>
      <c r="M148" s="7" t="e">
        <f t="shared" si="26"/>
        <v>#N/A</v>
      </c>
      <c r="N148">
        <f>VLOOKUP($A148,'MP2-JCCD'!$A$2:$T$192,9,FALSE)</f>
        <v>-27.047611571474199</v>
      </c>
      <c r="O148" s="7" t="e">
        <f t="shared" si="27"/>
        <v>#DIV/0!</v>
      </c>
      <c r="P148" t="e">
        <f>VLOOKUP($A148,aVDZ!$A$2:$N$192,9,FALSE)</f>
        <v>#N/A</v>
      </c>
      <c r="Q148" s="7" t="e">
        <f t="shared" si="28"/>
        <v>#N/A</v>
      </c>
      <c r="R148">
        <f>VLOOKUP($A148,'MP2-MCCT'!$A$2:$T$192,9,FALSE)</f>
        <v>-40.250470570102898</v>
      </c>
      <c r="S148" s="7" t="e">
        <f t="shared" si="29"/>
        <v>#DIV/0!</v>
      </c>
      <c r="T148">
        <f>VLOOKUP($A148,'MP2-JCCT'!$A$2:$T$192,9,FALSE)</f>
        <v>-42.350999106350102</v>
      </c>
      <c r="U148" s="7" t="e">
        <f t="shared" si="30"/>
        <v>#DIV/0!</v>
      </c>
      <c r="V148" t="e">
        <f>VLOOKUP($A148,aVQZ!$A$2:$N$192,9,FALSE)</f>
        <v>#N/A</v>
      </c>
      <c r="W148" s="7" t="e">
        <f t="shared" si="31"/>
        <v>#N/A</v>
      </c>
      <c r="X148">
        <f>VLOOKUP($A148,'MP2-CBS(TQ)-kJ'!$A$2:$N$192,3,FALSE)</f>
        <v>-49.526637422102191</v>
      </c>
      <c r="Y148" s="7" t="e">
        <f t="shared" si="32"/>
        <v>#DIV/0!</v>
      </c>
    </row>
    <row r="149" spans="1:25" x14ac:dyDescent="0.2">
      <c r="A149" s="3" t="s">
        <v>42</v>
      </c>
      <c r="B149" s="3">
        <f>VLOOKUP($A149,'delta-CCSD(T)-fno-kJ'!$A$2:$I$192,3,FALSE)</f>
        <v>0.124919698947</v>
      </c>
      <c r="C149">
        <f>VLOOKUP($A149,'CCSD(T)-CBS'!$A$2:$N$192,2,FALSE)</f>
        <v>0</v>
      </c>
      <c r="D149">
        <f>VLOOKUP($A149,'MP2-KSVP'!$A$2:$T$192,9,FALSE)</f>
        <v>-15.7125776318865</v>
      </c>
      <c r="E149" s="7" t="e">
        <f t="shared" si="22"/>
        <v>#DIV/0!</v>
      </c>
      <c r="F149">
        <f>VLOOKUP($A149,'MP2-KTZVP'!$A$2:$T$192,9,FALSE)</f>
        <v>-25.4231396387327</v>
      </c>
      <c r="G149" s="7" t="e">
        <f t="shared" si="23"/>
        <v>#DIV/0!</v>
      </c>
      <c r="H149">
        <f>VLOOKUP($A149,'MP2-KTZVPP'!$A$2:$T$192,9,FALSE)</f>
        <v>-28.553877616780301</v>
      </c>
      <c r="I149" s="7" t="e">
        <f t="shared" si="24"/>
        <v>#DIV/0!</v>
      </c>
      <c r="J149" t="e">
        <f>VLOOKUP($A149,VDZ!$A$2:$N$192,9,FALSE)</f>
        <v>#N/A</v>
      </c>
      <c r="K149" s="7" t="e">
        <f t="shared" si="25"/>
        <v>#N/A</v>
      </c>
      <c r="L149" t="e">
        <f>VLOOKUP($A149,VTZ!$A$2:$N$192,9,FALSE)</f>
        <v>#N/A</v>
      </c>
      <c r="M149" s="7" t="e">
        <f t="shared" si="26"/>
        <v>#N/A</v>
      </c>
      <c r="N149">
        <f>VLOOKUP($A149,'MP2-JCCD'!$A$2:$T$192,9,FALSE)</f>
        <v>-16.211895246392299</v>
      </c>
      <c r="O149" s="7" t="e">
        <f t="shared" si="27"/>
        <v>#DIV/0!</v>
      </c>
      <c r="P149" t="e">
        <f>VLOOKUP($A149,aVDZ!$A$2:$N$192,9,FALSE)</f>
        <v>#N/A</v>
      </c>
      <c r="Q149" s="7" t="e">
        <f t="shared" si="28"/>
        <v>#N/A</v>
      </c>
      <c r="R149">
        <f>VLOOKUP($A149,'MP2-MCCT'!$A$2:$T$192,9,FALSE)</f>
        <v>-27.685623848569701</v>
      </c>
      <c r="S149" s="7" t="e">
        <f t="shared" si="29"/>
        <v>#DIV/0!</v>
      </c>
      <c r="T149">
        <f>VLOOKUP($A149,'MP2-JCCT'!$A$2:$T$192,9,FALSE)</f>
        <v>-28.128752493701601</v>
      </c>
      <c r="U149" s="7" t="e">
        <f t="shared" si="30"/>
        <v>#DIV/0!</v>
      </c>
      <c r="V149" t="e">
        <f>VLOOKUP($A149,aVQZ!$A$2:$N$192,9,FALSE)</f>
        <v>#N/A</v>
      </c>
      <c r="W149" s="7" t="e">
        <f t="shared" si="31"/>
        <v>#N/A</v>
      </c>
      <c r="X149">
        <f>VLOOKUP($A149,'MP2-CBS(TQ)-kJ'!$A$2:$N$192,3,FALSE)</f>
        <v>-34.443526755284751</v>
      </c>
      <c r="Y149" s="7" t="e">
        <f t="shared" si="32"/>
        <v>#DIV/0!</v>
      </c>
    </row>
    <row r="150" spans="1:25" x14ac:dyDescent="0.2">
      <c r="A150" s="3" t="s">
        <v>43</v>
      </c>
      <c r="B150" s="3">
        <f>VLOOKUP($A150,'delta-CCSD(T)-fno-kJ'!$A$2:$I$192,3,FALSE)</f>
        <v>0.77215451429100002</v>
      </c>
      <c r="C150">
        <f>VLOOKUP($A150,'CCSD(T)-CBS'!$A$2:$N$192,2,FALSE)</f>
        <v>0</v>
      </c>
      <c r="D150">
        <f>VLOOKUP($A150,'MP2-KSVP'!$A$2:$T$192,9,FALSE)</f>
        <v>-18.0566604867875</v>
      </c>
      <c r="E150" s="7" t="e">
        <f t="shared" si="22"/>
        <v>#DIV/0!</v>
      </c>
      <c r="F150">
        <f>VLOOKUP($A150,'MP2-KTZVP'!$A$2:$T$192,9,FALSE)</f>
        <v>-29.966547891539101</v>
      </c>
      <c r="G150" s="7" t="e">
        <f t="shared" si="23"/>
        <v>#DIV/0!</v>
      </c>
      <c r="H150">
        <f>VLOOKUP($A150,'MP2-KTZVPP'!$A$2:$T$192,9,FALSE)</f>
        <v>-33.038302942578298</v>
      </c>
      <c r="I150" s="7" t="e">
        <f t="shared" si="24"/>
        <v>#DIV/0!</v>
      </c>
      <c r="J150" t="e">
        <f>VLOOKUP($A150,VDZ!$A$2:$N$192,9,FALSE)</f>
        <v>#N/A</v>
      </c>
      <c r="K150" s="7" t="e">
        <f t="shared" si="25"/>
        <v>#N/A</v>
      </c>
      <c r="L150" t="e">
        <f>VLOOKUP($A150,VTZ!$A$2:$N$192,9,FALSE)</f>
        <v>#N/A</v>
      </c>
      <c r="M150" s="7" t="e">
        <f t="shared" si="26"/>
        <v>#N/A</v>
      </c>
      <c r="N150">
        <f>VLOOKUP($A150,'MP2-JCCD'!$A$2:$T$192,9,FALSE)</f>
        <v>-19.350818447257002</v>
      </c>
      <c r="O150" s="7" t="e">
        <f t="shared" si="27"/>
        <v>#DIV/0!</v>
      </c>
      <c r="P150" t="e">
        <f>VLOOKUP($A150,aVDZ!$A$2:$N$192,9,FALSE)</f>
        <v>#N/A</v>
      </c>
      <c r="Q150" s="7" t="e">
        <f t="shared" si="28"/>
        <v>#N/A</v>
      </c>
      <c r="R150">
        <f>VLOOKUP($A150,'MP2-MCCT'!$A$2:$T$192,9,FALSE)</f>
        <v>-32.118590865716001</v>
      </c>
      <c r="S150" s="7" t="e">
        <f t="shared" si="29"/>
        <v>#DIV/0!</v>
      </c>
      <c r="T150">
        <f>VLOOKUP($A150,'MP2-JCCT'!$A$2:$T$192,9,FALSE)</f>
        <v>-33.140415570494604</v>
      </c>
      <c r="U150" s="7" t="e">
        <f t="shared" si="30"/>
        <v>#DIV/0!</v>
      </c>
      <c r="V150" t="e">
        <f>VLOOKUP($A150,aVQZ!$A$2:$N$192,9,FALSE)</f>
        <v>#N/A</v>
      </c>
      <c r="W150" s="7" t="e">
        <f t="shared" si="31"/>
        <v>#N/A</v>
      </c>
      <c r="X150">
        <f>VLOOKUP($A150,'MP2-CBS(TQ)-kJ'!$A$2:$N$192,3,FALSE)</f>
        <v>-39.862076871086984</v>
      </c>
      <c r="Y150" s="7" t="e">
        <f t="shared" si="32"/>
        <v>#DIV/0!</v>
      </c>
    </row>
    <row r="151" spans="1:25" x14ac:dyDescent="0.2">
      <c r="A151" s="3" t="s">
        <v>44</v>
      </c>
      <c r="B151" s="3">
        <f>VLOOKUP($A151,'delta-CCSD(T)-fno-kJ'!$A$2:$I$192,3,FALSE)</f>
        <v>1.8642572422429999</v>
      </c>
      <c r="C151">
        <f>VLOOKUP($A151,'CCSD(T)-CBS'!$A$2:$N$192,2,FALSE)</f>
        <v>0</v>
      </c>
      <c r="D151">
        <f>VLOOKUP($A151,'MP2-KSVP'!$A$2:$T$192,9,FALSE)</f>
        <v>-23.420479255105501</v>
      </c>
      <c r="E151" s="7" t="e">
        <f t="shared" si="22"/>
        <v>#DIV/0!</v>
      </c>
      <c r="F151">
        <f>VLOOKUP($A151,'MP2-KTZVP'!$A$2:$T$192,9,FALSE)</f>
        <v>-39.410813242000899</v>
      </c>
      <c r="G151" s="7" t="e">
        <f t="shared" si="23"/>
        <v>#DIV/0!</v>
      </c>
      <c r="H151">
        <f>VLOOKUP($A151,'MP2-KTZVPP'!$A$2:$T$192,9,FALSE)</f>
        <v>-41.450436304363301</v>
      </c>
      <c r="I151" s="7" t="e">
        <f t="shared" si="24"/>
        <v>#DIV/0!</v>
      </c>
      <c r="J151" t="e">
        <f>VLOOKUP($A151,VDZ!$A$2:$N$192,9,FALSE)</f>
        <v>#N/A</v>
      </c>
      <c r="K151" s="7" t="e">
        <f t="shared" si="25"/>
        <v>#N/A</v>
      </c>
      <c r="L151" t="e">
        <f>VLOOKUP($A151,VTZ!$A$2:$N$192,9,FALSE)</f>
        <v>#N/A</v>
      </c>
      <c r="M151" s="7" t="e">
        <f t="shared" si="26"/>
        <v>#N/A</v>
      </c>
      <c r="N151">
        <f>VLOOKUP($A151,'MP2-JCCD'!$A$2:$T$192,9,FALSE)</f>
        <v>-27.497977952164199</v>
      </c>
      <c r="O151" s="7" t="e">
        <f t="shared" si="27"/>
        <v>#DIV/0!</v>
      </c>
      <c r="P151" t="e">
        <f>VLOOKUP($A151,aVDZ!$A$2:$N$192,9,FALSE)</f>
        <v>#N/A</v>
      </c>
      <c r="Q151" s="7" t="e">
        <f t="shared" si="28"/>
        <v>#N/A</v>
      </c>
      <c r="R151">
        <f>VLOOKUP($A151,'MP2-MCCT'!$A$2:$T$192,9,FALSE)</f>
        <v>-40.624031389513902</v>
      </c>
      <c r="S151" s="7" t="e">
        <f t="shared" si="29"/>
        <v>#DIV/0!</v>
      </c>
      <c r="T151">
        <f>VLOOKUP($A151,'MP2-JCCT'!$A$2:$T$192,9,FALSE)</f>
        <v>-42.875256174120899</v>
      </c>
      <c r="U151" s="7" t="e">
        <f t="shared" si="30"/>
        <v>#DIV/0!</v>
      </c>
      <c r="V151" t="e">
        <f>VLOOKUP($A151,aVQZ!$A$2:$N$192,9,FALSE)</f>
        <v>#N/A</v>
      </c>
      <c r="W151" s="7" t="e">
        <f t="shared" si="31"/>
        <v>#N/A</v>
      </c>
      <c r="X151">
        <f>VLOOKUP($A151,'MP2-CBS(TQ)-kJ'!$A$2:$N$192,3,FALSE)</f>
        <v>-49.667622614878269</v>
      </c>
      <c r="Y151" s="7" t="e">
        <f t="shared" si="32"/>
        <v>#DIV/0!</v>
      </c>
    </row>
    <row r="152" spans="1:25" x14ac:dyDescent="0.2">
      <c r="A152" s="3" t="s">
        <v>145</v>
      </c>
      <c r="B152" s="3">
        <f>VLOOKUP($A152,'delta-CCSD(T)-fno-kJ'!$A$2:$I$192,3,FALSE)</f>
        <v>-0.244375286059</v>
      </c>
      <c r="C152">
        <f>VLOOKUP($A152,'CCSD(T)-CBS'!$A$2:$N$192,2,FALSE)</f>
        <v>0</v>
      </c>
      <c r="D152">
        <f>VLOOKUP($A152,'MP2-KSVP'!$A$2:$T$192,9,FALSE)</f>
        <v>-14.2797667429982</v>
      </c>
      <c r="E152" s="7" t="e">
        <f t="shared" si="22"/>
        <v>#DIV/0!</v>
      </c>
      <c r="F152">
        <f>VLOOKUP($A152,'MP2-KTZVP'!$A$2:$T$192,9,FALSE)</f>
        <v>-31.413176816474198</v>
      </c>
      <c r="G152" s="7" t="e">
        <f t="shared" si="23"/>
        <v>#DIV/0!</v>
      </c>
      <c r="H152">
        <f>VLOOKUP($A152,'MP2-KTZVPP'!$A$2:$T$192,9,FALSE)</f>
        <v>-33.918553803340501</v>
      </c>
      <c r="I152" s="7" t="e">
        <f t="shared" si="24"/>
        <v>#DIV/0!</v>
      </c>
      <c r="J152" t="e">
        <f>VLOOKUP($A152,VDZ!$A$2:$N$192,9,FALSE)</f>
        <v>#N/A</v>
      </c>
      <c r="K152" s="7" t="e">
        <f t="shared" si="25"/>
        <v>#N/A</v>
      </c>
      <c r="L152" t="e">
        <f>VLOOKUP($A152,VTZ!$A$2:$N$192,9,FALSE)</f>
        <v>#N/A</v>
      </c>
      <c r="M152" s="7" t="e">
        <f t="shared" si="26"/>
        <v>#N/A</v>
      </c>
      <c r="N152">
        <f>VLOOKUP($A152,'MP2-JCCD'!$A$2:$T$192,9,FALSE)</f>
        <v>-19.366877266166199</v>
      </c>
      <c r="O152" s="7" t="e">
        <f t="shared" si="27"/>
        <v>#DIV/0!</v>
      </c>
      <c r="P152" t="e">
        <f>VLOOKUP($A152,aVDZ!$A$2:$N$192,9,FALSE)</f>
        <v>#N/A</v>
      </c>
      <c r="Q152" s="7" t="e">
        <f t="shared" si="28"/>
        <v>#N/A</v>
      </c>
      <c r="R152">
        <f>VLOOKUP($A152,'MP2-MCCT'!$A$2:$T$192,9,FALSE)</f>
        <v>-32.396415916586903</v>
      </c>
      <c r="S152" s="7" t="e">
        <f t="shared" si="29"/>
        <v>#DIV/0!</v>
      </c>
      <c r="T152">
        <f>VLOOKUP($A152,'MP2-JCCT'!$A$2:$T$192,9,FALSE)</f>
        <v>-34.4288366780495</v>
      </c>
      <c r="U152" s="7" t="e">
        <f t="shared" si="30"/>
        <v>#DIV/0!</v>
      </c>
      <c r="V152" t="e">
        <f>VLOOKUP($A152,aVQZ!$A$2:$N$192,9,FALSE)</f>
        <v>#N/A</v>
      </c>
      <c r="W152" s="7" t="e">
        <f t="shared" si="31"/>
        <v>#N/A</v>
      </c>
      <c r="X152">
        <f>VLOOKUP($A152,'MP2-CBS(TQ)-kJ'!$A$2:$N$192,3,FALSE)</f>
        <v>-40.692305915602972</v>
      </c>
      <c r="Y152" s="7" t="e">
        <f t="shared" si="32"/>
        <v>#DIV/0!</v>
      </c>
    </row>
    <row r="153" spans="1:25" x14ac:dyDescent="0.2">
      <c r="A153" s="3" t="s">
        <v>146</v>
      </c>
      <c r="B153" s="3">
        <f>VLOOKUP($A153,'delta-CCSD(T)-fno-kJ'!$A$2:$I$192,3,FALSE)</f>
        <v>-0.57799475914800003</v>
      </c>
      <c r="C153">
        <f>VLOOKUP($A153,'CCSD(T)-CBS'!$A$2:$N$192,2,FALSE)</f>
        <v>0</v>
      </c>
      <c r="D153">
        <f>VLOOKUP($A153,'MP2-KSVP'!$A$2:$T$192,9,FALSE)</f>
        <v>-11.555324958344601</v>
      </c>
      <c r="E153" s="7" t="e">
        <f t="shared" si="22"/>
        <v>#DIV/0!</v>
      </c>
      <c r="F153">
        <f>VLOOKUP($A153,'MP2-KTZVP'!$A$2:$T$192,9,FALSE)</f>
        <v>-22.389340033071399</v>
      </c>
      <c r="G153" s="7" t="e">
        <f t="shared" si="23"/>
        <v>#DIV/0!</v>
      </c>
      <c r="H153">
        <f>VLOOKUP($A153,'MP2-KTZVPP'!$A$2:$T$192,9,FALSE)</f>
        <v>-25.6443054864822</v>
      </c>
      <c r="I153" s="7" t="e">
        <f t="shared" si="24"/>
        <v>#DIV/0!</v>
      </c>
      <c r="J153" t="e">
        <f>VLOOKUP($A153,VDZ!$A$2:$N$192,9,FALSE)</f>
        <v>#N/A</v>
      </c>
      <c r="K153" s="7" t="e">
        <f t="shared" si="25"/>
        <v>#N/A</v>
      </c>
      <c r="L153" t="e">
        <f>VLOOKUP($A153,VTZ!$A$2:$N$192,9,FALSE)</f>
        <v>#N/A</v>
      </c>
      <c r="M153" s="7" t="e">
        <f t="shared" si="26"/>
        <v>#N/A</v>
      </c>
      <c r="N153">
        <f>VLOOKUP($A153,'MP2-JCCD'!$A$2:$T$192,9,FALSE)</f>
        <v>-11.9425988241585</v>
      </c>
      <c r="O153" s="7" t="e">
        <f t="shared" si="27"/>
        <v>#DIV/0!</v>
      </c>
      <c r="P153" t="e">
        <f>VLOOKUP($A153,aVDZ!$A$2:$N$192,9,FALSE)</f>
        <v>#N/A</v>
      </c>
      <c r="Q153" s="7" t="e">
        <f t="shared" si="28"/>
        <v>#N/A</v>
      </c>
      <c r="R153">
        <f>VLOOKUP($A153,'MP2-MCCT'!$A$2:$T$192,9,FALSE)</f>
        <v>-23.516585541384401</v>
      </c>
      <c r="S153" s="7" t="e">
        <f t="shared" si="29"/>
        <v>#DIV/0!</v>
      </c>
      <c r="T153">
        <f>VLOOKUP($A153,'MP2-JCCT'!$A$2:$T$192,9,FALSE)</f>
        <v>-23.9516977651252</v>
      </c>
      <c r="U153" s="7" t="e">
        <f t="shared" si="30"/>
        <v>#DIV/0!</v>
      </c>
      <c r="V153" t="e">
        <f>VLOOKUP($A153,aVQZ!$A$2:$N$192,9,FALSE)</f>
        <v>#N/A</v>
      </c>
      <c r="W153" s="7" t="e">
        <f t="shared" si="31"/>
        <v>#N/A</v>
      </c>
      <c r="X153">
        <f>VLOOKUP($A153,'MP2-CBS(TQ)-kJ'!$A$2:$N$192,3,FALSE)</f>
        <v>-29.449333243109802</v>
      </c>
      <c r="Y153" s="7" t="e">
        <f t="shared" si="32"/>
        <v>#DIV/0!</v>
      </c>
    </row>
    <row r="154" spans="1:25" x14ac:dyDescent="0.2">
      <c r="A154" s="3" t="s">
        <v>147</v>
      </c>
      <c r="B154" s="3">
        <f>VLOOKUP($A154,'delta-CCSD(T)-fno-kJ'!$A$2:$I$192,3,FALSE)</f>
        <v>-0.12903365790900001</v>
      </c>
      <c r="C154">
        <f>VLOOKUP($A154,'CCSD(T)-CBS'!$A$2:$N$192,2,FALSE)</f>
        <v>0</v>
      </c>
      <c r="D154">
        <f>VLOOKUP($A154,'MP2-KSVP'!$A$2:$T$192,9,FALSE)</f>
        <v>-12.4008193287914</v>
      </c>
      <c r="E154" s="7" t="e">
        <f t="shared" si="22"/>
        <v>#DIV/0!</v>
      </c>
      <c r="F154">
        <f>VLOOKUP($A154,'MP2-KTZVP'!$A$2:$T$192,9,FALSE)</f>
        <v>-25.9386814020693</v>
      </c>
      <c r="G154" s="7" t="e">
        <f t="shared" si="23"/>
        <v>#DIV/0!</v>
      </c>
      <c r="H154">
        <f>VLOOKUP($A154,'MP2-KTZVPP'!$A$2:$T$192,9,FALSE)</f>
        <v>-29.1887022524221</v>
      </c>
      <c r="I154" s="7" t="e">
        <f t="shared" si="24"/>
        <v>#DIV/0!</v>
      </c>
      <c r="J154" t="e">
        <f>VLOOKUP($A154,VDZ!$A$2:$N$192,9,FALSE)</f>
        <v>#N/A</v>
      </c>
      <c r="K154" s="7" t="e">
        <f t="shared" si="25"/>
        <v>#N/A</v>
      </c>
      <c r="L154" t="e">
        <f>VLOOKUP($A154,VTZ!$A$2:$N$192,9,FALSE)</f>
        <v>#N/A</v>
      </c>
      <c r="M154" s="7" t="e">
        <f t="shared" si="26"/>
        <v>#N/A</v>
      </c>
      <c r="N154">
        <f>VLOOKUP($A154,'MP2-JCCD'!$A$2:$T$192,9,FALSE)</f>
        <v>-14.345863645109301</v>
      </c>
      <c r="O154" s="7" t="e">
        <f t="shared" si="27"/>
        <v>#DIV/0!</v>
      </c>
      <c r="P154" t="e">
        <f>VLOOKUP($A154,aVDZ!$A$2:$N$192,9,FALSE)</f>
        <v>#N/A</v>
      </c>
      <c r="Q154" s="7" t="e">
        <f t="shared" si="28"/>
        <v>#N/A</v>
      </c>
      <c r="R154">
        <f>VLOOKUP($A154,'MP2-MCCT'!$A$2:$T$192,9,FALSE)</f>
        <v>-27.2195505677984</v>
      </c>
      <c r="S154" s="7" t="e">
        <f t="shared" si="29"/>
        <v>#DIV/0!</v>
      </c>
      <c r="T154">
        <f>VLOOKUP($A154,'MP2-JCCT'!$A$2:$T$192,9,FALSE)</f>
        <v>-28.204218804579501</v>
      </c>
      <c r="U154" s="7" t="e">
        <f t="shared" si="30"/>
        <v>#DIV/0!</v>
      </c>
      <c r="V154" t="e">
        <f>VLOOKUP($A154,aVQZ!$A$2:$N$192,9,FALSE)</f>
        <v>#N/A</v>
      </c>
      <c r="W154" s="7" t="e">
        <f t="shared" si="31"/>
        <v>#N/A</v>
      </c>
      <c r="X154">
        <f>VLOOKUP($A154,'MP2-CBS(TQ)-kJ'!$A$2:$N$192,3,FALSE)</f>
        <v>-34.082645461983269</v>
      </c>
      <c r="Y154" s="7" t="e">
        <f t="shared" si="32"/>
        <v>#DIV/0!</v>
      </c>
    </row>
    <row r="155" spans="1:25" x14ac:dyDescent="0.2">
      <c r="A155" s="3" t="s">
        <v>148</v>
      </c>
      <c r="B155" s="3">
        <f>VLOOKUP($A155,'delta-CCSD(T)-fno-kJ'!$A$2:$I$192,3,FALSE)</f>
        <v>-0.17784413149600001</v>
      </c>
      <c r="C155">
        <f>VLOOKUP($A155,'CCSD(T)-CBS'!$A$2:$N$192,2,FALSE)</f>
        <v>0</v>
      </c>
      <c r="D155">
        <f>VLOOKUP($A155,'MP2-KSVP'!$A$2:$T$192,9,FALSE)</f>
        <v>-14.3567339508283</v>
      </c>
      <c r="E155" s="7" t="e">
        <f t="shared" si="22"/>
        <v>#DIV/0!</v>
      </c>
      <c r="F155">
        <f>VLOOKUP($A155,'MP2-KTZVP'!$A$2:$T$192,9,FALSE)</f>
        <v>-31.674854453699599</v>
      </c>
      <c r="G155" s="7" t="e">
        <f t="shared" si="23"/>
        <v>#DIV/0!</v>
      </c>
      <c r="H155">
        <f>VLOOKUP($A155,'MP2-KTZVPP'!$A$2:$T$192,9,FALSE)</f>
        <v>-33.760959098203102</v>
      </c>
      <c r="I155" s="7" t="e">
        <f t="shared" si="24"/>
        <v>#DIV/0!</v>
      </c>
      <c r="J155" t="e">
        <f>VLOOKUP($A155,VDZ!$A$2:$N$192,9,FALSE)</f>
        <v>#N/A</v>
      </c>
      <c r="K155" s="7" t="e">
        <f t="shared" si="25"/>
        <v>#N/A</v>
      </c>
      <c r="L155" t="e">
        <f>VLOOKUP($A155,VTZ!$A$2:$N$192,9,FALSE)</f>
        <v>#N/A</v>
      </c>
      <c r="M155" s="7" t="e">
        <f t="shared" si="26"/>
        <v>#N/A</v>
      </c>
      <c r="N155">
        <f>VLOOKUP($A155,'MP2-JCCD'!$A$2:$T$192,9,FALSE)</f>
        <v>-19.394660281524299</v>
      </c>
      <c r="O155" s="7" t="e">
        <f t="shared" si="27"/>
        <v>#DIV/0!</v>
      </c>
      <c r="P155" t="e">
        <f>VLOOKUP($A155,aVDZ!$A$2:$N$192,9,FALSE)</f>
        <v>#N/A</v>
      </c>
      <c r="Q155" s="7" t="e">
        <f t="shared" si="28"/>
        <v>#N/A</v>
      </c>
      <c r="R155">
        <f>VLOOKUP($A155,'MP2-MCCT'!$A$2:$T$192,9,FALSE)</f>
        <v>-32.094513083839999</v>
      </c>
      <c r="S155" s="7" t="e">
        <f t="shared" si="29"/>
        <v>#DIV/0!</v>
      </c>
      <c r="T155">
        <f>VLOOKUP($A155,'MP2-JCCT'!$A$2:$T$192,9,FALSE)</f>
        <v>-34.257990351968701</v>
      </c>
      <c r="U155" s="7" t="e">
        <f t="shared" si="30"/>
        <v>#DIV/0!</v>
      </c>
      <c r="V155" t="e">
        <f>VLOOKUP($A155,aVQZ!$A$2:$N$192,9,FALSE)</f>
        <v>#N/A</v>
      </c>
      <c r="W155" s="7" t="e">
        <f t="shared" si="31"/>
        <v>#N/A</v>
      </c>
      <c r="X155">
        <f>VLOOKUP($A155,'MP2-CBS(TQ)-kJ'!$A$2:$N$192,3,FALSE)</f>
        <v>-40.018294429942785</v>
      </c>
      <c r="Y155" s="7" t="e">
        <f t="shared" si="32"/>
        <v>#DIV/0!</v>
      </c>
    </row>
    <row r="156" spans="1:25" x14ac:dyDescent="0.2">
      <c r="A156" s="3" t="s">
        <v>149</v>
      </c>
      <c r="B156" s="3">
        <f>VLOOKUP($A156,'delta-CCSD(T)-fno-kJ'!$A$2:$I$192,3,FALSE)</f>
        <v>7.3105840505139996</v>
      </c>
      <c r="C156">
        <f>VLOOKUP($A156,'CCSD(T)-CBS'!$A$2:$N$192,2,FALSE)</f>
        <v>0</v>
      </c>
      <c r="D156">
        <f>VLOOKUP($A156,'MP2-KSVP'!$A$2:$T$192,9,FALSE)</f>
        <v>-42.073238753351603</v>
      </c>
      <c r="E156" s="7" t="e">
        <f t="shared" si="22"/>
        <v>#DIV/0!</v>
      </c>
      <c r="F156">
        <f>VLOOKUP($A156,'MP2-KTZVP'!$A$2:$T$192,9,FALSE)</f>
        <v>-56.161668302801097</v>
      </c>
      <c r="G156" s="7" t="e">
        <f t="shared" si="23"/>
        <v>#DIV/0!</v>
      </c>
      <c r="H156">
        <f>VLOOKUP($A156,'MP2-KTZVPP'!$A$2:$T$192,9,FALSE)</f>
        <v>-58.182920363800903</v>
      </c>
      <c r="I156" s="7" t="e">
        <f t="shared" si="24"/>
        <v>#DIV/0!</v>
      </c>
      <c r="J156" t="e">
        <f>VLOOKUP($A156,VDZ!$A$2:$N$192,9,FALSE)</f>
        <v>#N/A</v>
      </c>
      <c r="K156" s="7" t="e">
        <f t="shared" si="25"/>
        <v>#N/A</v>
      </c>
      <c r="L156" t="e">
        <f>VLOOKUP($A156,VTZ!$A$2:$N$192,9,FALSE)</f>
        <v>#N/A</v>
      </c>
      <c r="M156" s="7" t="e">
        <f t="shared" si="26"/>
        <v>#N/A</v>
      </c>
      <c r="N156">
        <f>VLOOKUP($A156,'MP2-JCCD'!$A$2:$T$192,9,FALSE)</f>
        <v>-46.482956492518902</v>
      </c>
      <c r="O156" s="7" t="e">
        <f t="shared" si="27"/>
        <v>#DIV/0!</v>
      </c>
      <c r="P156" t="e">
        <f>VLOOKUP($A156,aVDZ!$A$2:$N$192,9,FALSE)</f>
        <v>#N/A</v>
      </c>
      <c r="Q156" s="7" t="e">
        <f t="shared" si="28"/>
        <v>#N/A</v>
      </c>
      <c r="R156">
        <f>VLOOKUP($A156,'MP2-MCCT'!$A$2:$T$192,9,FALSE)</f>
        <v>-57.502136580727502</v>
      </c>
      <c r="S156" s="7" t="e">
        <f t="shared" si="29"/>
        <v>#DIV/0!</v>
      </c>
      <c r="T156">
        <f>VLOOKUP($A156,'MP2-JCCT'!$A$2:$T$192,9,FALSE)</f>
        <v>-60.052294835156999</v>
      </c>
      <c r="U156" s="7" t="e">
        <f t="shared" si="30"/>
        <v>#DIV/0!</v>
      </c>
      <c r="V156" t="e">
        <f>VLOOKUP($A156,aVQZ!$A$2:$N$192,9,FALSE)</f>
        <v>#N/A</v>
      </c>
      <c r="W156" s="7" t="e">
        <f t="shared" si="31"/>
        <v>#N/A</v>
      </c>
      <c r="X156">
        <f>VLOOKUP($A156,'MP2-CBS(TQ)-kJ'!$A$2:$N$192,3,FALSE)</f>
        <v>-65.204007983262073</v>
      </c>
      <c r="Y156" s="7" t="e">
        <f t="shared" si="32"/>
        <v>#DIV/0!</v>
      </c>
    </row>
    <row r="157" spans="1:25" x14ac:dyDescent="0.2">
      <c r="A157" s="3" t="s">
        <v>150</v>
      </c>
      <c r="B157" s="3">
        <f>VLOOKUP($A157,'delta-CCSD(T)-fno-kJ'!$A$2:$I$192,3,FALSE)</f>
        <v>7.7495921595560002</v>
      </c>
      <c r="C157">
        <f>VLOOKUP($A157,'CCSD(T)-CBS'!$A$2:$N$192,2,FALSE)</f>
        <v>0</v>
      </c>
      <c r="D157">
        <f>VLOOKUP($A157,'MP2-KSVP'!$A$2:$T$192,9,FALSE)</f>
        <v>-43.687575899924902</v>
      </c>
      <c r="E157" s="7" t="e">
        <f t="shared" si="22"/>
        <v>#DIV/0!</v>
      </c>
      <c r="F157">
        <f>VLOOKUP($A157,'MP2-KTZVP'!$A$2:$T$192,9,FALSE)</f>
        <v>-58.987134546554401</v>
      </c>
      <c r="G157" s="7" t="e">
        <f t="shared" si="23"/>
        <v>#DIV/0!</v>
      </c>
      <c r="H157">
        <f>VLOOKUP($A157,'MP2-KTZVPP'!$A$2:$T$192,9,FALSE)</f>
        <v>-61.124329061978401</v>
      </c>
      <c r="I157" s="7" t="e">
        <f t="shared" si="24"/>
        <v>#DIV/0!</v>
      </c>
      <c r="J157" t="e">
        <f>VLOOKUP($A157,VDZ!$A$2:$N$192,9,FALSE)</f>
        <v>#N/A</v>
      </c>
      <c r="K157" s="7" t="e">
        <f t="shared" si="25"/>
        <v>#N/A</v>
      </c>
      <c r="L157" t="e">
        <f>VLOOKUP($A157,VTZ!$A$2:$N$192,9,FALSE)</f>
        <v>#N/A</v>
      </c>
      <c r="M157" s="7" t="e">
        <f t="shared" si="26"/>
        <v>#N/A</v>
      </c>
      <c r="N157">
        <f>VLOOKUP($A157,'MP2-JCCD'!$A$2:$T$192,9,FALSE)</f>
        <v>-48.553993781012601</v>
      </c>
      <c r="O157" s="7" t="e">
        <f t="shared" si="27"/>
        <v>#DIV/0!</v>
      </c>
      <c r="P157" t="e">
        <f>VLOOKUP($A157,aVDZ!$A$2:$N$192,9,FALSE)</f>
        <v>#N/A</v>
      </c>
      <c r="Q157" s="7" t="e">
        <f t="shared" si="28"/>
        <v>#N/A</v>
      </c>
      <c r="R157">
        <f>VLOOKUP($A157,'MP2-MCCT'!$A$2:$T$192,9,FALSE)</f>
        <v>-60.4272857503911</v>
      </c>
      <c r="S157" s="7" t="e">
        <f t="shared" si="29"/>
        <v>#DIV/0!</v>
      </c>
      <c r="T157">
        <f>VLOOKUP($A157,'MP2-JCCT'!$A$2:$T$192,9,FALSE)</f>
        <v>-63.233280627486302</v>
      </c>
      <c r="U157" s="7" t="e">
        <f t="shared" si="30"/>
        <v>#DIV/0!</v>
      </c>
      <c r="V157" t="e">
        <f>VLOOKUP($A157,aVQZ!$A$2:$N$192,9,FALSE)</f>
        <v>#N/A</v>
      </c>
      <c r="W157" s="7" t="e">
        <f t="shared" si="31"/>
        <v>#N/A</v>
      </c>
      <c r="X157">
        <f>VLOOKUP($A157,'MP2-CBS(TQ)-kJ'!$A$2:$N$192,3,FALSE)</f>
        <v>-68.714952142157216</v>
      </c>
      <c r="Y157" s="7" t="e">
        <f t="shared" si="32"/>
        <v>#DIV/0!</v>
      </c>
    </row>
    <row r="158" spans="1:25" x14ac:dyDescent="0.2">
      <c r="A158" s="3" t="s">
        <v>151</v>
      </c>
      <c r="B158" s="3">
        <f>VLOOKUP($A158,'delta-CCSD(T)-fno-kJ'!$A$2:$I$192,3,FALSE)</f>
        <v>0</v>
      </c>
      <c r="C158">
        <f>VLOOKUP($A158,'CCSD(T)-CBS'!$A$2:$N$192,2,FALSE)</f>
        <v>0</v>
      </c>
      <c r="D158">
        <f>VLOOKUP($A158,'MP2-KSVP'!$A$2:$T$192,9,FALSE)</f>
        <v>-40.4365563116489</v>
      </c>
      <c r="E158" s="7" t="e">
        <f t="shared" si="22"/>
        <v>#DIV/0!</v>
      </c>
      <c r="F158">
        <f>VLOOKUP($A158,'MP2-KTZVP'!$A$2:$T$192,9,FALSE)</f>
        <v>-55.295784015350002</v>
      </c>
      <c r="G158" s="7" t="e">
        <f t="shared" si="23"/>
        <v>#DIV/0!</v>
      </c>
      <c r="H158">
        <f>VLOOKUP($A158,'MP2-KTZVPP'!$A$2:$T$192,9,FALSE)</f>
        <v>-56.843741301355102</v>
      </c>
      <c r="I158" s="7" t="e">
        <f t="shared" si="24"/>
        <v>#DIV/0!</v>
      </c>
      <c r="J158" t="e">
        <f>VLOOKUP($A158,VDZ!$A$2:$N$192,9,FALSE)</f>
        <v>#N/A</v>
      </c>
      <c r="K158" s="7" t="e">
        <f t="shared" si="25"/>
        <v>#N/A</v>
      </c>
      <c r="L158" t="e">
        <f>VLOOKUP($A158,VTZ!$A$2:$N$192,9,FALSE)</f>
        <v>#N/A</v>
      </c>
      <c r="M158" s="7" t="e">
        <f t="shared" si="26"/>
        <v>#N/A</v>
      </c>
      <c r="N158">
        <f>VLOOKUP($A158,'MP2-JCCD'!$A$2:$T$192,9,FALSE)</f>
        <v>-45.07375994929</v>
      </c>
      <c r="O158" s="7" t="e">
        <f t="shared" si="27"/>
        <v>#DIV/0!</v>
      </c>
      <c r="P158" t="e">
        <f>VLOOKUP($A158,aVDZ!$A$2:$N$192,9,FALSE)</f>
        <v>#N/A</v>
      </c>
      <c r="Q158" s="7" t="e">
        <f t="shared" si="28"/>
        <v>#N/A</v>
      </c>
      <c r="R158">
        <f>VLOOKUP($A158,'MP2-MCCT'!$A$2:$T$192,9,FALSE)</f>
        <v>-56.175082979610103</v>
      </c>
      <c r="S158" s="7" t="e">
        <f t="shared" si="29"/>
        <v>#DIV/0!</v>
      </c>
      <c r="T158">
        <f>VLOOKUP($A158,'MP2-JCCT'!$A$2:$T$192,9,FALSE)</f>
        <v>-59.0758305603675</v>
      </c>
      <c r="U158" s="7" t="e">
        <f t="shared" si="30"/>
        <v>#DIV/0!</v>
      </c>
      <c r="V158" t="e">
        <f>VLOOKUP($A158,aVQZ!$A$2:$N$192,9,FALSE)</f>
        <v>#N/A</v>
      </c>
      <c r="W158" s="7" t="e">
        <f t="shared" si="31"/>
        <v>#N/A</v>
      </c>
      <c r="X158">
        <f>VLOOKUP($A158,'MP2-CBS(TQ)-kJ'!$A$2:$N$192,3,FALSE)</f>
        <v>-64.134090467952248</v>
      </c>
      <c r="Y158" s="7" t="e">
        <f t="shared" si="32"/>
        <v>#DIV/0!</v>
      </c>
    </row>
    <row r="159" spans="1:25" x14ac:dyDescent="0.2">
      <c r="A159" s="3" t="s">
        <v>152</v>
      </c>
      <c r="B159" s="3">
        <f>VLOOKUP($A159,'delta-CCSD(T)-fno-kJ'!$A$2:$I$192,3,FALSE)</f>
        <v>1.3413838605299999</v>
      </c>
      <c r="C159">
        <f>VLOOKUP($A159,'CCSD(T)-CBS'!$A$2:$N$192,2,FALSE)</f>
        <v>0</v>
      </c>
      <c r="D159">
        <f>VLOOKUP($A159,'MP2-KSVP'!$A$2:$T$192,9,FALSE)</f>
        <v>-23.703609319105102</v>
      </c>
      <c r="E159" s="7" t="e">
        <f t="shared" si="22"/>
        <v>#DIV/0!</v>
      </c>
      <c r="F159">
        <f>VLOOKUP($A159,'MP2-KTZVP'!$A$2:$T$192,9,FALSE)</f>
        <v>-40.881102418761998</v>
      </c>
      <c r="G159" s="7" t="e">
        <f t="shared" si="23"/>
        <v>#DIV/0!</v>
      </c>
      <c r="H159">
        <f>VLOOKUP($A159,'MP2-KTZVPP'!$A$2:$T$192,9,FALSE)</f>
        <v>-43.184669559568199</v>
      </c>
      <c r="I159" s="7" t="e">
        <f t="shared" si="24"/>
        <v>#DIV/0!</v>
      </c>
      <c r="J159" t="e">
        <f>VLOOKUP($A159,VDZ!$A$2:$N$192,9,FALSE)</f>
        <v>#N/A</v>
      </c>
      <c r="K159" s="7" t="e">
        <f t="shared" si="25"/>
        <v>#N/A</v>
      </c>
      <c r="L159" t="e">
        <f>VLOOKUP($A159,VTZ!$A$2:$N$192,9,FALSE)</f>
        <v>#N/A</v>
      </c>
      <c r="M159" s="7" t="e">
        <f t="shared" si="26"/>
        <v>#N/A</v>
      </c>
      <c r="N159">
        <f>VLOOKUP($A159,'MP2-JCCD'!$A$2:$T$192,9,FALSE)</f>
        <v>-27.394114862963601</v>
      </c>
      <c r="O159" s="7" t="e">
        <f t="shared" si="27"/>
        <v>#DIV/0!</v>
      </c>
      <c r="P159" t="e">
        <f>VLOOKUP($A159,aVDZ!$A$2:$N$192,9,FALSE)</f>
        <v>#N/A</v>
      </c>
      <c r="Q159" s="7" t="e">
        <f t="shared" si="28"/>
        <v>#N/A</v>
      </c>
      <c r="R159">
        <f>VLOOKUP($A159,'MP2-MCCT'!$A$2:$T$192,9,FALSE)</f>
        <v>-42.085617908385402</v>
      </c>
      <c r="S159" s="7" t="e">
        <f t="shared" si="29"/>
        <v>#DIV/0!</v>
      </c>
      <c r="T159">
        <f>VLOOKUP($A159,'MP2-JCCT'!$A$2:$T$192,9,FALSE)</f>
        <v>-46.002978323990803</v>
      </c>
      <c r="U159" s="7" t="e">
        <f t="shared" si="30"/>
        <v>#DIV/0!</v>
      </c>
      <c r="V159" t="e">
        <f>VLOOKUP($A159,aVQZ!$A$2:$N$192,9,FALSE)</f>
        <v>#N/A</v>
      </c>
      <c r="W159" s="7" t="e">
        <f t="shared" si="31"/>
        <v>#N/A</v>
      </c>
      <c r="X159">
        <f>VLOOKUP($A159,'MP2-CBS(TQ)-kJ'!$A$2:$N$192,3,FALSE)</f>
        <v>-51.807773462459984</v>
      </c>
      <c r="Y159" s="7" t="e">
        <f t="shared" si="32"/>
        <v>#DIV/0!</v>
      </c>
    </row>
    <row r="160" spans="1:25" x14ac:dyDescent="0.2">
      <c r="A160" s="3" t="s">
        <v>153</v>
      </c>
      <c r="B160" s="3">
        <f>VLOOKUP($A160,'delta-CCSD(T)-fno-kJ'!$A$2:$I$192,3,FALSE)</f>
        <v>0</v>
      </c>
      <c r="C160">
        <f>VLOOKUP($A160,'CCSD(T)-CBS'!$A$2:$N$192,2,FALSE)</f>
        <v>0</v>
      </c>
      <c r="D160">
        <f>VLOOKUP($A160,'MP2-KSVP'!$A$2:$T$192,9,FALSE)</f>
        <v>-19.6168638538945</v>
      </c>
      <c r="E160" s="7" t="e">
        <f t="shared" si="22"/>
        <v>#DIV/0!</v>
      </c>
      <c r="F160">
        <f>VLOOKUP($A160,'MP2-KTZVP'!$A$2:$T$192,9,FALSE)</f>
        <v>-34.602510805688198</v>
      </c>
      <c r="G160" s="7" t="e">
        <f t="shared" si="23"/>
        <v>#DIV/0!</v>
      </c>
      <c r="H160">
        <f>VLOOKUP($A160,'MP2-KTZVPP'!$A$2:$T$192,9,FALSE)</f>
        <v>-36.111898413050497</v>
      </c>
      <c r="I160" s="7" t="e">
        <f t="shared" si="24"/>
        <v>#DIV/0!</v>
      </c>
      <c r="J160" t="e">
        <f>VLOOKUP($A160,VDZ!$A$2:$N$192,9,FALSE)</f>
        <v>#N/A</v>
      </c>
      <c r="K160" s="7" t="e">
        <f t="shared" si="25"/>
        <v>#N/A</v>
      </c>
      <c r="L160" t="e">
        <f>VLOOKUP($A160,VTZ!$A$2:$N$192,9,FALSE)</f>
        <v>#N/A</v>
      </c>
      <c r="M160" s="7" t="e">
        <f t="shared" si="26"/>
        <v>#N/A</v>
      </c>
      <c r="N160">
        <f>VLOOKUP($A160,'MP2-JCCD'!$A$2:$T$192,9,FALSE)</f>
        <v>-22.2362029992298</v>
      </c>
      <c r="O160" s="7" t="e">
        <f t="shared" si="27"/>
        <v>#DIV/0!</v>
      </c>
      <c r="P160" t="e">
        <f>VLOOKUP($A160,aVDZ!$A$2:$N$192,9,FALSE)</f>
        <v>#N/A</v>
      </c>
      <c r="Q160" s="7" t="e">
        <f t="shared" si="28"/>
        <v>#N/A</v>
      </c>
      <c r="R160">
        <f>VLOOKUP($A160,'MP2-MCCT'!$A$2:$T$192,9,FALSE)</f>
        <v>-35.029902890754101</v>
      </c>
      <c r="S160" s="7" t="e">
        <f t="shared" si="29"/>
        <v>#DIV/0!</v>
      </c>
      <c r="T160">
        <f>VLOOKUP($A160,'MP2-JCCT'!$A$2:$T$192,9,FALSE)</f>
        <v>-38.756168059394902</v>
      </c>
      <c r="U160" s="7" t="e">
        <f t="shared" si="30"/>
        <v>#DIV/0!</v>
      </c>
      <c r="V160" t="e">
        <f>VLOOKUP($A160,aVQZ!$A$2:$N$192,9,FALSE)</f>
        <v>#N/A</v>
      </c>
      <c r="W160" s="7" t="e">
        <f t="shared" si="31"/>
        <v>#N/A</v>
      </c>
      <c r="X160">
        <f>VLOOKUP($A160,'MP2-CBS(TQ)-kJ'!$A$2:$N$192,3,FALSE)</f>
        <v>-44.046128808086813</v>
      </c>
      <c r="Y160" s="7" t="e">
        <f t="shared" si="32"/>
        <v>#DIV/0!</v>
      </c>
    </row>
    <row r="161" spans="1:25" x14ac:dyDescent="0.2">
      <c r="A161" s="3" t="s">
        <v>154</v>
      </c>
      <c r="B161" s="3">
        <f>VLOOKUP($A161,'delta-CCSD(T)-fno-kJ'!$A$2:$I$192,3,FALSE)</f>
        <v>0</v>
      </c>
      <c r="C161">
        <f>VLOOKUP($A161,'CCSD(T)-CBS'!$A$2:$N$192,2,FALSE)</f>
        <v>0</v>
      </c>
      <c r="D161">
        <f>VLOOKUP($A161,'MP2-KSVP'!$A$2:$T$192,9,FALSE)</f>
        <v>-18.750675561769899</v>
      </c>
      <c r="E161" s="7" t="e">
        <f t="shared" si="22"/>
        <v>#DIV/0!</v>
      </c>
      <c r="F161">
        <f>VLOOKUP($A161,'MP2-KTZVP'!$A$2:$T$192,9,FALSE)</f>
        <v>-30.388233880977701</v>
      </c>
      <c r="G161" s="7" t="e">
        <f t="shared" si="23"/>
        <v>#DIV/0!</v>
      </c>
      <c r="H161">
        <f>VLOOKUP($A161,'MP2-KTZVPP'!$A$2:$T$192,9,FALSE)</f>
        <v>-32.160447452693901</v>
      </c>
      <c r="I161" s="7" t="e">
        <f t="shared" si="24"/>
        <v>#DIV/0!</v>
      </c>
      <c r="J161" t="e">
        <f>VLOOKUP($A161,VDZ!$A$2:$N$192,9,FALSE)</f>
        <v>#N/A</v>
      </c>
      <c r="K161" s="7" t="e">
        <f t="shared" si="25"/>
        <v>#N/A</v>
      </c>
      <c r="L161" t="e">
        <f>VLOOKUP($A161,VTZ!$A$2:$N$192,9,FALSE)</f>
        <v>#N/A</v>
      </c>
      <c r="M161" s="7" t="e">
        <f t="shared" si="26"/>
        <v>#N/A</v>
      </c>
      <c r="N161">
        <f>VLOOKUP($A161,'MP2-JCCD'!$A$2:$T$192,9,FALSE)</f>
        <v>-19.882282025637199</v>
      </c>
      <c r="O161" s="7" t="e">
        <f t="shared" si="27"/>
        <v>#DIV/0!</v>
      </c>
      <c r="P161" t="e">
        <f>VLOOKUP($A161,aVDZ!$A$2:$N$192,9,FALSE)</f>
        <v>#N/A</v>
      </c>
      <c r="Q161" s="7" t="e">
        <f t="shared" si="28"/>
        <v>#N/A</v>
      </c>
      <c r="R161">
        <f>VLOOKUP($A161,'MP2-MCCT'!$A$2:$T$192,9,FALSE)</f>
        <v>-31.566790229075099</v>
      </c>
      <c r="S161" s="7" t="e">
        <f t="shared" si="29"/>
        <v>#DIV/0!</v>
      </c>
      <c r="T161">
        <f>VLOOKUP($A161,'MP2-JCCT'!$A$2:$T$192,9,FALSE)</f>
        <v>-36.023588687868603</v>
      </c>
      <c r="U161" s="7" t="e">
        <f t="shared" si="30"/>
        <v>#DIV/0!</v>
      </c>
      <c r="V161" t="e">
        <f>VLOOKUP($A161,aVQZ!$A$2:$N$192,9,FALSE)</f>
        <v>#N/A</v>
      </c>
      <c r="W161" s="7" t="e">
        <f t="shared" si="31"/>
        <v>#N/A</v>
      </c>
      <c r="X161">
        <f>VLOOKUP($A161,'MP2-CBS(TQ)-kJ'!$A$2:$N$192,3,FALSE)</f>
        <v>-40.380919130897226</v>
      </c>
      <c r="Y161" s="7" t="e">
        <f t="shared" si="32"/>
        <v>#DIV/0!</v>
      </c>
    </row>
    <row r="162" spans="1:25" x14ac:dyDescent="0.2">
      <c r="A162" s="3" t="s">
        <v>155</v>
      </c>
      <c r="B162" s="3">
        <f>VLOOKUP($A162,'delta-CCSD(T)-fno-kJ'!$A$2:$I$192,3,FALSE)</f>
        <v>-1.994442641364</v>
      </c>
      <c r="C162">
        <f>VLOOKUP($A162,'CCSD(T)-CBS'!$A$2:$N$192,2,FALSE)</f>
        <v>0</v>
      </c>
      <c r="D162">
        <f>VLOOKUP($A162,'MP2-KSVP'!$A$2:$T$192,9,FALSE)</f>
        <v>-16.6885008718242</v>
      </c>
      <c r="E162" s="7" t="e">
        <f t="shared" si="22"/>
        <v>#DIV/0!</v>
      </c>
      <c r="F162">
        <f>VLOOKUP($A162,'MP2-KTZVP'!$A$2:$T$192,9,FALSE)</f>
        <v>-26.043296537499501</v>
      </c>
      <c r="G162" s="7" t="e">
        <f t="shared" si="23"/>
        <v>#DIV/0!</v>
      </c>
      <c r="H162">
        <f>VLOOKUP($A162,'MP2-KTZVPP'!$A$2:$T$192,9,FALSE)</f>
        <v>-27.382749434383701</v>
      </c>
      <c r="I162" s="7" t="e">
        <f t="shared" si="24"/>
        <v>#DIV/0!</v>
      </c>
      <c r="J162" t="e">
        <f>VLOOKUP($A162,VDZ!$A$2:$N$192,9,FALSE)</f>
        <v>#N/A</v>
      </c>
      <c r="K162" s="7" t="e">
        <f t="shared" si="25"/>
        <v>#N/A</v>
      </c>
      <c r="L162" t="e">
        <f>VLOOKUP($A162,VTZ!$A$2:$N$192,9,FALSE)</f>
        <v>#N/A</v>
      </c>
      <c r="M162" s="7" t="e">
        <f t="shared" si="26"/>
        <v>#N/A</v>
      </c>
      <c r="N162">
        <f>VLOOKUP($A162,'MP2-JCCD'!$A$2:$T$192,9,FALSE)</f>
        <v>-16.9741889107326</v>
      </c>
      <c r="O162" s="7" t="e">
        <f t="shared" si="27"/>
        <v>#DIV/0!</v>
      </c>
      <c r="P162" t="e">
        <f>VLOOKUP($A162,aVDZ!$A$2:$N$192,9,FALSE)</f>
        <v>#N/A</v>
      </c>
      <c r="Q162" s="7" t="e">
        <f t="shared" si="28"/>
        <v>#N/A</v>
      </c>
      <c r="R162">
        <f>VLOOKUP($A162,'MP2-MCCT'!$A$2:$T$192,9,FALSE)</f>
        <v>-26.8694509564885</v>
      </c>
      <c r="S162" s="7" t="e">
        <f t="shared" si="29"/>
        <v>#DIV/0!</v>
      </c>
      <c r="T162">
        <f>VLOOKUP($A162,'MP2-JCCT'!$A$2:$T$192,9,FALSE)</f>
        <v>-30.7040051260932</v>
      </c>
      <c r="U162" s="7" t="e">
        <f t="shared" si="30"/>
        <v>#DIV/0!</v>
      </c>
      <c r="V162" t="e">
        <f>VLOOKUP($A162,aVQZ!$A$2:$N$192,9,FALSE)</f>
        <v>#N/A</v>
      </c>
      <c r="W162" s="7" t="e">
        <f t="shared" si="31"/>
        <v>#N/A</v>
      </c>
      <c r="X162">
        <f>VLOOKUP($A162,'MP2-CBS(TQ)-kJ'!$A$2:$N$192,3,FALSE)</f>
        <v>-34.422004192955733</v>
      </c>
      <c r="Y162" s="7" t="e">
        <f t="shared" si="32"/>
        <v>#DIV/0!</v>
      </c>
    </row>
    <row r="163" spans="1:25" x14ac:dyDescent="0.2">
      <c r="A163" s="3" t="s">
        <v>156</v>
      </c>
      <c r="B163" s="3">
        <f>VLOOKUP($A163,'delta-CCSD(T)-fno-kJ'!$A$2:$I$192,3,FALSE)</f>
        <v>0</v>
      </c>
      <c r="C163">
        <f>VLOOKUP($A163,'CCSD(T)-CBS'!$A$2:$N$192,2,FALSE)</f>
        <v>0</v>
      </c>
      <c r="D163">
        <f>VLOOKUP($A163,'MP2-KSVP'!$A$2:$T$192,9,FALSE)</f>
        <v>-23.1713149229995</v>
      </c>
      <c r="E163" s="7" t="e">
        <f t="shared" si="22"/>
        <v>#DIV/0!</v>
      </c>
      <c r="F163">
        <f>VLOOKUP($A163,'MP2-KTZVP'!$A$2:$T$192,9,FALSE)</f>
        <v>-41.5997189376195</v>
      </c>
      <c r="G163" s="7" t="e">
        <f t="shared" si="23"/>
        <v>#DIV/0!</v>
      </c>
      <c r="H163">
        <f>VLOOKUP($A163,'MP2-KTZVPP'!$A$2:$T$192,9,FALSE)</f>
        <v>-43.686725250308299</v>
      </c>
      <c r="I163" s="7" t="e">
        <f t="shared" si="24"/>
        <v>#DIV/0!</v>
      </c>
      <c r="J163" t="e">
        <f>VLOOKUP($A163,VDZ!$A$2:$N$192,9,FALSE)</f>
        <v>#N/A</v>
      </c>
      <c r="K163" s="7" t="e">
        <f t="shared" si="25"/>
        <v>#N/A</v>
      </c>
      <c r="L163" t="e">
        <f>VLOOKUP($A163,VTZ!$A$2:$N$192,9,FALSE)</f>
        <v>#N/A</v>
      </c>
      <c r="M163" s="7" t="e">
        <f t="shared" si="26"/>
        <v>#N/A</v>
      </c>
      <c r="N163">
        <f>VLOOKUP($A163,'MP2-JCCD'!$A$2:$T$192,9,FALSE)</f>
        <v>-28.937216186024401</v>
      </c>
      <c r="O163" s="7" t="e">
        <f t="shared" si="27"/>
        <v>#DIV/0!</v>
      </c>
      <c r="P163" t="e">
        <f>VLOOKUP($A163,aVDZ!$A$2:$N$192,9,FALSE)</f>
        <v>#N/A</v>
      </c>
      <c r="Q163" s="7" t="e">
        <f t="shared" si="28"/>
        <v>#N/A</v>
      </c>
      <c r="R163">
        <f>VLOOKUP($A163,'MP2-MCCT'!$A$2:$T$192,9,FALSE)</f>
        <v>-43.310974229476997</v>
      </c>
      <c r="S163" s="7" t="e">
        <f t="shared" si="29"/>
        <v>#DIV/0!</v>
      </c>
      <c r="T163">
        <f>VLOOKUP($A163,'MP2-JCCT'!$A$2:$T$192,9,FALSE)</f>
        <v>-47.381511411798499</v>
      </c>
      <c r="U163" s="7" t="e">
        <f t="shared" si="30"/>
        <v>#DIV/0!</v>
      </c>
      <c r="V163" t="e">
        <f>VLOOKUP($A163,aVQZ!$A$2:$N$192,9,FALSE)</f>
        <v>#N/A</v>
      </c>
      <c r="W163" s="7" t="e">
        <f t="shared" si="31"/>
        <v>#N/A</v>
      </c>
      <c r="X163">
        <f>VLOOKUP($A163,'MP2-CBS(TQ)-kJ'!$A$2:$N$192,3,FALSE)</f>
        <v>-52.977684963585006</v>
      </c>
      <c r="Y163" s="7" t="e">
        <f t="shared" si="32"/>
        <v>#DIV/0!</v>
      </c>
    </row>
    <row r="164" spans="1:25" x14ac:dyDescent="0.2">
      <c r="A164" s="3" t="s">
        <v>157</v>
      </c>
      <c r="B164" s="3">
        <f>VLOOKUP($A164,'delta-CCSD(T)-fno-kJ'!$A$2:$I$192,3,FALSE)</f>
        <v>0</v>
      </c>
      <c r="C164">
        <f>VLOOKUP($A164,'CCSD(T)-CBS'!$A$2:$N$192,2,FALSE)</f>
        <v>0</v>
      </c>
      <c r="D164">
        <f>VLOOKUP($A164,'MP2-KSVP'!$A$2:$T$192,9,FALSE)</f>
        <v>-21.809325665786801</v>
      </c>
      <c r="E164" s="7" t="e">
        <f t="shared" si="22"/>
        <v>#DIV/0!</v>
      </c>
      <c r="F164">
        <f>VLOOKUP($A164,'MP2-KTZVP'!$A$2:$T$192,9,FALSE)</f>
        <v>-38.475814276897502</v>
      </c>
      <c r="G164" s="7" t="e">
        <f t="shared" si="23"/>
        <v>#DIV/0!</v>
      </c>
      <c r="H164">
        <f>VLOOKUP($A164,'MP2-KTZVPP'!$A$2:$T$192,9,FALSE)</f>
        <v>-40.414200084141001</v>
      </c>
      <c r="I164" s="7" t="e">
        <f t="shared" si="24"/>
        <v>#DIV/0!</v>
      </c>
      <c r="J164" t="e">
        <f>VLOOKUP($A164,VDZ!$A$2:$N$192,9,FALSE)</f>
        <v>#N/A</v>
      </c>
      <c r="K164" s="7" t="e">
        <f t="shared" si="25"/>
        <v>#N/A</v>
      </c>
      <c r="L164" t="e">
        <f>VLOOKUP($A164,VTZ!$A$2:$N$192,9,FALSE)</f>
        <v>#N/A</v>
      </c>
      <c r="M164" s="7" t="e">
        <f t="shared" si="26"/>
        <v>#N/A</v>
      </c>
      <c r="N164">
        <f>VLOOKUP($A164,'MP2-JCCD'!$A$2:$T$192,9,FALSE)</f>
        <v>-26.7412183322582</v>
      </c>
      <c r="O164" s="7" t="e">
        <f t="shared" si="27"/>
        <v>#DIV/0!</v>
      </c>
      <c r="P164" t="e">
        <f>VLOOKUP($A164,aVDZ!$A$2:$N$192,9,FALSE)</f>
        <v>#N/A</v>
      </c>
      <c r="Q164" s="7" t="e">
        <f t="shared" si="28"/>
        <v>#N/A</v>
      </c>
      <c r="R164">
        <f>VLOOKUP($A164,'MP2-MCCT'!$A$2:$T$192,9,FALSE)</f>
        <v>-40.0379544488382</v>
      </c>
      <c r="S164" s="7" t="e">
        <f t="shared" si="29"/>
        <v>#DIV/0!</v>
      </c>
      <c r="T164">
        <f>VLOOKUP($A164,'MP2-JCCT'!$A$2:$T$192,9,FALSE)</f>
        <v>-43.830707350042999</v>
      </c>
      <c r="U164" s="7" t="e">
        <f t="shared" si="30"/>
        <v>#DIV/0!</v>
      </c>
      <c r="V164" t="e">
        <f>VLOOKUP($A164,aVQZ!$A$2:$N$192,9,FALSE)</f>
        <v>#N/A</v>
      </c>
      <c r="W164" s="7" t="e">
        <f t="shared" si="31"/>
        <v>#N/A</v>
      </c>
      <c r="X164">
        <f>VLOOKUP($A164,'MP2-CBS(TQ)-kJ'!$A$2:$N$192,3,FALSE)</f>
        <v>-49.060162876187064</v>
      </c>
      <c r="Y164" s="7" t="e">
        <f t="shared" si="32"/>
        <v>#DIV/0!</v>
      </c>
    </row>
    <row r="165" spans="1:25" x14ac:dyDescent="0.2">
      <c r="A165" s="3" t="s">
        <v>158</v>
      </c>
      <c r="B165" s="3">
        <f>VLOOKUP($A165,'delta-CCSD(T)-fno-kJ'!$A$2:$I$192,3,FALSE)</f>
        <v>-1.6268100389419999</v>
      </c>
      <c r="C165">
        <f>VLOOKUP($A165,'CCSD(T)-CBS'!$A$2:$N$192,2,FALSE)</f>
        <v>0</v>
      </c>
      <c r="D165">
        <f>VLOOKUP($A165,'MP2-KSVP'!$A$2:$T$192,9,FALSE)</f>
        <v>-16.424238483757101</v>
      </c>
      <c r="E165" s="7" t="e">
        <f t="shared" si="22"/>
        <v>#DIV/0!</v>
      </c>
      <c r="F165">
        <f>VLOOKUP($A165,'MP2-KTZVP'!$A$2:$T$192,9,FALSE)</f>
        <v>-24.821764896786199</v>
      </c>
      <c r="G165" s="7" t="e">
        <f t="shared" si="23"/>
        <v>#DIV/0!</v>
      </c>
      <c r="H165">
        <f>VLOOKUP($A165,'MP2-KTZVPP'!$A$2:$T$192,9,FALSE)</f>
        <v>-26.873648380255901</v>
      </c>
      <c r="I165" s="7" t="e">
        <f t="shared" si="24"/>
        <v>#DIV/0!</v>
      </c>
      <c r="J165" t="e">
        <f>VLOOKUP($A165,VDZ!$A$2:$N$192,9,FALSE)</f>
        <v>#N/A</v>
      </c>
      <c r="K165" s="7" t="e">
        <f t="shared" si="25"/>
        <v>#N/A</v>
      </c>
      <c r="L165" t="e">
        <f>VLOOKUP($A165,VTZ!$A$2:$N$192,9,FALSE)</f>
        <v>#N/A</v>
      </c>
      <c r="M165" s="7" t="e">
        <f t="shared" si="26"/>
        <v>#N/A</v>
      </c>
      <c r="N165">
        <f>VLOOKUP($A165,'MP2-JCCD'!$A$2:$T$192,9,FALSE)</f>
        <v>-16.727007573406102</v>
      </c>
      <c r="O165" s="7" t="e">
        <f t="shared" si="27"/>
        <v>#DIV/0!</v>
      </c>
      <c r="P165" t="e">
        <f>VLOOKUP($A165,aVDZ!$A$2:$N$192,9,FALSE)</f>
        <v>#N/A</v>
      </c>
      <c r="Q165" s="7" t="e">
        <f t="shared" si="28"/>
        <v>#N/A</v>
      </c>
      <c r="R165">
        <f>VLOOKUP($A165,'MP2-MCCT'!$A$2:$T$192,9,FALSE)</f>
        <v>-26.056074058846502</v>
      </c>
      <c r="S165" s="7" t="e">
        <f t="shared" si="29"/>
        <v>#DIV/0!</v>
      </c>
      <c r="T165">
        <f>VLOOKUP($A165,'MP2-JCCT'!$A$2:$T$192,9,FALSE)</f>
        <v>-28.431709918512201</v>
      </c>
      <c r="U165" s="7" t="e">
        <f t="shared" si="30"/>
        <v>#DIV/0!</v>
      </c>
      <c r="V165" t="e">
        <f>VLOOKUP($A165,aVQZ!$A$2:$N$192,9,FALSE)</f>
        <v>#N/A</v>
      </c>
      <c r="W165" s="7" t="e">
        <f t="shared" si="31"/>
        <v>#N/A</v>
      </c>
      <c r="X165">
        <f>VLOOKUP($A165,'MP2-CBS(TQ)-kJ'!$A$2:$N$192,3,FALSE)</f>
        <v>-31.873783782361514</v>
      </c>
      <c r="Y165" s="7" t="e">
        <f t="shared" si="32"/>
        <v>#DIV/0!</v>
      </c>
    </row>
    <row r="166" spans="1:25" x14ac:dyDescent="0.2">
      <c r="A166" s="3" t="s">
        <v>159</v>
      </c>
      <c r="B166" s="3">
        <f>VLOOKUP($A166,'delta-CCSD(T)-fno-kJ'!$A$2:$I$192,3,FALSE)</f>
        <v>0</v>
      </c>
      <c r="C166">
        <f>VLOOKUP($A166,'CCSD(T)-CBS'!$A$2:$N$192,2,FALSE)</f>
        <v>0</v>
      </c>
      <c r="D166">
        <f>VLOOKUP($A166,'MP2-KSVP'!$A$2:$T$192,9,FALSE)</f>
        <v>-15.594712732436101</v>
      </c>
      <c r="E166" s="7" t="e">
        <f t="shared" si="22"/>
        <v>#DIV/0!</v>
      </c>
      <c r="F166">
        <f>VLOOKUP($A166,'MP2-KTZVP'!$A$2:$T$192,9,FALSE)</f>
        <v>-23.1741290541921</v>
      </c>
      <c r="G166" s="7" t="e">
        <f t="shared" si="23"/>
        <v>#DIV/0!</v>
      </c>
      <c r="H166">
        <f>VLOOKUP($A166,'MP2-KTZVPP'!$A$2:$T$192,9,FALSE)</f>
        <v>-25.1450302983881</v>
      </c>
      <c r="I166" s="7" t="e">
        <f t="shared" si="24"/>
        <v>#DIV/0!</v>
      </c>
      <c r="J166" t="e">
        <f>VLOOKUP($A166,VDZ!$A$2:$N$192,9,FALSE)</f>
        <v>#N/A</v>
      </c>
      <c r="K166" s="7" t="e">
        <f t="shared" si="25"/>
        <v>#N/A</v>
      </c>
      <c r="L166" t="e">
        <f>VLOOKUP($A166,VTZ!$A$2:$N$192,9,FALSE)</f>
        <v>#N/A</v>
      </c>
      <c r="M166" s="7" t="e">
        <f t="shared" si="26"/>
        <v>#N/A</v>
      </c>
      <c r="N166">
        <f>VLOOKUP($A166,'MP2-JCCD'!$A$2:$T$192,9,FALSE)</f>
        <v>-15.6795927869239</v>
      </c>
      <c r="O166" s="7" t="e">
        <f t="shared" si="27"/>
        <v>#DIV/0!</v>
      </c>
      <c r="P166" t="e">
        <f>VLOOKUP($A166,aVDZ!$A$2:$N$192,9,FALSE)</f>
        <v>#N/A</v>
      </c>
      <c r="Q166" s="7" t="e">
        <f t="shared" si="28"/>
        <v>#N/A</v>
      </c>
      <c r="R166">
        <f>VLOOKUP($A166,'MP2-MCCT'!$A$2:$T$192,9,FALSE)</f>
        <v>-24.372497225469601</v>
      </c>
      <c r="S166" s="7" t="e">
        <f t="shared" si="29"/>
        <v>#DIV/0!</v>
      </c>
      <c r="T166">
        <f>VLOOKUP($A166,'MP2-JCCT'!$A$2:$T$192,9,FALSE)</f>
        <v>-26.4830301606811</v>
      </c>
      <c r="U166" s="7" t="e">
        <f t="shared" si="30"/>
        <v>#DIV/0!</v>
      </c>
      <c r="V166" t="e">
        <f>VLOOKUP($A166,aVQZ!$A$2:$N$192,9,FALSE)</f>
        <v>#N/A</v>
      </c>
      <c r="W166" s="7" t="e">
        <f t="shared" si="31"/>
        <v>#N/A</v>
      </c>
      <c r="X166">
        <f>VLOOKUP($A166,'MP2-CBS(TQ)-kJ'!$A$2:$N$192,3,FALSE)</f>
        <v>-29.74273839326165</v>
      </c>
      <c r="Y166" s="7" t="e">
        <f t="shared" si="32"/>
        <v>#DIV/0!</v>
      </c>
    </row>
    <row r="167" spans="1:25" x14ac:dyDescent="0.2">
      <c r="A167" s="3" t="s">
        <v>160</v>
      </c>
      <c r="B167" s="3">
        <f>VLOOKUP($A167,'delta-CCSD(T)-fno-kJ'!$A$2:$I$192,3,FALSE)</f>
        <v>-1.6132387979359999</v>
      </c>
      <c r="C167">
        <f>VLOOKUP($A167,'CCSD(T)-CBS'!$A$2:$N$192,2,FALSE)</f>
        <v>0</v>
      </c>
      <c r="D167">
        <f>VLOOKUP($A167,'MP2-KSVP'!$A$2:$T$192,9,FALSE)</f>
        <v>-15.7081391634895</v>
      </c>
      <c r="E167" s="7" t="e">
        <f t="shared" si="22"/>
        <v>#DIV/0!</v>
      </c>
      <c r="F167">
        <f>VLOOKUP($A167,'MP2-KTZVP'!$A$2:$T$192,9,FALSE)</f>
        <v>-23.078728110223199</v>
      </c>
      <c r="G167" s="7" t="e">
        <f t="shared" si="23"/>
        <v>#DIV/0!</v>
      </c>
      <c r="H167">
        <f>VLOOKUP($A167,'MP2-KTZVPP'!$A$2:$T$192,9,FALSE)</f>
        <v>-25.218047002384498</v>
      </c>
      <c r="I167" s="7" t="e">
        <f t="shared" si="24"/>
        <v>#DIV/0!</v>
      </c>
      <c r="J167" t="e">
        <f>VLOOKUP($A167,VDZ!$A$2:$N$192,9,FALSE)</f>
        <v>#N/A</v>
      </c>
      <c r="K167" s="7" t="e">
        <f t="shared" si="25"/>
        <v>#N/A</v>
      </c>
      <c r="L167" t="e">
        <f>VLOOKUP($A167,VTZ!$A$2:$N$192,9,FALSE)</f>
        <v>#N/A</v>
      </c>
      <c r="M167" s="7" t="e">
        <f t="shared" si="26"/>
        <v>#N/A</v>
      </c>
      <c r="N167">
        <f>VLOOKUP($A167,'MP2-JCCD'!$A$2:$T$192,9,FALSE)</f>
        <v>-15.569458818623801</v>
      </c>
      <c r="O167" s="7" t="e">
        <f t="shared" si="27"/>
        <v>#DIV/0!</v>
      </c>
      <c r="P167" t="e">
        <f>VLOOKUP($A167,aVDZ!$A$2:$N$192,9,FALSE)</f>
        <v>#N/A</v>
      </c>
      <c r="Q167" s="7" t="e">
        <f t="shared" si="28"/>
        <v>#N/A</v>
      </c>
      <c r="R167">
        <f>VLOOKUP($A167,'MP2-MCCT'!$A$2:$T$192,9,FALSE)</f>
        <v>-24.3553643275675</v>
      </c>
      <c r="S167" s="7" t="e">
        <f t="shared" si="29"/>
        <v>#DIV/0!</v>
      </c>
      <c r="T167">
        <f>VLOOKUP($A167,'MP2-JCCT'!$A$2:$T$192,9,FALSE)</f>
        <v>-26.319839576606999</v>
      </c>
      <c r="U167" s="7" t="e">
        <f t="shared" si="30"/>
        <v>#DIV/0!</v>
      </c>
      <c r="V167" t="e">
        <f>VLOOKUP($A167,aVQZ!$A$2:$N$192,9,FALSE)</f>
        <v>#N/A</v>
      </c>
      <c r="W167" s="7" t="e">
        <f t="shared" si="31"/>
        <v>#N/A</v>
      </c>
      <c r="X167">
        <f>VLOOKUP($A167,'MP2-CBS(TQ)-kJ'!$A$2:$N$192,3,FALSE)</f>
        <v>-29.671873875959729</v>
      </c>
      <c r="Y167" s="7" t="e">
        <f t="shared" si="32"/>
        <v>#DIV/0!</v>
      </c>
    </row>
    <row r="168" spans="1:25" x14ac:dyDescent="0.2">
      <c r="A168" s="3" t="s">
        <v>45</v>
      </c>
      <c r="B168" s="3">
        <f>VLOOKUP($A168,'delta-CCSD(T)-fno-kJ'!$A$2:$I$192,3,FALSE)</f>
        <v>3.2971589938069998</v>
      </c>
      <c r="C168">
        <f>VLOOKUP($A168,'CCSD(T)-CBS'!$A$2:$N$192,2,FALSE)</f>
        <v>0</v>
      </c>
      <c r="D168">
        <f>VLOOKUP($A168,'MP2-KSVP'!$A$2:$T$192,9,FALSE)</f>
        <v>-27.716184921629299</v>
      </c>
      <c r="E168" s="7" t="e">
        <f t="shared" si="22"/>
        <v>#DIV/0!</v>
      </c>
      <c r="F168">
        <f>VLOOKUP($A168,'MP2-KTZVP'!$A$2:$T$192,9,FALSE)</f>
        <v>-39.2452867887324</v>
      </c>
      <c r="G168" s="7" t="e">
        <f t="shared" si="23"/>
        <v>#DIV/0!</v>
      </c>
      <c r="H168">
        <f>VLOOKUP($A168,'MP2-KTZVPP'!$A$2:$T$192,9,FALSE)</f>
        <v>-42.234737725334199</v>
      </c>
      <c r="I168" s="7" t="e">
        <f t="shared" si="24"/>
        <v>#DIV/0!</v>
      </c>
      <c r="J168" t="e">
        <f>VLOOKUP($A168,VDZ!$A$2:$N$192,9,FALSE)</f>
        <v>#N/A</v>
      </c>
      <c r="K168" s="7" t="e">
        <f t="shared" si="25"/>
        <v>#N/A</v>
      </c>
      <c r="L168" t="e">
        <f>VLOOKUP($A168,VTZ!$A$2:$N$192,9,FALSE)</f>
        <v>#N/A</v>
      </c>
      <c r="M168" s="7" t="e">
        <f t="shared" si="26"/>
        <v>#N/A</v>
      </c>
      <c r="N168">
        <f>VLOOKUP($A168,'MP2-JCCD'!$A$2:$T$192,9,FALSE)</f>
        <v>-29.696948513733801</v>
      </c>
      <c r="O168" s="7" t="e">
        <f t="shared" si="27"/>
        <v>#DIV/0!</v>
      </c>
      <c r="P168" t="e">
        <f>VLOOKUP($A168,aVDZ!$A$2:$N$192,9,FALSE)</f>
        <v>#N/A</v>
      </c>
      <c r="Q168" s="7" t="e">
        <f t="shared" si="28"/>
        <v>#N/A</v>
      </c>
      <c r="R168">
        <f>VLOOKUP($A168,'MP2-MCCT'!$A$2:$T$192,9,FALSE)</f>
        <v>-41.213440963921997</v>
      </c>
      <c r="S168" s="7" t="e">
        <f t="shared" si="29"/>
        <v>#DIV/0!</v>
      </c>
      <c r="T168">
        <f>VLOOKUP($A168,'MP2-JCCT'!$A$2:$T$192,9,FALSE)</f>
        <v>-42.082915524460603</v>
      </c>
      <c r="U168" s="7" t="e">
        <f t="shared" si="30"/>
        <v>#DIV/0!</v>
      </c>
      <c r="V168" t="e">
        <f>VLOOKUP($A168,aVQZ!$A$2:$N$192,9,FALSE)</f>
        <v>#N/A</v>
      </c>
      <c r="W168" s="7" t="e">
        <f t="shared" si="31"/>
        <v>#N/A</v>
      </c>
      <c r="X168">
        <f>VLOOKUP($A168,'MP2-CBS(TQ)-kJ'!$A$2:$N$192,3,FALSE)</f>
        <v>-48.107631387977527</v>
      </c>
      <c r="Y168" s="7" t="e">
        <f t="shared" si="32"/>
        <v>#DIV/0!</v>
      </c>
    </row>
    <row r="169" spans="1:25" x14ac:dyDescent="0.2">
      <c r="A169" s="3" t="s">
        <v>46</v>
      </c>
      <c r="B169" s="3">
        <f>VLOOKUP($A169,'delta-CCSD(T)-fno-kJ'!$A$2:$I$192,3,FALSE)</f>
        <v>2.8079282256160001</v>
      </c>
      <c r="C169">
        <f>VLOOKUP($A169,'CCSD(T)-CBS'!$A$2:$N$192,2,FALSE)</f>
        <v>0</v>
      </c>
      <c r="D169">
        <f>VLOOKUP($A169,'MP2-KSVP'!$A$2:$T$192,9,FALSE)</f>
        <v>-26.184344585332202</v>
      </c>
      <c r="E169" s="7" t="e">
        <f t="shared" si="22"/>
        <v>#DIV/0!</v>
      </c>
      <c r="F169">
        <f>VLOOKUP($A169,'MP2-KTZVP'!$A$2:$T$192,9,FALSE)</f>
        <v>-36.703563627580998</v>
      </c>
      <c r="G169" s="7" t="e">
        <f t="shared" si="23"/>
        <v>#DIV/0!</v>
      </c>
      <c r="H169">
        <f>VLOOKUP($A169,'MP2-KTZVPP'!$A$2:$T$192,9,FALSE)</f>
        <v>-39.714195483039497</v>
      </c>
      <c r="I169" s="7" t="e">
        <f t="shared" si="24"/>
        <v>#DIV/0!</v>
      </c>
      <c r="J169" t="e">
        <f>VLOOKUP($A169,VDZ!$A$2:$N$192,9,FALSE)</f>
        <v>#N/A</v>
      </c>
      <c r="K169" s="7" t="e">
        <f t="shared" si="25"/>
        <v>#N/A</v>
      </c>
      <c r="L169" t="e">
        <f>VLOOKUP($A169,VTZ!$A$2:$N$192,9,FALSE)</f>
        <v>#N/A</v>
      </c>
      <c r="M169" s="7" t="e">
        <f t="shared" si="26"/>
        <v>#N/A</v>
      </c>
      <c r="N169">
        <f>VLOOKUP($A169,'MP2-JCCD'!$A$2:$T$192,9,FALSE)</f>
        <v>-27.6816450341767</v>
      </c>
      <c r="O169" s="7" t="e">
        <f t="shared" si="27"/>
        <v>#DIV/0!</v>
      </c>
      <c r="P169" t="e">
        <f>VLOOKUP($A169,aVDZ!$A$2:$N$192,9,FALSE)</f>
        <v>#N/A</v>
      </c>
      <c r="Q169" s="7" t="e">
        <f t="shared" si="28"/>
        <v>#N/A</v>
      </c>
      <c r="R169">
        <f>VLOOKUP($A169,'MP2-MCCT'!$A$2:$T$192,9,FALSE)</f>
        <v>-38.836552234260303</v>
      </c>
      <c r="S169" s="7" t="e">
        <f t="shared" si="29"/>
        <v>#DIV/0!</v>
      </c>
      <c r="T169">
        <f>VLOOKUP($A169,'MP2-JCCT'!$A$2:$T$192,9,FALSE)</f>
        <v>-39.549047039158602</v>
      </c>
      <c r="U169" s="7" t="e">
        <f t="shared" si="30"/>
        <v>#DIV/0!</v>
      </c>
      <c r="V169" t="e">
        <f>VLOOKUP($A169,aVQZ!$A$2:$N$192,9,FALSE)</f>
        <v>#N/A</v>
      </c>
      <c r="W169" s="7" t="e">
        <f t="shared" si="31"/>
        <v>#N/A</v>
      </c>
      <c r="X169">
        <f>VLOOKUP($A169,'MP2-CBS(TQ)-kJ'!$A$2:$N$192,3,FALSE)</f>
        <v>-45.417070224003183</v>
      </c>
      <c r="Y169" s="7" t="e">
        <f t="shared" si="32"/>
        <v>#DIV/0!</v>
      </c>
    </row>
    <row r="170" spans="1:25" x14ac:dyDescent="0.2">
      <c r="A170" s="3" t="s">
        <v>47</v>
      </c>
      <c r="B170" s="3">
        <f>VLOOKUP($A170,'delta-CCSD(T)-fno-kJ'!$A$2:$I$192,3,FALSE)</f>
        <v>0</v>
      </c>
      <c r="C170">
        <f>VLOOKUP($A170,'CCSD(T)-CBS'!$A$2:$N$192,2,FALSE)</f>
        <v>0</v>
      </c>
      <c r="D170">
        <f>VLOOKUP($A170,'MP2-KSVP'!$A$2:$T$192,9,FALSE)</f>
        <v>-26.4261957892171</v>
      </c>
      <c r="E170" s="7" t="e">
        <f t="shared" si="22"/>
        <v>#DIV/0!</v>
      </c>
      <c r="F170">
        <f>VLOOKUP($A170,'MP2-KTZVP'!$A$2:$T$192,9,FALSE)</f>
        <v>-37.145343157269203</v>
      </c>
      <c r="G170" s="7" t="e">
        <f t="shared" si="23"/>
        <v>#DIV/0!</v>
      </c>
      <c r="H170">
        <f>VLOOKUP($A170,'MP2-KTZVPP'!$A$2:$T$192,9,FALSE)</f>
        <v>-40.197626663208702</v>
      </c>
      <c r="I170" s="7" t="e">
        <f t="shared" si="24"/>
        <v>#DIV/0!</v>
      </c>
      <c r="J170" t="e">
        <f>VLOOKUP($A170,VDZ!$A$2:$N$192,9,FALSE)</f>
        <v>#N/A</v>
      </c>
      <c r="K170" s="7" t="e">
        <f t="shared" si="25"/>
        <v>#N/A</v>
      </c>
      <c r="L170" t="e">
        <f>VLOOKUP($A170,VTZ!$A$2:$N$192,9,FALSE)</f>
        <v>#N/A</v>
      </c>
      <c r="M170" s="7" t="e">
        <f t="shared" si="26"/>
        <v>#N/A</v>
      </c>
      <c r="N170">
        <f>VLOOKUP($A170,'MP2-JCCD'!$A$2:$T$192,9,FALSE)</f>
        <v>-27.8158398222599</v>
      </c>
      <c r="O170" s="7" t="e">
        <f t="shared" si="27"/>
        <v>#DIV/0!</v>
      </c>
      <c r="P170" t="e">
        <f>VLOOKUP($A170,aVDZ!$A$2:$N$192,9,FALSE)</f>
        <v>#N/A</v>
      </c>
      <c r="Q170" s="7" t="e">
        <f t="shared" si="28"/>
        <v>#N/A</v>
      </c>
      <c r="R170">
        <f>VLOOKUP($A170,'MP2-MCCT'!$A$2:$T$192,9,FALSE)</f>
        <v>-39.140659325150203</v>
      </c>
      <c r="S170" s="7" t="e">
        <f t="shared" si="29"/>
        <v>#DIV/0!</v>
      </c>
      <c r="T170">
        <f>VLOOKUP($A170,'MP2-JCCT'!$A$2:$T$192,9,FALSE)</f>
        <v>-39.827451020105897</v>
      </c>
      <c r="U170" s="7" t="e">
        <f t="shared" si="30"/>
        <v>#DIV/0!</v>
      </c>
      <c r="V170" t="e">
        <f>VLOOKUP($A170,aVQZ!$A$2:$N$192,9,FALSE)</f>
        <v>#N/A</v>
      </c>
      <c r="W170" s="7" t="e">
        <f t="shared" si="31"/>
        <v>#N/A</v>
      </c>
      <c r="X170">
        <f>VLOOKUP($A170,'MP2-CBS(TQ)-kJ'!$A$2:$N$192,3,FALSE)</f>
        <v>-45.895658481708587</v>
      </c>
      <c r="Y170" s="7" t="e">
        <f t="shared" si="32"/>
        <v>#DIV/0!</v>
      </c>
    </row>
    <row r="171" spans="1:25" x14ac:dyDescent="0.2">
      <c r="A171" s="3" t="s">
        <v>0</v>
      </c>
      <c r="B171" s="3">
        <f>VLOOKUP($A171,'delta-CCSD(T)-fno-kJ'!$A$2:$I$192,3,FALSE)</f>
        <v>2.3548369293219999</v>
      </c>
      <c r="C171">
        <f>VLOOKUP($A171,'CCSD(T)-CBS'!$A$2:$N$192,2,FALSE)</f>
        <v>0</v>
      </c>
      <c r="D171">
        <f>VLOOKUP($A171,'MP2-KSVP'!$A$2:$T$192,9,FALSE)</f>
        <v>-21.285839086292</v>
      </c>
      <c r="E171" s="7" t="e">
        <f t="shared" si="22"/>
        <v>#DIV/0!</v>
      </c>
      <c r="F171">
        <f>VLOOKUP($A171,'MP2-KTZVP'!$A$2:$T$192,9,FALSE)</f>
        <v>-33.840614968099601</v>
      </c>
      <c r="G171" s="7" t="e">
        <f t="shared" si="23"/>
        <v>#DIV/0!</v>
      </c>
      <c r="H171">
        <f>VLOOKUP($A171,'MP2-KTZVPP'!$A$2:$T$192,9,FALSE)</f>
        <v>-36.895312599505097</v>
      </c>
      <c r="I171" s="7" t="e">
        <f t="shared" si="24"/>
        <v>#DIV/0!</v>
      </c>
      <c r="J171" t="e">
        <f>VLOOKUP($A171,VDZ!$A$2:$N$192,9,FALSE)</f>
        <v>#N/A</v>
      </c>
      <c r="K171" s="7" t="e">
        <f t="shared" si="25"/>
        <v>#N/A</v>
      </c>
      <c r="L171" t="e">
        <f>VLOOKUP($A171,VTZ!$A$2:$N$192,9,FALSE)</f>
        <v>#N/A</v>
      </c>
      <c r="M171" s="7" t="e">
        <f t="shared" si="26"/>
        <v>#N/A</v>
      </c>
      <c r="N171">
        <f>VLOOKUP($A171,'MP2-JCCD'!$A$2:$T$192,9,FALSE)</f>
        <v>-23.469596755264799</v>
      </c>
      <c r="O171" s="7" t="e">
        <f t="shared" si="27"/>
        <v>#DIV/0!</v>
      </c>
      <c r="P171" t="e">
        <f>VLOOKUP($A171,aVDZ!$A$2:$N$192,9,FALSE)</f>
        <v>#N/A</v>
      </c>
      <c r="Q171" s="7" t="e">
        <f t="shared" si="28"/>
        <v>#N/A</v>
      </c>
      <c r="R171">
        <f>VLOOKUP($A171,'MP2-MCCT'!$A$2:$T$192,9,FALSE)</f>
        <v>-34.7345599623361</v>
      </c>
      <c r="S171" s="7" t="e">
        <f t="shared" si="29"/>
        <v>#DIV/0!</v>
      </c>
      <c r="T171">
        <f>VLOOKUP($A171,'MP2-JCCT'!$A$2:$T$192,9,FALSE)</f>
        <v>-35.624938709925097</v>
      </c>
      <c r="U171" s="7" t="e">
        <f t="shared" si="30"/>
        <v>#DIV/0!</v>
      </c>
      <c r="V171" t="e">
        <f>VLOOKUP($A171,aVQZ!$A$2:$N$192,9,FALSE)</f>
        <v>#N/A</v>
      </c>
      <c r="W171" s="7" t="e">
        <f t="shared" si="31"/>
        <v>#N/A</v>
      </c>
      <c r="X171">
        <f>VLOOKUP($A171,'MP2-CBS(TQ)-kJ'!$A$2:$N$192,3,FALSE)</f>
        <v>-40.668718451026365</v>
      </c>
      <c r="Y171" s="7" t="e">
        <f t="shared" si="32"/>
        <v>#DIV/0!</v>
      </c>
    </row>
    <row r="172" spans="1:25" x14ac:dyDescent="0.2">
      <c r="A172" s="3" t="s">
        <v>1</v>
      </c>
      <c r="B172" s="3">
        <f>VLOOKUP($A172,'delta-CCSD(T)-fno-kJ'!$A$2:$I$192,3,FALSE)</f>
        <v>2.2020178534700001</v>
      </c>
      <c r="C172">
        <f>VLOOKUP($A172,'CCSD(T)-CBS'!$A$2:$N$192,2,FALSE)</f>
        <v>0</v>
      </c>
      <c r="D172">
        <f>VLOOKUP($A172,'MP2-KSVP'!$A$2:$T$192,9,FALSE)</f>
        <v>-21.269248720972101</v>
      </c>
      <c r="E172" s="7" t="e">
        <f t="shared" si="22"/>
        <v>#DIV/0!</v>
      </c>
      <c r="F172">
        <f>VLOOKUP($A172,'MP2-KTZVP'!$A$2:$T$192,9,FALSE)</f>
        <v>-32.953869475515802</v>
      </c>
      <c r="G172" s="7" t="e">
        <f t="shared" si="23"/>
        <v>#DIV/0!</v>
      </c>
      <c r="H172">
        <f>VLOOKUP($A172,'MP2-KTZVPP'!$A$2:$T$192,9,FALSE)</f>
        <v>-36.119114190382099</v>
      </c>
      <c r="I172" s="7" t="e">
        <f t="shared" si="24"/>
        <v>#DIV/0!</v>
      </c>
      <c r="J172" t="e">
        <f>VLOOKUP($A172,VDZ!$A$2:$N$192,9,FALSE)</f>
        <v>#N/A</v>
      </c>
      <c r="K172" s="7" t="e">
        <f t="shared" si="25"/>
        <v>#N/A</v>
      </c>
      <c r="L172" t="e">
        <f>VLOOKUP($A172,VTZ!$A$2:$N$192,9,FALSE)</f>
        <v>#N/A</v>
      </c>
      <c r="M172" s="7" t="e">
        <f t="shared" si="26"/>
        <v>#N/A</v>
      </c>
      <c r="N172">
        <f>VLOOKUP($A172,'MP2-JCCD'!$A$2:$T$192,9,FALSE)</f>
        <v>-22.990162745217098</v>
      </c>
      <c r="O172" s="7" t="e">
        <f t="shared" si="27"/>
        <v>#DIV/0!</v>
      </c>
      <c r="P172" t="e">
        <f>VLOOKUP($A172,aVDZ!$A$2:$N$192,9,FALSE)</f>
        <v>#N/A</v>
      </c>
      <c r="Q172" s="7" t="e">
        <f t="shared" si="28"/>
        <v>#N/A</v>
      </c>
      <c r="R172">
        <f>VLOOKUP($A172,'MP2-MCCT'!$A$2:$T$192,9,FALSE)</f>
        <v>-34.088670770986297</v>
      </c>
      <c r="S172" s="7" t="e">
        <f t="shared" si="29"/>
        <v>#DIV/0!</v>
      </c>
      <c r="T172">
        <f>VLOOKUP($A172,'MP2-JCCT'!$A$2:$T$192,9,FALSE)</f>
        <v>-34.7923520117984</v>
      </c>
      <c r="U172" s="7" t="e">
        <f t="shared" si="30"/>
        <v>#DIV/0!</v>
      </c>
      <c r="V172" t="e">
        <f>VLOOKUP($A172,aVQZ!$A$2:$N$192,9,FALSE)</f>
        <v>#N/A</v>
      </c>
      <c r="W172" s="7" t="e">
        <f t="shared" si="31"/>
        <v>#N/A</v>
      </c>
      <c r="X172">
        <f>VLOOKUP($A172,'MP2-CBS(TQ)-kJ'!$A$2:$N$192,3,FALSE)</f>
        <v>-39.895660580780934</v>
      </c>
      <c r="Y172" s="7" t="e">
        <f t="shared" si="32"/>
        <v>#DIV/0!</v>
      </c>
    </row>
    <row r="173" spans="1:25" x14ac:dyDescent="0.2">
      <c r="A173" s="3" t="s">
        <v>2</v>
      </c>
      <c r="B173" s="3">
        <f>VLOOKUP($A173,'delta-CCSD(T)-fno-kJ'!$A$2:$I$192,3,FALSE)</f>
        <v>2.0227754279329999</v>
      </c>
      <c r="C173">
        <f>VLOOKUP($A173,'CCSD(T)-CBS'!$A$2:$N$192,2,FALSE)</f>
        <v>0</v>
      </c>
      <c r="D173">
        <f>VLOOKUP($A173,'MP2-KSVP'!$A$2:$T$192,9,FALSE)</f>
        <v>-20.722242217021599</v>
      </c>
      <c r="E173" s="7" t="e">
        <f t="shared" si="22"/>
        <v>#DIV/0!</v>
      </c>
      <c r="F173">
        <f>VLOOKUP($A173,'MP2-KTZVP'!$A$2:$T$192,9,FALSE)</f>
        <v>-32.460056091491502</v>
      </c>
      <c r="G173" s="7" t="e">
        <f t="shared" si="23"/>
        <v>#DIV/0!</v>
      </c>
      <c r="H173">
        <f>VLOOKUP($A173,'MP2-KTZVPP'!$A$2:$T$192,9,FALSE)</f>
        <v>-35.616567206965001</v>
      </c>
      <c r="I173" s="7" t="e">
        <f t="shared" si="24"/>
        <v>#DIV/0!</v>
      </c>
      <c r="J173" t="e">
        <f>VLOOKUP($A173,VDZ!$A$2:$N$192,9,FALSE)</f>
        <v>#N/A</v>
      </c>
      <c r="K173" s="7" t="e">
        <f t="shared" si="25"/>
        <v>#N/A</v>
      </c>
      <c r="L173" t="e">
        <f>VLOOKUP($A173,VTZ!$A$2:$N$192,9,FALSE)</f>
        <v>#N/A</v>
      </c>
      <c r="M173" s="7" t="e">
        <f t="shared" si="26"/>
        <v>#N/A</v>
      </c>
      <c r="N173">
        <f>VLOOKUP($A173,'MP2-JCCD'!$A$2:$T$192,9,FALSE)</f>
        <v>-22.1004624957739</v>
      </c>
      <c r="O173" s="7" t="e">
        <f t="shared" si="27"/>
        <v>#DIV/0!</v>
      </c>
      <c r="P173" t="e">
        <f>VLOOKUP($A173,aVDZ!$A$2:$N$192,9,FALSE)</f>
        <v>#N/A</v>
      </c>
      <c r="Q173" s="7" t="e">
        <f t="shared" si="28"/>
        <v>#N/A</v>
      </c>
      <c r="R173">
        <f>VLOOKUP($A173,'MP2-MCCT'!$A$2:$T$192,9,FALSE)</f>
        <v>-33.3281413000649</v>
      </c>
      <c r="S173" s="7" t="e">
        <f t="shared" si="29"/>
        <v>#DIV/0!</v>
      </c>
      <c r="T173">
        <f>VLOOKUP($A173,'MP2-JCCT'!$A$2:$T$192,9,FALSE)</f>
        <v>-34.098014547567097</v>
      </c>
      <c r="U173" s="7" t="e">
        <f t="shared" si="30"/>
        <v>#DIV/0!</v>
      </c>
      <c r="V173" t="e">
        <f>VLOOKUP($A173,aVQZ!$A$2:$N$192,9,FALSE)</f>
        <v>#N/A</v>
      </c>
      <c r="W173" s="7" t="e">
        <f t="shared" si="31"/>
        <v>#N/A</v>
      </c>
      <c r="X173">
        <f>VLOOKUP($A173,'MP2-CBS(TQ)-kJ'!$A$2:$N$192,3,FALSE)</f>
        <v>-39.227549650430518</v>
      </c>
      <c r="Y173" s="7" t="e">
        <f t="shared" si="32"/>
        <v>#DIV/0!</v>
      </c>
    </row>
    <row r="174" spans="1:25" x14ac:dyDescent="0.2">
      <c r="A174" s="3" t="s">
        <v>3</v>
      </c>
      <c r="B174" s="3">
        <f>VLOOKUP($A174,'delta-CCSD(T)-fno-kJ'!$A$2:$I$192,3,FALSE)</f>
        <v>3.2799893212660001</v>
      </c>
      <c r="C174">
        <f>VLOOKUP($A174,'CCSD(T)-CBS'!$A$2:$N$192,2,FALSE)</f>
        <v>0</v>
      </c>
      <c r="D174">
        <f>VLOOKUP($A174,'MP2-KSVP'!$A$2:$T$192,9,FALSE)</f>
        <v>-29.099582542814002</v>
      </c>
      <c r="E174" s="7" t="e">
        <f t="shared" si="22"/>
        <v>#DIV/0!</v>
      </c>
      <c r="F174">
        <f>VLOOKUP($A174,'MP2-KTZVP'!$A$2:$T$192,9,FALSE)</f>
        <v>-37.300920291609998</v>
      </c>
      <c r="G174" s="7" t="e">
        <f t="shared" si="23"/>
        <v>#DIV/0!</v>
      </c>
      <c r="H174">
        <f>VLOOKUP($A174,'MP2-KTZVPP'!$A$2:$T$192,9,FALSE)</f>
        <v>-39.335633819471298</v>
      </c>
      <c r="I174" s="7" t="e">
        <f t="shared" si="24"/>
        <v>#DIV/0!</v>
      </c>
      <c r="J174" t="e">
        <f>VLOOKUP($A174,VDZ!$A$2:$N$192,9,FALSE)</f>
        <v>#N/A</v>
      </c>
      <c r="K174" s="7" t="e">
        <f t="shared" si="25"/>
        <v>#N/A</v>
      </c>
      <c r="L174" t="e">
        <f>VLOOKUP($A174,VTZ!$A$2:$N$192,9,FALSE)</f>
        <v>#N/A</v>
      </c>
      <c r="M174" s="7" t="e">
        <f t="shared" si="26"/>
        <v>#N/A</v>
      </c>
      <c r="N174">
        <f>VLOOKUP($A174,'MP2-JCCD'!$A$2:$T$192,9,FALSE)</f>
        <v>-31.004697641407699</v>
      </c>
      <c r="O174" s="7" t="e">
        <f t="shared" si="27"/>
        <v>#DIV/0!</v>
      </c>
      <c r="P174" t="e">
        <f>VLOOKUP($A174,aVDZ!$A$2:$N$192,9,FALSE)</f>
        <v>#N/A</v>
      </c>
      <c r="Q174" s="7" t="e">
        <f t="shared" si="28"/>
        <v>#N/A</v>
      </c>
      <c r="R174">
        <f>VLOOKUP($A174,'MP2-MCCT'!$A$2:$T$192,9,FALSE)</f>
        <v>-38.687285551761697</v>
      </c>
      <c r="S174" s="7" t="e">
        <f t="shared" si="29"/>
        <v>#DIV/0!</v>
      </c>
      <c r="T174">
        <f>VLOOKUP($A174,'MP2-JCCT'!$A$2:$T$192,9,FALSE)</f>
        <v>-40.037818730548899</v>
      </c>
      <c r="U174" s="7" t="e">
        <f t="shared" si="30"/>
        <v>#DIV/0!</v>
      </c>
      <c r="V174" t="e">
        <f>VLOOKUP($A174,aVQZ!$A$2:$N$192,9,FALSE)</f>
        <v>#N/A</v>
      </c>
      <c r="W174" s="7" t="e">
        <f t="shared" si="31"/>
        <v>#N/A</v>
      </c>
      <c r="X174">
        <f>VLOOKUP($A174,'MP2-CBS(TQ)-kJ'!$A$2:$N$192,3,FALSE)</f>
        <v>-43.595593743550886</v>
      </c>
      <c r="Y174" s="7" t="e">
        <f t="shared" si="32"/>
        <v>#DIV/0!</v>
      </c>
    </row>
    <row r="175" spans="1:25" x14ac:dyDescent="0.2">
      <c r="A175" s="3" t="s">
        <v>4</v>
      </c>
      <c r="B175" s="3">
        <f>VLOOKUP($A175,'delta-CCSD(T)-fno-kJ'!$A$2:$I$192,3,FALSE)</f>
        <v>3.3968982941510002</v>
      </c>
      <c r="C175">
        <f>VLOOKUP($A175,'CCSD(T)-CBS'!$A$2:$N$192,2,FALSE)</f>
        <v>0</v>
      </c>
      <c r="D175">
        <f>VLOOKUP($A175,'MP2-KSVP'!$A$2:$T$192,9,FALSE)</f>
        <v>-29.977938243822699</v>
      </c>
      <c r="E175" s="7" t="e">
        <f t="shared" si="22"/>
        <v>#DIV/0!</v>
      </c>
      <c r="F175">
        <f>VLOOKUP($A175,'MP2-KTZVP'!$A$2:$T$192,9,FALSE)</f>
        <v>-38.660000290784602</v>
      </c>
      <c r="G175" s="7" t="e">
        <f t="shared" si="23"/>
        <v>#DIV/0!</v>
      </c>
      <c r="H175">
        <f>VLOOKUP($A175,'MP2-KTZVPP'!$A$2:$T$192,9,FALSE)</f>
        <v>-41.027298227742001</v>
      </c>
      <c r="I175" s="7" t="e">
        <f t="shared" si="24"/>
        <v>#DIV/0!</v>
      </c>
      <c r="J175" t="e">
        <f>VLOOKUP($A175,VDZ!$A$2:$N$192,9,FALSE)</f>
        <v>#N/A</v>
      </c>
      <c r="K175" s="7" t="e">
        <f t="shared" si="25"/>
        <v>#N/A</v>
      </c>
      <c r="L175" t="e">
        <f>VLOOKUP($A175,VTZ!$A$2:$N$192,9,FALSE)</f>
        <v>#N/A</v>
      </c>
      <c r="M175" s="7" t="e">
        <f t="shared" si="26"/>
        <v>#N/A</v>
      </c>
      <c r="N175">
        <f>VLOOKUP($A175,'MP2-JCCD'!$A$2:$T$192,9,FALSE)</f>
        <v>-31.9678015125372</v>
      </c>
      <c r="O175" s="7" t="e">
        <f t="shared" si="27"/>
        <v>#DIV/0!</v>
      </c>
      <c r="P175" t="e">
        <f>VLOOKUP($A175,aVDZ!$A$2:$N$192,9,FALSE)</f>
        <v>#N/A</v>
      </c>
      <c r="Q175" s="7" t="e">
        <f t="shared" si="28"/>
        <v>#N/A</v>
      </c>
      <c r="R175">
        <f>VLOOKUP($A175,'MP2-MCCT'!$A$2:$T$192,9,FALSE)</f>
        <v>-40.465751717898598</v>
      </c>
      <c r="S175" s="7" t="e">
        <f t="shared" si="29"/>
        <v>#DIV/0!</v>
      </c>
      <c r="T175">
        <f>VLOOKUP($A175,'MP2-JCCT'!$A$2:$T$192,9,FALSE)</f>
        <v>-41.808294394437098</v>
      </c>
      <c r="U175" s="7" t="e">
        <f t="shared" si="30"/>
        <v>#DIV/0!</v>
      </c>
      <c r="V175" t="e">
        <f>VLOOKUP($A175,aVQZ!$A$2:$N$192,9,FALSE)</f>
        <v>#N/A</v>
      </c>
      <c r="W175" s="7" t="e">
        <f t="shared" si="31"/>
        <v>#N/A</v>
      </c>
      <c r="X175">
        <f>VLOOKUP($A175,'MP2-CBS(TQ)-kJ'!$A$2:$N$192,3,FALSE)</f>
        <v>-45.89574474613444</v>
      </c>
      <c r="Y175" s="7" t="e">
        <f t="shared" si="32"/>
        <v>#DIV/0!</v>
      </c>
    </row>
    <row r="176" spans="1:25" x14ac:dyDescent="0.2">
      <c r="A176" s="3" t="s">
        <v>5</v>
      </c>
      <c r="B176" s="3">
        <f>VLOOKUP($A176,'delta-CCSD(T)-fno-kJ'!$A$2:$I$192,3,FALSE)</f>
        <v>3.181361297929</v>
      </c>
      <c r="C176">
        <f>VLOOKUP($A176,'CCSD(T)-CBS'!$A$2:$N$192,2,FALSE)</f>
        <v>0</v>
      </c>
      <c r="D176">
        <f>VLOOKUP($A176,'MP2-KSVP'!$A$2:$T$192,9,FALSE)</f>
        <v>-28.1932538346014</v>
      </c>
      <c r="E176" s="7" t="e">
        <f t="shared" si="22"/>
        <v>#DIV/0!</v>
      </c>
      <c r="F176">
        <f>VLOOKUP($A176,'MP2-KTZVP'!$A$2:$T$192,9,FALSE)</f>
        <v>-37.353474044128198</v>
      </c>
      <c r="G176" s="7" t="e">
        <f t="shared" si="23"/>
        <v>#DIV/0!</v>
      </c>
      <c r="H176">
        <f>VLOOKUP($A176,'MP2-KTZVPP'!$A$2:$T$192,9,FALSE)</f>
        <v>-39.610722120912001</v>
      </c>
      <c r="I176" s="7" t="e">
        <f t="shared" si="24"/>
        <v>#DIV/0!</v>
      </c>
      <c r="J176" t="e">
        <f>VLOOKUP($A176,VDZ!$A$2:$N$192,9,FALSE)</f>
        <v>#N/A</v>
      </c>
      <c r="K176" s="7" t="e">
        <f t="shared" si="25"/>
        <v>#N/A</v>
      </c>
      <c r="L176" t="e">
        <f>VLOOKUP($A176,VTZ!$A$2:$N$192,9,FALSE)</f>
        <v>#N/A</v>
      </c>
      <c r="M176" s="7" t="e">
        <f t="shared" si="26"/>
        <v>#N/A</v>
      </c>
      <c r="N176">
        <f>VLOOKUP($A176,'MP2-JCCD'!$A$2:$T$192,9,FALSE)</f>
        <v>-30.617623880789999</v>
      </c>
      <c r="O176" s="7" t="e">
        <f t="shared" si="27"/>
        <v>#DIV/0!</v>
      </c>
      <c r="P176" t="e">
        <f>VLOOKUP($A176,aVDZ!$A$2:$N$192,9,FALSE)</f>
        <v>#N/A</v>
      </c>
      <c r="Q176" s="7" t="e">
        <f t="shared" si="28"/>
        <v>#N/A</v>
      </c>
      <c r="R176">
        <f>VLOOKUP($A176,'MP2-MCCT'!$A$2:$T$192,9,FALSE)</f>
        <v>-39.081211197554502</v>
      </c>
      <c r="S176" s="7" t="e">
        <f t="shared" si="29"/>
        <v>#DIV/0!</v>
      </c>
      <c r="T176">
        <f>VLOOKUP($A176,'MP2-JCCT'!$A$2:$T$192,9,FALSE)</f>
        <v>-40.5261811548853</v>
      </c>
      <c r="U176" s="7" t="e">
        <f t="shared" si="30"/>
        <v>#DIV/0!</v>
      </c>
      <c r="V176" t="e">
        <f>VLOOKUP($A176,aVQZ!$A$2:$N$192,9,FALSE)</f>
        <v>#N/A</v>
      </c>
      <c r="W176" s="7" t="e">
        <f t="shared" si="31"/>
        <v>#N/A</v>
      </c>
      <c r="X176">
        <f>VLOOKUP($A176,'MP2-CBS(TQ)-kJ'!$A$2:$N$192,3,FALSE)</f>
        <v>-44.344656781757848</v>
      </c>
      <c r="Y176" s="7" t="e">
        <f t="shared" si="32"/>
        <v>#DIV/0!</v>
      </c>
    </row>
    <row r="177" spans="1:25" x14ac:dyDescent="0.2">
      <c r="A177" s="3" t="s">
        <v>6</v>
      </c>
      <c r="B177" s="3">
        <f>VLOOKUP($A177,'delta-CCSD(T)-fno-kJ'!$A$2:$I$192,3,FALSE)</f>
        <v>0</v>
      </c>
      <c r="C177">
        <f>VLOOKUP($A177,'CCSD(T)-CBS'!$A$2:$N$192,2,FALSE)</f>
        <v>0</v>
      </c>
      <c r="D177">
        <f>VLOOKUP($A177,'MP2-KSVP'!$A$2:$T$192,9,FALSE)</f>
        <v>-29.990034439513401</v>
      </c>
      <c r="E177" s="7" t="e">
        <f t="shared" si="22"/>
        <v>#DIV/0!</v>
      </c>
      <c r="F177">
        <f>VLOOKUP($A177,'MP2-KTZVP'!$A$2:$T$192,9,FALSE)</f>
        <v>-38.672066609930901</v>
      </c>
      <c r="G177" s="7" t="e">
        <f t="shared" si="23"/>
        <v>#DIV/0!</v>
      </c>
      <c r="H177">
        <f>VLOOKUP($A177,'MP2-KTZVPP'!$A$2:$T$192,9,FALSE)</f>
        <v>-41.039838083115697</v>
      </c>
      <c r="I177" s="7" t="e">
        <f t="shared" si="24"/>
        <v>#DIV/0!</v>
      </c>
      <c r="J177" t="e">
        <f>VLOOKUP($A177,VDZ!$A$2:$N$192,9,FALSE)</f>
        <v>#N/A</v>
      </c>
      <c r="K177" s="7" t="e">
        <f t="shared" si="25"/>
        <v>#N/A</v>
      </c>
      <c r="L177" t="e">
        <f>VLOOKUP($A177,VTZ!$A$2:$N$192,9,FALSE)</f>
        <v>#N/A</v>
      </c>
      <c r="M177" s="7" t="e">
        <f t="shared" si="26"/>
        <v>#N/A</v>
      </c>
      <c r="N177">
        <f>VLOOKUP($A177,'MP2-JCCD'!$A$2:$T$192,9,FALSE)</f>
        <v>-31.978371476212299</v>
      </c>
      <c r="O177" s="7" t="e">
        <f t="shared" si="27"/>
        <v>#DIV/0!</v>
      </c>
      <c r="P177" t="e">
        <f>VLOOKUP($A177,aVDZ!$A$2:$N$192,9,FALSE)</f>
        <v>#N/A</v>
      </c>
      <c r="Q177" s="7" t="e">
        <f t="shared" si="28"/>
        <v>#N/A</v>
      </c>
      <c r="R177">
        <f>VLOOKUP($A177,'MP2-MCCT'!$A$2:$T$192,9,FALSE)</f>
        <v>-40.4783209513649</v>
      </c>
      <c r="S177" s="7" t="e">
        <f t="shared" si="29"/>
        <v>#DIV/0!</v>
      </c>
      <c r="T177">
        <f>VLOOKUP($A177,'MP2-JCCT'!$A$2:$T$192,9,FALSE)</f>
        <v>-41.8207374592386</v>
      </c>
      <c r="U177" s="7" t="e">
        <f t="shared" si="30"/>
        <v>#DIV/0!</v>
      </c>
      <c r="V177" t="e">
        <f>VLOOKUP($A177,aVQZ!$A$2:$N$192,9,FALSE)</f>
        <v>#N/A</v>
      </c>
      <c r="W177" s="7" t="e">
        <f t="shared" si="31"/>
        <v>#N/A</v>
      </c>
      <c r="X177">
        <f>VLOOKUP($A177,'MP2-CBS(TQ)-kJ'!$A$2:$N$192,3,FALSE)</f>
        <v>-45.909632008958503</v>
      </c>
      <c r="Y177" s="7" t="e">
        <f t="shared" si="32"/>
        <v>#DIV/0!</v>
      </c>
    </row>
    <row r="178" spans="1:25" x14ac:dyDescent="0.2">
      <c r="A178" s="3" t="s">
        <v>7</v>
      </c>
      <c r="B178" s="3">
        <f>VLOOKUP($A178,'delta-CCSD(T)-fno-kJ'!$A$2:$I$192,3,FALSE)</f>
        <v>0</v>
      </c>
      <c r="C178">
        <f>VLOOKUP($A178,'CCSD(T)-CBS'!$A$2:$N$192,2,FALSE)</f>
        <v>0</v>
      </c>
      <c r="D178">
        <f>VLOOKUP($A178,'MP2-KSVP'!$A$2:$T$192,9,FALSE)</f>
        <v>-29.863701695652001</v>
      </c>
      <c r="E178" s="7" t="e">
        <f t="shared" si="22"/>
        <v>#DIV/0!</v>
      </c>
      <c r="F178">
        <f>VLOOKUP($A178,'MP2-KTZVP'!$A$2:$T$192,9,FALSE)</f>
        <v>-38.372382601399899</v>
      </c>
      <c r="G178" s="7" t="e">
        <f t="shared" si="23"/>
        <v>#DIV/0!</v>
      </c>
      <c r="H178">
        <f>VLOOKUP($A178,'MP2-KTZVPP'!$A$2:$T$192,9,FALSE)</f>
        <v>-40.550216740581</v>
      </c>
      <c r="I178" s="7" t="e">
        <f t="shared" si="24"/>
        <v>#DIV/0!</v>
      </c>
      <c r="J178" t="e">
        <f>VLOOKUP($A178,VDZ!$A$2:$N$192,9,FALSE)</f>
        <v>#N/A</v>
      </c>
      <c r="K178" s="7" t="e">
        <f t="shared" si="25"/>
        <v>#N/A</v>
      </c>
      <c r="L178" t="e">
        <f>VLOOKUP($A178,VTZ!$A$2:$N$192,9,FALSE)</f>
        <v>#N/A</v>
      </c>
      <c r="M178" s="7" t="e">
        <f t="shared" si="26"/>
        <v>#N/A</v>
      </c>
      <c r="N178">
        <f>VLOOKUP($A178,'MP2-JCCD'!$A$2:$T$192,9,FALSE)</f>
        <v>-31.455939333231399</v>
      </c>
      <c r="O178" s="7" t="e">
        <f t="shared" si="27"/>
        <v>#DIV/0!</v>
      </c>
      <c r="P178" t="e">
        <f>VLOOKUP($A178,aVDZ!$A$2:$N$192,9,FALSE)</f>
        <v>#N/A</v>
      </c>
      <c r="Q178" s="7" t="e">
        <f t="shared" si="28"/>
        <v>#N/A</v>
      </c>
      <c r="R178">
        <f>VLOOKUP($A178,'MP2-MCCT'!$A$2:$T$192,9,FALSE)</f>
        <v>-39.857516965779801</v>
      </c>
      <c r="S178" s="7" t="e">
        <f t="shared" si="29"/>
        <v>#DIV/0!</v>
      </c>
      <c r="T178">
        <f>VLOOKUP($A178,'MP2-JCCT'!$A$2:$T$192,9,FALSE)</f>
        <v>-41.246944897852501</v>
      </c>
      <c r="U178" s="7" t="e">
        <f t="shared" si="30"/>
        <v>#DIV/0!</v>
      </c>
      <c r="V178" t="e">
        <f>VLOOKUP($A178,aVQZ!$A$2:$N$192,9,FALSE)</f>
        <v>#N/A</v>
      </c>
      <c r="W178" s="7" t="e">
        <f t="shared" si="31"/>
        <v>#N/A</v>
      </c>
      <c r="X178">
        <f>VLOOKUP($A178,'MP2-CBS(TQ)-kJ'!$A$2:$N$192,3,FALSE)</f>
        <v>-45.286361135127265</v>
      </c>
      <c r="Y178" s="7" t="e">
        <f t="shared" si="32"/>
        <v>#DIV/0!</v>
      </c>
    </row>
    <row r="179" spans="1:25" x14ac:dyDescent="0.2">
      <c r="A179" s="3" t="s">
        <v>8</v>
      </c>
      <c r="B179" s="3">
        <f>VLOOKUP($A179,'delta-CCSD(T)-fno-kJ'!$A$2:$I$192,3,FALSE)</f>
        <v>0</v>
      </c>
      <c r="C179">
        <f>VLOOKUP($A179,'CCSD(T)-CBS'!$A$2:$N$192,2,FALSE)</f>
        <v>0</v>
      </c>
      <c r="D179">
        <f>VLOOKUP($A179,'MP2-KSVP'!$A$2:$T$192,9,FALSE)</f>
        <v>-30.6613851327762</v>
      </c>
      <c r="E179" s="7" t="e">
        <f t="shared" si="22"/>
        <v>#DIV/0!</v>
      </c>
      <c r="F179">
        <f>VLOOKUP($A179,'MP2-KTZVP'!$A$2:$T$192,9,FALSE)</f>
        <v>-39.447254012606898</v>
      </c>
      <c r="G179" s="7" t="e">
        <f t="shared" si="23"/>
        <v>#DIV/0!</v>
      </c>
      <c r="H179">
        <f>VLOOKUP($A179,'MP2-KTZVPP'!$A$2:$T$192,9,FALSE)</f>
        <v>-41.791188608559303</v>
      </c>
      <c r="I179" s="7" t="e">
        <f t="shared" si="24"/>
        <v>#DIV/0!</v>
      </c>
      <c r="J179" t="e">
        <f>VLOOKUP($A179,VDZ!$A$2:$N$192,9,FALSE)</f>
        <v>#N/A</v>
      </c>
      <c r="K179" s="7" t="e">
        <f t="shared" si="25"/>
        <v>#N/A</v>
      </c>
      <c r="L179" t="e">
        <f>VLOOKUP($A179,VTZ!$A$2:$N$192,9,FALSE)</f>
        <v>#N/A</v>
      </c>
      <c r="M179" s="7" t="e">
        <f t="shared" si="26"/>
        <v>#N/A</v>
      </c>
      <c r="N179">
        <f>VLOOKUP($A179,'MP2-JCCD'!$A$2:$T$192,9,FALSE)</f>
        <v>-32.541742657763599</v>
      </c>
      <c r="O179" s="7" t="e">
        <f t="shared" si="27"/>
        <v>#DIV/0!</v>
      </c>
      <c r="P179" t="e">
        <f>VLOOKUP($A179,aVDZ!$A$2:$N$192,9,FALSE)</f>
        <v>#N/A</v>
      </c>
      <c r="Q179" s="7" t="e">
        <f t="shared" si="28"/>
        <v>#N/A</v>
      </c>
      <c r="R179">
        <f>VLOOKUP($A179,'MP2-MCCT'!$A$2:$T$192,9,FALSE)</f>
        <v>-41.128030236930996</v>
      </c>
      <c r="S179" s="7" t="e">
        <f t="shared" si="29"/>
        <v>#DIV/0!</v>
      </c>
      <c r="T179">
        <f>VLOOKUP($A179,'MP2-JCCT'!$A$2:$T$192,9,FALSE)</f>
        <v>-42.590550608952597</v>
      </c>
      <c r="U179" s="7" t="e">
        <f t="shared" si="30"/>
        <v>#DIV/0!</v>
      </c>
      <c r="V179" t="e">
        <f>VLOOKUP($A179,aVQZ!$A$2:$N$192,9,FALSE)</f>
        <v>#N/A</v>
      </c>
      <c r="W179" s="7" t="e">
        <f t="shared" si="31"/>
        <v>#N/A</v>
      </c>
      <c r="X179">
        <f>VLOOKUP($A179,'MP2-CBS(TQ)-kJ'!$A$2:$N$192,3,FALSE)</f>
        <v>-46.738005979016343</v>
      </c>
      <c r="Y179" s="7" t="e">
        <f t="shared" si="32"/>
        <v>#DIV/0!</v>
      </c>
    </row>
    <row r="180" spans="1:25" x14ac:dyDescent="0.2">
      <c r="A180" s="3" t="s">
        <v>9</v>
      </c>
      <c r="B180" s="3">
        <f>VLOOKUP($A180,'delta-CCSD(T)-fno-kJ'!$A$2:$I$192,3,FALSE)</f>
        <v>0.22496240994700001</v>
      </c>
      <c r="C180">
        <f>VLOOKUP($A180,'CCSD(T)-CBS'!$A$2:$N$192,2,FALSE)</f>
        <v>0</v>
      </c>
      <c r="D180">
        <f>VLOOKUP($A180,'MP2-KSVP'!$A$2:$T$192,9,FALSE)</f>
        <v>-20.2099478340348</v>
      </c>
      <c r="E180" s="7" t="e">
        <f t="shared" si="22"/>
        <v>#DIV/0!</v>
      </c>
      <c r="F180">
        <f>VLOOKUP($A180,'MP2-KTZVP'!$A$2:$T$192,9,FALSE)</f>
        <v>-31.8308189947914</v>
      </c>
      <c r="G180" s="7" t="e">
        <f t="shared" si="23"/>
        <v>#DIV/0!</v>
      </c>
      <c r="H180">
        <f>VLOOKUP($A180,'MP2-KTZVPP'!$A$2:$T$192,9,FALSE)</f>
        <v>-34.334458149377902</v>
      </c>
      <c r="I180" s="7" t="e">
        <f t="shared" si="24"/>
        <v>#DIV/0!</v>
      </c>
      <c r="J180" t="e">
        <f>VLOOKUP($A180,VDZ!$A$2:$N$192,9,FALSE)</f>
        <v>#N/A</v>
      </c>
      <c r="K180" s="7" t="e">
        <f t="shared" si="25"/>
        <v>#N/A</v>
      </c>
      <c r="L180" t="e">
        <f>VLOOKUP($A180,VTZ!$A$2:$N$192,9,FALSE)</f>
        <v>#N/A</v>
      </c>
      <c r="M180" s="7" t="e">
        <f t="shared" si="26"/>
        <v>#N/A</v>
      </c>
      <c r="N180">
        <f>VLOOKUP($A180,'MP2-JCCD'!$A$2:$T$192,9,FALSE)</f>
        <v>-20.8251221213105</v>
      </c>
      <c r="O180" s="7" t="e">
        <f t="shared" si="27"/>
        <v>#DIV/0!</v>
      </c>
      <c r="P180" t="e">
        <f>VLOOKUP($A180,aVDZ!$A$2:$N$192,9,FALSE)</f>
        <v>#N/A</v>
      </c>
      <c r="Q180" s="7" t="e">
        <f t="shared" si="28"/>
        <v>#N/A</v>
      </c>
      <c r="R180">
        <f>VLOOKUP($A180,'MP2-MCCT'!$A$2:$T$192,9,FALSE)</f>
        <v>-33.082859764481903</v>
      </c>
      <c r="S180" s="7" t="e">
        <f t="shared" si="29"/>
        <v>#DIV/0!</v>
      </c>
      <c r="T180">
        <f>VLOOKUP($A180,'MP2-JCCT'!$A$2:$T$192,9,FALSE)</f>
        <v>-35.3876863809298</v>
      </c>
      <c r="U180" s="7" t="e">
        <f t="shared" si="30"/>
        <v>#DIV/0!</v>
      </c>
      <c r="V180" t="e">
        <f>VLOOKUP($A180,aVQZ!$A$2:$N$192,9,FALSE)</f>
        <v>#N/A</v>
      </c>
      <c r="W180" s="7" t="e">
        <f t="shared" si="31"/>
        <v>#N/A</v>
      </c>
      <c r="X180">
        <f>VLOOKUP($A180,'MP2-CBS(TQ)-kJ'!$A$2:$N$192,3,FALSE)</f>
        <v>-40.104512181779462</v>
      </c>
      <c r="Y180" s="7" t="e">
        <f t="shared" si="32"/>
        <v>#DIV/0!</v>
      </c>
    </row>
    <row r="181" spans="1:25" x14ac:dyDescent="0.2">
      <c r="A181" s="3" t="s">
        <v>10</v>
      </c>
      <c r="B181" s="3">
        <f>VLOOKUP($A181,'delta-CCSD(T)-fno-kJ'!$A$2:$I$192,3,FALSE)</f>
        <v>-0.11634409656</v>
      </c>
      <c r="C181">
        <f>VLOOKUP($A181,'CCSD(T)-CBS'!$A$2:$N$192,2,FALSE)</f>
        <v>0</v>
      </c>
      <c r="D181">
        <f>VLOOKUP($A181,'MP2-KSVP'!$A$2:$T$192,9,FALSE)</f>
        <v>-18.395551154090398</v>
      </c>
      <c r="E181" s="7" t="e">
        <f t="shared" si="22"/>
        <v>#DIV/0!</v>
      </c>
      <c r="F181">
        <f>VLOOKUP($A181,'MP2-KTZVP'!$A$2:$T$192,9,FALSE)</f>
        <v>-29.066214857578199</v>
      </c>
      <c r="G181" s="7" t="e">
        <f t="shared" si="23"/>
        <v>#DIV/0!</v>
      </c>
      <c r="H181">
        <f>VLOOKUP($A181,'MP2-KTZVPP'!$A$2:$T$192,9,FALSE)</f>
        <v>-31.407713914391699</v>
      </c>
      <c r="I181" s="7" t="e">
        <f t="shared" si="24"/>
        <v>#DIV/0!</v>
      </c>
      <c r="J181" t="e">
        <f>VLOOKUP($A181,VDZ!$A$2:$N$192,9,FALSE)</f>
        <v>#N/A</v>
      </c>
      <c r="K181" s="7" t="e">
        <f t="shared" si="25"/>
        <v>#N/A</v>
      </c>
      <c r="L181" t="e">
        <f>VLOOKUP($A181,VTZ!$A$2:$N$192,9,FALSE)</f>
        <v>#N/A</v>
      </c>
      <c r="M181" s="7" t="e">
        <f t="shared" si="26"/>
        <v>#N/A</v>
      </c>
      <c r="N181">
        <f>VLOOKUP($A181,'MP2-JCCD'!$A$2:$T$192,9,FALSE)</f>
        <v>-18.7497016698882</v>
      </c>
      <c r="O181" s="7" t="e">
        <f t="shared" si="27"/>
        <v>#DIV/0!</v>
      </c>
      <c r="P181" t="e">
        <f>VLOOKUP($A181,aVDZ!$A$2:$N$192,9,FALSE)</f>
        <v>#N/A</v>
      </c>
      <c r="Q181" s="7" t="e">
        <f t="shared" si="28"/>
        <v>#N/A</v>
      </c>
      <c r="R181">
        <f>VLOOKUP($A181,'MP2-MCCT'!$A$2:$T$192,9,FALSE)</f>
        <v>-30.195861290696001</v>
      </c>
      <c r="S181" s="7" t="e">
        <f t="shared" si="29"/>
        <v>#DIV/0!</v>
      </c>
      <c r="T181">
        <f>VLOOKUP($A181,'MP2-JCCT'!$A$2:$T$192,9,FALSE)</f>
        <v>-32.351283218022402</v>
      </c>
      <c r="U181" s="7" t="e">
        <f t="shared" si="30"/>
        <v>#DIV/0!</v>
      </c>
      <c r="V181" t="e">
        <f>VLOOKUP($A181,aVQZ!$A$2:$N$192,9,FALSE)</f>
        <v>#N/A</v>
      </c>
      <c r="W181" s="7" t="e">
        <f t="shared" si="31"/>
        <v>#N/A</v>
      </c>
      <c r="X181">
        <f>VLOOKUP($A181,'MP2-CBS(TQ)-kJ'!$A$2:$N$192,3,FALSE)</f>
        <v>-36.79138168639583</v>
      </c>
      <c r="Y181" s="7" t="e">
        <f t="shared" si="32"/>
        <v>#DIV/0!</v>
      </c>
    </row>
    <row r="182" spans="1:25" x14ac:dyDescent="0.2">
      <c r="A182" s="3" t="s">
        <v>11</v>
      </c>
      <c r="B182" s="3">
        <f>VLOOKUP($A182,'delta-CCSD(T)-fno-kJ'!$A$2:$I$192,3,FALSE)</f>
        <v>-7.6963851863999996E-2</v>
      </c>
      <c r="C182">
        <f>VLOOKUP($A182,'CCSD(T)-CBS'!$A$2:$N$192,2,FALSE)</f>
        <v>0</v>
      </c>
      <c r="D182">
        <f>VLOOKUP($A182,'MP2-KSVP'!$A$2:$T$192,9,FALSE)</f>
        <v>-18.498549329345199</v>
      </c>
      <c r="E182" s="7" t="e">
        <f t="shared" si="22"/>
        <v>#DIV/0!</v>
      </c>
      <c r="F182">
        <f>VLOOKUP($A182,'MP2-KTZVP'!$A$2:$T$192,9,FALSE)</f>
        <v>-28.276599556004602</v>
      </c>
      <c r="G182" s="7" t="e">
        <f t="shared" si="23"/>
        <v>#DIV/0!</v>
      </c>
      <c r="H182">
        <f>VLOOKUP($A182,'MP2-KTZVPP'!$A$2:$T$192,9,FALSE)</f>
        <v>-30.9873660190921</v>
      </c>
      <c r="I182" s="7" t="e">
        <f t="shared" si="24"/>
        <v>#DIV/0!</v>
      </c>
      <c r="J182" t="e">
        <f>VLOOKUP($A182,VDZ!$A$2:$N$192,9,FALSE)</f>
        <v>#N/A</v>
      </c>
      <c r="K182" s="7" t="e">
        <f t="shared" si="25"/>
        <v>#N/A</v>
      </c>
      <c r="L182" t="e">
        <f>VLOOKUP($A182,VTZ!$A$2:$N$192,9,FALSE)</f>
        <v>#N/A</v>
      </c>
      <c r="M182" s="7" t="e">
        <f t="shared" si="26"/>
        <v>#N/A</v>
      </c>
      <c r="N182">
        <f>VLOOKUP($A182,'MP2-JCCD'!$A$2:$T$192,9,FALSE)</f>
        <v>-18.129464358369098</v>
      </c>
      <c r="O182" s="7" t="e">
        <f t="shared" si="27"/>
        <v>#DIV/0!</v>
      </c>
      <c r="P182" t="e">
        <f>VLOOKUP($A182,aVDZ!$A$2:$N$192,9,FALSE)</f>
        <v>#N/A</v>
      </c>
      <c r="Q182" s="7" t="e">
        <f t="shared" si="28"/>
        <v>#N/A</v>
      </c>
      <c r="R182">
        <f>VLOOKUP($A182,'MP2-MCCT'!$A$2:$T$192,9,FALSE)</f>
        <v>-29.698933357932599</v>
      </c>
      <c r="S182" s="7" t="e">
        <f t="shared" si="29"/>
        <v>#DIV/0!</v>
      </c>
      <c r="T182">
        <f>VLOOKUP($A182,'MP2-JCCT'!$A$2:$T$192,9,FALSE)</f>
        <v>-31.452586390128801</v>
      </c>
      <c r="U182" s="7" t="e">
        <f t="shared" si="30"/>
        <v>#DIV/0!</v>
      </c>
      <c r="V182" t="e">
        <f>VLOOKUP($A182,aVQZ!$A$2:$N$192,9,FALSE)</f>
        <v>#N/A</v>
      </c>
      <c r="W182" s="7" t="e">
        <f t="shared" si="31"/>
        <v>#N/A</v>
      </c>
      <c r="X182">
        <f>VLOOKUP($A182,'MP2-CBS(TQ)-kJ'!$A$2:$N$192,3,FALSE)</f>
        <v>-35.977652752686325</v>
      </c>
      <c r="Y182" s="7" t="e">
        <f t="shared" si="32"/>
        <v>#DIV/0!</v>
      </c>
    </row>
    <row r="183" spans="1:25" x14ac:dyDescent="0.2">
      <c r="A183" s="3" t="s">
        <v>12</v>
      </c>
      <c r="B183" s="3">
        <f>VLOOKUP($A183,'delta-CCSD(T)-fno-kJ'!$A$2:$I$192,3,FALSE)</f>
        <v>0</v>
      </c>
      <c r="C183">
        <f>VLOOKUP($A183,'CCSD(T)-CBS'!$A$2:$N$192,2,FALSE)</f>
        <v>0</v>
      </c>
      <c r="D183">
        <f>VLOOKUP($A183,'MP2-KSVP'!$A$2:$T$192,9,FALSE)</f>
        <v>-33.476752901071201</v>
      </c>
      <c r="E183" s="7" t="e">
        <f t="shared" si="22"/>
        <v>#DIV/0!</v>
      </c>
      <c r="F183">
        <f>VLOOKUP($A183,'MP2-KTZVP'!$A$2:$T$192,9,FALSE)</f>
        <v>-42.210620303266197</v>
      </c>
      <c r="G183" s="7" t="e">
        <f t="shared" si="23"/>
        <v>#DIV/0!</v>
      </c>
      <c r="H183">
        <f>VLOOKUP($A183,'MP2-KTZVPP'!$A$2:$T$192,9,FALSE)</f>
        <v>-44.333905322275399</v>
      </c>
      <c r="I183" s="7" t="e">
        <f t="shared" si="24"/>
        <v>#DIV/0!</v>
      </c>
      <c r="J183" t="e">
        <f>VLOOKUP($A183,VDZ!$A$2:$N$192,9,FALSE)</f>
        <v>#N/A</v>
      </c>
      <c r="K183" s="7" t="e">
        <f t="shared" si="25"/>
        <v>#N/A</v>
      </c>
      <c r="L183" t="e">
        <f>VLOOKUP($A183,VTZ!$A$2:$N$192,9,FALSE)</f>
        <v>#N/A</v>
      </c>
      <c r="M183" s="7" t="e">
        <f t="shared" si="26"/>
        <v>#N/A</v>
      </c>
      <c r="N183">
        <f>VLOOKUP($A183,'MP2-JCCD'!$A$2:$T$192,9,FALSE)</f>
        <v>-35.196211274603002</v>
      </c>
      <c r="O183" s="7" t="e">
        <f t="shared" si="27"/>
        <v>#DIV/0!</v>
      </c>
      <c r="P183" t="e">
        <f>VLOOKUP($A183,aVDZ!$A$2:$N$192,9,FALSE)</f>
        <v>#N/A</v>
      </c>
      <c r="Q183" s="7" t="e">
        <f t="shared" si="28"/>
        <v>#N/A</v>
      </c>
      <c r="R183">
        <f>VLOOKUP($A183,'MP2-MCCT'!$A$2:$T$192,9,FALSE)</f>
        <v>-43.581856987656899</v>
      </c>
      <c r="S183" s="7" t="e">
        <f t="shared" si="29"/>
        <v>#DIV/0!</v>
      </c>
      <c r="T183">
        <f>VLOOKUP($A183,'MP2-JCCT'!$A$2:$T$192,9,FALSE)</f>
        <v>-45.987706425164703</v>
      </c>
      <c r="U183" s="7" t="e">
        <f t="shared" si="30"/>
        <v>#DIV/0!</v>
      </c>
      <c r="V183" t="e">
        <f>VLOOKUP($A183,aVQZ!$A$2:$N$192,9,FALSE)</f>
        <v>#N/A</v>
      </c>
      <c r="W183" s="7" t="e">
        <f t="shared" si="31"/>
        <v>#N/A</v>
      </c>
      <c r="X183">
        <f>VLOOKUP($A183,'MP2-CBS(TQ)-kJ'!$A$2:$N$192,3,FALSE)</f>
        <v>-48.815355915452322</v>
      </c>
      <c r="Y183" s="7" t="e">
        <f t="shared" si="32"/>
        <v>#DIV/0!</v>
      </c>
    </row>
    <row r="184" spans="1:25" x14ac:dyDescent="0.2">
      <c r="A184" s="3" t="s">
        <v>13</v>
      </c>
      <c r="B184" s="3">
        <f>VLOOKUP($A184,'delta-CCSD(T)-fno-kJ'!$A$2:$I$192,3,FALSE)</f>
        <v>0</v>
      </c>
      <c r="C184">
        <f>VLOOKUP($A184,'CCSD(T)-CBS'!$A$2:$N$192,2,FALSE)</f>
        <v>0</v>
      </c>
      <c r="D184">
        <f>VLOOKUP($A184,'MP2-KSVP'!$A$2:$T$192,9,FALSE)</f>
        <v>-25.827344815673101</v>
      </c>
      <c r="E184" s="7" t="e">
        <f t="shared" si="22"/>
        <v>#DIV/0!</v>
      </c>
      <c r="F184">
        <f>VLOOKUP($A184,'MP2-KTZVP'!$A$2:$T$192,9,FALSE)</f>
        <v>-34.3184863300039</v>
      </c>
      <c r="G184" s="7" t="e">
        <f t="shared" si="23"/>
        <v>#DIV/0!</v>
      </c>
      <c r="H184">
        <f>VLOOKUP($A184,'MP2-KTZVPP'!$A$2:$T$192,9,FALSE)</f>
        <v>-36.541010871410101</v>
      </c>
      <c r="I184" s="7" t="e">
        <f t="shared" si="24"/>
        <v>#DIV/0!</v>
      </c>
      <c r="J184" t="e">
        <f>VLOOKUP($A184,VDZ!$A$2:$N$192,9,FALSE)</f>
        <v>#N/A</v>
      </c>
      <c r="K184" s="7" t="e">
        <f t="shared" si="25"/>
        <v>#N/A</v>
      </c>
      <c r="L184" t="e">
        <f>VLOOKUP($A184,VTZ!$A$2:$N$192,9,FALSE)</f>
        <v>#N/A</v>
      </c>
      <c r="M184" s="7" t="e">
        <f t="shared" si="26"/>
        <v>#N/A</v>
      </c>
      <c r="N184">
        <f>VLOOKUP($A184,'MP2-JCCD'!$A$2:$T$192,9,FALSE)</f>
        <v>-27.237129816531699</v>
      </c>
      <c r="O184" s="7" t="e">
        <f t="shared" si="27"/>
        <v>#DIV/0!</v>
      </c>
      <c r="P184" t="e">
        <f>VLOOKUP($A184,aVDZ!$A$2:$N$192,9,FALSE)</f>
        <v>#N/A</v>
      </c>
      <c r="Q184" s="7" t="e">
        <f t="shared" si="28"/>
        <v>#N/A</v>
      </c>
      <c r="R184">
        <f>VLOOKUP($A184,'MP2-MCCT'!$A$2:$T$192,9,FALSE)</f>
        <v>-35.996772699397603</v>
      </c>
      <c r="S184" s="7" t="e">
        <f t="shared" si="29"/>
        <v>#DIV/0!</v>
      </c>
      <c r="T184">
        <f>VLOOKUP($A184,'MP2-JCCT'!$A$2:$T$192,9,FALSE)</f>
        <v>-38.691119623365701</v>
      </c>
      <c r="U184" s="7" t="e">
        <f t="shared" si="30"/>
        <v>#DIV/0!</v>
      </c>
      <c r="V184" t="e">
        <f>VLOOKUP($A184,aVQZ!$A$2:$N$192,9,FALSE)</f>
        <v>#N/A</v>
      </c>
      <c r="W184" s="7" t="e">
        <f t="shared" si="31"/>
        <v>#N/A</v>
      </c>
      <c r="X184">
        <f>VLOOKUP($A184,'MP2-CBS(TQ)-kJ'!$A$2:$N$192,3,FALSE)</f>
        <v>-41.511808934262426</v>
      </c>
      <c r="Y184" s="7" t="e">
        <f t="shared" si="32"/>
        <v>#DIV/0!</v>
      </c>
    </row>
    <row r="185" spans="1:25" x14ac:dyDescent="0.2">
      <c r="A185" s="3" t="s">
        <v>14</v>
      </c>
      <c r="B185" s="3">
        <f>VLOOKUP($A185,'delta-CCSD(T)-fno-kJ'!$A$2:$I$192,3,FALSE)</f>
        <v>0</v>
      </c>
      <c r="C185">
        <f>VLOOKUP($A185,'CCSD(T)-CBS'!$A$2:$N$192,2,FALSE)</f>
        <v>0</v>
      </c>
      <c r="D185">
        <f>VLOOKUP($A185,'MP2-KSVP'!$A$2:$T$192,9,FALSE)</f>
        <v>-32.182386552347097</v>
      </c>
      <c r="E185" s="7" t="e">
        <f t="shared" si="22"/>
        <v>#DIV/0!</v>
      </c>
      <c r="F185">
        <f>VLOOKUP($A185,'MP2-KTZVP'!$A$2:$T$192,9,FALSE)</f>
        <v>-40.807746222833998</v>
      </c>
      <c r="G185" s="7" t="e">
        <f t="shared" si="23"/>
        <v>#DIV/0!</v>
      </c>
      <c r="H185">
        <f>VLOOKUP($A185,'MP2-KTZVPP'!$A$2:$T$192,9,FALSE)</f>
        <v>-42.974896767490897</v>
      </c>
      <c r="I185" s="7" t="e">
        <f t="shared" si="24"/>
        <v>#DIV/0!</v>
      </c>
      <c r="J185" t="e">
        <f>VLOOKUP($A185,VDZ!$A$2:$N$192,9,FALSE)</f>
        <v>#N/A</v>
      </c>
      <c r="K185" s="7" t="e">
        <f t="shared" si="25"/>
        <v>#N/A</v>
      </c>
      <c r="L185" t="e">
        <f>VLOOKUP($A185,VTZ!$A$2:$N$192,9,FALSE)</f>
        <v>#N/A</v>
      </c>
      <c r="M185" s="7" t="e">
        <f t="shared" si="26"/>
        <v>#N/A</v>
      </c>
      <c r="N185">
        <f>VLOOKUP($A185,'MP2-JCCD'!$A$2:$T$192,9,FALSE)</f>
        <v>-33.851510201511701</v>
      </c>
      <c r="O185" s="7" t="e">
        <f t="shared" si="27"/>
        <v>#DIV/0!</v>
      </c>
      <c r="P185" t="e">
        <f>VLOOKUP($A185,aVDZ!$A$2:$N$192,9,FALSE)</f>
        <v>#N/A</v>
      </c>
      <c r="Q185" s="7" t="e">
        <f t="shared" si="28"/>
        <v>#N/A</v>
      </c>
      <c r="R185">
        <f>VLOOKUP($A185,'MP2-MCCT'!$A$2:$T$192,9,FALSE)</f>
        <v>-42.115074657192302</v>
      </c>
      <c r="S185" s="7" t="e">
        <f t="shared" si="29"/>
        <v>#DIV/0!</v>
      </c>
      <c r="T185">
        <f>VLOOKUP($A185,'MP2-JCCT'!$A$2:$T$192,9,FALSE)</f>
        <v>-44.338074402120498</v>
      </c>
      <c r="U185" s="7" t="e">
        <f t="shared" si="30"/>
        <v>#DIV/0!</v>
      </c>
      <c r="V185" t="e">
        <f>VLOOKUP($A185,aVQZ!$A$2:$N$192,9,FALSE)</f>
        <v>#N/A</v>
      </c>
      <c r="W185" s="7" t="e">
        <f t="shared" si="31"/>
        <v>#N/A</v>
      </c>
      <c r="X185">
        <f>VLOOKUP($A185,'MP2-CBS(TQ)-kJ'!$A$2:$N$192,3,FALSE)</f>
        <v>-47.118859634279708</v>
      </c>
      <c r="Y185" s="7" t="e">
        <f t="shared" si="32"/>
        <v>#DIV/0!</v>
      </c>
    </row>
    <row r="186" spans="1:25" x14ac:dyDescent="0.2">
      <c r="A186" s="3" t="s">
        <v>15</v>
      </c>
      <c r="B186" s="3">
        <f>VLOOKUP($A186,'delta-CCSD(T)-fno-kJ'!$A$2:$I$192,3,FALSE)</f>
        <v>0</v>
      </c>
      <c r="C186">
        <f>VLOOKUP($A186,'CCSD(T)-CBS'!$A$2:$N$192,2,FALSE)</f>
        <v>0</v>
      </c>
      <c r="D186">
        <f>VLOOKUP($A186,'MP2-KSVP'!$A$2:$T$192,9,FALSE)</f>
        <v>-32.882101224999602</v>
      </c>
      <c r="E186" s="7" t="e">
        <f t="shared" si="22"/>
        <v>#DIV/0!</v>
      </c>
      <c r="F186">
        <f>VLOOKUP($A186,'MP2-KTZVP'!$A$2:$T$192,9,FALSE)</f>
        <v>-41.2702243545247</v>
      </c>
      <c r="G186" s="7" t="e">
        <f t="shared" si="23"/>
        <v>#DIV/0!</v>
      </c>
      <c r="H186">
        <f>VLOOKUP($A186,'MP2-KTZVPP'!$A$2:$T$192,9,FALSE)</f>
        <v>-43.674241205209903</v>
      </c>
      <c r="I186" s="7" t="e">
        <f t="shared" si="24"/>
        <v>#DIV/0!</v>
      </c>
      <c r="J186" t="e">
        <f>VLOOKUP($A186,VDZ!$A$2:$N$192,9,FALSE)</f>
        <v>#N/A</v>
      </c>
      <c r="K186" s="7" t="e">
        <f t="shared" si="25"/>
        <v>#N/A</v>
      </c>
      <c r="L186" t="e">
        <f>VLOOKUP($A186,VTZ!$A$2:$N$192,9,FALSE)</f>
        <v>#N/A</v>
      </c>
      <c r="M186" s="7" t="e">
        <f t="shared" si="26"/>
        <v>#N/A</v>
      </c>
      <c r="N186">
        <f>VLOOKUP($A186,'MP2-JCCD'!$A$2:$T$192,9,FALSE)</f>
        <v>-34.514687156657502</v>
      </c>
      <c r="O186" s="7" t="e">
        <f t="shared" si="27"/>
        <v>#DIV/0!</v>
      </c>
      <c r="P186" t="e">
        <f>VLOOKUP($A186,aVDZ!$A$2:$N$192,9,FALSE)</f>
        <v>#N/A</v>
      </c>
      <c r="Q186" s="7" t="e">
        <f t="shared" si="28"/>
        <v>#N/A</v>
      </c>
      <c r="R186">
        <f>VLOOKUP($A186,'MP2-MCCT'!$A$2:$T$192,9,FALSE)</f>
        <v>-42.759489002088998</v>
      </c>
      <c r="S186" s="7" t="e">
        <f t="shared" si="29"/>
        <v>#DIV/0!</v>
      </c>
      <c r="T186">
        <f>VLOOKUP($A186,'MP2-JCCT'!$A$2:$T$192,9,FALSE)</f>
        <v>-44.9182458827445</v>
      </c>
      <c r="U186" s="7" t="e">
        <f t="shared" si="30"/>
        <v>#DIV/0!</v>
      </c>
      <c r="V186" t="e">
        <f>VLOOKUP($A186,aVQZ!$A$2:$N$192,9,FALSE)</f>
        <v>#N/A</v>
      </c>
      <c r="W186" s="7" t="e">
        <f t="shared" si="31"/>
        <v>#N/A</v>
      </c>
      <c r="X186">
        <f>VLOOKUP($A186,'MP2-CBS(TQ)-kJ'!$A$2:$N$192,3,FALSE)</f>
        <v>-47.703262682265432</v>
      </c>
      <c r="Y186" s="7" t="e">
        <f t="shared" si="32"/>
        <v>#DIV/0!</v>
      </c>
    </row>
    <row r="187" spans="1:25" x14ac:dyDescent="0.2">
      <c r="A187" s="3" t="s">
        <v>16</v>
      </c>
      <c r="B187" s="3">
        <f>VLOOKUP($A187,'delta-CCSD(T)-fno-kJ'!$A$2:$I$192,3,FALSE)</f>
        <v>0</v>
      </c>
      <c r="C187">
        <f>VLOOKUP($A187,'CCSD(T)-CBS'!$A$2:$N$192,2,FALSE)</f>
        <v>0</v>
      </c>
      <c r="D187">
        <f>VLOOKUP($A187,'MP2-KSVP'!$A$2:$T$192,9,FALSE)</f>
        <v>-24.1442205598063</v>
      </c>
      <c r="E187" s="7" t="e">
        <f t="shared" si="22"/>
        <v>#DIV/0!</v>
      </c>
      <c r="F187">
        <f>VLOOKUP($A187,'MP2-KTZVP'!$A$2:$T$192,9,FALSE)</f>
        <v>-32.292128325330701</v>
      </c>
      <c r="G187" s="7" t="e">
        <f t="shared" si="23"/>
        <v>#DIV/0!</v>
      </c>
      <c r="H187">
        <f>VLOOKUP($A187,'MP2-KTZVPP'!$A$2:$T$192,9,FALSE)</f>
        <v>-34.413602039004303</v>
      </c>
      <c r="I187" s="7" t="e">
        <f t="shared" si="24"/>
        <v>#DIV/0!</v>
      </c>
      <c r="J187" t="e">
        <f>VLOOKUP($A187,VDZ!$A$2:$N$192,9,FALSE)</f>
        <v>#N/A</v>
      </c>
      <c r="K187" s="7" t="e">
        <f t="shared" si="25"/>
        <v>#N/A</v>
      </c>
      <c r="L187" t="e">
        <f>VLOOKUP($A187,VTZ!$A$2:$N$192,9,FALSE)</f>
        <v>#N/A</v>
      </c>
      <c r="M187" s="7" t="e">
        <f t="shared" si="26"/>
        <v>#N/A</v>
      </c>
      <c r="N187">
        <f>VLOOKUP($A187,'MP2-JCCD'!$A$2:$T$192,9,FALSE)</f>
        <v>-25.210260189965702</v>
      </c>
      <c r="O187" s="7" t="e">
        <f t="shared" si="27"/>
        <v>#DIV/0!</v>
      </c>
      <c r="P187" t="e">
        <f>VLOOKUP($A187,aVDZ!$A$2:$N$192,9,FALSE)</f>
        <v>#N/A</v>
      </c>
      <c r="Q187" s="7" t="e">
        <f t="shared" si="28"/>
        <v>#N/A</v>
      </c>
      <c r="R187">
        <f>VLOOKUP($A187,'MP2-MCCT'!$A$2:$T$192,9,FALSE)</f>
        <v>-33.833482523949002</v>
      </c>
      <c r="S187" s="7" t="e">
        <f t="shared" si="29"/>
        <v>#DIV/0!</v>
      </c>
      <c r="T187">
        <f>VLOOKUP($A187,'MP2-JCCT'!$A$2:$T$192,9,FALSE)</f>
        <v>-36.473520405988097</v>
      </c>
      <c r="U187" s="7" t="e">
        <f t="shared" si="30"/>
        <v>#DIV/0!</v>
      </c>
      <c r="V187" t="e">
        <f>VLOOKUP($A187,aVQZ!$A$2:$N$192,9,FALSE)</f>
        <v>#N/A</v>
      </c>
      <c r="W187" s="7" t="e">
        <f t="shared" si="31"/>
        <v>#N/A</v>
      </c>
      <c r="X187">
        <f>VLOOKUP($A187,'MP2-CBS(TQ)-kJ'!$A$2:$N$192,3,FALSE)</f>
        <v>-39.352159675683822</v>
      </c>
      <c r="Y187" s="7" t="e">
        <f t="shared" si="32"/>
        <v>#DIV/0!</v>
      </c>
    </row>
    <row r="188" spans="1:25" x14ac:dyDescent="0.2">
      <c r="A188" s="3" t="s">
        <v>17</v>
      </c>
      <c r="B188" s="3">
        <f>VLOOKUP($A188,'delta-CCSD(T)-fno-kJ'!$A$2:$I$192,3,FALSE)</f>
        <v>0</v>
      </c>
      <c r="C188">
        <f>VLOOKUP($A188,'CCSD(T)-CBS'!$A$2:$N$192,2,FALSE)</f>
        <v>0</v>
      </c>
      <c r="D188">
        <f>VLOOKUP($A188,'MP2-KSVP'!$A$2:$T$192,9,FALSE)</f>
        <v>-24.343021558419998</v>
      </c>
      <c r="E188" s="7" t="e">
        <f t="shared" si="22"/>
        <v>#DIV/0!</v>
      </c>
      <c r="F188">
        <f>VLOOKUP($A188,'MP2-KTZVP'!$A$2:$T$192,9,FALSE)</f>
        <v>-32.425033237025602</v>
      </c>
      <c r="G188" s="7" t="e">
        <f t="shared" si="23"/>
        <v>#DIV/0!</v>
      </c>
      <c r="H188">
        <f>VLOOKUP($A188,'MP2-KTZVPP'!$A$2:$T$192,9,FALSE)</f>
        <v>-34.632163847709997</v>
      </c>
      <c r="I188" s="7" t="e">
        <f t="shared" si="24"/>
        <v>#DIV/0!</v>
      </c>
      <c r="J188" t="e">
        <f>VLOOKUP($A188,VDZ!$A$2:$N$192,9,FALSE)</f>
        <v>#N/A</v>
      </c>
      <c r="K188" s="7" t="e">
        <f t="shared" si="25"/>
        <v>#N/A</v>
      </c>
      <c r="L188" t="e">
        <f>VLOOKUP($A188,VTZ!$A$2:$N$192,9,FALSE)</f>
        <v>#N/A</v>
      </c>
      <c r="M188" s="7" t="e">
        <f t="shared" si="26"/>
        <v>#N/A</v>
      </c>
      <c r="N188">
        <f>VLOOKUP($A188,'MP2-JCCD'!$A$2:$T$192,9,FALSE)</f>
        <v>-25.214550889034101</v>
      </c>
      <c r="O188" s="7" t="e">
        <f t="shared" si="27"/>
        <v>#DIV/0!</v>
      </c>
      <c r="P188" t="e">
        <f>VLOOKUP($A188,aVDZ!$A$2:$N$192,9,FALSE)</f>
        <v>#N/A</v>
      </c>
      <c r="Q188" s="7" t="e">
        <f t="shared" si="28"/>
        <v>#N/A</v>
      </c>
      <c r="R188">
        <f>VLOOKUP($A188,'MP2-MCCT'!$A$2:$T$192,9,FALSE)</f>
        <v>-33.916571143491097</v>
      </c>
      <c r="S188" s="7" t="e">
        <f t="shared" si="29"/>
        <v>#DIV/0!</v>
      </c>
      <c r="T188">
        <f>VLOOKUP($A188,'MP2-JCCT'!$A$2:$T$192,9,FALSE)</f>
        <v>-36.645111563347001</v>
      </c>
      <c r="U188" s="7" t="e">
        <f t="shared" si="30"/>
        <v>#DIV/0!</v>
      </c>
      <c r="V188" t="e">
        <f>VLOOKUP($A188,aVQZ!$A$2:$N$192,9,FALSE)</f>
        <v>#N/A</v>
      </c>
      <c r="W188" s="7" t="e">
        <f t="shared" si="31"/>
        <v>#N/A</v>
      </c>
      <c r="X188">
        <f>VLOOKUP($A188,'MP2-CBS(TQ)-kJ'!$A$2:$N$192,3,FALSE)</f>
        <v>-39.548962329666445</v>
      </c>
      <c r="Y188" s="7" t="e">
        <f t="shared" si="32"/>
        <v>#DIV/0!</v>
      </c>
    </row>
    <row r="189" spans="1:25" x14ac:dyDescent="0.2">
      <c r="A189" s="3" t="s">
        <v>18</v>
      </c>
      <c r="B189" s="3">
        <f>VLOOKUP($A189,'delta-CCSD(T)-fno-kJ'!$A$2:$I$192,3,FALSE)</f>
        <v>0</v>
      </c>
      <c r="C189">
        <f>VLOOKUP($A189,'CCSD(T)-CBS'!$A$2:$N$192,2,FALSE)</f>
        <v>0</v>
      </c>
      <c r="D189">
        <f>VLOOKUP($A189,'MP2-KSVP'!$A$2:$T$192,9,FALSE)</f>
        <v>-17.8681793832076</v>
      </c>
      <c r="E189" s="7" t="e">
        <f t="shared" si="22"/>
        <v>#DIV/0!</v>
      </c>
      <c r="F189">
        <f>VLOOKUP($A189,'MP2-KTZVP'!$A$2:$T$192,9,FALSE)</f>
        <v>-25.021565839730901</v>
      </c>
      <c r="G189" s="7" t="e">
        <f t="shared" si="23"/>
        <v>#DIV/0!</v>
      </c>
      <c r="H189">
        <f>VLOOKUP($A189,'MP2-KTZVPP'!$A$2:$T$192,9,FALSE)</f>
        <v>-27.059533765286901</v>
      </c>
      <c r="I189" s="7" t="e">
        <f t="shared" si="24"/>
        <v>#DIV/0!</v>
      </c>
      <c r="J189" t="e">
        <f>VLOOKUP($A189,VDZ!$A$2:$N$192,9,FALSE)</f>
        <v>#N/A</v>
      </c>
      <c r="K189" s="7" t="e">
        <f t="shared" si="25"/>
        <v>#N/A</v>
      </c>
      <c r="L189" t="e">
        <f>VLOOKUP($A189,VTZ!$A$2:$N$192,9,FALSE)</f>
        <v>#N/A</v>
      </c>
      <c r="M189" s="7" t="e">
        <f t="shared" si="26"/>
        <v>#N/A</v>
      </c>
      <c r="N189">
        <f>VLOOKUP($A189,'MP2-JCCD'!$A$2:$T$192,9,FALSE)</f>
        <v>-16.926171756273799</v>
      </c>
      <c r="O189" s="7" t="e">
        <f t="shared" si="27"/>
        <v>#DIV/0!</v>
      </c>
      <c r="P189" t="e">
        <f>VLOOKUP($A189,aVDZ!$A$2:$N$192,9,FALSE)</f>
        <v>#N/A</v>
      </c>
      <c r="Q189" s="7" t="e">
        <f t="shared" si="28"/>
        <v>#N/A</v>
      </c>
      <c r="R189">
        <f>VLOOKUP($A189,'MP2-MCCT'!$A$2:$T$192,9,FALSE)</f>
        <v>-26.308309706124</v>
      </c>
      <c r="S189" s="7" t="e">
        <f t="shared" si="29"/>
        <v>#DIV/0!</v>
      </c>
      <c r="T189">
        <f>VLOOKUP($A189,'MP2-JCCT'!$A$2:$T$192,9,FALSE)</f>
        <v>-29.1924928526401</v>
      </c>
      <c r="U189" s="7" t="e">
        <f t="shared" si="30"/>
        <v>#DIV/0!</v>
      </c>
      <c r="V189" t="e">
        <f>VLOOKUP($A189,aVQZ!$A$2:$N$192,9,FALSE)</f>
        <v>#N/A</v>
      </c>
      <c r="W189" s="7" t="e">
        <f t="shared" si="31"/>
        <v>#N/A</v>
      </c>
      <c r="X189">
        <f>VLOOKUP($A189,'MP2-CBS(TQ)-kJ'!$A$2:$N$192,3,FALSE)</f>
        <v>-32.367574087724378</v>
      </c>
      <c r="Y189" s="7" t="e">
        <f t="shared" si="32"/>
        <v>#DIV/0!</v>
      </c>
    </row>
    <row r="190" spans="1:25" x14ac:dyDescent="0.2">
      <c r="A190" s="3" t="s">
        <v>19</v>
      </c>
      <c r="B190" s="3">
        <f>VLOOKUP($A190,'delta-CCSD(T)-fno-kJ'!$A$2:$I$192,3,FALSE)</f>
        <v>-1.2831736007229999</v>
      </c>
      <c r="C190">
        <f>VLOOKUP($A190,'CCSD(T)-CBS'!$A$2:$N$192,2,FALSE)</f>
        <v>0</v>
      </c>
      <c r="D190">
        <f>VLOOKUP($A190,'MP2-KSVP'!$A$2:$T$192,9,FALSE)</f>
        <v>-16.678995548805698</v>
      </c>
      <c r="E190" s="7" t="e">
        <f t="shared" si="22"/>
        <v>#DIV/0!</v>
      </c>
      <c r="F190">
        <f>VLOOKUP($A190,'MP2-KTZVP'!$A$2:$T$192,9,FALSE)</f>
        <v>-23.030329659210601</v>
      </c>
      <c r="G190" s="7" t="e">
        <f t="shared" si="23"/>
        <v>#DIV/0!</v>
      </c>
      <c r="H190">
        <f>VLOOKUP($A190,'MP2-KTZVPP'!$A$2:$T$192,9,FALSE)</f>
        <v>-25.003219326502499</v>
      </c>
      <c r="I190" s="7" t="e">
        <f t="shared" si="24"/>
        <v>#DIV/0!</v>
      </c>
      <c r="J190" t="e">
        <f>VLOOKUP($A190,VDZ!$A$2:$N$192,9,FALSE)</f>
        <v>#N/A</v>
      </c>
      <c r="K190" s="7" t="e">
        <f t="shared" si="25"/>
        <v>#N/A</v>
      </c>
      <c r="L190" t="e">
        <f>VLOOKUP($A190,VTZ!$A$2:$N$192,9,FALSE)</f>
        <v>#N/A</v>
      </c>
      <c r="M190" s="7" t="e">
        <f t="shared" si="26"/>
        <v>#N/A</v>
      </c>
      <c r="N190">
        <f>VLOOKUP($A190,'MP2-JCCD'!$A$2:$T$192,9,FALSE)</f>
        <v>-15.628109595722201</v>
      </c>
      <c r="O190" s="7" t="e">
        <f t="shared" si="27"/>
        <v>#DIV/0!</v>
      </c>
      <c r="P190" t="e">
        <f>VLOOKUP($A190,aVDZ!$A$2:$N$192,9,FALSE)</f>
        <v>#N/A</v>
      </c>
      <c r="Q190" s="7" t="e">
        <f t="shared" si="28"/>
        <v>#N/A</v>
      </c>
      <c r="R190">
        <f>VLOOKUP($A190,'MP2-MCCT'!$A$2:$T$192,9,FALSE)</f>
        <v>-24.262087988740799</v>
      </c>
      <c r="S190" s="7" t="e">
        <f t="shared" si="29"/>
        <v>#DIV/0!</v>
      </c>
      <c r="T190">
        <f>VLOOKUP($A190,'MP2-JCCT'!$A$2:$T$192,9,FALSE)</f>
        <v>-26.8773840702613</v>
      </c>
      <c r="U190" s="7" t="e">
        <f t="shared" si="30"/>
        <v>#DIV/0!</v>
      </c>
      <c r="V190" t="e">
        <f>VLOOKUP($A190,aVQZ!$A$2:$N$192,9,FALSE)</f>
        <v>#N/A</v>
      </c>
      <c r="W190" s="7" t="e">
        <f t="shared" si="31"/>
        <v>#N/A</v>
      </c>
      <c r="X190">
        <f>VLOOKUP($A190,'MP2-CBS(TQ)-kJ'!$A$2:$N$192,3,FALSE)</f>
        <v>-29.851571628206848</v>
      </c>
      <c r="Y190" s="7" t="e">
        <f t="shared" si="32"/>
        <v>#DIV/0!</v>
      </c>
    </row>
    <row r="191" spans="1:25" x14ac:dyDescent="0.2">
      <c r="A191" s="3" t="s">
        <v>20</v>
      </c>
      <c r="B191" s="3">
        <f>VLOOKUP($A191,'delta-CCSD(T)-fno-kJ'!$A$2:$I$192,3,FALSE)</f>
        <v>-1.2856535666319999</v>
      </c>
      <c r="C191">
        <f>VLOOKUP($A191,'CCSD(T)-CBS'!$A$2:$N$192,2,FALSE)</f>
        <v>0</v>
      </c>
      <c r="D191">
        <f>VLOOKUP($A191,'MP2-KSVP'!$A$2:$T$192,9,FALSE)</f>
        <v>-16.760156334036999</v>
      </c>
      <c r="E191" s="7" t="e">
        <f t="shared" si="22"/>
        <v>#DIV/0!</v>
      </c>
      <c r="F191">
        <f>VLOOKUP($A191,'MP2-KTZVP'!$A$2:$T$192,9,FALSE)</f>
        <v>-22.931392729122301</v>
      </c>
      <c r="G191" s="7" t="e">
        <f t="shared" si="23"/>
        <v>#DIV/0!</v>
      </c>
      <c r="H191">
        <f>VLOOKUP($A191,'MP2-KTZVPP'!$A$2:$T$192,9,FALSE)</f>
        <v>-24.977207870450702</v>
      </c>
      <c r="I191" s="7" t="e">
        <f t="shared" si="24"/>
        <v>#DIV/0!</v>
      </c>
      <c r="J191" t="e">
        <f>VLOOKUP($A191,VDZ!$A$2:$N$192,9,FALSE)</f>
        <v>#N/A</v>
      </c>
      <c r="K191" s="7" t="e">
        <f t="shared" si="25"/>
        <v>#N/A</v>
      </c>
      <c r="L191" t="e">
        <f>VLOOKUP($A191,VTZ!$A$2:$N$192,9,FALSE)</f>
        <v>#N/A</v>
      </c>
      <c r="M191" s="7" t="e">
        <f t="shared" si="26"/>
        <v>#N/A</v>
      </c>
      <c r="N191">
        <f>VLOOKUP($A191,'MP2-JCCD'!$A$2:$T$192,9,FALSE)</f>
        <v>-15.437189705986</v>
      </c>
      <c r="O191" s="7" t="e">
        <f t="shared" si="27"/>
        <v>#DIV/0!</v>
      </c>
      <c r="P191" t="e">
        <f>VLOOKUP($A191,aVDZ!$A$2:$N$192,9,FALSE)</f>
        <v>#N/A</v>
      </c>
      <c r="Q191" s="7" t="e">
        <f t="shared" si="28"/>
        <v>#N/A</v>
      </c>
      <c r="R191">
        <f>VLOOKUP($A191,'MP2-MCCT'!$A$2:$T$192,9,FALSE)</f>
        <v>-24.1237971398063</v>
      </c>
      <c r="S191" s="7" t="e">
        <f t="shared" si="29"/>
        <v>#DIV/0!</v>
      </c>
      <c r="T191">
        <f>VLOOKUP($A191,'MP2-JCCT'!$A$2:$T$192,9,FALSE)</f>
        <v>-26.733946142424099</v>
      </c>
      <c r="U191" s="7" t="e">
        <f t="shared" si="30"/>
        <v>#DIV/0!</v>
      </c>
      <c r="V191" t="e">
        <f>VLOOKUP($A191,aVQZ!$A$2:$N$192,9,FALSE)</f>
        <v>#N/A</v>
      </c>
      <c r="W191" s="7" t="e">
        <f t="shared" si="31"/>
        <v>#N/A</v>
      </c>
      <c r="X191">
        <f>VLOOKUP($A191,'MP2-CBS(TQ)-kJ'!$A$2:$N$192,3,FALSE)</f>
        <v>-29.810458446195305</v>
      </c>
      <c r="Y191" s="7" t="e">
        <f t="shared" si="32"/>
        <v>#DIV/0!</v>
      </c>
    </row>
    <row r="192" spans="1:25" x14ac:dyDescent="0.2">
      <c r="A192" s="3" t="s">
        <v>21</v>
      </c>
      <c r="B192" s="3">
        <f>VLOOKUP($A192,'delta-CCSD(T)-fno-kJ'!$A$2:$I$192,3,FALSE)</f>
        <v>0</v>
      </c>
      <c r="C192">
        <f>VLOOKUP($A192,'CCSD(T)-CBS'!$A$2:$N$192,2,FALSE)</f>
        <v>0</v>
      </c>
      <c r="D192">
        <f>VLOOKUP($A192,'MP2-KSVP'!$A$2:$T$192,9,FALSE)</f>
        <v>-17.800588462303502</v>
      </c>
      <c r="E192" s="7" t="e">
        <f t="shared" si="22"/>
        <v>#DIV/0!</v>
      </c>
      <c r="F192">
        <f>VLOOKUP($A192,'MP2-KTZVP'!$A$2:$T$192,9,FALSE)</f>
        <v>-29.828616379145299</v>
      </c>
      <c r="G192" s="7" t="e">
        <f t="shared" si="23"/>
        <v>#DIV/0!</v>
      </c>
      <c r="H192">
        <f>VLOOKUP($A192,'MP2-KTZVPP'!$A$2:$T$192,9,FALSE)</f>
        <v>-32.306575696294303</v>
      </c>
      <c r="I192" s="7" t="e">
        <f t="shared" si="24"/>
        <v>#DIV/0!</v>
      </c>
      <c r="J192" t="e">
        <f>VLOOKUP($A192,VDZ!$A$2:$N$192,9,FALSE)</f>
        <v>#N/A</v>
      </c>
      <c r="K192" s="7" t="e">
        <f t="shared" si="25"/>
        <v>#N/A</v>
      </c>
      <c r="L192" t="e">
        <f>VLOOKUP($A192,VTZ!$A$2:$N$192,9,FALSE)</f>
        <v>#N/A</v>
      </c>
      <c r="M192" s="7" t="e">
        <f t="shared" si="26"/>
        <v>#N/A</v>
      </c>
      <c r="N192">
        <f>VLOOKUP($A192,'MP2-JCCD'!$A$2:$T$192,9,FALSE)</f>
        <v>-19.975585536084001</v>
      </c>
      <c r="O192" s="7" t="e">
        <f t="shared" si="27"/>
        <v>#DIV/0!</v>
      </c>
      <c r="P192" t="e">
        <f>VLOOKUP($A192,aVDZ!$A$2:$N$192,9,FALSE)</f>
        <v>#N/A</v>
      </c>
      <c r="Q192" s="7" t="e">
        <f t="shared" si="28"/>
        <v>#N/A</v>
      </c>
      <c r="R192">
        <f>VLOOKUP($A192,'MP2-MCCT'!$A$2:$T$192,9,FALSE)</f>
        <v>-31.790393814697602</v>
      </c>
      <c r="S192" s="7" t="e">
        <f t="shared" si="29"/>
        <v>#DIV/0!</v>
      </c>
      <c r="T192">
        <f>VLOOKUP($A192,'MP2-JCCT'!$A$2:$T$192,9,FALSE)</f>
        <v>-34.083411138054799</v>
      </c>
      <c r="U192" s="7" t="e">
        <f t="shared" si="30"/>
        <v>#DIV/0!</v>
      </c>
      <c r="V192" t="e">
        <f>VLOOKUP($A192,aVQZ!$A$2:$N$192,9,FALSE)</f>
        <v>#N/A</v>
      </c>
      <c r="W192" s="7" t="e">
        <f t="shared" si="31"/>
        <v>#N/A</v>
      </c>
      <c r="X192">
        <f>VLOOKUP($A192,'MP2-CBS(TQ)-kJ'!$A$2:$N$192,3,FALSE)</f>
        <v>-38.50192357244682</v>
      </c>
      <c r="Y192" s="7" t="e">
        <f t="shared" si="32"/>
        <v>#DIV/0!</v>
      </c>
    </row>
    <row r="193" spans="1:25" x14ac:dyDescent="0.2">
      <c r="A193" s="3" t="s">
        <v>22</v>
      </c>
      <c r="B193" s="3">
        <f>VLOOKUP($A193,'delta-CCSD(T)-fno-kJ'!$A$2:$I$192,3,FALSE)</f>
        <v>0</v>
      </c>
      <c r="C193">
        <f>VLOOKUP($A193,'CCSD(T)-CBS'!$A$2:$N$192,2,FALSE)</f>
        <v>0</v>
      </c>
      <c r="D193">
        <f>VLOOKUP($A193,'MP2-KSVP'!$A$2:$T$192,9,FALSE)</f>
        <v>-16.042749099386199</v>
      </c>
      <c r="E193" s="7" t="e">
        <f t="shared" si="22"/>
        <v>#DIV/0!</v>
      </c>
      <c r="F193">
        <f>VLOOKUP($A193,'MP2-KTZVP'!$A$2:$T$192,9,FALSE)</f>
        <v>-27.052885902908201</v>
      </c>
      <c r="G193" s="7" t="e">
        <f t="shared" si="23"/>
        <v>#DIV/0!</v>
      </c>
      <c r="H193">
        <f>VLOOKUP($A193,'MP2-KTZVPP'!$A$2:$T$192,9,FALSE)</f>
        <v>-29.344787042241201</v>
      </c>
      <c r="I193" s="7" t="e">
        <f t="shared" si="24"/>
        <v>#DIV/0!</v>
      </c>
      <c r="J193" t="e">
        <f>VLOOKUP($A193,VDZ!$A$2:$N$192,9,FALSE)</f>
        <v>#N/A</v>
      </c>
      <c r="K193" s="7" t="e">
        <f t="shared" si="25"/>
        <v>#N/A</v>
      </c>
      <c r="L193" t="e">
        <f>VLOOKUP($A193,VTZ!$A$2:$N$192,9,FALSE)</f>
        <v>#N/A</v>
      </c>
      <c r="M193" s="7" t="e">
        <f t="shared" si="26"/>
        <v>#N/A</v>
      </c>
      <c r="N193">
        <f>VLOOKUP($A193,'MP2-JCCD'!$A$2:$T$192,9,FALSE)</f>
        <v>-17.9674276211585</v>
      </c>
      <c r="O193" s="7" t="e">
        <f t="shared" si="27"/>
        <v>#DIV/0!</v>
      </c>
      <c r="P193" t="e">
        <f>VLOOKUP($A193,aVDZ!$A$2:$N$192,9,FALSE)</f>
        <v>#N/A</v>
      </c>
      <c r="Q193" s="7" t="e">
        <f t="shared" si="28"/>
        <v>#N/A</v>
      </c>
      <c r="R193">
        <f>VLOOKUP($A193,'MP2-MCCT'!$A$2:$T$192,9,FALSE)</f>
        <v>-28.858276844251101</v>
      </c>
      <c r="S193" s="7" t="e">
        <f t="shared" si="29"/>
        <v>#DIV/0!</v>
      </c>
      <c r="T193">
        <f>VLOOKUP($A193,'MP2-JCCT'!$A$2:$T$192,9,FALSE)</f>
        <v>-31.0191397855098</v>
      </c>
      <c r="U193" s="7" t="e">
        <f t="shared" si="30"/>
        <v>#DIV/0!</v>
      </c>
      <c r="V193" t="e">
        <f>VLOOKUP($A193,aVQZ!$A$2:$N$192,9,FALSE)</f>
        <v>#N/A</v>
      </c>
      <c r="W193" s="7" t="e">
        <f t="shared" si="31"/>
        <v>#N/A</v>
      </c>
      <c r="X193">
        <f>VLOOKUP($A193,'MP2-CBS(TQ)-kJ'!$A$2:$N$192,3,FALSE)</f>
        <v>-35.147061515287277</v>
      </c>
      <c r="Y193" s="7" t="e">
        <f t="shared" si="32"/>
        <v>#DIV/0!</v>
      </c>
    </row>
  </sheetData>
  <mergeCells count="11">
    <mergeCell ref="P1:Q1"/>
    <mergeCell ref="R1:S1"/>
    <mergeCell ref="T1:U1"/>
    <mergeCell ref="V1:W1"/>
    <mergeCell ref="X1:Y1"/>
    <mergeCell ref="N1:O1"/>
    <mergeCell ref="D1:E1"/>
    <mergeCell ref="F1:G1"/>
    <mergeCell ref="H1:I1"/>
    <mergeCell ref="J1:K1"/>
    <mergeCell ref="L1:M1"/>
  </mergeCells>
  <phoneticPr fontId="4" type="noConversion"/>
  <conditionalFormatting sqref="A3:Y193">
    <cfRule type="expression" dxfId="0" priority="1">
      <formula>$C3 &gt; 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92"/>
    </sheetView>
  </sheetViews>
  <sheetFormatPr baseColWidth="10" defaultRowHeight="16" x14ac:dyDescent="0.2"/>
  <cols>
    <col min="1" max="1" width="20.83203125" bestFit="1" customWidth="1"/>
  </cols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-380.61841800341602</v>
      </c>
      <c r="C2">
        <v>-368.10295480381097</v>
      </c>
      <c r="D2">
        <v>12.5154631996046</v>
      </c>
      <c r="E2">
        <v>-347.265112433296</v>
      </c>
      <c r="F2">
        <v>-344.11585548402098</v>
      </c>
      <c r="G2">
        <v>3.1492569492748901</v>
      </c>
      <c r="H2">
        <v>-33.35330557012</v>
      </c>
      <c r="I2">
        <v>-23.9870993197903</v>
      </c>
      <c r="J2">
        <v>9.3662062503297303</v>
      </c>
      <c r="K2">
        <v>-0.59817537397690301</v>
      </c>
      <c r="L2">
        <v>-1.72267912976073</v>
      </c>
      <c r="M2">
        <v>-0.295425090289128</v>
      </c>
      <c r="N2">
        <v>-0.89741890534995405</v>
      </c>
      <c r="O2">
        <v>-0.29711962185549601</v>
      </c>
      <c r="P2">
        <v>-0.81818728480710901</v>
      </c>
      <c r="Q2">
        <v>-0.29564427259792703</v>
      </c>
      <c r="R2">
        <v>-0.89822438072573596</v>
      </c>
      <c r="S2">
        <v>-0.29786486451680699</v>
      </c>
      <c r="T2">
        <v>-0.81998478352808302</v>
      </c>
    </row>
    <row r="3" spans="1:20" x14ac:dyDescent="0.2">
      <c r="A3" t="s">
        <v>23</v>
      </c>
      <c r="B3">
        <v>-413.51980311485102</v>
      </c>
      <c r="C3">
        <v>-396.92931049591999</v>
      </c>
      <c r="D3">
        <v>16.5904926189313</v>
      </c>
      <c r="E3">
        <v>-367.98004491839203</v>
      </c>
      <c r="F3">
        <v>-360.30866607641502</v>
      </c>
      <c r="G3">
        <v>7.6713788419765603</v>
      </c>
      <c r="H3">
        <v>-45.539758196459502</v>
      </c>
      <c r="I3">
        <v>-36.6206444195047</v>
      </c>
      <c r="J3">
        <v>8.9191137769548003</v>
      </c>
      <c r="K3">
        <v>-0.39041701474736001</v>
      </c>
      <c r="L3">
        <v>-1.1051028563694101</v>
      </c>
      <c r="M3">
        <v>-0.29619176172464701</v>
      </c>
      <c r="N3">
        <v>-0.90061152937867295</v>
      </c>
      <c r="O3">
        <v>-8.6110468215568503E-2</v>
      </c>
      <c r="P3">
        <v>-0.195260936332979</v>
      </c>
      <c r="Q3">
        <v>-0.296308648375466</v>
      </c>
      <c r="R3">
        <v>-0.901004049826437</v>
      </c>
      <c r="S3">
        <v>-8.6782978296670601E-2</v>
      </c>
      <c r="T3">
        <v>-0.19747612971328701</v>
      </c>
    </row>
    <row r="4" spans="1:20" x14ac:dyDescent="0.2">
      <c r="A4" t="s">
        <v>24</v>
      </c>
      <c r="B4">
        <v>-391.44962846977597</v>
      </c>
      <c r="C4">
        <v>-379.73715662424303</v>
      </c>
      <c r="D4">
        <v>11.7124718455329</v>
      </c>
      <c r="E4">
        <v>-364.22245235541402</v>
      </c>
      <c r="F4">
        <v>-358.47126632193402</v>
      </c>
      <c r="G4">
        <v>5.7511860334796703</v>
      </c>
      <c r="H4">
        <v>-27.227176114361999</v>
      </c>
      <c r="I4">
        <v>-21.265890302308701</v>
      </c>
      <c r="J4">
        <v>5.9612858120532897</v>
      </c>
      <c r="K4">
        <v>-0.387500302317979</v>
      </c>
      <c r="L4">
        <v>-1.10104635476667</v>
      </c>
      <c r="M4">
        <v>-0.29609583945808399</v>
      </c>
      <c r="N4">
        <v>-0.900709130805743</v>
      </c>
      <c r="O4">
        <v>-8.6110468215102001E-2</v>
      </c>
      <c r="P4">
        <v>-0.19526093633237801</v>
      </c>
      <c r="Q4">
        <v>-0.296133423176896</v>
      </c>
      <c r="R4">
        <v>-0.90086028231654403</v>
      </c>
      <c r="S4">
        <v>-8.6547825207266199E-2</v>
      </c>
      <c r="T4">
        <v>-0.196905377651136</v>
      </c>
    </row>
    <row r="5" spans="1:20" x14ac:dyDescent="0.2">
      <c r="A5" t="s">
        <v>178</v>
      </c>
      <c r="B5">
        <v>-435.61275870718202</v>
      </c>
      <c r="C5">
        <v>-412.950301766346</v>
      </c>
      <c r="D5">
        <v>22.6624569408363</v>
      </c>
      <c r="E5">
        <v>-395.026363232991</v>
      </c>
      <c r="F5">
        <v>-383.19670073827803</v>
      </c>
      <c r="G5">
        <v>11.8296624947123</v>
      </c>
      <c r="H5">
        <v>-40.586395474191498</v>
      </c>
      <c r="I5">
        <v>-29.7536010280676</v>
      </c>
      <c r="J5">
        <v>10.8327944461239</v>
      </c>
      <c r="K5">
        <v>-0.35230731303059498</v>
      </c>
      <c r="L5">
        <v>-1.0543772560190601</v>
      </c>
      <c r="M5">
        <v>-0.296123954160248</v>
      </c>
      <c r="N5">
        <v>-0.90048840761337001</v>
      </c>
      <c r="O5">
        <v>-4.9162255668965003E-2</v>
      </c>
      <c r="P5">
        <v>-0.14545141210162699</v>
      </c>
      <c r="Q5">
        <v>-0.29622190857057501</v>
      </c>
      <c r="R5">
        <v>-0.90081472698726806</v>
      </c>
      <c r="S5">
        <v>-5.00565333116538E-2</v>
      </c>
      <c r="T5">
        <v>-0.14825885360788499</v>
      </c>
    </row>
    <row r="6" spans="1:20" x14ac:dyDescent="0.2">
      <c r="A6" t="s">
        <v>179</v>
      </c>
      <c r="B6">
        <v>-421.68168104585698</v>
      </c>
      <c r="C6">
        <v>-405.36874333087098</v>
      </c>
      <c r="D6">
        <v>16.3129377149859</v>
      </c>
      <c r="E6">
        <v>-393.82272320540199</v>
      </c>
      <c r="F6">
        <v>-385.39010421955697</v>
      </c>
      <c r="G6">
        <v>8.4326189858453606</v>
      </c>
      <c r="H6">
        <v>-27.858957840454899</v>
      </c>
      <c r="I6">
        <v>-19.978639111314301</v>
      </c>
      <c r="J6">
        <v>7.8803187291405896</v>
      </c>
      <c r="K6">
        <v>-0.35065957264463299</v>
      </c>
      <c r="L6">
        <v>-1.05168987660441</v>
      </c>
      <c r="M6">
        <v>-0.29618557071125101</v>
      </c>
      <c r="N6">
        <v>-0.90093929557504504</v>
      </c>
      <c r="O6">
        <v>-4.9162255668970201E-2</v>
      </c>
      <c r="P6">
        <v>-0.14545141210163101</v>
      </c>
      <c r="Q6">
        <v>-0.29621896297663097</v>
      </c>
      <c r="R6">
        <v>-0.90107924485272395</v>
      </c>
      <c r="S6">
        <v>-4.97876292578633E-2</v>
      </c>
      <c r="T6">
        <v>-0.14765415144653601</v>
      </c>
    </row>
    <row r="7" spans="1:20" x14ac:dyDescent="0.2">
      <c r="A7" t="s">
        <v>180</v>
      </c>
      <c r="B7">
        <v>-376.20124587120898</v>
      </c>
      <c r="C7">
        <v>-365.17800481394801</v>
      </c>
      <c r="D7">
        <v>11.023241057261</v>
      </c>
      <c r="E7">
        <v>-314.533776560246</v>
      </c>
      <c r="F7">
        <v>-311.85720026140001</v>
      </c>
      <c r="G7">
        <v>2.6765762988458999</v>
      </c>
      <c r="H7">
        <v>-61.667469310962602</v>
      </c>
      <c r="I7">
        <v>-53.3208045525475</v>
      </c>
      <c r="J7">
        <v>8.3466647584151392</v>
      </c>
      <c r="K7">
        <v>-0.54368506024928798</v>
      </c>
      <c r="L7">
        <v>-1.55987880131748</v>
      </c>
      <c r="M7">
        <v>-0.295602361169018</v>
      </c>
      <c r="N7">
        <v>-0.89791565425961894</v>
      </c>
      <c r="O7">
        <v>-0.23716662503792499</v>
      </c>
      <c r="P7">
        <v>-0.64939132572870295</v>
      </c>
      <c r="Q7">
        <v>-0.295823550825694</v>
      </c>
      <c r="R7">
        <v>-0.89874200128523596</v>
      </c>
      <c r="S7">
        <v>-0.237769530310382</v>
      </c>
      <c r="T7">
        <v>-0.65091996004796204</v>
      </c>
    </row>
    <row r="8" spans="1:20" x14ac:dyDescent="0.2">
      <c r="A8" t="s">
        <v>181</v>
      </c>
      <c r="B8">
        <v>-357.55699927653097</v>
      </c>
      <c r="C8">
        <v>-350.02584339675798</v>
      </c>
      <c r="D8">
        <v>7.5311558797735998</v>
      </c>
      <c r="E8">
        <v>-314.39304234394098</v>
      </c>
      <c r="F8">
        <v>-312.43876015904698</v>
      </c>
      <c r="G8">
        <v>1.9542821848937499</v>
      </c>
      <c r="H8">
        <v>-43.163956932590501</v>
      </c>
      <c r="I8">
        <v>-37.587083237710701</v>
      </c>
      <c r="J8">
        <v>5.5768736948798399</v>
      </c>
      <c r="K8">
        <v>-0.54069569266519801</v>
      </c>
      <c r="L8">
        <v>-1.5562197723587501</v>
      </c>
      <c r="M8">
        <v>-0.295643089978605</v>
      </c>
      <c r="N8">
        <v>-0.89837509763606804</v>
      </c>
      <c r="O8">
        <v>-0.237041963448552</v>
      </c>
      <c r="P8">
        <v>-0.64941503328055195</v>
      </c>
      <c r="Q8">
        <v>-0.29575337956569703</v>
      </c>
      <c r="R8">
        <v>-0.89879651403837402</v>
      </c>
      <c r="S8">
        <v>-0.237479520125189</v>
      </c>
      <c r="T8">
        <v>-0.65056988932388504</v>
      </c>
    </row>
    <row r="9" spans="1:20" x14ac:dyDescent="0.2">
      <c r="A9" t="s">
        <v>182</v>
      </c>
      <c r="B9">
        <v>-426.34117576289299</v>
      </c>
      <c r="C9">
        <v>-408.209802428324</v>
      </c>
      <c r="D9">
        <v>18.131373334569201</v>
      </c>
      <c r="E9">
        <v>-379.68113657058899</v>
      </c>
      <c r="F9">
        <v>-374.534443756229</v>
      </c>
      <c r="G9">
        <v>5.1466928143600503</v>
      </c>
      <c r="H9">
        <v>-46.660039192303998</v>
      </c>
      <c r="I9">
        <v>-33.675358672094802</v>
      </c>
      <c r="J9">
        <v>12.984680520209199</v>
      </c>
      <c r="K9">
        <v>-0.58796288615763304</v>
      </c>
      <c r="L9">
        <v>-1.7015750006511601</v>
      </c>
      <c r="M9">
        <v>-0.29560268725354499</v>
      </c>
      <c r="N9">
        <v>-0.89773981094977295</v>
      </c>
      <c r="O9">
        <v>-0.28392583075517103</v>
      </c>
      <c r="P9">
        <v>-0.79449768994462799</v>
      </c>
      <c r="Q9">
        <v>-0.295807811217009</v>
      </c>
      <c r="R9">
        <v>-0.89850547060757402</v>
      </c>
      <c r="S9">
        <v>-0.28519174866267899</v>
      </c>
      <c r="T9">
        <v>-0.79720659135274796</v>
      </c>
    </row>
    <row r="10" spans="1:20" x14ac:dyDescent="0.2">
      <c r="A10" t="s">
        <v>183</v>
      </c>
      <c r="B10">
        <v>-363.446075304435</v>
      </c>
      <c r="C10">
        <v>-346.27748551205298</v>
      </c>
      <c r="D10">
        <v>17.168589792382399</v>
      </c>
      <c r="E10">
        <v>-290.78273589404199</v>
      </c>
      <c r="F10">
        <v>-287.27240827474998</v>
      </c>
      <c r="G10">
        <v>3.5103276192914201</v>
      </c>
      <c r="H10">
        <v>-72.663339410393306</v>
      </c>
      <c r="I10">
        <v>-59.005077237302302</v>
      </c>
      <c r="J10">
        <v>13.658262173091</v>
      </c>
      <c r="K10">
        <v>-1.2118661007068401</v>
      </c>
      <c r="L10">
        <v>-3.3388687893545601</v>
      </c>
      <c r="M10">
        <v>-0.29543250191597697</v>
      </c>
      <c r="N10">
        <v>-0.89747316426622104</v>
      </c>
      <c r="O10">
        <v>-0.90396991210553801</v>
      </c>
      <c r="P10">
        <v>-2.4261833112373199</v>
      </c>
      <c r="Q10">
        <v>-0.29573287974218498</v>
      </c>
      <c r="R10">
        <v>-0.89861619236531498</v>
      </c>
      <c r="S10">
        <v>-0.90507107023774902</v>
      </c>
      <c r="T10">
        <v>-2.4288409037805798</v>
      </c>
    </row>
    <row r="11" spans="1:20" x14ac:dyDescent="0.2">
      <c r="A11" t="s">
        <v>184</v>
      </c>
      <c r="B11">
        <v>-343.598188313886</v>
      </c>
      <c r="C11">
        <v>-333.69256500697799</v>
      </c>
      <c r="D11">
        <v>9.9056233069078008</v>
      </c>
      <c r="E11">
        <v>-305.493607247471</v>
      </c>
      <c r="F11">
        <v>-303.32466262717298</v>
      </c>
      <c r="G11">
        <v>2.1689446202987699</v>
      </c>
      <c r="H11">
        <v>-38.104581066414703</v>
      </c>
      <c r="I11">
        <v>-30.367902379805599</v>
      </c>
      <c r="J11">
        <v>7.7366786866090296</v>
      </c>
      <c r="K11">
        <v>-1.2063650302600699</v>
      </c>
      <c r="L11">
        <v>-3.33110904611411</v>
      </c>
      <c r="M11">
        <v>-0.29555295244949598</v>
      </c>
      <c r="N11">
        <v>-0.89820450519623996</v>
      </c>
      <c r="O11">
        <v>-0.90368337024411005</v>
      </c>
      <c r="P11">
        <v>-2.4255199820337898</v>
      </c>
      <c r="Q11">
        <v>-0.29565920830157599</v>
      </c>
      <c r="R11">
        <v>-0.89864875725991999</v>
      </c>
      <c r="S11">
        <v>-0.90436308920572195</v>
      </c>
      <c r="T11">
        <v>-2.4272365000300198</v>
      </c>
    </row>
    <row r="12" spans="1:20" x14ac:dyDescent="0.2">
      <c r="A12" t="s">
        <v>185</v>
      </c>
      <c r="B12">
        <v>-345.94015093433097</v>
      </c>
      <c r="C12">
        <v>-333.18812206379499</v>
      </c>
      <c r="D12">
        <v>12.752028870536799</v>
      </c>
      <c r="E12">
        <v>-304.14289766341102</v>
      </c>
      <c r="F12">
        <v>-301.370264396317</v>
      </c>
      <c r="G12">
        <v>2.7726332670939402</v>
      </c>
      <c r="H12">
        <v>-41.797253270920599</v>
      </c>
      <c r="I12">
        <v>-31.8178576674777</v>
      </c>
      <c r="J12">
        <v>9.9793956034428906</v>
      </c>
      <c r="K12">
        <v>-1.2072133315001199</v>
      </c>
      <c r="L12">
        <v>-3.3317604738395801</v>
      </c>
      <c r="M12">
        <v>-0.295452041060148</v>
      </c>
      <c r="N12">
        <v>-0.89778507653485395</v>
      </c>
      <c r="O12">
        <v>-0.90397645635424495</v>
      </c>
      <c r="P12">
        <v>-2.4258405005694899</v>
      </c>
      <c r="Q12">
        <v>-0.29567316655714099</v>
      </c>
      <c r="R12">
        <v>-0.898598650454557</v>
      </c>
      <c r="S12">
        <v>-0.90478690189324296</v>
      </c>
      <c r="T12">
        <v>-2.4277963061340202</v>
      </c>
    </row>
    <row r="13" spans="1:20" x14ac:dyDescent="0.2">
      <c r="A13" t="s">
        <v>186</v>
      </c>
      <c r="B13">
        <v>-359.36392976325999</v>
      </c>
      <c r="C13">
        <v>-345.49426658061498</v>
      </c>
      <c r="D13">
        <v>13.869663182644899</v>
      </c>
      <c r="E13">
        <v>-323.01049750246898</v>
      </c>
      <c r="F13">
        <v>-319.774767386598</v>
      </c>
      <c r="G13">
        <v>3.2357301158711702</v>
      </c>
      <c r="H13">
        <v>-36.353432260790598</v>
      </c>
      <c r="I13">
        <v>-25.719499194016901</v>
      </c>
      <c r="J13">
        <v>10.6339330667737</v>
      </c>
      <c r="K13">
        <v>-0.75377403823366695</v>
      </c>
      <c r="L13">
        <v>-2.14027080714671</v>
      </c>
      <c r="M13">
        <v>-0.29542541398150102</v>
      </c>
      <c r="N13">
        <v>-0.89746799118744502</v>
      </c>
      <c r="O13">
        <v>-0.45219259660891098</v>
      </c>
      <c r="P13">
        <v>-1.23511255441707</v>
      </c>
      <c r="Q13">
        <v>-0.295617335568432</v>
      </c>
      <c r="R13">
        <v>-0.898184938221264</v>
      </c>
      <c r="S13">
        <v>-0.45318150132380502</v>
      </c>
      <c r="T13">
        <v>-1.23726503171583</v>
      </c>
    </row>
    <row r="14" spans="1:20" x14ac:dyDescent="0.2">
      <c r="A14" t="s">
        <v>187</v>
      </c>
      <c r="B14">
        <v>-412.29151080927198</v>
      </c>
      <c r="C14">
        <v>-395.34979809712598</v>
      </c>
      <c r="D14">
        <v>16.941712712145598</v>
      </c>
      <c r="E14">
        <v>-368.25818975820903</v>
      </c>
      <c r="F14">
        <v>-363.70057876124201</v>
      </c>
      <c r="G14">
        <v>4.5576109969665701</v>
      </c>
      <c r="H14">
        <v>-44.033321051063098</v>
      </c>
      <c r="I14">
        <v>-31.649219335883998</v>
      </c>
      <c r="J14">
        <v>12.384101715179099</v>
      </c>
      <c r="K14">
        <v>-0.83341357118789094</v>
      </c>
      <c r="L14">
        <v>-2.3831288478683899</v>
      </c>
      <c r="M14">
        <v>-0.29548605960284402</v>
      </c>
      <c r="N14">
        <v>-0.89764094732190203</v>
      </c>
      <c r="O14">
        <v>-0.52991014424603899</v>
      </c>
      <c r="P14">
        <v>-1.4767338639447301</v>
      </c>
      <c r="Q14">
        <v>-0.29571048555340101</v>
      </c>
      <c r="R14">
        <v>-0.89844808527573605</v>
      </c>
      <c r="S14">
        <v>-0.53107610269322403</v>
      </c>
      <c r="T14">
        <v>-1.4792531961636299</v>
      </c>
    </row>
    <row r="15" spans="1:20" x14ac:dyDescent="0.2">
      <c r="A15" t="s">
        <v>188</v>
      </c>
      <c r="B15">
        <v>-373.40847981946803</v>
      </c>
      <c r="C15">
        <v>-362.56637874080599</v>
      </c>
      <c r="D15">
        <v>10.8421010786622</v>
      </c>
      <c r="E15">
        <v>-341.32795132661897</v>
      </c>
      <c r="F15">
        <v>-338.56714726018799</v>
      </c>
      <c r="G15">
        <v>2.7608040664304201</v>
      </c>
      <c r="H15">
        <v>-32.080528492849098</v>
      </c>
      <c r="I15">
        <v>-23.999231480617301</v>
      </c>
      <c r="J15">
        <v>8.0812970122317793</v>
      </c>
      <c r="K15">
        <v>-0.58136774390281898</v>
      </c>
      <c r="L15">
        <v>-1.7527457664652799</v>
      </c>
      <c r="M15">
        <v>-0.27866780911174899</v>
      </c>
      <c r="N15">
        <v>-0.92864178374749295</v>
      </c>
      <c r="O15">
        <v>-0.296977617545999</v>
      </c>
      <c r="P15">
        <v>-0.81760747364633402</v>
      </c>
      <c r="Q15">
        <v>-0.27880429351659097</v>
      </c>
      <c r="R15">
        <v>-0.92921069598799499</v>
      </c>
      <c r="S15">
        <v>-0.29768169527726202</v>
      </c>
      <c r="T15">
        <v>-0.81927600232133002</v>
      </c>
    </row>
    <row r="16" spans="1:20" x14ac:dyDescent="0.2">
      <c r="A16" t="s">
        <v>189</v>
      </c>
      <c r="B16">
        <v>-364.31644222484999</v>
      </c>
      <c r="C16">
        <v>-355.02013910645002</v>
      </c>
      <c r="D16">
        <v>9.2963031183995604</v>
      </c>
      <c r="E16">
        <v>-335.42518396471303</v>
      </c>
      <c r="F16">
        <v>-332.94494589286802</v>
      </c>
      <c r="G16">
        <v>2.48023807184564</v>
      </c>
      <c r="H16">
        <v>-28.891258260136102</v>
      </c>
      <c r="I16">
        <v>-22.0751932135822</v>
      </c>
      <c r="J16">
        <v>6.8160650465539101</v>
      </c>
      <c r="K16">
        <v>-0.58088927647286803</v>
      </c>
      <c r="L16">
        <v>-1.7521623989703199</v>
      </c>
      <c r="M16">
        <v>-0.27872318036788801</v>
      </c>
      <c r="N16">
        <v>-0.92873332826753097</v>
      </c>
      <c r="O16">
        <v>-0.29697894611523801</v>
      </c>
      <c r="P16">
        <v>-0.81761212308773701</v>
      </c>
      <c r="Q16">
        <v>-0.27883856768228399</v>
      </c>
      <c r="R16">
        <v>-0.92916012553977301</v>
      </c>
      <c r="S16">
        <v>-0.29759502529276299</v>
      </c>
      <c r="T16">
        <v>-0.81904996103610295</v>
      </c>
    </row>
    <row r="17" spans="1:20" x14ac:dyDescent="0.2">
      <c r="A17" t="s">
        <v>25</v>
      </c>
      <c r="B17">
        <v>-397.00719426034101</v>
      </c>
      <c r="C17">
        <v>-382.96640376926001</v>
      </c>
      <c r="D17">
        <v>14.040790491081699</v>
      </c>
      <c r="E17">
        <v>-352.259757838361</v>
      </c>
      <c r="F17">
        <v>-345.55310103304299</v>
      </c>
      <c r="G17">
        <v>6.7066568053183104</v>
      </c>
      <c r="H17">
        <v>-44.747436421979998</v>
      </c>
      <c r="I17">
        <v>-37.4133027362166</v>
      </c>
      <c r="J17">
        <v>7.3341336857634598</v>
      </c>
      <c r="K17">
        <v>-0.37309817327230899</v>
      </c>
      <c r="L17">
        <v>-1.13331797352098</v>
      </c>
      <c r="M17">
        <v>-0.278918750572481</v>
      </c>
      <c r="N17">
        <v>-0.92908259558798001</v>
      </c>
      <c r="O17">
        <v>-8.6110468215102001E-2</v>
      </c>
      <c r="P17">
        <v>-0.19526093633237801</v>
      </c>
      <c r="Q17">
        <v>-0.27897993917891001</v>
      </c>
      <c r="R17">
        <v>-0.92931974237404702</v>
      </c>
      <c r="S17">
        <v>-8.6686574934302194E-2</v>
      </c>
      <c r="T17">
        <v>-0.19717991782928601</v>
      </c>
    </row>
    <row r="18" spans="1:20" x14ac:dyDescent="0.2">
      <c r="A18" t="s">
        <v>26</v>
      </c>
      <c r="B18">
        <v>-390.25926437449601</v>
      </c>
      <c r="C18">
        <v>-377.43321301488402</v>
      </c>
      <c r="D18">
        <v>12.826051359611601</v>
      </c>
      <c r="E18">
        <v>-348.24308568186802</v>
      </c>
      <c r="F18">
        <v>-342.071307746836</v>
      </c>
      <c r="G18">
        <v>6.1717779350321003</v>
      </c>
      <c r="H18">
        <v>-42.016178692628202</v>
      </c>
      <c r="I18">
        <v>-35.361905268048602</v>
      </c>
      <c r="J18">
        <v>6.6542734245795501</v>
      </c>
      <c r="K18">
        <v>-0.37260299334040398</v>
      </c>
      <c r="L18">
        <v>-1.13287109801677</v>
      </c>
      <c r="M18">
        <v>-0.27891498870619802</v>
      </c>
      <c r="N18">
        <v>-0.92918458300403495</v>
      </c>
      <c r="O18">
        <v>-8.6110468215221697E-2</v>
      </c>
      <c r="P18">
        <v>-0.19526093633248201</v>
      </c>
      <c r="Q18">
        <v>-0.27896909823591998</v>
      </c>
      <c r="R18">
        <v>-0.92937918352047999</v>
      </c>
      <c r="S18">
        <v>-8.6625119880746504E-2</v>
      </c>
      <c r="T18">
        <v>-0.19703205316691799</v>
      </c>
    </row>
    <row r="19" spans="1:20" x14ac:dyDescent="0.2">
      <c r="A19" t="s">
        <v>190</v>
      </c>
      <c r="B19">
        <v>-422.14335807918599</v>
      </c>
      <c r="C19">
        <v>-402.93555666414397</v>
      </c>
      <c r="D19">
        <v>19.207801415042301</v>
      </c>
      <c r="E19">
        <v>-380.04261379181702</v>
      </c>
      <c r="F19">
        <v>-369.96935396026998</v>
      </c>
      <c r="G19">
        <v>10.0732598315468</v>
      </c>
      <c r="H19">
        <v>-42.100744287368798</v>
      </c>
      <c r="I19">
        <v>-32.9662027038733</v>
      </c>
      <c r="J19">
        <v>9.1345415834955208</v>
      </c>
      <c r="K19">
        <v>-0.33552684342889</v>
      </c>
      <c r="L19">
        <v>-1.0831774722763099</v>
      </c>
      <c r="M19">
        <v>-0.27894100138394701</v>
      </c>
      <c r="N19">
        <v>-0.92911432212159795</v>
      </c>
      <c r="O19">
        <v>-4.9162255668980401E-2</v>
      </c>
      <c r="P19">
        <v>-0.14545141210165199</v>
      </c>
      <c r="Q19">
        <v>-0.27898842702282201</v>
      </c>
      <c r="R19">
        <v>-0.92929367080137704</v>
      </c>
      <c r="S19">
        <v>-4.9959637131807899E-2</v>
      </c>
      <c r="T19">
        <v>-0.147906418987545</v>
      </c>
    </row>
    <row r="20" spans="1:20" x14ac:dyDescent="0.2">
      <c r="A20" t="s">
        <v>191</v>
      </c>
      <c r="B20">
        <v>-416.48035072309301</v>
      </c>
      <c r="C20">
        <v>-398.56872778828301</v>
      </c>
      <c r="D20">
        <v>17.911622934809401</v>
      </c>
      <c r="E20">
        <v>-376.08433449181399</v>
      </c>
      <c r="F20">
        <v>-366.72225334024</v>
      </c>
      <c r="G20">
        <v>9.3620811515741806</v>
      </c>
      <c r="H20">
        <v>-40.396016231278203</v>
      </c>
      <c r="I20">
        <v>-31.846474448043001</v>
      </c>
      <c r="J20">
        <v>8.5495417832352398</v>
      </c>
      <c r="K20">
        <v>-0.33521716298401899</v>
      </c>
      <c r="L20">
        <v>-1.0829082513774</v>
      </c>
      <c r="M20">
        <v>-0.27893297606579698</v>
      </c>
      <c r="N20">
        <v>-0.92919274263305895</v>
      </c>
      <c r="O20">
        <v>-4.9162255668979297E-2</v>
      </c>
      <c r="P20">
        <v>-0.14545141210166901</v>
      </c>
      <c r="Q20">
        <v>-0.27897461561762399</v>
      </c>
      <c r="R20">
        <v>-0.92934273825765001</v>
      </c>
      <c r="S20">
        <v>-4.9903410305615702E-2</v>
      </c>
      <c r="T20">
        <v>-0.14777497033006901</v>
      </c>
    </row>
    <row r="21" spans="1:20" x14ac:dyDescent="0.2">
      <c r="A21" t="s">
        <v>192</v>
      </c>
      <c r="B21">
        <v>-355.54393848375503</v>
      </c>
      <c r="C21">
        <v>-347.42226546764903</v>
      </c>
      <c r="D21">
        <v>8.1216730161051807</v>
      </c>
      <c r="E21">
        <v>-313.85137222565101</v>
      </c>
      <c r="F21">
        <v>-311.902244028859</v>
      </c>
      <c r="G21">
        <v>1.9491281967921401</v>
      </c>
      <c r="H21">
        <v>-41.692566258103703</v>
      </c>
      <c r="I21">
        <v>-35.5200214387907</v>
      </c>
      <c r="J21">
        <v>6.1725448193130301</v>
      </c>
      <c r="K21">
        <v>-0.52158601268844296</v>
      </c>
      <c r="L21">
        <v>-1.5807856291819</v>
      </c>
      <c r="M21">
        <v>-0.27887415330497001</v>
      </c>
      <c r="N21">
        <v>-0.92896829283759197</v>
      </c>
      <c r="O21">
        <v>-0.23490347317096599</v>
      </c>
      <c r="P21">
        <v>-0.64374586491072205</v>
      </c>
      <c r="Q21">
        <v>-0.27899151189672</v>
      </c>
      <c r="R21">
        <v>-0.929441957523645</v>
      </c>
      <c r="S21">
        <v>-0.23542378809578099</v>
      </c>
      <c r="T21">
        <v>-0.64498552453749902</v>
      </c>
    </row>
    <row r="22" spans="1:20" x14ac:dyDescent="0.2">
      <c r="A22" t="s">
        <v>193</v>
      </c>
      <c r="B22">
        <v>-361.63355622945801</v>
      </c>
      <c r="C22">
        <v>-353.60489727987402</v>
      </c>
      <c r="D22">
        <v>8.0286589495835408</v>
      </c>
      <c r="E22">
        <v>-316.43625464986701</v>
      </c>
      <c r="F22">
        <v>-314.563195933126</v>
      </c>
      <c r="G22">
        <v>1.8730587167413</v>
      </c>
      <c r="H22">
        <v>-45.197301579590899</v>
      </c>
      <c r="I22">
        <v>-39.041701346748603</v>
      </c>
      <c r="J22">
        <v>6.1556002328422403</v>
      </c>
      <c r="K22">
        <v>-0.52194809466049497</v>
      </c>
      <c r="L22">
        <v>-1.5816597313201699</v>
      </c>
      <c r="M22">
        <v>-0.27879526107068697</v>
      </c>
      <c r="N22">
        <v>-0.92882996346187097</v>
      </c>
      <c r="O22">
        <v>-0.23488731238131499</v>
      </c>
      <c r="P22">
        <v>-0.64388054841804898</v>
      </c>
      <c r="Q22">
        <v>-0.27891944987093098</v>
      </c>
      <c r="R22">
        <v>-0.92931115075353199</v>
      </c>
      <c r="S22">
        <v>-0.23540324148660599</v>
      </c>
      <c r="T22">
        <v>-0.64510378720151196</v>
      </c>
    </row>
    <row r="23" spans="1:20" x14ac:dyDescent="0.2">
      <c r="A23" t="s">
        <v>194</v>
      </c>
      <c r="B23">
        <v>-341.62877019387099</v>
      </c>
      <c r="C23">
        <v>-333.80430659500001</v>
      </c>
      <c r="D23">
        <v>7.8244635988712101</v>
      </c>
      <c r="E23">
        <v>-299.01503325856402</v>
      </c>
      <c r="F23">
        <v>-297.14558930503898</v>
      </c>
      <c r="G23">
        <v>1.86944395352509</v>
      </c>
      <c r="H23">
        <v>-42.613736935306399</v>
      </c>
      <c r="I23">
        <v>-36.6587172899603</v>
      </c>
      <c r="J23">
        <v>5.9550196453461099</v>
      </c>
      <c r="K23">
        <v>-0.52089350666627199</v>
      </c>
      <c r="L23">
        <v>-1.5817034410188</v>
      </c>
      <c r="M23">
        <v>-0.27870062614830399</v>
      </c>
      <c r="N23">
        <v>-0.928742727082155</v>
      </c>
      <c r="O23">
        <v>-0.234860358872059</v>
      </c>
      <c r="P23">
        <v>-0.64406252260539598</v>
      </c>
      <c r="Q23">
        <v>-0.27883476965191001</v>
      </c>
      <c r="R23">
        <v>-0.92928650464879903</v>
      </c>
      <c r="S23">
        <v>-0.23528848212588099</v>
      </c>
      <c r="T23">
        <v>-0.64522462514377299</v>
      </c>
    </row>
    <row r="24" spans="1:20" x14ac:dyDescent="0.2">
      <c r="A24" t="s">
        <v>195</v>
      </c>
      <c r="B24">
        <v>-360.84650241015203</v>
      </c>
      <c r="C24">
        <v>-352.70476071451901</v>
      </c>
      <c r="D24">
        <v>8.1417416956324598</v>
      </c>
      <c r="E24">
        <v>-316.96246913001397</v>
      </c>
      <c r="F24">
        <v>-315.09321548621398</v>
      </c>
      <c r="G24">
        <v>1.8692536438</v>
      </c>
      <c r="H24">
        <v>-43.884033280137601</v>
      </c>
      <c r="I24">
        <v>-37.611545228305097</v>
      </c>
      <c r="J24">
        <v>6.2724880518324504</v>
      </c>
      <c r="K24">
        <v>-0.52160419814200698</v>
      </c>
      <c r="L24">
        <v>-1.58133360294807</v>
      </c>
      <c r="M24">
        <v>-0.27869904612829</v>
      </c>
      <c r="N24">
        <v>-0.92874096506114001</v>
      </c>
      <c r="O24">
        <v>-0.23490045487098399</v>
      </c>
      <c r="P24">
        <v>-0.64388279179063501</v>
      </c>
      <c r="Q24">
        <v>-0.27883381364682303</v>
      </c>
      <c r="R24">
        <v>-0.92925473769581801</v>
      </c>
      <c r="S24">
        <v>-0.23541945330962299</v>
      </c>
      <c r="T24">
        <v>-0.64510431738990104</v>
      </c>
    </row>
    <row r="25" spans="1:20" x14ac:dyDescent="0.2">
      <c r="A25" t="s">
        <v>196</v>
      </c>
      <c r="B25">
        <v>-414.707070639503</v>
      </c>
      <c r="C25">
        <v>-398.93387854416602</v>
      </c>
      <c r="D25">
        <v>15.773192095336601</v>
      </c>
      <c r="E25">
        <v>-373.50018593089101</v>
      </c>
      <c r="F25">
        <v>-368.91198104174299</v>
      </c>
      <c r="G25">
        <v>4.5882048891479501</v>
      </c>
      <c r="H25">
        <v>-41.206884708612101</v>
      </c>
      <c r="I25">
        <v>-30.0218975024234</v>
      </c>
      <c r="J25">
        <v>11.184987206188699</v>
      </c>
      <c r="K25">
        <v>-0.57036310985879501</v>
      </c>
      <c r="L25">
        <v>-1.7316991699320501</v>
      </c>
      <c r="M25">
        <v>-0.278665442243829</v>
      </c>
      <c r="N25">
        <v>-0.92877253865951703</v>
      </c>
      <c r="O25">
        <v>-0.28393445391717698</v>
      </c>
      <c r="P25">
        <v>-0.79499497363079097</v>
      </c>
      <c r="Q25">
        <v>-0.27880194253495499</v>
      </c>
      <c r="R25">
        <v>-0.92933315193118105</v>
      </c>
      <c r="S25">
        <v>-0.28507059191078299</v>
      </c>
      <c r="T25">
        <v>-0.79742185812678901</v>
      </c>
    </row>
    <row r="26" spans="1:20" x14ac:dyDescent="0.2">
      <c r="A26" t="s">
        <v>197</v>
      </c>
      <c r="B26">
        <v>-398.91204167400298</v>
      </c>
      <c r="C26">
        <v>-385.88758298057598</v>
      </c>
      <c r="D26">
        <v>13.0244586934275</v>
      </c>
      <c r="E26">
        <v>-363.62309835014401</v>
      </c>
      <c r="F26">
        <v>-359.77147258864301</v>
      </c>
      <c r="G26">
        <v>3.8516257615009701</v>
      </c>
      <c r="H26">
        <v>-35.288943323858902</v>
      </c>
      <c r="I26">
        <v>-26.116110391932299</v>
      </c>
      <c r="J26">
        <v>9.1728329319266102</v>
      </c>
      <c r="K26">
        <v>-0.56947009095068402</v>
      </c>
      <c r="L26">
        <v>-1.73061060256703</v>
      </c>
      <c r="M26">
        <v>-0.27875301470150998</v>
      </c>
      <c r="N26">
        <v>-0.92896546956798298</v>
      </c>
      <c r="O26">
        <v>-0.28393364006029298</v>
      </c>
      <c r="P26">
        <v>-0.79498772237079796</v>
      </c>
      <c r="Q26">
        <v>-0.278858246724491</v>
      </c>
      <c r="R26">
        <v>-0.92937420206300403</v>
      </c>
      <c r="S26">
        <v>-0.28487088095462498</v>
      </c>
      <c r="T26">
        <v>-0.79703026402689503</v>
      </c>
    </row>
    <row r="27" spans="1:20" x14ac:dyDescent="0.2">
      <c r="A27" t="s">
        <v>198</v>
      </c>
      <c r="B27">
        <v>-342.46494896718701</v>
      </c>
      <c r="C27">
        <v>-330.664867896423</v>
      </c>
      <c r="D27">
        <v>11.800081070764399</v>
      </c>
      <c r="E27">
        <v>-293.54215198111399</v>
      </c>
      <c r="F27">
        <v>-291.010665363741</v>
      </c>
      <c r="G27">
        <v>2.5314866173728401</v>
      </c>
      <c r="H27">
        <v>-48.922796986072903</v>
      </c>
      <c r="I27">
        <v>-39.654202532681197</v>
      </c>
      <c r="J27">
        <v>9.2685944533916391</v>
      </c>
      <c r="K27">
        <v>-1.1906392244281001</v>
      </c>
      <c r="L27">
        <v>-3.36468838816872</v>
      </c>
      <c r="M27">
        <v>-0.27879839352565799</v>
      </c>
      <c r="N27">
        <v>-0.92868540566741498</v>
      </c>
      <c r="O27">
        <v>-0.90336380044965003</v>
      </c>
      <c r="P27">
        <v>-2.42584630623695</v>
      </c>
      <c r="Q27">
        <v>-0.278960798293935</v>
      </c>
      <c r="R27">
        <v>-0.92935674241442301</v>
      </c>
      <c r="S27">
        <v>-0.90415622522478201</v>
      </c>
      <c r="T27">
        <v>-2.4277503606486301</v>
      </c>
    </row>
    <row r="28" spans="1:20" x14ac:dyDescent="0.2">
      <c r="A28" t="s">
        <v>199</v>
      </c>
      <c r="B28">
        <v>-332.16119059558002</v>
      </c>
      <c r="C28">
        <v>-322.39259590648402</v>
      </c>
      <c r="D28">
        <v>9.7685946890960693</v>
      </c>
      <c r="E28">
        <v>-295.81686088103697</v>
      </c>
      <c r="F28">
        <v>-293.80198030418097</v>
      </c>
      <c r="G28">
        <v>2.0148805768566098</v>
      </c>
      <c r="H28">
        <v>-36.344329714543001</v>
      </c>
      <c r="I28">
        <v>-28.5906156023036</v>
      </c>
      <c r="J28">
        <v>7.7537141122394599</v>
      </c>
      <c r="K28">
        <v>-1.1886945302128</v>
      </c>
      <c r="L28">
        <v>-3.36132226543796</v>
      </c>
      <c r="M28">
        <v>-0.27868942927232698</v>
      </c>
      <c r="N28">
        <v>-0.92857726145613395</v>
      </c>
      <c r="O28">
        <v>-0.90338924773695295</v>
      </c>
      <c r="P28">
        <v>-2.42551803497427</v>
      </c>
      <c r="Q28">
        <v>-0.27884040578276398</v>
      </c>
      <c r="R28">
        <v>-0.92919251693792804</v>
      </c>
      <c r="S28">
        <v>-0.90402458848313005</v>
      </c>
      <c r="T28">
        <v>-2.4270696955675199</v>
      </c>
    </row>
    <row r="29" spans="1:20" x14ac:dyDescent="0.2">
      <c r="A29" t="s">
        <v>200</v>
      </c>
      <c r="B29">
        <v>-339.52410553057001</v>
      </c>
      <c r="C29">
        <v>-328.571442430594</v>
      </c>
      <c r="D29">
        <v>10.952663099975901</v>
      </c>
      <c r="E29">
        <v>-292.63755827271802</v>
      </c>
      <c r="F29">
        <v>-290.21665090359602</v>
      </c>
      <c r="G29">
        <v>2.4209073691225802</v>
      </c>
      <c r="H29">
        <v>-46.886547257851298</v>
      </c>
      <c r="I29">
        <v>-38.3547915269979</v>
      </c>
      <c r="J29">
        <v>8.5317557308533498</v>
      </c>
      <c r="K29">
        <v>-1.19034845821766</v>
      </c>
      <c r="L29">
        <v>-3.3641230049234698</v>
      </c>
      <c r="M29">
        <v>-0.27878531409465002</v>
      </c>
      <c r="N29">
        <v>-0.92875137756755399</v>
      </c>
      <c r="O29">
        <v>-0.90332843436765298</v>
      </c>
      <c r="P29">
        <v>-2.42574819684924</v>
      </c>
      <c r="Q29">
        <v>-0.27892512709815898</v>
      </c>
      <c r="R29">
        <v>-0.929297254571267</v>
      </c>
      <c r="S29">
        <v>-0.90407970156810902</v>
      </c>
      <c r="T29">
        <v>-2.4275608133344901</v>
      </c>
    </row>
    <row r="30" spans="1:20" x14ac:dyDescent="0.2">
      <c r="A30" t="s">
        <v>201</v>
      </c>
      <c r="B30">
        <v>-334.37829301185502</v>
      </c>
      <c r="C30">
        <v>-324.42971442891701</v>
      </c>
      <c r="D30">
        <v>9.9485785829384401</v>
      </c>
      <c r="E30">
        <v>-296.98016193286298</v>
      </c>
      <c r="F30">
        <v>-294.86344824228399</v>
      </c>
      <c r="G30">
        <v>2.11671369057935</v>
      </c>
      <c r="H30">
        <v>-37.398131078992598</v>
      </c>
      <c r="I30">
        <v>-29.566266186633499</v>
      </c>
      <c r="J30">
        <v>7.8318648923590901</v>
      </c>
      <c r="K30">
        <v>-1.1889388079924701</v>
      </c>
      <c r="L30">
        <v>-3.36149688594507</v>
      </c>
      <c r="M30">
        <v>-0.27876238013590299</v>
      </c>
      <c r="N30">
        <v>-0.92867274824089696</v>
      </c>
      <c r="O30">
        <v>-0.90333967543178695</v>
      </c>
      <c r="P30">
        <v>-2.4254166962307799</v>
      </c>
      <c r="Q30">
        <v>-0.27890846521722201</v>
      </c>
      <c r="R30">
        <v>-0.92925627979341996</v>
      </c>
      <c r="S30">
        <v>-0.90399464243782701</v>
      </c>
      <c r="T30">
        <v>-2.4270151119785899</v>
      </c>
    </row>
    <row r="31" spans="1:20" x14ac:dyDescent="0.2">
      <c r="A31" t="s">
        <v>202</v>
      </c>
      <c r="B31">
        <v>-349.77815397338298</v>
      </c>
      <c r="C31">
        <v>-338.45863208025901</v>
      </c>
      <c r="D31">
        <v>11.319521893123399</v>
      </c>
      <c r="E31">
        <v>-317.49809707788501</v>
      </c>
      <c r="F31">
        <v>-314.65214485974502</v>
      </c>
      <c r="G31">
        <v>2.8459522181404999</v>
      </c>
      <c r="H31">
        <v>-32.280056895497701</v>
      </c>
      <c r="I31">
        <v>-23.8064872205148</v>
      </c>
      <c r="J31">
        <v>8.4735696749829099</v>
      </c>
      <c r="K31">
        <v>-0.73660946638839797</v>
      </c>
      <c r="L31">
        <v>-2.17045772513262</v>
      </c>
      <c r="M31">
        <v>-0.27867053443183998</v>
      </c>
      <c r="N31">
        <v>-0.92861870339888197</v>
      </c>
      <c r="O31">
        <v>-0.45223367971154299</v>
      </c>
      <c r="P31">
        <v>-1.2352494513180501</v>
      </c>
      <c r="Q31">
        <v>-0.27878275201120301</v>
      </c>
      <c r="R31">
        <v>-0.92909981987718504</v>
      </c>
      <c r="S31">
        <v>-0.45305631205491798</v>
      </c>
      <c r="T31">
        <v>-1.2370608967144801</v>
      </c>
    </row>
    <row r="32" spans="1:20" x14ac:dyDescent="0.2">
      <c r="A32" t="s">
        <v>203</v>
      </c>
      <c r="B32">
        <v>-341.78773302932001</v>
      </c>
      <c r="C32">
        <v>-332.01899361648998</v>
      </c>
      <c r="D32">
        <v>9.7687394128307208</v>
      </c>
      <c r="E32">
        <v>-312.620503000702</v>
      </c>
      <c r="F32">
        <v>-310.12243515379402</v>
      </c>
      <c r="G32">
        <v>2.4980678469085</v>
      </c>
      <c r="H32">
        <v>-29.167230028618299</v>
      </c>
      <c r="I32">
        <v>-21.896558462696099</v>
      </c>
      <c r="J32">
        <v>7.2706715659222096</v>
      </c>
      <c r="K32">
        <v>-0.73613945832485095</v>
      </c>
      <c r="L32">
        <v>-2.1699037262393102</v>
      </c>
      <c r="M32">
        <v>-0.27871315676360803</v>
      </c>
      <c r="N32">
        <v>-0.92868481095759203</v>
      </c>
      <c r="O32">
        <v>-0.45224540962103799</v>
      </c>
      <c r="P32">
        <v>-1.2352905975364801</v>
      </c>
      <c r="Q32">
        <v>-0.27881197659065599</v>
      </c>
      <c r="R32">
        <v>-0.92904373693837405</v>
      </c>
      <c r="S32">
        <v>-0.452974661681803</v>
      </c>
      <c r="T32">
        <v>-1.2368728518351999</v>
      </c>
    </row>
    <row r="33" spans="1:20" x14ac:dyDescent="0.2">
      <c r="A33" t="s">
        <v>204</v>
      </c>
      <c r="B33">
        <v>-402.52431835549999</v>
      </c>
      <c r="C33">
        <v>-387.67659938877699</v>
      </c>
      <c r="D33">
        <v>14.8477189667232</v>
      </c>
      <c r="E33">
        <v>-364.33087539160903</v>
      </c>
      <c r="F33">
        <v>-360.19125104600698</v>
      </c>
      <c r="G33">
        <v>4.13962434560215</v>
      </c>
      <c r="H33">
        <v>-38.193442963891101</v>
      </c>
      <c r="I33">
        <v>-27.485348342769999</v>
      </c>
      <c r="J33">
        <v>10.7080946211211</v>
      </c>
      <c r="K33">
        <v>-0.81572428572119604</v>
      </c>
      <c r="L33">
        <v>-2.4130281483171299</v>
      </c>
      <c r="M33">
        <v>-0.27867396580581499</v>
      </c>
      <c r="N33">
        <v>-0.92877363576695504</v>
      </c>
      <c r="O33">
        <v>-0.52970439095399802</v>
      </c>
      <c r="P33">
        <v>-1.47705332936348</v>
      </c>
      <c r="Q33">
        <v>-0.27882078928703302</v>
      </c>
      <c r="R33">
        <v>-0.92937469065080602</v>
      </c>
      <c r="S33">
        <v>-0.53076172415015899</v>
      </c>
      <c r="T33">
        <v>-1.47932661508219</v>
      </c>
    </row>
    <row r="34" spans="1:20" x14ac:dyDescent="0.2">
      <c r="A34" t="s">
        <v>205</v>
      </c>
      <c r="B34">
        <v>-388.95270680252901</v>
      </c>
      <c r="C34">
        <v>-375.96672159477498</v>
      </c>
      <c r="D34">
        <v>12.9859852077534</v>
      </c>
      <c r="E34">
        <v>-356.02740741197601</v>
      </c>
      <c r="F34">
        <v>-352.39452195840101</v>
      </c>
      <c r="G34">
        <v>3.63288545357549</v>
      </c>
      <c r="H34">
        <v>-32.925299390552603</v>
      </c>
      <c r="I34">
        <v>-23.572199636374702</v>
      </c>
      <c r="J34">
        <v>9.3530997541779808</v>
      </c>
      <c r="K34">
        <v>-0.814726351421448</v>
      </c>
      <c r="L34">
        <v>-2.4121188904584199</v>
      </c>
      <c r="M34">
        <v>-0.27872290382051801</v>
      </c>
      <c r="N34">
        <v>-0.92884909485996503</v>
      </c>
      <c r="O34">
        <v>-0.52968792035499701</v>
      </c>
      <c r="P34">
        <v>-1.4770447403389899</v>
      </c>
      <c r="Q34">
        <v>-0.27884657010243102</v>
      </c>
      <c r="R34">
        <v>-0.92930767039340501</v>
      </c>
      <c r="S34">
        <v>-0.53064317167156405</v>
      </c>
      <c r="T34">
        <v>-1.47906965426318</v>
      </c>
    </row>
    <row r="35" spans="1:20" x14ac:dyDescent="0.2">
      <c r="A35" t="s">
        <v>206</v>
      </c>
      <c r="B35">
        <v>-380.845422813494</v>
      </c>
      <c r="C35">
        <v>-367.37753767343298</v>
      </c>
      <c r="D35">
        <v>13.4678851400613</v>
      </c>
      <c r="E35">
        <v>-345.55233482556503</v>
      </c>
      <c r="F35">
        <v>-342.13785024211398</v>
      </c>
      <c r="G35">
        <v>3.4144845834518902</v>
      </c>
      <c r="H35">
        <v>-35.2930879879287</v>
      </c>
      <c r="I35">
        <v>-25.239687431319201</v>
      </c>
      <c r="J35">
        <v>10.0534005566094</v>
      </c>
      <c r="K35">
        <v>-0.63806167875642705</v>
      </c>
      <c r="L35">
        <v>-1.8529981333933301</v>
      </c>
      <c r="M35">
        <v>-0.33490810600891802</v>
      </c>
      <c r="N35">
        <v>-1.0274101875393999</v>
      </c>
      <c r="O35">
        <v>-0.29711800770475999</v>
      </c>
      <c r="P35">
        <v>-0.81818108546062795</v>
      </c>
      <c r="Q35">
        <v>-0.33513807213666702</v>
      </c>
      <c r="R35">
        <v>-1.02827191411953</v>
      </c>
      <c r="S35">
        <v>-0.29792651448412399</v>
      </c>
      <c r="T35">
        <v>-0.82011002349247697</v>
      </c>
    </row>
    <row r="36" spans="1:20" x14ac:dyDescent="0.2">
      <c r="A36" t="s">
        <v>207</v>
      </c>
      <c r="B36">
        <v>-374.590467782269</v>
      </c>
      <c r="C36">
        <v>-362.083274882605</v>
      </c>
      <c r="D36">
        <v>12.507192899664201</v>
      </c>
      <c r="E36">
        <v>-341.61029184881397</v>
      </c>
      <c r="F36">
        <v>-338.45390142491601</v>
      </c>
      <c r="G36">
        <v>3.15639042389755</v>
      </c>
      <c r="H36">
        <v>-32.980175933455698</v>
      </c>
      <c r="I36">
        <v>-23.629373457688999</v>
      </c>
      <c r="J36">
        <v>9.3508024757666792</v>
      </c>
      <c r="K36">
        <v>-0.63746083887317995</v>
      </c>
      <c r="L36">
        <v>-1.8523789686272001</v>
      </c>
      <c r="M36">
        <v>-0.33475190403657101</v>
      </c>
      <c r="N36">
        <v>-1.02721128799746</v>
      </c>
      <c r="O36">
        <v>-0.29712104071217499</v>
      </c>
      <c r="P36">
        <v>-0.81819409087461203</v>
      </c>
      <c r="Q36">
        <v>-0.33497525014558999</v>
      </c>
      <c r="R36">
        <v>-1.02801766820777</v>
      </c>
      <c r="S36">
        <v>-0.29786509910963499</v>
      </c>
      <c r="T36">
        <v>-0.81998183823759097</v>
      </c>
    </row>
    <row r="37" spans="1:20" x14ac:dyDescent="0.2">
      <c r="A37" t="s">
        <v>27</v>
      </c>
      <c r="B37">
        <v>-403.49099019242601</v>
      </c>
      <c r="C37">
        <v>-386.25060411468701</v>
      </c>
      <c r="D37">
        <v>17.240386077738801</v>
      </c>
      <c r="E37">
        <v>-356.94377475525602</v>
      </c>
      <c r="F37">
        <v>-348.85898007236898</v>
      </c>
      <c r="G37">
        <v>8.0847946828867503</v>
      </c>
      <c r="H37">
        <v>-46.547215437170401</v>
      </c>
      <c r="I37">
        <v>-37.391624042318298</v>
      </c>
      <c r="J37">
        <v>9.1555913948520509</v>
      </c>
      <c r="K37">
        <v>-0.42986122551167499</v>
      </c>
      <c r="L37">
        <v>-1.23515399151255</v>
      </c>
      <c r="M37">
        <v>-0.33547997480287201</v>
      </c>
      <c r="N37">
        <v>-1.0304349420606</v>
      </c>
      <c r="O37">
        <v>-8.6110468215306296E-2</v>
      </c>
      <c r="P37">
        <v>-0.19526093633255701</v>
      </c>
      <c r="Q37">
        <v>-0.33559477077523397</v>
      </c>
      <c r="R37">
        <v>-1.0308230912932199</v>
      </c>
      <c r="S37">
        <v>-8.6817020460273397E-2</v>
      </c>
      <c r="T37">
        <v>-0.19753861899816499</v>
      </c>
    </row>
    <row r="38" spans="1:20" x14ac:dyDescent="0.2">
      <c r="A38" t="s">
        <v>28</v>
      </c>
      <c r="B38">
        <v>-395.69224449906102</v>
      </c>
      <c r="C38">
        <v>-382.612509224809</v>
      </c>
      <c r="D38">
        <v>13.0797352742523</v>
      </c>
      <c r="E38">
        <v>-364.65047861828799</v>
      </c>
      <c r="F38">
        <v>-358.30177579701501</v>
      </c>
      <c r="G38">
        <v>6.3487028212730001</v>
      </c>
      <c r="H38">
        <v>-31.041765880772999</v>
      </c>
      <c r="I38">
        <v>-24.3107334277936</v>
      </c>
      <c r="J38">
        <v>6.7310324529793704</v>
      </c>
      <c r="K38">
        <v>-0.42790272612179803</v>
      </c>
      <c r="L38">
        <v>-1.23230827651385</v>
      </c>
      <c r="M38">
        <v>-0.33581805112448099</v>
      </c>
      <c r="N38">
        <v>-1.0311983643781499</v>
      </c>
      <c r="O38">
        <v>-8.6110468215319605E-2</v>
      </c>
      <c r="P38">
        <v>-0.19526093633268801</v>
      </c>
      <c r="Q38">
        <v>-0.33586892485646203</v>
      </c>
      <c r="R38">
        <v>-1.0313839931181601</v>
      </c>
      <c r="S38">
        <v>-8.6616098309109602E-2</v>
      </c>
      <c r="T38">
        <v>-0.19708251827895801</v>
      </c>
    </row>
    <row r="39" spans="1:20" x14ac:dyDescent="0.2">
      <c r="A39" t="s">
        <v>29</v>
      </c>
      <c r="B39">
        <v>-392.17556119663197</v>
      </c>
      <c r="C39">
        <v>-378.66881398490602</v>
      </c>
      <c r="D39">
        <v>13.5067472117258</v>
      </c>
      <c r="E39">
        <v>-360.32041068723498</v>
      </c>
      <c r="F39">
        <v>-353.75663496038902</v>
      </c>
      <c r="G39">
        <v>6.5637757268460097</v>
      </c>
      <c r="H39">
        <v>-31.855150509396701</v>
      </c>
      <c r="I39">
        <v>-24.912179024516799</v>
      </c>
      <c r="J39">
        <v>6.9429714848798501</v>
      </c>
      <c r="K39">
        <v>-0.42774080688745802</v>
      </c>
      <c r="L39">
        <v>-1.23222384245757</v>
      </c>
      <c r="M39">
        <v>-0.335559741333321</v>
      </c>
      <c r="N39">
        <v>-1.0309005190754099</v>
      </c>
      <c r="O39">
        <v>-8.6110468215102001E-2</v>
      </c>
      <c r="P39">
        <v>-0.19526093633237801</v>
      </c>
      <c r="Q39">
        <v>-0.33561283075298798</v>
      </c>
      <c r="R39">
        <v>-1.03111364965968</v>
      </c>
      <c r="S39">
        <v>-8.6638534881867499E-2</v>
      </c>
      <c r="T39">
        <v>-0.197111087476699</v>
      </c>
    </row>
    <row r="40" spans="1:20" x14ac:dyDescent="0.2">
      <c r="A40" t="s">
        <v>30</v>
      </c>
      <c r="B40">
        <v>-409.08107509367801</v>
      </c>
      <c r="C40">
        <v>-392.22972347916101</v>
      </c>
      <c r="D40">
        <v>16.8513516145171</v>
      </c>
      <c r="E40">
        <v>-362.06952685680301</v>
      </c>
      <c r="F40">
        <v>-354.32511054598302</v>
      </c>
      <c r="G40">
        <v>7.7444163108196102</v>
      </c>
      <c r="H40">
        <v>-47.011548236875299</v>
      </c>
      <c r="I40">
        <v>-37.904612933177702</v>
      </c>
      <c r="J40">
        <v>9.1069353036975293</v>
      </c>
      <c r="K40">
        <v>-0.430177513490413</v>
      </c>
      <c r="L40">
        <v>-1.23561599850879</v>
      </c>
      <c r="M40">
        <v>-0.33571028345456</v>
      </c>
      <c r="N40">
        <v>-1.0308060733834501</v>
      </c>
      <c r="O40">
        <v>-8.6110468215102001E-2</v>
      </c>
      <c r="P40">
        <v>-0.19526093633237801</v>
      </c>
      <c r="Q40">
        <v>-0.33583091353916</v>
      </c>
      <c r="R40">
        <v>-1.03120687748762</v>
      </c>
      <c r="S40">
        <v>-8.6798472742841401E-2</v>
      </c>
      <c r="T40">
        <v>-0.19752014560755701</v>
      </c>
    </row>
    <row r="41" spans="1:20" x14ac:dyDescent="0.2">
      <c r="A41" t="s">
        <v>208</v>
      </c>
      <c r="B41">
        <v>-426.83261370454898</v>
      </c>
      <c r="C41">
        <v>-403.09341655645102</v>
      </c>
      <c r="D41">
        <v>23.739197148097901</v>
      </c>
      <c r="E41">
        <v>-385.032516084441</v>
      </c>
      <c r="F41">
        <v>-372.47247224523397</v>
      </c>
      <c r="G41">
        <v>12.560043839206401</v>
      </c>
      <c r="H41">
        <v>-41.800097620107699</v>
      </c>
      <c r="I41">
        <v>-30.620944311216199</v>
      </c>
      <c r="J41">
        <v>11.179153308891401</v>
      </c>
      <c r="K41">
        <v>-0.39185661839958702</v>
      </c>
      <c r="L41">
        <v>-1.1845238149289901</v>
      </c>
      <c r="M41">
        <v>-0.33545296818424197</v>
      </c>
      <c r="N41">
        <v>-1.03039298320038</v>
      </c>
      <c r="O41">
        <v>-4.9162255668980401E-2</v>
      </c>
      <c r="P41">
        <v>-0.14545141210165199</v>
      </c>
      <c r="Q41">
        <v>-0.33554758231920401</v>
      </c>
      <c r="R41">
        <v>-1.0307069562212401</v>
      </c>
      <c r="S41">
        <v>-5.0101505478475097E-2</v>
      </c>
      <c r="T41">
        <v>-0.14836148917516001</v>
      </c>
    </row>
    <row r="42" spans="1:20" x14ac:dyDescent="0.2">
      <c r="A42" t="s">
        <v>209</v>
      </c>
      <c r="B42">
        <v>-425.83310532802102</v>
      </c>
      <c r="C42">
        <v>-407.56017142163302</v>
      </c>
      <c r="D42">
        <v>18.2729339063875</v>
      </c>
      <c r="E42">
        <v>-395.260307433626</v>
      </c>
      <c r="F42">
        <v>-385.69576081519898</v>
      </c>
      <c r="G42">
        <v>9.5645466184275403</v>
      </c>
      <c r="H42">
        <v>-30.5727978943941</v>
      </c>
      <c r="I42">
        <v>-21.864410606434099</v>
      </c>
      <c r="J42">
        <v>8.7083872879599795</v>
      </c>
      <c r="K42">
        <v>-0.39085047677676499</v>
      </c>
      <c r="L42">
        <v>-1.18274957687371</v>
      </c>
      <c r="M42">
        <v>-0.33591163716295103</v>
      </c>
      <c r="N42">
        <v>-1.0314301865795701</v>
      </c>
      <c r="O42">
        <v>-4.9162255668952402E-2</v>
      </c>
      <c r="P42">
        <v>-0.14545141210159601</v>
      </c>
      <c r="Q42">
        <v>-0.33595536407238302</v>
      </c>
      <c r="R42">
        <v>-1.03159680856308</v>
      </c>
      <c r="S42">
        <v>-4.9863521677175601E-2</v>
      </c>
      <c r="T42">
        <v>-0.14785664629124101</v>
      </c>
    </row>
    <row r="43" spans="1:20" x14ac:dyDescent="0.2">
      <c r="A43" t="s">
        <v>210</v>
      </c>
      <c r="B43">
        <v>-421.59681079626603</v>
      </c>
      <c r="C43">
        <v>-402.71884206292299</v>
      </c>
      <c r="D43">
        <v>18.8779687333436</v>
      </c>
      <c r="E43">
        <v>-390.06974809575303</v>
      </c>
      <c r="F43">
        <v>-380.22363517155202</v>
      </c>
      <c r="G43">
        <v>9.8461129242015009</v>
      </c>
      <c r="H43">
        <v>-31.527062700513302</v>
      </c>
      <c r="I43">
        <v>-22.4952068913712</v>
      </c>
      <c r="J43">
        <v>9.0318558091421401</v>
      </c>
      <c r="K43">
        <v>-0.39070779422198598</v>
      </c>
      <c r="L43">
        <v>-1.1826690634169099</v>
      </c>
      <c r="M43">
        <v>-0.33564612671833899</v>
      </c>
      <c r="N43">
        <v>-1.03110904079312</v>
      </c>
      <c r="O43">
        <v>-4.9162255668997699E-2</v>
      </c>
      <c r="P43">
        <v>-0.14545141210171</v>
      </c>
      <c r="Q43">
        <v>-0.33569012583407898</v>
      </c>
      <c r="R43">
        <v>-1.0312920721832199</v>
      </c>
      <c r="S43">
        <v>-4.9910371574127102E-2</v>
      </c>
      <c r="T43">
        <v>-0.14791631741764599</v>
      </c>
    </row>
    <row r="44" spans="1:20" x14ac:dyDescent="0.2">
      <c r="A44" t="s">
        <v>211</v>
      </c>
      <c r="B44">
        <v>-430.68549762731902</v>
      </c>
      <c r="C44">
        <v>-407.766173569724</v>
      </c>
      <c r="D44">
        <v>22.9193240575954</v>
      </c>
      <c r="E44">
        <v>-389.01920510893302</v>
      </c>
      <c r="F44">
        <v>-377.08901698895397</v>
      </c>
      <c r="G44">
        <v>11.9301881199788</v>
      </c>
      <c r="H44">
        <v>-41.666292518386598</v>
      </c>
      <c r="I44">
        <v>-30.677156580769999</v>
      </c>
      <c r="J44">
        <v>10.9891359376166</v>
      </c>
      <c r="K44">
        <v>-0.39196817998565398</v>
      </c>
      <c r="L44">
        <v>-1.18478633003379</v>
      </c>
      <c r="M44">
        <v>-0.335617409125892</v>
      </c>
      <c r="N44">
        <v>-1.03065358260952</v>
      </c>
      <c r="O44">
        <v>-4.9162255668991101E-2</v>
      </c>
      <c r="P44">
        <v>-0.14545141210169399</v>
      </c>
      <c r="Q44">
        <v>-0.335716956551595</v>
      </c>
      <c r="R44">
        <v>-1.0309829708268099</v>
      </c>
      <c r="S44">
        <v>-5.0070869134174398E-2</v>
      </c>
      <c r="T44">
        <v>-0.14829940324782201</v>
      </c>
    </row>
    <row r="45" spans="1:20" x14ac:dyDescent="0.2">
      <c r="A45" t="s">
        <v>212</v>
      </c>
      <c r="B45">
        <v>-375.03630723417001</v>
      </c>
      <c r="C45">
        <v>-363.28730590065402</v>
      </c>
      <c r="D45">
        <v>11.7490013335157</v>
      </c>
      <c r="E45">
        <v>-311.42911241290398</v>
      </c>
      <c r="F45">
        <v>-308.548522845957</v>
      </c>
      <c r="G45">
        <v>2.88058956694766</v>
      </c>
      <c r="H45">
        <v>-63.607194821265701</v>
      </c>
      <c r="I45">
        <v>-54.738783054697599</v>
      </c>
      <c r="J45">
        <v>8.86841176656805</v>
      </c>
      <c r="K45">
        <v>-0.58320334549711095</v>
      </c>
      <c r="L45">
        <v>-1.6901748821124101</v>
      </c>
      <c r="M45">
        <v>-0.33488104200802399</v>
      </c>
      <c r="N45">
        <v>-1.02759203387416</v>
      </c>
      <c r="O45">
        <v>-0.237124907469206</v>
      </c>
      <c r="P45">
        <v>-0.64955354656175202</v>
      </c>
      <c r="Q45">
        <v>-0.33512431737338999</v>
      </c>
      <c r="R45">
        <v>-1.02845815152382</v>
      </c>
      <c r="S45">
        <v>-0.237770120782585</v>
      </c>
      <c r="T45">
        <v>-0.65117673941243404</v>
      </c>
    </row>
    <row r="46" spans="1:20" x14ac:dyDescent="0.2">
      <c r="A46" t="s">
        <v>213</v>
      </c>
      <c r="B46">
        <v>-371.730619893344</v>
      </c>
      <c r="C46">
        <v>-360.68293895614698</v>
      </c>
      <c r="D46">
        <v>11.0476809371972</v>
      </c>
      <c r="E46">
        <v>-312.35914579689</v>
      </c>
      <c r="F46">
        <v>-309.58519441945998</v>
      </c>
      <c r="G46">
        <v>2.77395137743</v>
      </c>
      <c r="H46">
        <v>-59.371474096453497</v>
      </c>
      <c r="I46">
        <v>-51.0977445366862</v>
      </c>
      <c r="J46">
        <v>8.2737295597672702</v>
      </c>
      <c r="K46">
        <v>-0.58265225892614403</v>
      </c>
      <c r="L46">
        <v>-1.68912569042279</v>
      </c>
      <c r="M46">
        <v>-0.334938988380372</v>
      </c>
      <c r="N46">
        <v>-1.0275883815589399</v>
      </c>
      <c r="O46">
        <v>-0.23714892675629101</v>
      </c>
      <c r="P46">
        <v>-0.64948825555037004</v>
      </c>
      <c r="Q46">
        <v>-0.335159116340771</v>
      </c>
      <c r="R46">
        <v>-1.02839192698903</v>
      </c>
      <c r="S46">
        <v>-0.23775628546959399</v>
      </c>
      <c r="T46">
        <v>-0.65100852017118704</v>
      </c>
    </row>
    <row r="47" spans="1:20" x14ac:dyDescent="0.2">
      <c r="A47" t="s">
        <v>214</v>
      </c>
      <c r="B47">
        <v>-377.11380272521802</v>
      </c>
      <c r="C47">
        <v>-365.35972034975299</v>
      </c>
      <c r="D47">
        <v>11.7540823754649</v>
      </c>
      <c r="E47">
        <v>-313.39226677715499</v>
      </c>
      <c r="F47">
        <v>-310.52286305167502</v>
      </c>
      <c r="G47">
        <v>2.8694037254799998</v>
      </c>
      <c r="H47">
        <v>-63.721535948062801</v>
      </c>
      <c r="I47">
        <v>-54.836857298077902</v>
      </c>
      <c r="J47">
        <v>8.8846786499849308</v>
      </c>
      <c r="K47">
        <v>-0.58356843166791905</v>
      </c>
      <c r="L47">
        <v>-1.69021270897176</v>
      </c>
      <c r="M47">
        <v>-0.33509166781653799</v>
      </c>
      <c r="N47">
        <v>-1.02775235431413</v>
      </c>
      <c r="O47">
        <v>-0.23719406831570899</v>
      </c>
      <c r="P47">
        <v>-0.64947280226033499</v>
      </c>
      <c r="Q47">
        <v>-0.33533425365638098</v>
      </c>
      <c r="R47">
        <v>-1.0286247774508901</v>
      </c>
      <c r="S47">
        <v>-0.23783656078266899</v>
      </c>
      <c r="T47">
        <v>-0.65109929572566805</v>
      </c>
    </row>
    <row r="48" spans="1:20" x14ac:dyDescent="0.2">
      <c r="A48" t="s">
        <v>215</v>
      </c>
      <c r="B48">
        <v>-373.16451674512501</v>
      </c>
      <c r="C48">
        <v>-362.18442080335598</v>
      </c>
      <c r="D48">
        <v>10.980095941769299</v>
      </c>
      <c r="E48">
        <v>-312.69448134412897</v>
      </c>
      <c r="F48">
        <v>-310.01043164080698</v>
      </c>
      <c r="G48">
        <v>2.6840497033219801</v>
      </c>
      <c r="H48">
        <v>-60.470035400995997</v>
      </c>
      <c r="I48">
        <v>-52.173989162548501</v>
      </c>
      <c r="J48">
        <v>8.2960462384473992</v>
      </c>
      <c r="K48">
        <v>-0.58276793449772202</v>
      </c>
      <c r="L48">
        <v>-1.6894004286296</v>
      </c>
      <c r="M48">
        <v>-0.33490873295762902</v>
      </c>
      <c r="N48">
        <v>-1.02761758754088</v>
      </c>
      <c r="O48">
        <v>-0.23714741854392399</v>
      </c>
      <c r="P48">
        <v>-0.64946280713569504</v>
      </c>
      <c r="Q48">
        <v>-0.33513216812976698</v>
      </c>
      <c r="R48">
        <v>-1.02843263099114</v>
      </c>
      <c r="S48">
        <v>-0.23775178377459899</v>
      </c>
      <c r="T48">
        <v>-0.65097975998261404</v>
      </c>
    </row>
    <row r="49" spans="1:20" x14ac:dyDescent="0.2">
      <c r="A49" t="s">
        <v>216</v>
      </c>
      <c r="B49">
        <v>-371.66859513854303</v>
      </c>
      <c r="C49">
        <v>-360.42034508262202</v>
      </c>
      <c r="D49">
        <v>11.248250055921201</v>
      </c>
      <c r="E49">
        <v>-309.67464493029701</v>
      </c>
      <c r="F49">
        <v>-307.00906990350501</v>
      </c>
      <c r="G49">
        <v>2.6655750267925802</v>
      </c>
      <c r="H49">
        <v>-61.993950208245998</v>
      </c>
      <c r="I49">
        <v>-53.411275179117297</v>
      </c>
      <c r="J49">
        <v>8.5826750291287102</v>
      </c>
      <c r="K49">
        <v>-0.58305184516408304</v>
      </c>
      <c r="L49">
        <v>-1.68972108003244</v>
      </c>
      <c r="M49">
        <v>-0.33491133134957402</v>
      </c>
      <c r="N49">
        <v>-1.02766663683205</v>
      </c>
      <c r="O49">
        <v>-0.237180508033809</v>
      </c>
      <c r="P49">
        <v>-0.64940220361734402</v>
      </c>
      <c r="Q49">
        <v>-0.33514768034883002</v>
      </c>
      <c r="R49">
        <v>-1.0285233723021701</v>
      </c>
      <c r="S49">
        <v>-0.23779384893653099</v>
      </c>
      <c r="T49">
        <v>-0.65096474607152399</v>
      </c>
    </row>
    <row r="50" spans="1:20" x14ac:dyDescent="0.2">
      <c r="A50" t="s">
        <v>217</v>
      </c>
      <c r="B50">
        <v>-369.30426683126399</v>
      </c>
      <c r="C50">
        <v>-357.957602700086</v>
      </c>
      <c r="D50">
        <v>11.3466641311784</v>
      </c>
      <c r="E50">
        <v>-306.82940309559098</v>
      </c>
      <c r="F50">
        <v>-304.08309130845601</v>
      </c>
      <c r="G50">
        <v>2.74631178713505</v>
      </c>
      <c r="H50">
        <v>-62.474863735673601</v>
      </c>
      <c r="I50">
        <v>-53.8745113916302</v>
      </c>
      <c r="J50">
        <v>8.6003523440433494</v>
      </c>
      <c r="K50">
        <v>-0.58295251642366697</v>
      </c>
      <c r="L50">
        <v>-1.6898089480938201</v>
      </c>
      <c r="M50">
        <v>-0.33485943868880702</v>
      </c>
      <c r="N50">
        <v>-1.02748405515942</v>
      </c>
      <c r="O50">
        <v>-0.23717671388980699</v>
      </c>
      <c r="P50">
        <v>-0.649445841153234</v>
      </c>
      <c r="Q50">
        <v>-0.33509009898757702</v>
      </c>
      <c r="R50">
        <v>-1.0283458810949</v>
      </c>
      <c r="S50">
        <v>-0.23779229332417801</v>
      </c>
      <c r="T50">
        <v>-0.65101347624202999</v>
      </c>
    </row>
    <row r="51" spans="1:20" x14ac:dyDescent="0.2">
      <c r="A51" t="s">
        <v>218</v>
      </c>
      <c r="B51">
        <v>-427.265852157143</v>
      </c>
      <c r="C51">
        <v>-407.66769266972301</v>
      </c>
      <c r="D51">
        <v>19.5981594874197</v>
      </c>
      <c r="E51">
        <v>-375.230234848637</v>
      </c>
      <c r="F51">
        <v>-369.59599538726502</v>
      </c>
      <c r="G51">
        <v>5.6342394613720801</v>
      </c>
      <c r="H51">
        <v>-52.035617308505699</v>
      </c>
      <c r="I51">
        <v>-38.071697282457997</v>
      </c>
      <c r="J51">
        <v>13.9639200260476</v>
      </c>
      <c r="K51">
        <v>-0.62849534276707997</v>
      </c>
      <c r="L51">
        <v>-1.8326932880690601</v>
      </c>
      <c r="M51">
        <v>-0.33517812764867799</v>
      </c>
      <c r="N51">
        <v>-1.0278283567998601</v>
      </c>
      <c r="O51">
        <v>-0.28391163776891098</v>
      </c>
      <c r="P51">
        <v>-0.79445119142088105</v>
      </c>
      <c r="Q51">
        <v>-0.33540807073858497</v>
      </c>
      <c r="R51">
        <v>-1.0286657886043</v>
      </c>
      <c r="S51">
        <v>-0.28525972839513303</v>
      </c>
      <c r="T51">
        <v>-0.79735430141595998</v>
      </c>
    </row>
    <row r="52" spans="1:20" x14ac:dyDescent="0.2">
      <c r="A52" t="s">
        <v>219</v>
      </c>
      <c r="B52">
        <v>-420.43625716001702</v>
      </c>
      <c r="C52">
        <v>-401.86515378210203</v>
      </c>
      <c r="D52">
        <v>18.571103377915701</v>
      </c>
      <c r="E52">
        <v>-372.95590244534299</v>
      </c>
      <c r="F52">
        <v>-367.73841535952698</v>
      </c>
      <c r="G52">
        <v>5.2174870858156499</v>
      </c>
      <c r="H52">
        <v>-47.480354714674398</v>
      </c>
      <c r="I52">
        <v>-34.126738422574299</v>
      </c>
      <c r="J52">
        <v>13.3536162921</v>
      </c>
      <c r="K52">
        <v>-0.62734564938998405</v>
      </c>
      <c r="L52">
        <v>-1.8315357906721801</v>
      </c>
      <c r="M52">
        <v>-0.33489006778156299</v>
      </c>
      <c r="N52">
        <v>-1.0274650466342601</v>
      </c>
      <c r="O52">
        <v>-0.28392933627998501</v>
      </c>
      <c r="P52">
        <v>-0.79451267982192597</v>
      </c>
      <c r="Q52">
        <v>-0.335106745096105</v>
      </c>
      <c r="R52">
        <v>-1.02825895742673</v>
      </c>
      <c r="S52">
        <v>-0.28522362642682098</v>
      </c>
      <c r="T52">
        <v>-0.79729392469997495</v>
      </c>
    </row>
    <row r="53" spans="1:20" x14ac:dyDescent="0.2">
      <c r="A53" t="s">
        <v>220</v>
      </c>
      <c r="B53">
        <v>-365.60363839283099</v>
      </c>
      <c r="C53">
        <v>-346.29789914889</v>
      </c>
      <c r="D53">
        <v>19.305739243941499</v>
      </c>
      <c r="E53">
        <v>-286.23806054116602</v>
      </c>
      <c r="F53">
        <v>-282.35315891595798</v>
      </c>
      <c r="G53">
        <v>3.88490162520741</v>
      </c>
      <c r="H53">
        <v>-79.365577851665293</v>
      </c>
      <c r="I53">
        <v>-63.944740232931203</v>
      </c>
      <c r="J53">
        <v>15.420837618734099</v>
      </c>
      <c r="K53">
        <v>-1.2525107913457301</v>
      </c>
      <c r="L53">
        <v>-3.4702484120588899</v>
      </c>
      <c r="M53">
        <v>-0.33493303727767598</v>
      </c>
      <c r="N53">
        <v>-1.0274610560564901</v>
      </c>
      <c r="O53">
        <v>-0.90396950219266503</v>
      </c>
      <c r="P53">
        <v>-2.4261668598855501</v>
      </c>
      <c r="Q53">
        <v>-0.33525975893204901</v>
      </c>
      <c r="R53">
        <v>-1.02873190787458</v>
      </c>
      <c r="S53">
        <v>-0.90522693253394104</v>
      </c>
      <c r="T53">
        <v>-2.4291853421121701</v>
      </c>
    </row>
    <row r="54" spans="1:20" x14ac:dyDescent="0.2">
      <c r="A54" t="s">
        <v>221</v>
      </c>
      <c r="B54">
        <v>-348.154988057183</v>
      </c>
      <c r="C54">
        <v>-335.40818980136299</v>
      </c>
      <c r="D54">
        <v>12.746798255820099</v>
      </c>
      <c r="E54">
        <v>-299.16303193446902</v>
      </c>
      <c r="F54">
        <v>-296.474174957907</v>
      </c>
      <c r="G54">
        <v>2.6888569765627301</v>
      </c>
      <c r="H54">
        <v>-48.991956122713802</v>
      </c>
      <c r="I54">
        <v>-38.934014843456303</v>
      </c>
      <c r="J54">
        <v>10.057941279257401</v>
      </c>
      <c r="K54">
        <v>-1.24773090000008</v>
      </c>
      <c r="L54">
        <v>-3.46376953949513</v>
      </c>
      <c r="M54">
        <v>-0.33503115845132397</v>
      </c>
      <c r="N54">
        <v>-1.0281229893955901</v>
      </c>
      <c r="O54">
        <v>-0.90380900514586504</v>
      </c>
      <c r="P54">
        <v>-2.4258772384637899</v>
      </c>
      <c r="Q54">
        <v>-0.3351990022188</v>
      </c>
      <c r="R54">
        <v>-1.02877992680796</v>
      </c>
      <c r="S54">
        <v>-0.90466908518651801</v>
      </c>
      <c r="T54">
        <v>-2.42802324422806</v>
      </c>
    </row>
    <row r="55" spans="1:20" x14ac:dyDescent="0.2">
      <c r="A55" t="s">
        <v>222</v>
      </c>
      <c r="B55">
        <v>-346.12974423937601</v>
      </c>
      <c r="C55">
        <v>-332.60753953509402</v>
      </c>
      <c r="D55">
        <v>13.5222047042814</v>
      </c>
      <c r="E55">
        <v>-301.41562229387199</v>
      </c>
      <c r="F55">
        <v>-298.47945893841199</v>
      </c>
      <c r="G55">
        <v>2.93616335546045</v>
      </c>
      <c r="H55">
        <v>-44.7141219455035</v>
      </c>
      <c r="I55">
        <v>-34.128080596682501</v>
      </c>
      <c r="J55">
        <v>10.586041348821</v>
      </c>
      <c r="K55">
        <v>-1.2471973702944801</v>
      </c>
      <c r="L55">
        <v>-3.4621420422485598</v>
      </c>
      <c r="M55">
        <v>-0.33485142606361801</v>
      </c>
      <c r="N55">
        <v>-1.0276591117011</v>
      </c>
      <c r="O55">
        <v>-0.90397817516216605</v>
      </c>
      <c r="P55">
        <v>-2.4258199923422699</v>
      </c>
      <c r="Q55">
        <v>-0.33508312860987499</v>
      </c>
      <c r="R55">
        <v>-1.0285214028752401</v>
      </c>
      <c r="S55">
        <v>-0.90483667864677098</v>
      </c>
      <c r="T55">
        <v>-2.4278995047866498</v>
      </c>
    </row>
    <row r="56" spans="1:20" x14ac:dyDescent="0.2">
      <c r="A56" t="s">
        <v>223</v>
      </c>
      <c r="B56">
        <v>-355.05031420481703</v>
      </c>
      <c r="C56">
        <v>-338.14206431055698</v>
      </c>
      <c r="D56">
        <v>16.908249894259299</v>
      </c>
      <c r="E56">
        <v>-285.831145756046</v>
      </c>
      <c r="F56">
        <v>-282.507340500623</v>
      </c>
      <c r="G56">
        <v>3.3238052554226201</v>
      </c>
      <c r="H56">
        <v>-69.219168448771001</v>
      </c>
      <c r="I56">
        <v>-55.6347238099343</v>
      </c>
      <c r="J56">
        <v>13.5844446388367</v>
      </c>
      <c r="K56">
        <v>-1.2509265418976101</v>
      </c>
      <c r="L56">
        <v>-3.4681531250978201</v>
      </c>
      <c r="M56">
        <v>-0.33490154910484399</v>
      </c>
      <c r="N56">
        <v>-1.02748718364347</v>
      </c>
      <c r="O56">
        <v>-0.90405489129489103</v>
      </c>
      <c r="P56">
        <v>-2.4262718576729898</v>
      </c>
      <c r="Q56">
        <v>-0.33520207216034797</v>
      </c>
      <c r="R56">
        <v>-1.02862375149649</v>
      </c>
      <c r="S56">
        <v>-0.90514539630472801</v>
      </c>
      <c r="T56">
        <v>-2.4289183027469599</v>
      </c>
    </row>
    <row r="57" spans="1:20" x14ac:dyDescent="0.2">
      <c r="A57" t="s">
        <v>224</v>
      </c>
      <c r="B57">
        <v>-360.34572264904398</v>
      </c>
      <c r="C57">
        <v>-344.94989005709499</v>
      </c>
      <c r="D57">
        <v>15.3958325919495</v>
      </c>
      <c r="E57">
        <v>-320.093196638412</v>
      </c>
      <c r="F57">
        <v>-316.582066974962</v>
      </c>
      <c r="G57">
        <v>3.5111296634499798</v>
      </c>
      <c r="H57">
        <v>-40.2525260106326</v>
      </c>
      <c r="I57">
        <v>-28.367823082133</v>
      </c>
      <c r="J57">
        <v>11.8847029284995</v>
      </c>
      <c r="K57">
        <v>-0.79391363779104196</v>
      </c>
      <c r="L57">
        <v>-2.2709658207424499</v>
      </c>
      <c r="M57">
        <v>-0.33486493558824498</v>
      </c>
      <c r="N57">
        <v>-1.02739125634149</v>
      </c>
      <c r="O57">
        <v>-0.45218980480188797</v>
      </c>
      <c r="P57">
        <v>-1.2351020864503</v>
      </c>
      <c r="Q57">
        <v>-0.33507413952026499</v>
      </c>
      <c r="R57">
        <v>-1.02818670454658</v>
      </c>
      <c r="S57">
        <v>-0.45329887562941301</v>
      </c>
      <c r="T57">
        <v>-1.23751500714447</v>
      </c>
    </row>
    <row r="58" spans="1:20" x14ac:dyDescent="0.2">
      <c r="A58" t="s">
        <v>225</v>
      </c>
      <c r="B58">
        <v>-353.61030860512398</v>
      </c>
      <c r="C58">
        <v>-339.51627052411499</v>
      </c>
      <c r="D58">
        <v>14.0940380810082</v>
      </c>
      <c r="E58">
        <v>-316.833368311931</v>
      </c>
      <c r="F58">
        <v>-313.55985150987999</v>
      </c>
      <c r="G58">
        <v>3.2735168020501799</v>
      </c>
      <c r="H58">
        <v>-36.776940293192901</v>
      </c>
      <c r="I58">
        <v>-25.9564190142348</v>
      </c>
      <c r="J58">
        <v>10.8205212789581</v>
      </c>
      <c r="K58">
        <v>-0.79311028683411799</v>
      </c>
      <c r="L58">
        <v>-2.2701132211062598</v>
      </c>
      <c r="M58">
        <v>-0.33473210451709201</v>
      </c>
      <c r="N58">
        <v>-1.0271717217201799</v>
      </c>
      <c r="O58">
        <v>-0.45219382467128999</v>
      </c>
      <c r="P58">
        <v>-1.2351182621855701</v>
      </c>
      <c r="Q58">
        <v>-0.33492876709602298</v>
      </c>
      <c r="R58">
        <v>-1.02790743394512</v>
      </c>
      <c r="S58">
        <v>-0.45319555631689601</v>
      </c>
      <c r="T58">
        <v>-1.23730547406085</v>
      </c>
    </row>
    <row r="59" spans="1:20" x14ac:dyDescent="0.2">
      <c r="A59" t="s">
        <v>226</v>
      </c>
      <c r="B59">
        <v>-415.65135355371098</v>
      </c>
      <c r="C59">
        <v>-396.680389240708</v>
      </c>
      <c r="D59">
        <v>18.970964313002401</v>
      </c>
      <c r="E59">
        <v>-364.52466930140503</v>
      </c>
      <c r="F59">
        <v>-359.36743208670998</v>
      </c>
      <c r="G59">
        <v>5.15723721469534</v>
      </c>
      <c r="H59">
        <v>-51.126684252305097</v>
      </c>
      <c r="I59">
        <v>-37.312957153997999</v>
      </c>
      <c r="J59">
        <v>13.813727098307099</v>
      </c>
      <c r="K59">
        <v>-0.87431020788686697</v>
      </c>
      <c r="L59">
        <v>-2.5145872556449098</v>
      </c>
      <c r="M59">
        <v>-0.33512259863409799</v>
      </c>
      <c r="N59">
        <v>-1.0277534295994899</v>
      </c>
      <c r="O59">
        <v>-0.529881909781036</v>
      </c>
      <c r="P59">
        <v>-1.4766664025876099</v>
      </c>
      <c r="Q59">
        <v>-0.33537156176023802</v>
      </c>
      <c r="R59">
        <v>-1.0286645444584901</v>
      </c>
      <c r="S59">
        <v>-0.53117560780347495</v>
      </c>
      <c r="T59">
        <v>-1.4794739966277699</v>
      </c>
    </row>
    <row r="60" spans="1:20" x14ac:dyDescent="0.2">
      <c r="A60" t="s">
        <v>227</v>
      </c>
      <c r="B60">
        <v>-407.72538215691497</v>
      </c>
      <c r="C60">
        <v>-390.09358213308201</v>
      </c>
      <c r="D60">
        <v>17.6318000238326</v>
      </c>
      <c r="E60">
        <v>-362.38189978994399</v>
      </c>
      <c r="F60">
        <v>-357.69474924746902</v>
      </c>
      <c r="G60">
        <v>4.6871505424744999</v>
      </c>
      <c r="H60">
        <v>-45.343482366971401</v>
      </c>
      <c r="I60">
        <v>-32.398832885613302</v>
      </c>
      <c r="J60">
        <v>12.9446494813581</v>
      </c>
      <c r="K60">
        <v>-0.87303981268400499</v>
      </c>
      <c r="L60">
        <v>-2.5132197561754901</v>
      </c>
      <c r="M60">
        <v>-0.334887902289559</v>
      </c>
      <c r="N60">
        <v>-1.0274876411248</v>
      </c>
      <c r="O60">
        <v>-0.52989503325649501</v>
      </c>
      <c r="P60">
        <v>-1.47671857422612</v>
      </c>
      <c r="Q60">
        <v>-0.335121103235899</v>
      </c>
      <c r="R60">
        <v>-1.02833606040087</v>
      </c>
      <c r="S60">
        <v>-0.53111553431682901</v>
      </c>
      <c r="T60">
        <v>-1.47934680884884</v>
      </c>
    </row>
    <row r="61" spans="1:20" x14ac:dyDescent="0.2">
      <c r="A61" t="s">
        <v>228</v>
      </c>
      <c r="B61">
        <v>-370.99294392764801</v>
      </c>
      <c r="C61">
        <v>-359.57203235125201</v>
      </c>
      <c r="D61">
        <v>11.420911576395801</v>
      </c>
      <c r="E61">
        <v>-337.96642514032101</v>
      </c>
      <c r="F61">
        <v>-335.10582401358801</v>
      </c>
      <c r="G61">
        <v>2.8606011267336702</v>
      </c>
      <c r="H61">
        <v>-33.026518787326602</v>
      </c>
      <c r="I61">
        <v>-24.466208337664401</v>
      </c>
      <c r="J61">
        <v>8.56031044966217</v>
      </c>
      <c r="K61">
        <v>-0.62157913853842295</v>
      </c>
      <c r="L61">
        <v>-1.8839940619000599</v>
      </c>
      <c r="M61">
        <v>-0.31875707341703402</v>
      </c>
      <c r="N61">
        <v>-1.05966265009988</v>
      </c>
      <c r="O61">
        <v>-0.29697486338499601</v>
      </c>
      <c r="P61">
        <v>-0.81759947859522897</v>
      </c>
      <c r="Q61">
        <v>-0.31891114027699002</v>
      </c>
      <c r="R61">
        <v>-1.06028761766196</v>
      </c>
      <c r="S61">
        <v>-0.29770996348655399</v>
      </c>
      <c r="T61">
        <v>-0.81934579368097205</v>
      </c>
    </row>
    <row r="62" spans="1:20" x14ac:dyDescent="0.2">
      <c r="A62" t="s">
        <v>229</v>
      </c>
      <c r="B62">
        <v>-355.80339165476403</v>
      </c>
      <c r="C62">
        <v>-345.34514807564</v>
      </c>
      <c r="D62">
        <v>10.4582435791243</v>
      </c>
      <c r="E62">
        <v>-325.15567186754799</v>
      </c>
      <c r="F62">
        <v>-322.38257787723802</v>
      </c>
      <c r="G62">
        <v>2.7730939903104699</v>
      </c>
      <c r="H62">
        <v>-30.647719787215799</v>
      </c>
      <c r="I62">
        <v>-22.962570198401899</v>
      </c>
      <c r="J62">
        <v>7.6851495888138901</v>
      </c>
      <c r="K62">
        <v>-0.62139400198665296</v>
      </c>
      <c r="L62">
        <v>-1.88369862231237</v>
      </c>
      <c r="M62">
        <v>-0.31894179347208301</v>
      </c>
      <c r="N62">
        <v>-1.05986515103074</v>
      </c>
      <c r="O62">
        <v>-0.29698109550105201</v>
      </c>
      <c r="P62">
        <v>-0.817631485918351</v>
      </c>
      <c r="Q62">
        <v>-0.319075305364315</v>
      </c>
      <c r="R62">
        <v>-1.0603951661547799</v>
      </c>
      <c r="S62">
        <v>-0.29765188392550601</v>
      </c>
      <c r="T62">
        <v>-0.81922428896492705</v>
      </c>
    </row>
    <row r="63" spans="1:20" x14ac:dyDescent="0.2">
      <c r="A63" t="s">
        <v>230</v>
      </c>
      <c r="B63">
        <v>-361.52443015492798</v>
      </c>
      <c r="C63">
        <v>-351.63812653553703</v>
      </c>
      <c r="D63">
        <v>9.8863036193917004</v>
      </c>
      <c r="E63">
        <v>-331.55112821948097</v>
      </c>
      <c r="F63">
        <v>-328.97924186245302</v>
      </c>
      <c r="G63">
        <v>2.5718863570275201</v>
      </c>
      <c r="H63">
        <v>-29.973301935447701</v>
      </c>
      <c r="I63">
        <v>-22.658884673083499</v>
      </c>
      <c r="J63">
        <v>7.3144172623641799</v>
      </c>
      <c r="K63">
        <v>-0.62114281691050099</v>
      </c>
      <c r="L63">
        <v>-1.8834509770785799</v>
      </c>
      <c r="M63">
        <v>-0.31880725156927298</v>
      </c>
      <c r="N63">
        <v>-1.0597795055486701</v>
      </c>
      <c r="O63">
        <v>-0.29697818804370801</v>
      </c>
      <c r="P63">
        <v>-0.817612622608898</v>
      </c>
      <c r="Q63">
        <v>-0.31893508805989301</v>
      </c>
      <c r="R63">
        <v>-1.0602576461522</v>
      </c>
      <c r="S63">
        <v>-0.29762770873366601</v>
      </c>
      <c r="T63">
        <v>-0.81914303884573403</v>
      </c>
    </row>
    <row r="64" spans="1:20" x14ac:dyDescent="0.2">
      <c r="A64" t="s">
        <v>31</v>
      </c>
      <c r="B64">
        <v>-394.07576824286201</v>
      </c>
      <c r="C64">
        <v>-379.43987237812303</v>
      </c>
      <c r="D64">
        <v>14.635895864738799</v>
      </c>
      <c r="E64">
        <v>-348.06937836095102</v>
      </c>
      <c r="F64">
        <v>-341.13069898009201</v>
      </c>
      <c r="G64">
        <v>6.9386793808588898</v>
      </c>
      <c r="H64">
        <v>-46.006389881910998</v>
      </c>
      <c r="I64">
        <v>-38.309173398031</v>
      </c>
      <c r="J64">
        <v>7.69721648387993</v>
      </c>
      <c r="K64">
        <v>-0.41337461601116599</v>
      </c>
      <c r="L64">
        <v>-1.2646050712839101</v>
      </c>
      <c r="M64">
        <v>-0.31900854522948002</v>
      </c>
      <c r="N64">
        <v>-1.0600768314498901</v>
      </c>
      <c r="O64">
        <v>-8.6110468215102001E-2</v>
      </c>
      <c r="P64">
        <v>-0.19526093633237801</v>
      </c>
      <c r="Q64">
        <v>-0.31907850576845498</v>
      </c>
      <c r="R64">
        <v>-1.0603384575508099</v>
      </c>
      <c r="S64">
        <v>-8.6716078935564406E-2</v>
      </c>
      <c r="T64">
        <v>-0.197255453495911</v>
      </c>
    </row>
    <row r="65" spans="1:20" x14ac:dyDescent="0.2">
      <c r="A65" t="s">
        <v>32</v>
      </c>
      <c r="B65">
        <v>-378.29894365648801</v>
      </c>
      <c r="C65">
        <v>-364.32733667732401</v>
      </c>
      <c r="D65">
        <v>13.971606979164401</v>
      </c>
      <c r="E65">
        <v>-334.46963526849498</v>
      </c>
      <c r="F65">
        <v>-327.72762926559801</v>
      </c>
      <c r="G65">
        <v>6.7420060028962103</v>
      </c>
      <c r="H65">
        <v>-43.829308387993599</v>
      </c>
      <c r="I65">
        <v>-36.599707411725397</v>
      </c>
      <c r="J65">
        <v>7.2296009762682498</v>
      </c>
      <c r="K65">
        <v>-0.41300198139053601</v>
      </c>
      <c r="L65">
        <v>-1.26434984664807</v>
      </c>
      <c r="M65">
        <v>-0.31898618907714898</v>
      </c>
      <c r="N65">
        <v>-1.0603005347798999</v>
      </c>
      <c r="O65">
        <v>-8.6110468215221697E-2</v>
      </c>
      <c r="P65">
        <v>-0.19526093633248201</v>
      </c>
      <c r="Q65">
        <v>-0.31904810723452098</v>
      </c>
      <c r="R65">
        <v>-1.06052872768046</v>
      </c>
      <c r="S65">
        <v>-8.6675411814502001E-2</v>
      </c>
      <c r="T65">
        <v>-0.19715949088295701</v>
      </c>
    </row>
    <row r="66" spans="1:20" x14ac:dyDescent="0.2">
      <c r="A66" t="s">
        <v>33</v>
      </c>
      <c r="B66">
        <v>-386.39109206920898</v>
      </c>
      <c r="C66">
        <v>-372.98161665170102</v>
      </c>
      <c r="D66">
        <v>13.4094754175077</v>
      </c>
      <c r="E66">
        <v>-343.15976533713501</v>
      </c>
      <c r="F66">
        <v>-336.75468459305102</v>
      </c>
      <c r="G66">
        <v>6.4050807440838904</v>
      </c>
      <c r="H66">
        <v>-43.231326732074102</v>
      </c>
      <c r="I66">
        <v>-36.226932058650299</v>
      </c>
      <c r="J66">
        <v>7.0043946734238398</v>
      </c>
      <c r="K66">
        <v>-0.41284700497407001</v>
      </c>
      <c r="L66">
        <v>-1.26410814533921</v>
      </c>
      <c r="M66">
        <v>-0.318977277370598</v>
      </c>
      <c r="N66">
        <v>-1.0601405279143199</v>
      </c>
      <c r="O66">
        <v>-8.6110468215102001E-2</v>
      </c>
      <c r="P66">
        <v>-0.19526093633237801</v>
      </c>
      <c r="Q66">
        <v>-0.31903898416535098</v>
      </c>
      <c r="R66">
        <v>-1.0603578958908599</v>
      </c>
      <c r="S66">
        <v>-8.6652484519269199E-2</v>
      </c>
      <c r="T66">
        <v>-0.19710767792563599</v>
      </c>
    </row>
    <row r="67" spans="1:20" x14ac:dyDescent="0.2">
      <c r="A67" t="s">
        <v>231</v>
      </c>
      <c r="B67">
        <v>-418.36668145166198</v>
      </c>
      <c r="C67">
        <v>-398.59991939643999</v>
      </c>
      <c r="D67">
        <v>19.766762055222198</v>
      </c>
      <c r="E67">
        <v>-375.40423002186998</v>
      </c>
      <c r="F67">
        <v>-365.10699194768802</v>
      </c>
      <c r="G67">
        <v>10.2972380741825</v>
      </c>
      <c r="H67">
        <v>-42.962451429791699</v>
      </c>
      <c r="I67">
        <v>-33.4929274487519</v>
      </c>
      <c r="J67">
        <v>9.4695239810397194</v>
      </c>
      <c r="K67">
        <v>-0.37572869926823699</v>
      </c>
      <c r="L67">
        <v>-1.2143856938655799</v>
      </c>
      <c r="M67">
        <v>-0.31902966859918402</v>
      </c>
      <c r="N67">
        <v>-1.0601075254629999</v>
      </c>
      <c r="O67">
        <v>-4.9162255668991101E-2</v>
      </c>
      <c r="P67">
        <v>-0.14545141210169399</v>
      </c>
      <c r="Q67">
        <v>-0.31908328089152599</v>
      </c>
      <c r="R67">
        <v>-1.0603037318786901</v>
      </c>
      <c r="S67">
        <v>-4.9988614961436299E-2</v>
      </c>
      <c r="T67">
        <v>-0.14798198480800101</v>
      </c>
    </row>
    <row r="68" spans="1:20" x14ac:dyDescent="0.2">
      <c r="A68" t="s">
        <v>232</v>
      </c>
      <c r="B68">
        <v>-402.63447366772198</v>
      </c>
      <c r="C68">
        <v>-383.53206363292799</v>
      </c>
      <c r="D68">
        <v>19.102410034793898</v>
      </c>
      <c r="E68">
        <v>-361.20213909958898</v>
      </c>
      <c r="F68">
        <v>-351.19179163022699</v>
      </c>
      <c r="G68">
        <v>10.0103474693619</v>
      </c>
      <c r="H68">
        <v>-41.4323345681332</v>
      </c>
      <c r="I68">
        <v>-32.340272002701198</v>
      </c>
      <c r="J68">
        <v>9.0920625654319895</v>
      </c>
      <c r="K68">
        <v>-0.37538646572675299</v>
      </c>
      <c r="L68">
        <v>-1.2141560857618201</v>
      </c>
      <c r="M68">
        <v>-0.31893626763791999</v>
      </c>
      <c r="N68">
        <v>-1.0602118754327601</v>
      </c>
      <c r="O68">
        <v>-4.9162255668987499E-2</v>
      </c>
      <c r="P68">
        <v>-0.14545141210166401</v>
      </c>
      <c r="Q68">
        <v>-0.31898389167927998</v>
      </c>
      <c r="R68">
        <v>-1.0603875885163201</v>
      </c>
      <c r="S68">
        <v>-4.9955420871407002E-2</v>
      </c>
      <c r="T68">
        <v>-0.147897893040423</v>
      </c>
    </row>
    <row r="69" spans="1:20" x14ac:dyDescent="0.2">
      <c r="A69" t="s">
        <v>233</v>
      </c>
      <c r="B69">
        <v>-411.75214863371298</v>
      </c>
      <c r="C69">
        <v>-393.41348576732003</v>
      </c>
      <c r="D69">
        <v>18.338662866393602</v>
      </c>
      <c r="E69">
        <v>-370.75751153585003</v>
      </c>
      <c r="F69">
        <v>-361.23778742399998</v>
      </c>
      <c r="G69">
        <v>9.5197241118507296</v>
      </c>
      <c r="H69">
        <v>-40.994637097862899</v>
      </c>
      <c r="I69">
        <v>-32.175698343319901</v>
      </c>
      <c r="J69">
        <v>8.8189387545429003</v>
      </c>
      <c r="K69">
        <v>-0.37537469357411901</v>
      </c>
      <c r="L69">
        <v>-1.2140583146825401</v>
      </c>
      <c r="M69">
        <v>-0.31901886217570902</v>
      </c>
      <c r="N69">
        <v>-1.0601864478024099</v>
      </c>
      <c r="O69">
        <v>-4.91622556689673E-2</v>
      </c>
      <c r="P69">
        <v>-0.14545141210161999</v>
      </c>
      <c r="Q69">
        <v>-0.319065251104238</v>
      </c>
      <c r="R69">
        <v>-1.06034964361776</v>
      </c>
      <c r="S69">
        <v>-4.9925281478702802E-2</v>
      </c>
      <c r="T69">
        <v>-0.147837757462736</v>
      </c>
    </row>
    <row r="70" spans="1:20" x14ac:dyDescent="0.2">
      <c r="A70" t="s">
        <v>234</v>
      </c>
      <c r="B70">
        <v>-351.101006005248</v>
      </c>
      <c r="C70">
        <v>-342.74430032055199</v>
      </c>
      <c r="D70">
        <v>8.3567056846964594</v>
      </c>
      <c r="E70">
        <v>-309.05348536058801</v>
      </c>
      <c r="F70">
        <v>-307.04833002269999</v>
      </c>
      <c r="G70">
        <v>2.0051553378873099</v>
      </c>
      <c r="H70">
        <v>-42.047520644660899</v>
      </c>
      <c r="I70">
        <v>-35.695970297851702</v>
      </c>
      <c r="J70">
        <v>6.3515503468091499</v>
      </c>
      <c r="K70">
        <v>-0.56169329193373396</v>
      </c>
      <c r="L70">
        <v>-1.7118842178062701</v>
      </c>
      <c r="M70">
        <v>-0.31894529906343499</v>
      </c>
      <c r="N70">
        <v>-1.0599502022318299</v>
      </c>
      <c r="O70">
        <v>-0.234909471014104</v>
      </c>
      <c r="P70">
        <v>-0.64375748481730799</v>
      </c>
      <c r="Q70">
        <v>-0.31907540447267502</v>
      </c>
      <c r="R70">
        <v>-1.0604590020681499</v>
      </c>
      <c r="S70">
        <v>-0.23543340107518201</v>
      </c>
      <c r="T70">
        <v>-0.64501382693555698</v>
      </c>
    </row>
    <row r="71" spans="1:20" x14ac:dyDescent="0.2">
      <c r="A71" t="s">
        <v>235</v>
      </c>
      <c r="B71">
        <v>-354.55950771556002</v>
      </c>
      <c r="C71">
        <v>-345.89703535036398</v>
      </c>
      <c r="D71">
        <v>8.6624723651957307</v>
      </c>
      <c r="E71">
        <v>-309.24001523522901</v>
      </c>
      <c r="F71">
        <v>-307.22410347087202</v>
      </c>
      <c r="G71">
        <v>2.0159117643574298</v>
      </c>
      <c r="H71">
        <v>-45.319492480330801</v>
      </c>
      <c r="I71">
        <v>-38.672931879492502</v>
      </c>
      <c r="J71">
        <v>6.6465606008382903</v>
      </c>
      <c r="K71">
        <v>-0.562082456479431</v>
      </c>
      <c r="L71">
        <v>-1.7126224764984199</v>
      </c>
      <c r="M71">
        <v>-0.31881267428050097</v>
      </c>
      <c r="N71">
        <v>-1.0598125323024501</v>
      </c>
      <c r="O71">
        <v>-0.23492168188104201</v>
      </c>
      <c r="P71">
        <v>-0.64389676381427896</v>
      </c>
      <c r="Q71">
        <v>-0.31894288577205498</v>
      </c>
      <c r="R71">
        <v>-1.06033345774211</v>
      </c>
      <c r="S71">
        <v>-0.235481996830083</v>
      </c>
      <c r="T71">
        <v>-0.645216852816199</v>
      </c>
    </row>
    <row r="72" spans="1:20" x14ac:dyDescent="0.2">
      <c r="A72" t="s">
        <v>236</v>
      </c>
      <c r="B72">
        <v>-351.09896982949903</v>
      </c>
      <c r="C72">
        <v>-342.73746604812499</v>
      </c>
      <c r="D72">
        <v>8.3615037813746795</v>
      </c>
      <c r="E72">
        <v>-309.02076994297198</v>
      </c>
      <c r="F72">
        <v>-307.01480582307897</v>
      </c>
      <c r="G72">
        <v>2.00596411989225</v>
      </c>
      <c r="H72">
        <v>-42.078199886527699</v>
      </c>
      <c r="I72">
        <v>-35.722660225045303</v>
      </c>
      <c r="J72">
        <v>6.3555396614824202</v>
      </c>
      <c r="K72">
        <v>-0.56169954942022604</v>
      </c>
      <c r="L72">
        <v>-1.7118940486488099</v>
      </c>
      <c r="M72">
        <v>-0.31894648560665501</v>
      </c>
      <c r="N72">
        <v>-1.0599508250176399</v>
      </c>
      <c r="O72">
        <v>-0.23490986510195599</v>
      </c>
      <c r="P72">
        <v>-0.64375968462497102</v>
      </c>
      <c r="Q72">
        <v>-0.31907668890790403</v>
      </c>
      <c r="R72">
        <v>-1.0604599332889399</v>
      </c>
      <c r="S72">
        <v>-0.23543409094869</v>
      </c>
      <c r="T72">
        <v>-0.64501684408002402</v>
      </c>
    </row>
    <row r="73" spans="1:20" x14ac:dyDescent="0.2">
      <c r="A73" t="s">
        <v>237</v>
      </c>
      <c r="B73">
        <v>-354.55221601843601</v>
      </c>
      <c r="C73">
        <v>-345.89323585657797</v>
      </c>
      <c r="D73">
        <v>8.6589801618585902</v>
      </c>
      <c r="E73">
        <v>-309.26545251450898</v>
      </c>
      <c r="F73">
        <v>-307.25007527044897</v>
      </c>
      <c r="G73">
        <v>2.0153772440594899</v>
      </c>
      <c r="H73">
        <v>-45.286763503927602</v>
      </c>
      <c r="I73">
        <v>-38.643160586128502</v>
      </c>
      <c r="J73">
        <v>6.6436029177990896</v>
      </c>
      <c r="K73">
        <v>-0.56207578638174605</v>
      </c>
      <c r="L73">
        <v>-1.71261484085522</v>
      </c>
      <c r="M73">
        <v>-0.31881282325828297</v>
      </c>
      <c r="N73">
        <v>-1.05981167017472</v>
      </c>
      <c r="O73">
        <v>-0.234920980216349</v>
      </c>
      <c r="P73">
        <v>-0.64389633869529295</v>
      </c>
      <c r="Q73">
        <v>-0.31894288783999902</v>
      </c>
      <c r="R73">
        <v>-1.06033227582689</v>
      </c>
      <c r="S73">
        <v>-0.23548111235793101</v>
      </c>
      <c r="T73">
        <v>-0.64521595068014204</v>
      </c>
    </row>
    <row r="74" spans="1:20" x14ac:dyDescent="0.2">
      <c r="A74" t="s">
        <v>238</v>
      </c>
      <c r="B74">
        <v>-357.45575768224103</v>
      </c>
      <c r="C74">
        <v>-349.212904371533</v>
      </c>
      <c r="D74">
        <v>8.2428533107075594</v>
      </c>
      <c r="E74">
        <v>-311.747806053891</v>
      </c>
      <c r="F74">
        <v>-309.82869190600599</v>
      </c>
      <c r="G74">
        <v>1.91911414788496</v>
      </c>
      <c r="H74">
        <v>-45.707951628349697</v>
      </c>
      <c r="I74">
        <v>-39.384212465527099</v>
      </c>
      <c r="J74">
        <v>6.3237391628225996</v>
      </c>
      <c r="K74">
        <v>-0.56206469666109904</v>
      </c>
      <c r="L74">
        <v>-1.7127808744384101</v>
      </c>
      <c r="M74">
        <v>-0.31884326192712398</v>
      </c>
      <c r="N74">
        <v>-1.05982943348917</v>
      </c>
      <c r="O74">
        <v>-0.23488987642827799</v>
      </c>
      <c r="P74">
        <v>-0.64387376230095705</v>
      </c>
      <c r="Q74">
        <v>-0.31897660943019301</v>
      </c>
      <c r="R74">
        <v>-1.0603413238764701</v>
      </c>
      <c r="S74">
        <v>-0.235410645506058</v>
      </c>
      <c r="T74">
        <v>-0.64511634004084895</v>
      </c>
    </row>
    <row r="75" spans="1:20" x14ac:dyDescent="0.2">
      <c r="A75" t="s">
        <v>239</v>
      </c>
      <c r="B75">
        <v>-357.47023714273001</v>
      </c>
      <c r="C75">
        <v>-349.228271807341</v>
      </c>
      <c r="D75">
        <v>8.2419653353887892</v>
      </c>
      <c r="E75">
        <v>-311.771803763403</v>
      </c>
      <c r="F75">
        <v>-309.853973440846</v>
      </c>
      <c r="G75">
        <v>1.9178303225569</v>
      </c>
      <c r="H75">
        <v>-45.698433379326801</v>
      </c>
      <c r="I75">
        <v>-39.374298366494898</v>
      </c>
      <c r="J75">
        <v>6.3241350128318903</v>
      </c>
      <c r="K75">
        <v>-0.56206457360632101</v>
      </c>
      <c r="L75">
        <v>-1.7127766939885101</v>
      </c>
      <c r="M75">
        <v>-0.31884369506093702</v>
      </c>
      <c r="N75">
        <v>-1.05982740392553</v>
      </c>
      <c r="O75">
        <v>-0.23489045924969201</v>
      </c>
      <c r="P75">
        <v>-0.64387409771377302</v>
      </c>
      <c r="Q75">
        <v>-0.318977085812646</v>
      </c>
      <c r="R75">
        <v>-1.0603394317267001</v>
      </c>
      <c r="S75">
        <v>-0.23541114989033701</v>
      </c>
      <c r="T75">
        <v>-0.64511672399954201</v>
      </c>
    </row>
    <row r="76" spans="1:20" x14ac:dyDescent="0.2">
      <c r="A76" t="s">
        <v>240</v>
      </c>
      <c r="B76">
        <v>-413.74116874679902</v>
      </c>
      <c r="C76">
        <v>-396.99754496158903</v>
      </c>
      <c r="D76">
        <v>16.743623785209198</v>
      </c>
      <c r="E76">
        <v>-370.65476118358401</v>
      </c>
      <c r="F76">
        <v>-365.86062311887002</v>
      </c>
      <c r="G76">
        <v>4.7941380647144003</v>
      </c>
      <c r="H76">
        <v>-43.086407563214699</v>
      </c>
      <c r="I76">
        <v>-31.136921842719801</v>
      </c>
      <c r="J76">
        <v>11.949485720494801</v>
      </c>
      <c r="K76">
        <v>-0.61071737745712495</v>
      </c>
      <c r="L76">
        <v>-1.8631702153434899</v>
      </c>
      <c r="M76">
        <v>-0.31875676533030001</v>
      </c>
      <c r="N76">
        <v>-1.0597864119943601</v>
      </c>
      <c r="O76">
        <v>-0.28393495953228298</v>
      </c>
      <c r="P76">
        <v>-0.79499871225448904</v>
      </c>
      <c r="Q76">
        <v>-0.318909523938401</v>
      </c>
      <c r="R76">
        <v>-1.0604007776197499</v>
      </c>
      <c r="S76">
        <v>-0.28514373245275099</v>
      </c>
      <c r="T76">
        <v>-0.79757413321569304</v>
      </c>
    </row>
    <row r="77" spans="1:20" x14ac:dyDescent="0.2">
      <c r="A77" t="s">
        <v>241</v>
      </c>
      <c r="B77">
        <v>-396.46398170278297</v>
      </c>
      <c r="C77">
        <v>-381.01593018254999</v>
      </c>
      <c r="D77">
        <v>15.448051520232999</v>
      </c>
      <c r="E77">
        <v>-357.085012562119</v>
      </c>
      <c r="F77">
        <v>-352.52325952959501</v>
      </c>
      <c r="G77">
        <v>4.5617530325235798</v>
      </c>
      <c r="H77">
        <v>-39.3789691406636</v>
      </c>
      <c r="I77">
        <v>-28.4926706529541</v>
      </c>
      <c r="J77">
        <v>10.8862984877094</v>
      </c>
      <c r="K77">
        <v>-0.61030392842887704</v>
      </c>
      <c r="L77">
        <v>-1.8627091566317</v>
      </c>
      <c r="M77">
        <v>-0.31900892235991501</v>
      </c>
      <c r="N77">
        <v>-1.06002344956059</v>
      </c>
      <c r="O77">
        <v>-0.28394531343213603</v>
      </c>
      <c r="P77">
        <v>-0.79503674454365902</v>
      </c>
      <c r="Q77">
        <v>-0.31914582544396303</v>
      </c>
      <c r="R77">
        <v>-1.0605471342556201</v>
      </c>
      <c r="S77">
        <v>-0.28506705862271597</v>
      </c>
      <c r="T77">
        <v>-0.79740078311345097</v>
      </c>
    </row>
    <row r="78" spans="1:20" x14ac:dyDescent="0.2">
      <c r="A78" t="s">
        <v>242</v>
      </c>
      <c r="B78">
        <v>-398.93073051799399</v>
      </c>
      <c r="C78">
        <v>-384.68261935420003</v>
      </c>
      <c r="D78">
        <v>14.2481111637938</v>
      </c>
      <c r="E78">
        <v>-361.44071475278901</v>
      </c>
      <c r="F78">
        <v>-357.27776664372698</v>
      </c>
      <c r="G78">
        <v>4.1629481090619302</v>
      </c>
      <c r="H78">
        <v>-37.490015765204802</v>
      </c>
      <c r="I78">
        <v>-27.404852710472799</v>
      </c>
      <c r="J78">
        <v>10.0851630547319</v>
      </c>
      <c r="K78">
        <v>-0.60986975176817504</v>
      </c>
      <c r="L78">
        <v>-1.8621733436188601</v>
      </c>
      <c r="M78">
        <v>-0.31884617425255402</v>
      </c>
      <c r="N78">
        <v>-1.0599918117543501</v>
      </c>
      <c r="O78">
        <v>-0.28393331476098099</v>
      </c>
      <c r="P78">
        <v>-0.79499260369939295</v>
      </c>
      <c r="Q78">
        <v>-0.31897210191960002</v>
      </c>
      <c r="R78">
        <v>-1.0604649209693</v>
      </c>
      <c r="S78">
        <v>-0.284961214642863</v>
      </c>
      <c r="T78">
        <v>-0.79720690214787504</v>
      </c>
    </row>
    <row r="79" spans="1:20" x14ac:dyDescent="0.2">
      <c r="A79" t="s">
        <v>243</v>
      </c>
      <c r="B79">
        <v>-341.59150196497598</v>
      </c>
      <c r="C79">
        <v>-329.27326262916199</v>
      </c>
      <c r="D79">
        <v>12.318239335814701</v>
      </c>
      <c r="E79">
        <v>-291.40093760944802</v>
      </c>
      <c r="F79">
        <v>-288.79665928964101</v>
      </c>
      <c r="G79">
        <v>2.6042783198073298</v>
      </c>
      <c r="H79">
        <v>-50.190564355528103</v>
      </c>
      <c r="I79">
        <v>-40.476603339520601</v>
      </c>
      <c r="J79">
        <v>9.7139610160074294</v>
      </c>
      <c r="K79">
        <v>-1.2310327513419199</v>
      </c>
      <c r="L79">
        <v>-3.4959685119133201</v>
      </c>
      <c r="M79">
        <v>-0.31889657903762297</v>
      </c>
      <c r="N79">
        <v>-1.05966792952746</v>
      </c>
      <c r="O79">
        <v>-0.90341889818958798</v>
      </c>
      <c r="P79">
        <v>-2.4259012827601398</v>
      </c>
      <c r="Q79">
        <v>-0.31908227777810699</v>
      </c>
      <c r="R79">
        <v>-1.06039629427919</v>
      </c>
      <c r="S79">
        <v>-0.90424529629346895</v>
      </c>
      <c r="T79">
        <v>-2.4278606730078498</v>
      </c>
    </row>
    <row r="80" spans="1:20" x14ac:dyDescent="0.2">
      <c r="A80" t="s">
        <v>85</v>
      </c>
      <c r="B80">
        <v>-329.85465242758801</v>
      </c>
      <c r="C80">
        <v>-319.32557899399302</v>
      </c>
      <c r="D80">
        <v>10.529073433594199</v>
      </c>
      <c r="E80">
        <v>-291.00610482101501</v>
      </c>
      <c r="F80">
        <v>-288.81948776743502</v>
      </c>
      <c r="G80">
        <v>2.1866170535805698</v>
      </c>
      <c r="H80">
        <v>-38.848547606572197</v>
      </c>
      <c r="I80">
        <v>-30.506091226558599</v>
      </c>
      <c r="J80">
        <v>8.3424563800136209</v>
      </c>
      <c r="K80">
        <v>-1.2292134519982001</v>
      </c>
      <c r="L80">
        <v>-3.49291580377928</v>
      </c>
      <c r="M80">
        <v>-0.31876144398652101</v>
      </c>
      <c r="N80">
        <v>-1.0595995140303001</v>
      </c>
      <c r="O80">
        <v>-0.90339453694870497</v>
      </c>
      <c r="P80">
        <v>-2.4255771325098601</v>
      </c>
      <c r="Q80">
        <v>-0.31892666917998302</v>
      </c>
      <c r="R80">
        <v>-1.0602407194159</v>
      </c>
      <c r="S80">
        <v>-0.90408162433990902</v>
      </c>
      <c r="T80">
        <v>-2.42726108792752</v>
      </c>
    </row>
    <row r="81" spans="1:20" x14ac:dyDescent="0.2">
      <c r="A81" t="s">
        <v>86</v>
      </c>
      <c r="B81">
        <v>-333.59622097420601</v>
      </c>
      <c r="C81">
        <v>-321.48294583841198</v>
      </c>
      <c r="D81">
        <v>12.1132751357946</v>
      </c>
      <c r="E81">
        <v>-284.54421843615899</v>
      </c>
      <c r="F81">
        <v>-281.911482683396</v>
      </c>
      <c r="G81">
        <v>2.6327357527623301</v>
      </c>
      <c r="H81">
        <v>-49.052002538047702</v>
      </c>
      <c r="I81">
        <v>-39.571463155015401</v>
      </c>
      <c r="J81">
        <v>9.4805393830323208</v>
      </c>
      <c r="K81">
        <v>-1.23079345931671</v>
      </c>
      <c r="L81">
        <v>-3.49564535627619</v>
      </c>
      <c r="M81">
        <v>-0.31882943942457398</v>
      </c>
      <c r="N81">
        <v>-1.05970035385229</v>
      </c>
      <c r="O81">
        <v>-0.90338202288181602</v>
      </c>
      <c r="P81">
        <v>-2.4258440809277899</v>
      </c>
      <c r="Q81">
        <v>-0.31898745571300902</v>
      </c>
      <c r="R81">
        <v>-1.06032986817606</v>
      </c>
      <c r="S81">
        <v>-0.90422652168147899</v>
      </c>
      <c r="T81">
        <v>-2.42782299776729</v>
      </c>
    </row>
    <row r="82" spans="1:20" x14ac:dyDescent="0.2">
      <c r="A82" t="s">
        <v>87</v>
      </c>
      <c r="B82">
        <v>-335.540840807824</v>
      </c>
      <c r="C82">
        <v>-324.16540907049603</v>
      </c>
      <c r="D82">
        <v>11.375431737328</v>
      </c>
      <c r="E82">
        <v>-287.92708305551002</v>
      </c>
      <c r="F82">
        <v>-285.45548173336499</v>
      </c>
      <c r="G82">
        <v>2.4716013221446702</v>
      </c>
      <c r="H82">
        <v>-47.613757752313902</v>
      </c>
      <c r="I82">
        <v>-38.709927337130502</v>
      </c>
      <c r="J82">
        <v>8.9038304151833891</v>
      </c>
      <c r="K82">
        <v>-1.23051148148303</v>
      </c>
      <c r="L82">
        <v>-3.4953859278083499</v>
      </c>
      <c r="M82">
        <v>-0.31881293638012398</v>
      </c>
      <c r="N82">
        <v>-1.0596855898244</v>
      </c>
      <c r="O82">
        <v>-0.90339204064922995</v>
      </c>
      <c r="P82">
        <v>-2.42587172236431</v>
      </c>
      <c r="Q82">
        <v>-0.318971293429828</v>
      </c>
      <c r="R82">
        <v>-1.0602989612184599</v>
      </c>
      <c r="S82">
        <v>-0.90416282989635</v>
      </c>
      <c r="T82">
        <v>-2.4277204941097499</v>
      </c>
    </row>
    <row r="83" spans="1:20" x14ac:dyDescent="0.2">
      <c r="A83" t="s">
        <v>88</v>
      </c>
      <c r="B83">
        <v>-326.01517327948397</v>
      </c>
      <c r="C83">
        <v>-315.10238987668401</v>
      </c>
      <c r="D83">
        <v>10.9127834027998</v>
      </c>
      <c r="E83">
        <v>-285.66741278786401</v>
      </c>
      <c r="F83">
        <v>-283.33653537459799</v>
      </c>
      <c r="G83">
        <v>2.3308774132654499</v>
      </c>
      <c r="H83">
        <v>-40.347760491620001</v>
      </c>
      <c r="I83">
        <v>-31.765854502085599</v>
      </c>
      <c r="J83">
        <v>8.5819059895344001</v>
      </c>
      <c r="K83">
        <v>-1.22937784721513</v>
      </c>
      <c r="L83">
        <v>-3.4931436703472598</v>
      </c>
      <c r="M83">
        <v>-0.31870188170866498</v>
      </c>
      <c r="N83">
        <v>-1.0595847838375501</v>
      </c>
      <c r="O83">
        <v>-0.90335931056471297</v>
      </c>
      <c r="P83">
        <v>-2.4255078931968801</v>
      </c>
      <c r="Q83">
        <v>-0.31887036964193499</v>
      </c>
      <c r="R83">
        <v>-1.0602402885075599</v>
      </c>
      <c r="S83">
        <v>-0.90407336001457195</v>
      </c>
      <c r="T83">
        <v>-2.4272385260588001</v>
      </c>
    </row>
    <row r="84" spans="1:20" x14ac:dyDescent="0.2">
      <c r="A84" t="s">
        <v>89</v>
      </c>
      <c r="B84">
        <v>-327.65697369179099</v>
      </c>
      <c r="C84">
        <v>-317.62058226998897</v>
      </c>
      <c r="D84">
        <v>10.0363914218023</v>
      </c>
      <c r="E84">
        <v>-289.92775971743799</v>
      </c>
      <c r="F84">
        <v>-287.83681824077399</v>
      </c>
      <c r="G84">
        <v>2.09094147666397</v>
      </c>
      <c r="H84">
        <v>-37.729213974353101</v>
      </c>
      <c r="I84">
        <v>-29.783764029214701</v>
      </c>
      <c r="J84">
        <v>7.94544994513842</v>
      </c>
      <c r="K84">
        <v>-1.2291205468514499</v>
      </c>
      <c r="L84">
        <v>-3.4927417437736499</v>
      </c>
      <c r="M84">
        <v>-0.31883844735984901</v>
      </c>
      <c r="N84">
        <v>-1.05969313362135</v>
      </c>
      <c r="O84">
        <v>-0.90340688813554604</v>
      </c>
      <c r="P84">
        <v>-2.4255535248125102</v>
      </c>
      <c r="Q84">
        <v>-0.319006501862659</v>
      </c>
      <c r="R84">
        <v>-1.06032075073764</v>
      </c>
      <c r="S84">
        <v>-0.90405589820146903</v>
      </c>
      <c r="T84">
        <v>-2.4271351047710201</v>
      </c>
    </row>
    <row r="85" spans="1:20" x14ac:dyDescent="0.2">
      <c r="A85" t="s">
        <v>90</v>
      </c>
      <c r="B85">
        <v>-344.96978199969999</v>
      </c>
      <c r="C85">
        <v>-333.12655690671397</v>
      </c>
      <c r="D85">
        <v>11.8432250929863</v>
      </c>
      <c r="E85">
        <v>-311.98304138347902</v>
      </c>
      <c r="F85">
        <v>-309.005560644328</v>
      </c>
      <c r="G85">
        <v>2.9774807391510199</v>
      </c>
      <c r="H85">
        <v>-32.986740616220999</v>
      </c>
      <c r="I85">
        <v>-24.120996262385599</v>
      </c>
      <c r="J85">
        <v>8.8657443538353693</v>
      </c>
      <c r="K85">
        <v>-0.776887495047348</v>
      </c>
      <c r="L85">
        <v>-2.3017155720759899</v>
      </c>
      <c r="M85">
        <v>-0.31883658342027699</v>
      </c>
      <c r="N85">
        <v>-1.05971849636736</v>
      </c>
      <c r="O85">
        <v>-0.45223258796115501</v>
      </c>
      <c r="P85">
        <v>-1.2352514151368399</v>
      </c>
      <c r="Q85">
        <v>-0.318965185397593</v>
      </c>
      <c r="R85">
        <v>-1.0602539540893601</v>
      </c>
      <c r="S85">
        <v>-0.45307648818147001</v>
      </c>
      <c r="T85">
        <v>-1.2371202384392399</v>
      </c>
    </row>
    <row r="86" spans="1:20" x14ac:dyDescent="0.2">
      <c r="A86" t="s">
        <v>91</v>
      </c>
      <c r="B86">
        <v>-333.10067877299701</v>
      </c>
      <c r="C86">
        <v>-322.06799182354899</v>
      </c>
      <c r="D86">
        <v>11.032686949446999</v>
      </c>
      <c r="E86">
        <v>-302.18382386334099</v>
      </c>
      <c r="F86">
        <v>-299.28823490680702</v>
      </c>
      <c r="G86">
        <v>2.8955889565336301</v>
      </c>
      <c r="H86">
        <v>-30.916854909655399</v>
      </c>
      <c r="I86">
        <v>-22.779756916741999</v>
      </c>
      <c r="J86">
        <v>8.1370979929134304</v>
      </c>
      <c r="K86">
        <v>-0.77656903478047101</v>
      </c>
      <c r="L86">
        <v>-2.3013457945496101</v>
      </c>
      <c r="M86">
        <v>-0.31885765320832399</v>
      </c>
      <c r="N86">
        <v>-1.0597506877684399</v>
      </c>
      <c r="O86">
        <v>-0.4522427723386</v>
      </c>
      <c r="P86">
        <v>-1.23528810949794</v>
      </c>
      <c r="Q86">
        <v>-0.31896993723704598</v>
      </c>
      <c r="R86">
        <v>-1.0601991769339101</v>
      </c>
      <c r="S86">
        <v>-0.45303820520344101</v>
      </c>
      <c r="T86">
        <v>-1.23703115995704</v>
      </c>
    </row>
    <row r="87" spans="1:20" x14ac:dyDescent="0.2">
      <c r="A87" t="s">
        <v>92</v>
      </c>
      <c r="B87">
        <v>-338.75924385915903</v>
      </c>
      <c r="C87">
        <v>-328.44219955633002</v>
      </c>
      <c r="D87">
        <v>10.3170443028284</v>
      </c>
      <c r="E87">
        <v>-308.698954790485</v>
      </c>
      <c r="F87">
        <v>-306.091462431504</v>
      </c>
      <c r="G87">
        <v>2.6074923589814398</v>
      </c>
      <c r="H87">
        <v>-30.060289068673701</v>
      </c>
      <c r="I87">
        <v>-22.350737124826701</v>
      </c>
      <c r="J87">
        <v>7.7095519438470204</v>
      </c>
      <c r="K87">
        <v>-0.77635487849652496</v>
      </c>
      <c r="L87">
        <v>-2.30113599481736</v>
      </c>
      <c r="M87">
        <v>-0.318799168058788</v>
      </c>
      <c r="N87">
        <v>-1.0597128952673101</v>
      </c>
      <c r="O87">
        <v>-0.452243480510858</v>
      </c>
      <c r="P87">
        <v>-1.23528597161387</v>
      </c>
      <c r="Q87">
        <v>-0.31890836650510002</v>
      </c>
      <c r="R87">
        <v>-1.06011613538458</v>
      </c>
      <c r="S87">
        <v>-0.45300375283507699</v>
      </c>
      <c r="T87">
        <v>-1.23694967357709</v>
      </c>
    </row>
    <row r="88" spans="1:20" x14ac:dyDescent="0.2">
      <c r="A88" t="s">
        <v>93</v>
      </c>
      <c r="B88">
        <v>-401.50033505622702</v>
      </c>
      <c r="C88">
        <v>-385.72340960215899</v>
      </c>
      <c r="D88">
        <v>15.7769254540679</v>
      </c>
      <c r="E88">
        <v>-361.25624735582801</v>
      </c>
      <c r="F88">
        <v>-356.95659707541603</v>
      </c>
      <c r="G88">
        <v>4.2996502804115</v>
      </c>
      <c r="H88">
        <v>-40.244087700398801</v>
      </c>
      <c r="I88">
        <v>-28.766812526742299</v>
      </c>
      <c r="J88">
        <v>11.4772751736564</v>
      </c>
      <c r="K88">
        <v>-0.85609703651399005</v>
      </c>
      <c r="L88">
        <v>-2.54451866275698</v>
      </c>
      <c r="M88">
        <v>-0.31875114600412502</v>
      </c>
      <c r="N88">
        <v>-1.0597751282279</v>
      </c>
      <c r="O88">
        <v>-0.52970736919436601</v>
      </c>
      <c r="P88">
        <v>-1.4770538944740099</v>
      </c>
      <c r="Q88">
        <v>-0.31891443313688</v>
      </c>
      <c r="R88">
        <v>-1.0604295077336401</v>
      </c>
      <c r="S88">
        <v>-0.53083868943224799</v>
      </c>
      <c r="T88">
        <v>-1.47947637023885</v>
      </c>
    </row>
    <row r="89" spans="1:20" x14ac:dyDescent="0.2">
      <c r="A89" t="s">
        <v>94</v>
      </c>
      <c r="B89">
        <v>-384.58194643600899</v>
      </c>
      <c r="C89">
        <v>-369.99290003052101</v>
      </c>
      <c r="D89">
        <v>14.589046405487901</v>
      </c>
      <c r="E89">
        <v>-347.80660323065302</v>
      </c>
      <c r="F89">
        <v>-343.71767825049699</v>
      </c>
      <c r="G89">
        <v>4.0889249801556504</v>
      </c>
      <c r="H89">
        <v>-36.775343205355398</v>
      </c>
      <c r="I89">
        <v>-26.275221780023099</v>
      </c>
      <c r="J89">
        <v>10.500121425332299</v>
      </c>
      <c r="K89">
        <v>-0.85568848329691005</v>
      </c>
      <c r="L89">
        <v>-2.54409408014397</v>
      </c>
      <c r="M89">
        <v>-0.318997014762679</v>
      </c>
      <c r="N89">
        <v>-1.05999868179196</v>
      </c>
      <c r="O89">
        <v>-0.52970450766909105</v>
      </c>
      <c r="P89">
        <v>-1.47707537267101</v>
      </c>
      <c r="Q89">
        <v>-0.31914500247245903</v>
      </c>
      <c r="R89">
        <v>-1.0605629319018199</v>
      </c>
      <c r="S89">
        <v>-0.530759768909422</v>
      </c>
      <c r="T89">
        <v>-1.47930715809263</v>
      </c>
    </row>
    <row r="90" spans="1:20" x14ac:dyDescent="0.2">
      <c r="A90" t="s">
        <v>95</v>
      </c>
      <c r="B90">
        <v>-381.01866840522399</v>
      </c>
      <c r="C90">
        <v>-366.936387137574</v>
      </c>
      <c r="D90">
        <v>14.082281267649501</v>
      </c>
      <c r="E90">
        <v>-344.69506039068102</v>
      </c>
      <c r="F90">
        <v>-341.15806597765697</v>
      </c>
      <c r="G90">
        <v>3.5369944130233302</v>
      </c>
      <c r="H90">
        <v>-36.323608014542799</v>
      </c>
      <c r="I90">
        <v>-25.778321159916601</v>
      </c>
      <c r="J90">
        <v>10.5452868546261</v>
      </c>
      <c r="K90">
        <v>-0.67720482204572496</v>
      </c>
      <c r="L90">
        <v>-1.9828032229425201</v>
      </c>
      <c r="M90">
        <v>-0.37387640643936498</v>
      </c>
      <c r="N90">
        <v>-1.1569898075795899</v>
      </c>
      <c r="O90">
        <v>-0.29711950686027899</v>
      </c>
      <c r="P90">
        <v>-0.81818739437791299</v>
      </c>
      <c r="Q90">
        <v>-0.37412406054560099</v>
      </c>
      <c r="R90">
        <v>-1.1579077337550401</v>
      </c>
      <c r="S90">
        <v>-0.29796119222140699</v>
      </c>
      <c r="T90">
        <v>-0.82019661582496095</v>
      </c>
    </row>
    <row r="91" spans="1:20" x14ac:dyDescent="0.2">
      <c r="A91" t="s">
        <v>96</v>
      </c>
      <c r="B91">
        <v>-379.29833211541802</v>
      </c>
      <c r="C91">
        <v>-365.67261551157497</v>
      </c>
      <c r="D91">
        <v>13.625716603843401</v>
      </c>
      <c r="E91">
        <v>-343.69696102190397</v>
      </c>
      <c r="F91">
        <v>-340.35927245556098</v>
      </c>
      <c r="G91">
        <v>3.3376885663430298</v>
      </c>
      <c r="H91">
        <v>-35.601371093513798</v>
      </c>
      <c r="I91">
        <v>-25.313343056013402</v>
      </c>
      <c r="J91">
        <v>10.2880280375004</v>
      </c>
      <c r="K91">
        <v>-0.67703356883654597</v>
      </c>
      <c r="L91">
        <v>-1.98264166508258</v>
      </c>
      <c r="M91">
        <v>-0.37386674528721697</v>
      </c>
      <c r="N91">
        <v>-1.15693677711008</v>
      </c>
      <c r="O91">
        <v>-0.29712063264948402</v>
      </c>
      <c r="P91">
        <v>-0.81819123461491905</v>
      </c>
      <c r="Q91">
        <v>-0.37412369924026501</v>
      </c>
      <c r="R91">
        <v>-1.1578677875351799</v>
      </c>
      <c r="S91">
        <v>-0.29792189100585997</v>
      </c>
      <c r="T91">
        <v>-0.82012051427508204</v>
      </c>
    </row>
    <row r="92" spans="1:20" x14ac:dyDescent="0.2">
      <c r="A92" t="s">
        <v>34</v>
      </c>
      <c r="B92">
        <v>-403.08615622731901</v>
      </c>
      <c r="C92">
        <v>-385.42657588082699</v>
      </c>
      <c r="D92">
        <v>17.659580346491801</v>
      </c>
      <c r="E92">
        <v>-355.75851131657203</v>
      </c>
      <c r="F92">
        <v>-347.51069143592701</v>
      </c>
      <c r="G92">
        <v>8.2478198806451601</v>
      </c>
      <c r="H92">
        <v>-47.327644910746699</v>
      </c>
      <c r="I92">
        <v>-37.915884444900001</v>
      </c>
      <c r="J92">
        <v>9.4117604658466902</v>
      </c>
      <c r="K92">
        <v>-0.46897206414957199</v>
      </c>
      <c r="L92">
        <v>-1.36514564291825</v>
      </c>
      <c r="M92">
        <v>-0.37445860264036701</v>
      </c>
      <c r="N92">
        <v>-1.1602615544186501</v>
      </c>
      <c r="O92">
        <v>-8.6110468215221697E-2</v>
      </c>
      <c r="P92">
        <v>-0.19526093633248201</v>
      </c>
      <c r="Q92">
        <v>-0.374577749379436</v>
      </c>
      <c r="R92">
        <v>-1.1606631417086199</v>
      </c>
      <c r="S92">
        <v>-8.6838162787133896E-2</v>
      </c>
      <c r="T92">
        <v>-0.197597257479908</v>
      </c>
    </row>
    <row r="93" spans="1:20" x14ac:dyDescent="0.2">
      <c r="A93" t="s">
        <v>35</v>
      </c>
      <c r="B93">
        <v>-394.14976368515403</v>
      </c>
      <c r="C93">
        <v>-380.81568355124699</v>
      </c>
      <c r="D93">
        <v>13.3340801339069</v>
      </c>
      <c r="E93">
        <v>-362.597282131567</v>
      </c>
      <c r="F93">
        <v>-356.17399374380699</v>
      </c>
      <c r="G93">
        <v>6.42328838776029</v>
      </c>
      <c r="H93">
        <v>-31.552481553586901</v>
      </c>
      <c r="I93">
        <v>-24.641689807440301</v>
      </c>
      <c r="J93">
        <v>6.9107917461466304</v>
      </c>
      <c r="K93">
        <v>-0.46686549327926502</v>
      </c>
      <c r="L93">
        <v>-1.3621517536103001</v>
      </c>
      <c r="M93">
        <v>-0.37470538129227599</v>
      </c>
      <c r="N93">
        <v>-1.1609227571627201</v>
      </c>
      <c r="O93">
        <v>-8.6110468215221697E-2</v>
      </c>
      <c r="P93">
        <v>-0.19526093633248201</v>
      </c>
      <c r="Q93">
        <v>-0.37476143521755501</v>
      </c>
      <c r="R93">
        <v>-1.1611222373107899</v>
      </c>
      <c r="S93">
        <v>-8.6629540256539406E-2</v>
      </c>
      <c r="T93">
        <v>-0.19711851141921599</v>
      </c>
    </row>
    <row r="94" spans="1:20" x14ac:dyDescent="0.2">
      <c r="A94" t="s">
        <v>36</v>
      </c>
      <c r="B94">
        <v>-394.56696101195399</v>
      </c>
      <c r="C94">
        <v>-379.48687797259697</v>
      </c>
      <c r="D94">
        <v>15.0800830393572</v>
      </c>
      <c r="E94">
        <v>-358.24162624394802</v>
      </c>
      <c r="F94">
        <v>-351.05166256631799</v>
      </c>
      <c r="G94">
        <v>7.1899636776298301</v>
      </c>
      <c r="H94">
        <v>-36.325334768006599</v>
      </c>
      <c r="I94">
        <v>-28.435215406279202</v>
      </c>
      <c r="J94">
        <v>7.8901193617273897</v>
      </c>
      <c r="K94">
        <v>-0.467539686733286</v>
      </c>
      <c r="L94">
        <v>-1.3629710453561099</v>
      </c>
      <c r="M94">
        <v>-0.37457491804773402</v>
      </c>
      <c r="N94">
        <v>-1.16072882207868</v>
      </c>
      <c r="O94">
        <v>-8.6110468215102001E-2</v>
      </c>
      <c r="P94">
        <v>-0.19526093633237801</v>
      </c>
      <c r="Q94">
        <v>-0.37464505227559203</v>
      </c>
      <c r="R94">
        <v>-1.1610017122451</v>
      </c>
      <c r="S94">
        <v>-8.6722661225295303E-2</v>
      </c>
      <c r="T94">
        <v>-0.19731090626748901</v>
      </c>
    </row>
    <row r="95" spans="1:20" x14ac:dyDescent="0.2">
      <c r="A95" t="s">
        <v>37</v>
      </c>
      <c r="B95">
        <v>-411.69674338415803</v>
      </c>
      <c r="C95">
        <v>-393.302129846566</v>
      </c>
      <c r="D95">
        <v>18.3946135375922</v>
      </c>
      <c r="E95">
        <v>-362.69737667793299</v>
      </c>
      <c r="F95">
        <v>-354.35066285346602</v>
      </c>
      <c r="G95">
        <v>8.3467138244667094</v>
      </c>
      <c r="H95">
        <v>-48.999366706225402</v>
      </c>
      <c r="I95">
        <v>-38.951466993099899</v>
      </c>
      <c r="J95">
        <v>10.0478997131254</v>
      </c>
      <c r="K95">
        <v>-0.46930861080012098</v>
      </c>
      <c r="L95">
        <v>-1.3656815630289001</v>
      </c>
      <c r="M95">
        <v>-0.37453137487527999</v>
      </c>
      <c r="N95">
        <v>-1.16042452382854</v>
      </c>
      <c r="O95">
        <v>-8.6110468215221697E-2</v>
      </c>
      <c r="P95">
        <v>-0.19526093633248201</v>
      </c>
      <c r="Q95">
        <v>-0.37466774464234298</v>
      </c>
      <c r="R95">
        <v>-1.1608853714548399</v>
      </c>
      <c r="S95">
        <v>-8.6875724617789696E-2</v>
      </c>
      <c r="T95">
        <v>-0.19772550489464699</v>
      </c>
    </row>
    <row r="96" spans="1:20" x14ac:dyDescent="0.2">
      <c r="A96" t="s">
        <v>97</v>
      </c>
      <c r="B96">
        <v>-425.269884448482</v>
      </c>
      <c r="C96">
        <v>-401.24378166396099</v>
      </c>
      <c r="D96">
        <v>24.0261027845211</v>
      </c>
      <c r="E96">
        <v>-382.95950583931301</v>
      </c>
      <c r="F96">
        <v>-370.30596579587302</v>
      </c>
      <c r="G96">
        <v>12.6535400434399</v>
      </c>
      <c r="H96">
        <v>-42.310378609168602</v>
      </c>
      <c r="I96">
        <v>-30.937815868087402</v>
      </c>
      <c r="J96">
        <v>11.3725627410812</v>
      </c>
      <c r="K96">
        <v>-0.43089937875782602</v>
      </c>
      <c r="L96">
        <v>-1.3144275004253501</v>
      </c>
      <c r="M96">
        <v>-0.37441673600480702</v>
      </c>
      <c r="N96">
        <v>-1.1601813054963299</v>
      </c>
      <c r="O96">
        <v>-4.9162255668979297E-2</v>
      </c>
      <c r="P96">
        <v>-0.14545141210166901</v>
      </c>
      <c r="Q96">
        <v>-0.37451383608095601</v>
      </c>
      <c r="R96">
        <v>-1.1605022890351</v>
      </c>
      <c r="S96">
        <v>-5.0117028145834103E-2</v>
      </c>
      <c r="T96">
        <v>-0.14841013580085299</v>
      </c>
    </row>
    <row r="97" spans="1:20" x14ac:dyDescent="0.2">
      <c r="A97" t="s">
        <v>98</v>
      </c>
      <c r="B97">
        <v>-423.93960120889801</v>
      </c>
      <c r="C97">
        <v>-405.49865295876998</v>
      </c>
      <c r="D97">
        <v>18.440948250127899</v>
      </c>
      <c r="E97">
        <v>-393.120559030469</v>
      </c>
      <c r="F97">
        <v>-383.52459530462397</v>
      </c>
      <c r="G97">
        <v>9.5959637258456301</v>
      </c>
      <c r="H97">
        <v>-30.819042178428099</v>
      </c>
      <c r="I97">
        <v>-21.974057654145799</v>
      </c>
      <c r="J97">
        <v>8.84498452428228</v>
      </c>
      <c r="K97">
        <v>-0.42976447305126297</v>
      </c>
      <c r="L97">
        <v>-1.3125417240858299</v>
      </c>
      <c r="M97">
        <v>-0.37479895960529502</v>
      </c>
      <c r="N97">
        <v>-1.1611552181403599</v>
      </c>
      <c r="O97">
        <v>-4.9162255668986E-2</v>
      </c>
      <c r="P97">
        <v>-0.14545141210169901</v>
      </c>
      <c r="Q97">
        <v>-0.37484577552244702</v>
      </c>
      <c r="R97">
        <v>-1.1613301553653499</v>
      </c>
      <c r="S97">
        <v>-4.9873427840432E-2</v>
      </c>
      <c r="T97">
        <v>-0.14788736301131</v>
      </c>
    </row>
    <row r="98" spans="1:20" x14ac:dyDescent="0.2">
      <c r="A98" t="s">
        <v>99</v>
      </c>
      <c r="B98">
        <v>-423.28400291411401</v>
      </c>
      <c r="C98">
        <v>-402.38543119011899</v>
      </c>
      <c r="D98">
        <v>20.898571723995399</v>
      </c>
      <c r="E98">
        <v>-388.44055376500501</v>
      </c>
      <c r="F98">
        <v>-377.49310730068601</v>
      </c>
      <c r="G98">
        <v>10.947446464318899</v>
      </c>
      <c r="H98">
        <v>-34.843449149109098</v>
      </c>
      <c r="I98">
        <v>-24.8923238894326</v>
      </c>
      <c r="J98">
        <v>9.9511252596765001</v>
      </c>
      <c r="K98">
        <v>-0.43027632272012201</v>
      </c>
      <c r="L98">
        <v>-1.31316459006496</v>
      </c>
      <c r="M98">
        <v>-0.37464959696730998</v>
      </c>
      <c r="N98">
        <v>-1.1609064809747101</v>
      </c>
      <c r="O98">
        <v>-4.9162255668979297E-2</v>
      </c>
      <c r="P98">
        <v>-0.14545141210166901</v>
      </c>
      <c r="Q98">
        <v>-0.37470556636866498</v>
      </c>
      <c r="R98">
        <v>-1.1611310843320499</v>
      </c>
      <c r="S98">
        <v>-4.9998213741144402E-2</v>
      </c>
      <c r="T98">
        <v>-0.148125064191961</v>
      </c>
    </row>
    <row r="99" spans="1:20" x14ac:dyDescent="0.2">
      <c r="A99" t="s">
        <v>100</v>
      </c>
      <c r="B99">
        <v>-432.97613836781102</v>
      </c>
      <c r="C99">
        <v>-408.36239201242398</v>
      </c>
      <c r="D99">
        <v>24.613746355387001</v>
      </c>
      <c r="E99">
        <v>-389.77080178747201</v>
      </c>
      <c r="F99">
        <v>-377.04994841491202</v>
      </c>
      <c r="G99">
        <v>12.7208533725605</v>
      </c>
      <c r="H99">
        <v>-43.205336580338901</v>
      </c>
      <c r="I99">
        <v>-31.312443597512399</v>
      </c>
      <c r="J99">
        <v>11.892892982826501</v>
      </c>
      <c r="K99">
        <v>-0.43102558406165098</v>
      </c>
      <c r="L99">
        <v>-1.31478174367559</v>
      </c>
      <c r="M99">
        <v>-0.37445574974128998</v>
      </c>
      <c r="N99">
        <v>-1.16028186887281</v>
      </c>
      <c r="O99">
        <v>-4.9162255668980102E-2</v>
      </c>
      <c r="P99">
        <v>-0.145451412101651</v>
      </c>
      <c r="Q99">
        <v>-0.37456806528933301</v>
      </c>
      <c r="R99">
        <v>-1.1606567264875101</v>
      </c>
      <c r="S99">
        <v>-5.0141560818474498E-2</v>
      </c>
      <c r="T99">
        <v>-0.14851469687558799</v>
      </c>
    </row>
    <row r="100" spans="1:20" x14ac:dyDescent="0.2">
      <c r="A100" t="s">
        <v>101</v>
      </c>
      <c r="B100">
        <v>-373.298754858059</v>
      </c>
      <c r="C100">
        <v>-361.24168795762199</v>
      </c>
      <c r="D100">
        <v>12.057066900437301</v>
      </c>
      <c r="E100">
        <v>-308.62893067374398</v>
      </c>
      <c r="F100">
        <v>-305.68655959916998</v>
      </c>
      <c r="G100">
        <v>2.94237107457444</v>
      </c>
      <c r="H100">
        <v>-64.669824184314706</v>
      </c>
      <c r="I100">
        <v>-55.555128358451697</v>
      </c>
      <c r="J100">
        <v>9.11469582586294</v>
      </c>
      <c r="K100">
        <v>-0.622336559877114</v>
      </c>
      <c r="L100">
        <v>-1.8199377697477299</v>
      </c>
      <c r="M100">
        <v>-0.37383123759553399</v>
      </c>
      <c r="N100">
        <v>-1.1571030779762399</v>
      </c>
      <c r="O100">
        <v>-0.237135458979673</v>
      </c>
      <c r="P100">
        <v>-0.64957312328382</v>
      </c>
      <c r="Q100">
        <v>-0.37408891955453799</v>
      </c>
      <c r="R100">
        <v>-1.1580028099430499</v>
      </c>
      <c r="S100">
        <v>-0.2377920938226</v>
      </c>
      <c r="T100">
        <v>-0.65123067832544401</v>
      </c>
    </row>
    <row r="101" spans="1:20" x14ac:dyDescent="0.2">
      <c r="A101" t="s">
        <v>102</v>
      </c>
      <c r="B101">
        <v>-371.63752620972502</v>
      </c>
      <c r="C101">
        <v>-359.32241350296198</v>
      </c>
      <c r="D101">
        <v>12.315112706763401</v>
      </c>
      <c r="E101">
        <v>-305.79481612674402</v>
      </c>
      <c r="F101">
        <v>-302.71245424895301</v>
      </c>
      <c r="G101">
        <v>3.0823618777905599</v>
      </c>
      <c r="H101">
        <v>-65.842710082981597</v>
      </c>
      <c r="I101">
        <v>-56.6099592540088</v>
      </c>
      <c r="J101">
        <v>9.2327508289728399</v>
      </c>
      <c r="K101">
        <v>-0.62265832422170397</v>
      </c>
      <c r="L101">
        <v>-1.8203761551728901</v>
      </c>
      <c r="M101">
        <v>-0.37397943272491602</v>
      </c>
      <c r="N101">
        <v>-1.15732741860032</v>
      </c>
      <c r="O101">
        <v>-0.237145711208405</v>
      </c>
      <c r="P101">
        <v>-0.64950375648369196</v>
      </c>
      <c r="Q101">
        <v>-0.37425431441732498</v>
      </c>
      <c r="R101">
        <v>-1.1582811702796501</v>
      </c>
      <c r="S101">
        <v>-0.23779814717117401</v>
      </c>
      <c r="T101">
        <v>-0.65113925573112397</v>
      </c>
    </row>
    <row r="102" spans="1:20" x14ac:dyDescent="0.2">
      <c r="A102" t="s">
        <v>103</v>
      </c>
      <c r="B102">
        <v>-364.194142161824</v>
      </c>
      <c r="C102">
        <v>-354.16346724287303</v>
      </c>
      <c r="D102">
        <v>10.030674918951</v>
      </c>
      <c r="E102">
        <v>-309.75327257463499</v>
      </c>
      <c r="F102">
        <v>-307.29395153292398</v>
      </c>
      <c r="G102">
        <v>2.4593210417114202</v>
      </c>
      <c r="H102">
        <v>-54.440869587189098</v>
      </c>
      <c r="I102">
        <v>-46.869515709949397</v>
      </c>
      <c r="J102">
        <v>7.57135387723965</v>
      </c>
      <c r="K102">
        <v>-0.62089178654538202</v>
      </c>
      <c r="L102">
        <v>-1.8180230744283401</v>
      </c>
      <c r="M102">
        <v>-0.37399728439172603</v>
      </c>
      <c r="N102">
        <v>-1.1575962373245401</v>
      </c>
      <c r="O102">
        <v>-0.23707036889597499</v>
      </c>
      <c r="P102">
        <v>-0.64951554107798004</v>
      </c>
      <c r="Q102">
        <v>-0.37419403164269099</v>
      </c>
      <c r="R102">
        <v>-1.15829517013019</v>
      </c>
      <c r="S102">
        <v>-0.23762073711293599</v>
      </c>
      <c r="T102">
        <v>-0.65095326879924498</v>
      </c>
    </row>
    <row r="103" spans="1:20" x14ac:dyDescent="0.2">
      <c r="A103" t="s">
        <v>104</v>
      </c>
      <c r="B103">
        <v>-380.256033263414</v>
      </c>
      <c r="C103">
        <v>-367.65299596475302</v>
      </c>
      <c r="D103">
        <v>12.603037298661199</v>
      </c>
      <c r="E103">
        <v>-313.12518133632</v>
      </c>
      <c r="F103">
        <v>-310.03183373813101</v>
      </c>
      <c r="G103">
        <v>3.0933475981890202</v>
      </c>
      <c r="H103">
        <v>-67.130851927094497</v>
      </c>
      <c r="I103">
        <v>-57.621162226622197</v>
      </c>
      <c r="J103">
        <v>9.50968970047224</v>
      </c>
      <c r="K103">
        <v>-0.62294210311430298</v>
      </c>
      <c r="L103">
        <v>-1.82029402069026</v>
      </c>
      <c r="M103">
        <v>-0.37388822124291698</v>
      </c>
      <c r="N103">
        <v>-1.1571693446960101</v>
      </c>
      <c r="O103">
        <v>-0.23715866392306101</v>
      </c>
      <c r="P103">
        <v>-0.64945110631525405</v>
      </c>
      <c r="Q103">
        <v>-0.37415269091661202</v>
      </c>
      <c r="R103">
        <v>-1.15812494410017</v>
      </c>
      <c r="S103">
        <v>-0.237840223230986</v>
      </c>
      <c r="T103">
        <v>-0.65117152694358604</v>
      </c>
    </row>
    <row r="104" spans="1:20" x14ac:dyDescent="0.2">
      <c r="A104" t="s">
        <v>105</v>
      </c>
      <c r="B104">
        <v>-370.877821191289</v>
      </c>
      <c r="C104">
        <v>-359.05963589440103</v>
      </c>
      <c r="D104">
        <v>11.818185296888</v>
      </c>
      <c r="E104">
        <v>-306.86695697900302</v>
      </c>
      <c r="F104">
        <v>-304.03147251881097</v>
      </c>
      <c r="G104">
        <v>2.8354844601926898</v>
      </c>
      <c r="H104">
        <v>-64.010864212285696</v>
      </c>
      <c r="I104">
        <v>-55.028163375590303</v>
      </c>
      <c r="J104">
        <v>8.9827008366953294</v>
      </c>
      <c r="K104">
        <v>-0.62193617350452801</v>
      </c>
      <c r="L104">
        <v>-1.8195673262261101</v>
      </c>
      <c r="M104">
        <v>-0.37367707359510699</v>
      </c>
      <c r="N104">
        <v>-1.1568891184153001</v>
      </c>
      <c r="O104">
        <v>-0.23710869500756501</v>
      </c>
      <c r="P104">
        <v>-0.64944816548311701</v>
      </c>
      <c r="Q104">
        <v>-0.37393041043822201</v>
      </c>
      <c r="R104">
        <v>-1.1578046701245801</v>
      </c>
      <c r="S104">
        <v>-0.237743913520781</v>
      </c>
      <c r="T104">
        <v>-0.651065388002525</v>
      </c>
    </row>
    <row r="105" spans="1:20" x14ac:dyDescent="0.2">
      <c r="A105" t="s">
        <v>106</v>
      </c>
      <c r="B105">
        <v>-366.603870976461</v>
      </c>
      <c r="C105">
        <v>-355.16196507302499</v>
      </c>
      <c r="D105">
        <v>11.4419059034363</v>
      </c>
      <c r="E105">
        <v>-303.88757608685802</v>
      </c>
      <c r="F105">
        <v>-301.12723038173402</v>
      </c>
      <c r="G105">
        <v>2.76034570512393</v>
      </c>
      <c r="H105">
        <v>-62.716294889603297</v>
      </c>
      <c r="I105">
        <v>-54.0347346912909</v>
      </c>
      <c r="J105">
        <v>8.6815601983123898</v>
      </c>
      <c r="K105">
        <v>-0.62179771626293601</v>
      </c>
      <c r="L105">
        <v>-1.8193279458563401</v>
      </c>
      <c r="M105">
        <v>-0.37370109041101801</v>
      </c>
      <c r="N105">
        <v>-1.1568856257158899</v>
      </c>
      <c r="O105">
        <v>-0.237182951334554</v>
      </c>
      <c r="P105">
        <v>-0.64946862277256501</v>
      </c>
      <c r="Q105">
        <v>-0.37393428578156102</v>
      </c>
      <c r="R105">
        <v>-1.1577531702874999</v>
      </c>
      <c r="S105">
        <v>-0.23780370837475401</v>
      </c>
      <c r="T105">
        <v>-0.65105375698159595</v>
      </c>
    </row>
    <row r="106" spans="1:20" x14ac:dyDescent="0.2">
      <c r="A106" t="s">
        <v>107</v>
      </c>
      <c r="B106">
        <v>-429.59538440346603</v>
      </c>
      <c r="C106">
        <v>-408.86928924927099</v>
      </c>
      <c r="D106">
        <v>20.726095154194301</v>
      </c>
      <c r="E106">
        <v>-374.90406362513397</v>
      </c>
      <c r="F106">
        <v>-368.96597465788398</v>
      </c>
      <c r="G106">
        <v>5.9380889672499597</v>
      </c>
      <c r="H106">
        <v>-54.691320778332198</v>
      </c>
      <c r="I106">
        <v>-39.903314591387797</v>
      </c>
      <c r="J106">
        <v>14.788006186944299</v>
      </c>
      <c r="K106">
        <v>-0.66801724582828503</v>
      </c>
      <c r="L106">
        <v>-1.9628883368646799</v>
      </c>
      <c r="M106">
        <v>-0.374175358825862</v>
      </c>
      <c r="N106">
        <v>-1.15750318656589</v>
      </c>
      <c r="O106">
        <v>-0.28392119683729999</v>
      </c>
      <c r="P106">
        <v>-0.79447501937318799</v>
      </c>
      <c r="Q106">
        <v>-0.37442668516012501</v>
      </c>
      <c r="R106">
        <v>-1.15841263632451</v>
      </c>
      <c r="S106">
        <v>-0.28533412871889102</v>
      </c>
      <c r="T106">
        <v>-0.79753376471318804</v>
      </c>
    </row>
    <row r="107" spans="1:20" x14ac:dyDescent="0.2">
      <c r="A107" t="s">
        <v>108</v>
      </c>
      <c r="B107">
        <v>-418.11027099943902</v>
      </c>
      <c r="C107">
        <v>-399.29340420708297</v>
      </c>
      <c r="D107">
        <v>18.816866792356201</v>
      </c>
      <c r="E107">
        <v>-370.013759292413</v>
      </c>
      <c r="F107">
        <v>-364.75881287018302</v>
      </c>
      <c r="G107">
        <v>5.2549464222302804</v>
      </c>
      <c r="H107">
        <v>-48.096511707026004</v>
      </c>
      <c r="I107">
        <v>-34.5345913369001</v>
      </c>
      <c r="J107">
        <v>13.5619203701259</v>
      </c>
      <c r="K107">
        <v>-0.66631316962110598</v>
      </c>
      <c r="L107">
        <v>-1.9611450913355299</v>
      </c>
      <c r="M107">
        <v>-0.37377417010314701</v>
      </c>
      <c r="N107">
        <v>-1.15691321104247</v>
      </c>
      <c r="O107">
        <v>-0.28393143272703503</v>
      </c>
      <c r="P107">
        <v>-0.79452045576717201</v>
      </c>
      <c r="Q107">
        <v>-0.37399600947373501</v>
      </c>
      <c r="R107">
        <v>-1.15771525356575</v>
      </c>
      <c r="S107">
        <v>-0.28524433728529203</v>
      </c>
      <c r="T107">
        <v>-0.79734913126927798</v>
      </c>
    </row>
    <row r="108" spans="1:20" x14ac:dyDescent="0.2">
      <c r="A108" t="s">
        <v>109</v>
      </c>
      <c r="B108">
        <v>-367.36280505614599</v>
      </c>
      <c r="C108">
        <v>-346.63775221988402</v>
      </c>
      <c r="D108">
        <v>20.7250528362616</v>
      </c>
      <c r="E108">
        <v>-284.04302296832702</v>
      </c>
      <c r="F108">
        <v>-279.908477553691</v>
      </c>
      <c r="G108">
        <v>4.1345454146360598</v>
      </c>
      <c r="H108">
        <v>-83.319782087818794</v>
      </c>
      <c r="I108">
        <v>-66.729274666193206</v>
      </c>
      <c r="J108">
        <v>16.590507421625599</v>
      </c>
      <c r="K108">
        <v>-1.2921537243061301</v>
      </c>
      <c r="L108">
        <v>-3.6006780296905498</v>
      </c>
      <c r="M108">
        <v>-0.37388897882790201</v>
      </c>
      <c r="N108">
        <v>-1.1570277390404</v>
      </c>
      <c r="O108">
        <v>-0.90398131057316899</v>
      </c>
      <c r="P108">
        <v>-2.42619890091588</v>
      </c>
      <c r="Q108">
        <v>-0.37425036222103902</v>
      </c>
      <c r="R108">
        <v>-1.15840422420547</v>
      </c>
      <c r="S108">
        <v>-0.90533047946624401</v>
      </c>
      <c r="T108">
        <v>-2.42943085314077</v>
      </c>
    </row>
    <row r="109" spans="1:20" x14ac:dyDescent="0.2">
      <c r="A109" t="s">
        <v>110</v>
      </c>
      <c r="B109">
        <v>-350.28403327638</v>
      </c>
      <c r="C109">
        <v>-336.22314262602998</v>
      </c>
      <c r="D109">
        <v>14.0608906503503</v>
      </c>
      <c r="E109">
        <v>-296.86527561741099</v>
      </c>
      <c r="F109">
        <v>-293.84034287094897</v>
      </c>
      <c r="G109">
        <v>3.0249327464620999</v>
      </c>
      <c r="H109">
        <v>-53.4187576589689</v>
      </c>
      <c r="I109">
        <v>-42.382799755080597</v>
      </c>
      <c r="J109">
        <v>11.0359579038882</v>
      </c>
      <c r="K109">
        <v>-1.28746233220343</v>
      </c>
      <c r="L109">
        <v>-3.5941596175206998</v>
      </c>
      <c r="M109">
        <v>-0.37397152865012701</v>
      </c>
      <c r="N109">
        <v>-1.1576200020638601</v>
      </c>
      <c r="O109">
        <v>-0.90381364355530203</v>
      </c>
      <c r="P109">
        <v>-2.4258706479882601</v>
      </c>
      <c r="Q109">
        <v>-0.374170932687167</v>
      </c>
      <c r="R109">
        <v>-1.15836917455336</v>
      </c>
      <c r="S109">
        <v>-0.90475040601316903</v>
      </c>
      <c r="T109">
        <v>-2.4281886827948198</v>
      </c>
    </row>
    <row r="110" spans="1:20" x14ac:dyDescent="0.2">
      <c r="A110" t="s">
        <v>111</v>
      </c>
      <c r="B110">
        <v>-346.990915117763</v>
      </c>
      <c r="C110">
        <v>-332.64040762297401</v>
      </c>
      <c r="D110">
        <v>14.3505074947889</v>
      </c>
      <c r="E110">
        <v>-300.35194868269502</v>
      </c>
      <c r="F110">
        <v>-297.22678379016901</v>
      </c>
      <c r="G110">
        <v>3.1251648925262598</v>
      </c>
      <c r="H110">
        <v>-46.638966435067601</v>
      </c>
      <c r="I110">
        <v>-35.413623832804902</v>
      </c>
      <c r="J110">
        <v>11.2253426022626</v>
      </c>
      <c r="K110">
        <v>-1.2864776595627101</v>
      </c>
      <c r="L110">
        <v>-3.5920926364980401</v>
      </c>
      <c r="M110">
        <v>-0.37379664435406301</v>
      </c>
      <c r="N110">
        <v>-1.15721154461024</v>
      </c>
      <c r="O110">
        <v>-0.90398034396151405</v>
      </c>
      <c r="P110">
        <v>-2.4258179214140498</v>
      </c>
      <c r="Q110">
        <v>-0.37405370490010598</v>
      </c>
      <c r="R110">
        <v>-1.1581536613166601</v>
      </c>
      <c r="S110">
        <v>-0.904877594724805</v>
      </c>
      <c r="T110">
        <v>-2.4279969999989901</v>
      </c>
    </row>
    <row r="111" spans="1:20" x14ac:dyDescent="0.2">
      <c r="A111" t="s">
        <v>112</v>
      </c>
      <c r="B111">
        <v>-348.90942828262598</v>
      </c>
      <c r="C111">
        <v>-332.10854253605498</v>
      </c>
      <c r="D111">
        <v>16.8008857465712</v>
      </c>
      <c r="E111">
        <v>-278.18276045529598</v>
      </c>
      <c r="F111">
        <v>-274.95497647829501</v>
      </c>
      <c r="G111">
        <v>3.22778397700126</v>
      </c>
      <c r="H111">
        <v>-70.726667827330104</v>
      </c>
      <c r="I111">
        <v>-57.153566057760102</v>
      </c>
      <c r="J111">
        <v>13.573101769569901</v>
      </c>
      <c r="K111">
        <v>-1.28990360722067</v>
      </c>
      <c r="L111">
        <v>-3.5979000848014602</v>
      </c>
      <c r="M111">
        <v>-0.37373213094121499</v>
      </c>
      <c r="N111">
        <v>-1.1567791612169001</v>
      </c>
      <c r="O111">
        <v>-0.90405018906448198</v>
      </c>
      <c r="P111">
        <v>-2.4263038494095199</v>
      </c>
      <c r="Q111">
        <v>-0.37403517748700199</v>
      </c>
      <c r="R111">
        <v>-1.1579185503835301</v>
      </c>
      <c r="S111">
        <v>-0.90513183915019202</v>
      </c>
      <c r="T111">
        <v>-2.4289494843294501</v>
      </c>
    </row>
    <row r="112" spans="1:20" x14ac:dyDescent="0.2">
      <c r="A112" t="s">
        <v>113</v>
      </c>
      <c r="B112">
        <v>-347.31562396139202</v>
      </c>
      <c r="C112">
        <v>-332.38728438310301</v>
      </c>
      <c r="D112">
        <v>14.928339578289799</v>
      </c>
      <c r="E112">
        <v>-306.39316860046898</v>
      </c>
      <c r="F112">
        <v>-302.79947647996698</v>
      </c>
      <c r="G112">
        <v>3.59369212050182</v>
      </c>
      <c r="H112">
        <v>-40.9224553609236</v>
      </c>
      <c r="I112">
        <v>-29.587807903135602</v>
      </c>
      <c r="J112">
        <v>11.334647457788</v>
      </c>
      <c r="K112">
        <v>-0.83283465755013897</v>
      </c>
      <c r="L112">
        <v>-2.4006094492523702</v>
      </c>
      <c r="M112">
        <v>-0.37376983763218702</v>
      </c>
      <c r="N112">
        <v>-1.15688254674403</v>
      </c>
      <c r="O112">
        <v>-0.45216975292070499</v>
      </c>
      <c r="P112">
        <v>-1.2350354315752801</v>
      </c>
      <c r="Q112">
        <v>-0.37398894803275701</v>
      </c>
      <c r="R112">
        <v>-1.1576669122694001</v>
      </c>
      <c r="S112">
        <v>-0.45320511867631003</v>
      </c>
      <c r="T112">
        <v>-1.23731372851696</v>
      </c>
    </row>
    <row r="113" spans="1:20" x14ac:dyDescent="0.2">
      <c r="A113" t="s">
        <v>114</v>
      </c>
      <c r="B113">
        <v>-351.12460395821302</v>
      </c>
      <c r="C113">
        <v>-336.96221953319099</v>
      </c>
      <c r="D113">
        <v>14.162384425021999</v>
      </c>
      <c r="E113">
        <v>-314.220788701571</v>
      </c>
      <c r="F113">
        <v>-310.93056935167903</v>
      </c>
      <c r="G113">
        <v>3.2902193498913102</v>
      </c>
      <c r="H113">
        <v>-36.903815256642098</v>
      </c>
      <c r="I113">
        <v>-26.031650181511299</v>
      </c>
      <c r="J113">
        <v>10.872165075130701</v>
      </c>
      <c r="K113">
        <v>-0.83199807574097695</v>
      </c>
      <c r="L113">
        <v>-2.39960373017637</v>
      </c>
      <c r="M113">
        <v>-0.37361107740204302</v>
      </c>
      <c r="N113">
        <v>-1.1566218974185201</v>
      </c>
      <c r="O113">
        <v>-0.45219390462725001</v>
      </c>
      <c r="P113">
        <v>-1.23511900750752</v>
      </c>
      <c r="Q113">
        <v>-0.37380985872295502</v>
      </c>
      <c r="R113">
        <v>-1.15735797791148</v>
      </c>
      <c r="S113">
        <v>-0.45320079581572298</v>
      </c>
      <c r="T113">
        <v>-1.2373182429161</v>
      </c>
    </row>
    <row r="114" spans="1:20" x14ac:dyDescent="0.2">
      <c r="A114" t="s">
        <v>115</v>
      </c>
      <c r="B114">
        <v>-418.10857912009601</v>
      </c>
      <c r="C114">
        <v>-397.93248061602299</v>
      </c>
      <c r="D114">
        <v>20.176098504073298</v>
      </c>
      <c r="E114">
        <v>-363.62310612761303</v>
      </c>
      <c r="F114">
        <v>-358.17699244176202</v>
      </c>
      <c r="G114">
        <v>5.44611368585129</v>
      </c>
      <c r="H114">
        <v>-54.485472992482997</v>
      </c>
      <c r="I114">
        <v>-39.755488174260897</v>
      </c>
      <c r="J114">
        <v>14.729984818222</v>
      </c>
      <c r="K114">
        <v>-0.91390339066702297</v>
      </c>
      <c r="L114">
        <v>-2.6449420570439299</v>
      </c>
      <c r="M114">
        <v>-0.37411220531938499</v>
      </c>
      <c r="N114">
        <v>-1.1574032630441999</v>
      </c>
      <c r="O114">
        <v>-0.529889910845048</v>
      </c>
      <c r="P114">
        <v>-1.4766876506800399</v>
      </c>
      <c r="Q114">
        <v>-0.37438708940433801</v>
      </c>
      <c r="R114">
        <v>-1.1584035814947899</v>
      </c>
      <c r="S114">
        <v>-0.531253175435483</v>
      </c>
      <c r="T114">
        <v>-1.4796595376844</v>
      </c>
    </row>
    <row r="115" spans="1:20" x14ac:dyDescent="0.2">
      <c r="A115" t="s">
        <v>116</v>
      </c>
      <c r="B115">
        <v>-413.98142240295198</v>
      </c>
      <c r="C115">
        <v>-394.58971307685903</v>
      </c>
      <c r="D115">
        <v>19.391709326092499</v>
      </c>
      <c r="E115">
        <v>-362.21541205964598</v>
      </c>
      <c r="F115">
        <v>-357.05630945140598</v>
      </c>
      <c r="G115">
        <v>5.15910260824033</v>
      </c>
      <c r="H115">
        <v>-51.766010343305503</v>
      </c>
      <c r="I115">
        <v>-37.533403625453197</v>
      </c>
      <c r="J115">
        <v>14.2326067178522</v>
      </c>
      <c r="K115">
        <v>-0.91321000813555597</v>
      </c>
      <c r="L115">
        <v>-2.6441712746555899</v>
      </c>
      <c r="M115">
        <v>-0.37394396049545803</v>
      </c>
      <c r="N115">
        <v>-1.1570996465402801</v>
      </c>
      <c r="O115">
        <v>-0.52990036437297905</v>
      </c>
      <c r="P115">
        <v>-1.47672068203948</v>
      </c>
      <c r="Q115">
        <v>-0.37422379120259502</v>
      </c>
      <c r="R115">
        <v>-1.1580833897604701</v>
      </c>
      <c r="S115">
        <v>-0.53120759524669003</v>
      </c>
      <c r="T115">
        <v>-1.4795707900841499</v>
      </c>
    </row>
    <row r="116" spans="1:20" x14ac:dyDescent="0.2">
      <c r="A116" t="s">
        <v>117</v>
      </c>
      <c r="B116">
        <v>-370.27063943086</v>
      </c>
      <c r="C116">
        <v>-358.412170815232</v>
      </c>
      <c r="D116">
        <v>11.858468615628199</v>
      </c>
      <c r="E116">
        <v>-336.62216960144201</v>
      </c>
      <c r="F116">
        <v>-333.64486613957303</v>
      </c>
      <c r="G116">
        <v>2.9773034618689098</v>
      </c>
      <c r="H116">
        <v>-33.648469829417998</v>
      </c>
      <c r="I116">
        <v>-24.7673046756587</v>
      </c>
      <c r="J116">
        <v>8.8811651537593104</v>
      </c>
      <c r="K116">
        <v>-0.66059948458891904</v>
      </c>
      <c r="L116">
        <v>-2.0139521865216099</v>
      </c>
      <c r="M116">
        <v>-0.35769393509000502</v>
      </c>
      <c r="N116">
        <v>-1.1894650029952001</v>
      </c>
      <c r="O116">
        <v>-0.29697512740259402</v>
      </c>
      <c r="P116">
        <v>-0.81760158207301603</v>
      </c>
      <c r="Q116">
        <v>-0.35786477050347598</v>
      </c>
      <c r="R116">
        <v>-1.19013087214984</v>
      </c>
      <c r="S116">
        <v>-0.297729481292414</v>
      </c>
      <c r="T116">
        <v>-0.81939318030916897</v>
      </c>
    </row>
    <row r="117" spans="1:20" x14ac:dyDescent="0.2">
      <c r="A117" t="s">
        <v>118</v>
      </c>
      <c r="B117">
        <v>-353.79302122148499</v>
      </c>
      <c r="C117">
        <v>-343.15037880810701</v>
      </c>
      <c r="D117">
        <v>10.6426424133775</v>
      </c>
      <c r="E117">
        <v>-322.90499910548698</v>
      </c>
      <c r="F117">
        <v>-320.10789273894301</v>
      </c>
      <c r="G117">
        <v>2.7971063665440998</v>
      </c>
      <c r="H117">
        <v>-30.888022115997799</v>
      </c>
      <c r="I117">
        <v>-23.042486069164301</v>
      </c>
      <c r="J117">
        <v>7.84553604683349</v>
      </c>
      <c r="K117">
        <v>-0.66030778025345205</v>
      </c>
      <c r="L117">
        <v>-2.01350622869424</v>
      </c>
      <c r="M117">
        <v>-0.35782993998089702</v>
      </c>
      <c r="N117">
        <v>-1.1896156037493</v>
      </c>
      <c r="O117">
        <v>-0.29697955400757697</v>
      </c>
      <c r="P117">
        <v>-0.81762428652269303</v>
      </c>
      <c r="Q117">
        <v>-0.35796932439505003</v>
      </c>
      <c r="R117">
        <v>-1.1901574613481201</v>
      </c>
      <c r="S117">
        <v>-0.29766326079786598</v>
      </c>
      <c r="T117">
        <v>-0.81924754417294299</v>
      </c>
    </row>
    <row r="118" spans="1:20" x14ac:dyDescent="0.2">
      <c r="A118" t="s">
        <v>119</v>
      </c>
      <c r="B118">
        <v>-360.44205550616903</v>
      </c>
      <c r="C118">
        <v>-350.18825454908398</v>
      </c>
      <c r="D118">
        <v>10.2538009570847</v>
      </c>
      <c r="E118">
        <v>-329.90740237092501</v>
      </c>
      <c r="F118">
        <v>-327.25177499919403</v>
      </c>
      <c r="G118">
        <v>2.6556273717308798</v>
      </c>
      <c r="H118">
        <v>-30.534653135244</v>
      </c>
      <c r="I118">
        <v>-22.936479549890201</v>
      </c>
      <c r="J118">
        <v>7.5981735853538499</v>
      </c>
      <c r="K118">
        <v>-0.66013807450430395</v>
      </c>
      <c r="L118">
        <v>-2.01336924838786</v>
      </c>
      <c r="M118">
        <v>-0.35772460677004903</v>
      </c>
      <c r="N118">
        <v>-1.1895621770625</v>
      </c>
      <c r="O118">
        <v>-0.296977942575327</v>
      </c>
      <c r="P118">
        <v>-0.81761256291525097</v>
      </c>
      <c r="Q118">
        <v>-0.35786591946003898</v>
      </c>
      <c r="R118">
        <v>-1.1900719944817599</v>
      </c>
      <c r="S118">
        <v>-0.29764503152314398</v>
      </c>
      <c r="T118">
        <v>-0.81918833493862697</v>
      </c>
    </row>
    <row r="119" spans="1:20" x14ac:dyDescent="0.2">
      <c r="A119" t="s">
        <v>38</v>
      </c>
      <c r="B119">
        <v>-393.672674635276</v>
      </c>
      <c r="C119">
        <v>-378.36241579428003</v>
      </c>
      <c r="D119">
        <v>15.310258840996299</v>
      </c>
      <c r="E119">
        <v>-346.62460625029598</v>
      </c>
      <c r="F119">
        <v>-339.31173949445503</v>
      </c>
      <c r="G119">
        <v>7.3128667558415303</v>
      </c>
      <c r="H119">
        <v>-47.048068384979899</v>
      </c>
      <c r="I119">
        <v>-39.050676299825099</v>
      </c>
      <c r="J119">
        <v>7.9973920851547904</v>
      </c>
      <c r="K119">
        <v>-0.45248452383577298</v>
      </c>
      <c r="L119">
        <v>-1.394626621909</v>
      </c>
      <c r="M119">
        <v>-0.35794548215879302</v>
      </c>
      <c r="N119">
        <v>-1.1898745986368</v>
      </c>
      <c r="O119">
        <v>-8.6110468215221697E-2</v>
      </c>
      <c r="P119">
        <v>-0.19526093633248201</v>
      </c>
      <c r="Q119">
        <v>-0.358023499974361</v>
      </c>
      <c r="R119">
        <v>-1.1901530798245801</v>
      </c>
      <c r="S119">
        <v>-8.6742899733299794E-2</v>
      </c>
      <c r="T119">
        <v>-0.19731805116642401</v>
      </c>
    </row>
    <row r="120" spans="1:20" x14ac:dyDescent="0.2">
      <c r="A120" t="s">
        <v>39</v>
      </c>
      <c r="B120">
        <v>-375.12673888877299</v>
      </c>
      <c r="C120">
        <v>-360.683046243018</v>
      </c>
      <c r="D120">
        <v>14.4436926457544</v>
      </c>
      <c r="E120">
        <v>-331.19535732350801</v>
      </c>
      <c r="F120">
        <v>-324.23997756807501</v>
      </c>
      <c r="G120">
        <v>6.9553797554321699</v>
      </c>
      <c r="H120">
        <v>-43.931381565265099</v>
      </c>
      <c r="I120">
        <v>-36.443068674942801</v>
      </c>
      <c r="J120">
        <v>7.4883128903222396</v>
      </c>
      <c r="K120">
        <v>-0.45185006625923302</v>
      </c>
      <c r="L120">
        <v>-1.3940636650523399</v>
      </c>
      <c r="M120">
        <v>-0.357889394819635</v>
      </c>
      <c r="N120">
        <v>-1.18992035469651</v>
      </c>
      <c r="O120">
        <v>-8.6110468215102001E-2</v>
      </c>
      <c r="P120">
        <v>-0.19526093633237801</v>
      </c>
      <c r="Q120">
        <v>-0.35795553883504899</v>
      </c>
      <c r="R120">
        <v>-1.19017102208078</v>
      </c>
      <c r="S120">
        <v>-8.6696826996917706E-2</v>
      </c>
      <c r="T120">
        <v>-0.19720991350797101</v>
      </c>
    </row>
    <row r="121" spans="1:20" x14ac:dyDescent="0.2">
      <c r="A121" t="s">
        <v>40</v>
      </c>
      <c r="B121">
        <v>-385.70651783187498</v>
      </c>
      <c r="C121">
        <v>-371.71506728205202</v>
      </c>
      <c r="D121">
        <v>13.9914505498227</v>
      </c>
      <c r="E121">
        <v>-341.523817574541</v>
      </c>
      <c r="F121">
        <v>-334.80149549364398</v>
      </c>
      <c r="G121">
        <v>6.7223220808969701</v>
      </c>
      <c r="H121">
        <v>-44.182700257334503</v>
      </c>
      <c r="I121">
        <v>-36.913571788408703</v>
      </c>
      <c r="J121">
        <v>7.2691284689257696</v>
      </c>
      <c r="K121">
        <v>-0.45194579276348501</v>
      </c>
      <c r="L121">
        <v>-1.3941251765332301</v>
      </c>
      <c r="M121">
        <v>-0.357920689552924</v>
      </c>
      <c r="N121">
        <v>-1.1899505757270199</v>
      </c>
      <c r="O121">
        <v>-8.6110468215102001E-2</v>
      </c>
      <c r="P121">
        <v>-0.19526093633237801</v>
      </c>
      <c r="Q121">
        <v>-0.357985497641783</v>
      </c>
      <c r="R121">
        <v>-1.1901763128663301</v>
      </c>
      <c r="S121">
        <v>-8.6678055018007294E-2</v>
      </c>
      <c r="T121">
        <v>-0.197171468732424</v>
      </c>
    </row>
    <row r="122" spans="1:20" x14ac:dyDescent="0.2">
      <c r="A122" t="s">
        <v>120</v>
      </c>
      <c r="B122">
        <v>-417.54279632905099</v>
      </c>
      <c r="C122">
        <v>-397.03790613238198</v>
      </c>
      <c r="D122">
        <v>20.504890196669599</v>
      </c>
      <c r="E122">
        <v>-373.93942239502502</v>
      </c>
      <c r="F122">
        <v>-363.17889756215999</v>
      </c>
      <c r="G122">
        <v>10.760524832864199</v>
      </c>
      <c r="H122">
        <v>-43.6033739340265</v>
      </c>
      <c r="I122">
        <v>-33.8590085702211</v>
      </c>
      <c r="J122">
        <v>9.7443653638053593</v>
      </c>
      <c r="K122">
        <v>-0.414752958310738</v>
      </c>
      <c r="L122">
        <v>-1.3443359671714901</v>
      </c>
      <c r="M122">
        <v>-0.35795706475474498</v>
      </c>
      <c r="N122">
        <v>-1.1899105472003699</v>
      </c>
      <c r="O122">
        <v>-4.9162255668979402E-2</v>
      </c>
      <c r="P122">
        <v>-0.14545141210166901</v>
      </c>
      <c r="Q122">
        <v>-0.35801604976922202</v>
      </c>
      <c r="R122">
        <v>-1.19011822824641</v>
      </c>
      <c r="S122">
        <v>-5.0014091577198001E-2</v>
      </c>
      <c r="T122">
        <v>-0.14804434237827799</v>
      </c>
    </row>
    <row r="123" spans="1:20" x14ac:dyDescent="0.2">
      <c r="A123" t="s">
        <v>121</v>
      </c>
      <c r="B123">
        <v>-400.43982802200202</v>
      </c>
      <c r="C123">
        <v>-381.01537699739498</v>
      </c>
      <c r="D123">
        <v>19.424451024606999</v>
      </c>
      <c r="E123">
        <v>-358.59756904865498</v>
      </c>
      <c r="F123">
        <v>-348.46802459855502</v>
      </c>
      <c r="G123">
        <v>10.129544450100401</v>
      </c>
      <c r="H123">
        <v>-41.842258973347299</v>
      </c>
      <c r="I123">
        <v>-32.547352398840701</v>
      </c>
      <c r="J123">
        <v>9.2949065745066193</v>
      </c>
      <c r="K123">
        <v>-0.41437326201124602</v>
      </c>
      <c r="L123">
        <v>-1.34403992464238</v>
      </c>
      <c r="M123">
        <v>-0.35787384379109299</v>
      </c>
      <c r="N123">
        <v>-1.18998880250649</v>
      </c>
      <c r="O123">
        <v>-4.9162255668967099E-2</v>
      </c>
      <c r="P123">
        <v>-0.14545141210161999</v>
      </c>
      <c r="Q123">
        <v>-0.35792461709505702</v>
      </c>
      <c r="R123">
        <v>-1.19017443103997</v>
      </c>
      <c r="S123">
        <v>-4.99713184904617E-2</v>
      </c>
      <c r="T123">
        <v>-0.147946189899718</v>
      </c>
    </row>
    <row r="124" spans="1:20" x14ac:dyDescent="0.2">
      <c r="A124" t="s">
        <v>122</v>
      </c>
      <c r="B124">
        <v>-410.45181267563999</v>
      </c>
      <c r="C124">
        <v>-391.56838714787199</v>
      </c>
      <c r="D124">
        <v>18.883425527768299</v>
      </c>
      <c r="E124">
        <v>-368.91380434087398</v>
      </c>
      <c r="F124">
        <v>-359.07346588496102</v>
      </c>
      <c r="G124">
        <v>9.8403384559127307</v>
      </c>
      <c r="H124">
        <v>-41.538008334766403</v>
      </c>
      <c r="I124">
        <v>-32.4949212629108</v>
      </c>
      <c r="J124">
        <v>9.0430870718556307</v>
      </c>
      <c r="K124">
        <v>-0.41437209500748801</v>
      </c>
      <c r="L124">
        <v>-1.3439836880856899</v>
      </c>
      <c r="M124">
        <v>-0.35793915524013198</v>
      </c>
      <c r="N124">
        <v>-1.1899819704293499</v>
      </c>
      <c r="O124">
        <v>-4.9162255668952097E-2</v>
      </c>
      <c r="P124">
        <v>-0.14545141210159501</v>
      </c>
      <c r="Q124">
        <v>-0.357987143557082</v>
      </c>
      <c r="R124">
        <v>-1.19014946187079</v>
      </c>
      <c r="S124">
        <v>-4.9946013149577299E-2</v>
      </c>
      <c r="T124">
        <v>-0.14789650434965201</v>
      </c>
    </row>
    <row r="125" spans="1:20" x14ac:dyDescent="0.2">
      <c r="A125" t="s">
        <v>123</v>
      </c>
      <c r="B125">
        <v>-352.27411637730398</v>
      </c>
      <c r="C125">
        <v>-343.50858632905999</v>
      </c>
      <c r="D125">
        <v>8.7655300482442993</v>
      </c>
      <c r="E125">
        <v>-308.90660545739701</v>
      </c>
      <c r="F125">
        <v>-306.78285832713499</v>
      </c>
      <c r="G125">
        <v>2.1237471302622302</v>
      </c>
      <c r="H125">
        <v>-43.367510919906799</v>
      </c>
      <c r="I125">
        <v>-36.725728001924701</v>
      </c>
      <c r="J125">
        <v>6.64178291798207</v>
      </c>
      <c r="K125">
        <v>-0.60076178638999</v>
      </c>
      <c r="L125">
        <v>-1.84193366137237</v>
      </c>
      <c r="M125">
        <v>-0.35778799070678002</v>
      </c>
      <c r="N125">
        <v>-1.18962002115319</v>
      </c>
      <c r="O125">
        <v>-0.234930287268524</v>
      </c>
      <c r="P125">
        <v>-0.64383933834513396</v>
      </c>
      <c r="Q125">
        <v>-0.35793513886768002</v>
      </c>
      <c r="R125">
        <v>-1.1901839893592301</v>
      </c>
      <c r="S125">
        <v>-0.23546385028789199</v>
      </c>
      <c r="T125">
        <v>-0.64512438011546402</v>
      </c>
    </row>
    <row r="126" spans="1:20" x14ac:dyDescent="0.2">
      <c r="A126" t="s">
        <v>124</v>
      </c>
      <c r="B126">
        <v>-352.30107131803697</v>
      </c>
      <c r="C126">
        <v>-343.54125256642902</v>
      </c>
      <c r="D126">
        <v>8.7598187516079804</v>
      </c>
      <c r="E126">
        <v>-306.93412175962999</v>
      </c>
      <c r="F126">
        <v>-304.89939801301801</v>
      </c>
      <c r="G126">
        <v>2.0347237466118</v>
      </c>
      <c r="H126">
        <v>-45.366949558406802</v>
      </c>
      <c r="I126">
        <v>-38.641854553410603</v>
      </c>
      <c r="J126">
        <v>6.72509500499618</v>
      </c>
      <c r="K126">
        <v>-0.60100248137674095</v>
      </c>
      <c r="L126">
        <v>-1.8424263280125199</v>
      </c>
      <c r="M126">
        <v>-0.35773933627340598</v>
      </c>
      <c r="N126">
        <v>-1.1895945212112899</v>
      </c>
      <c r="O126">
        <v>-0.234919786039781</v>
      </c>
      <c r="P126">
        <v>-0.64389580972170601</v>
      </c>
      <c r="Q126">
        <v>-0.35787391877125602</v>
      </c>
      <c r="R126">
        <v>-1.1901270126356001</v>
      </c>
      <c r="S126">
        <v>-0.23548291919369699</v>
      </c>
      <c r="T126">
        <v>-0.64522705569740701</v>
      </c>
    </row>
    <row r="127" spans="1:20" x14ac:dyDescent="0.2">
      <c r="A127" t="s">
        <v>125</v>
      </c>
      <c r="B127">
        <v>-354.094435751417</v>
      </c>
      <c r="C127">
        <v>-345.28513925289798</v>
      </c>
      <c r="D127">
        <v>8.8092964985194406</v>
      </c>
      <c r="E127">
        <v>-311.23268778552602</v>
      </c>
      <c r="F127">
        <v>-309.09168414606398</v>
      </c>
      <c r="G127">
        <v>2.1410036394621499</v>
      </c>
      <c r="H127">
        <v>-42.861747965890999</v>
      </c>
      <c r="I127">
        <v>-36.193455106833703</v>
      </c>
      <c r="J127">
        <v>6.6682928590572796</v>
      </c>
      <c r="K127">
        <v>-0.60066035836707399</v>
      </c>
      <c r="L127">
        <v>-1.8417305203451699</v>
      </c>
      <c r="M127">
        <v>-0.35777510932263901</v>
      </c>
      <c r="N127">
        <v>-1.1895930803663599</v>
      </c>
      <c r="O127">
        <v>-0.23490186092145801</v>
      </c>
      <c r="P127">
        <v>-0.64379565272164796</v>
      </c>
      <c r="Q127">
        <v>-0.35792257870378702</v>
      </c>
      <c r="R127">
        <v>-1.19015985034326</v>
      </c>
      <c r="S127">
        <v>-0.235439704077821</v>
      </c>
      <c r="T127">
        <v>-0.64508338846720303</v>
      </c>
    </row>
    <row r="128" spans="1:20" x14ac:dyDescent="0.2">
      <c r="A128" t="s">
        <v>126</v>
      </c>
      <c r="B128">
        <v>-328.59629996672902</v>
      </c>
      <c r="C128">
        <v>-320.85490361132298</v>
      </c>
      <c r="D128">
        <v>7.7413963554060796</v>
      </c>
      <c r="E128">
        <v>-287.09212626647098</v>
      </c>
      <c r="F128">
        <v>-285.19222968332002</v>
      </c>
      <c r="G128">
        <v>1.8998965831516701</v>
      </c>
      <c r="H128">
        <v>-41.504173700257802</v>
      </c>
      <c r="I128">
        <v>-35.6626739280034</v>
      </c>
      <c r="J128">
        <v>5.8414997722544104</v>
      </c>
      <c r="K128">
        <v>-0.59982146752685095</v>
      </c>
      <c r="L128">
        <v>-1.8424776249195101</v>
      </c>
      <c r="M128">
        <v>-0.35777877358627203</v>
      </c>
      <c r="N128">
        <v>-1.18961471607845</v>
      </c>
      <c r="O128">
        <v>-0.23492813495342599</v>
      </c>
      <c r="P128">
        <v>-0.64416936510635403</v>
      </c>
      <c r="Q128">
        <v>-0.357921227505272</v>
      </c>
      <c r="R128">
        <v>-1.19016256837713</v>
      </c>
      <c r="S128">
        <v>-0.23534021068175501</v>
      </c>
      <c r="T128">
        <v>-0.64529189258966202</v>
      </c>
    </row>
    <row r="129" spans="1:20" x14ac:dyDescent="0.2">
      <c r="A129" t="s">
        <v>127</v>
      </c>
      <c r="B129">
        <v>-349.83342406376499</v>
      </c>
      <c r="C129">
        <v>-341.50446074361201</v>
      </c>
      <c r="D129">
        <v>8.3289633201531306</v>
      </c>
      <c r="E129">
        <v>-305.88284047701899</v>
      </c>
      <c r="F129">
        <v>-303.89858936337299</v>
      </c>
      <c r="G129">
        <v>1.98425111364587</v>
      </c>
      <c r="H129">
        <v>-43.950583586746198</v>
      </c>
      <c r="I129">
        <v>-37.605871380238902</v>
      </c>
      <c r="J129">
        <v>6.3447122065072596</v>
      </c>
      <c r="K129">
        <v>-0.60070114904169802</v>
      </c>
      <c r="L129">
        <v>-1.8422571823143701</v>
      </c>
      <c r="M129">
        <v>-0.357828153688867</v>
      </c>
      <c r="N129">
        <v>-1.1896576955048099</v>
      </c>
      <c r="O129">
        <v>-0.23488391166842101</v>
      </c>
      <c r="P129">
        <v>-0.64384867958564596</v>
      </c>
      <c r="Q129">
        <v>-0.357974264301611</v>
      </c>
      <c r="R129">
        <v>-1.1901985542893501</v>
      </c>
      <c r="S129">
        <v>-0.23539484587550999</v>
      </c>
      <c r="T129">
        <v>-0.64506734889587103</v>
      </c>
    </row>
    <row r="130" spans="1:20" x14ac:dyDescent="0.2">
      <c r="A130" t="s">
        <v>128</v>
      </c>
      <c r="B130">
        <v>-356.53612860586298</v>
      </c>
      <c r="C130">
        <v>-348.116699400171</v>
      </c>
      <c r="D130">
        <v>8.4194292056927207</v>
      </c>
      <c r="E130">
        <v>-310.75716492432502</v>
      </c>
      <c r="F130">
        <v>-308.79238594667402</v>
      </c>
      <c r="G130">
        <v>1.9647789776505999</v>
      </c>
      <c r="H130">
        <v>-45.778963681538698</v>
      </c>
      <c r="I130">
        <v>-39.324313453496501</v>
      </c>
      <c r="J130">
        <v>6.4546502280421203</v>
      </c>
      <c r="K130">
        <v>-0.60099967921974096</v>
      </c>
      <c r="L130">
        <v>-1.8425758730618</v>
      </c>
      <c r="M130">
        <v>-0.35776454215994802</v>
      </c>
      <c r="N130">
        <v>-1.1896151591989701</v>
      </c>
      <c r="O130">
        <v>-0.23488945074017201</v>
      </c>
      <c r="P130">
        <v>-0.64387011616932099</v>
      </c>
      <c r="Q130">
        <v>-0.35790465923628001</v>
      </c>
      <c r="R130">
        <v>-1.19014213092751</v>
      </c>
      <c r="S130">
        <v>-0.235418051350965</v>
      </c>
      <c r="T130">
        <v>-0.64513287284490595</v>
      </c>
    </row>
    <row r="131" spans="1:20" x14ac:dyDescent="0.2">
      <c r="A131" t="s">
        <v>129</v>
      </c>
      <c r="B131">
        <v>-413.73668669389701</v>
      </c>
      <c r="C131">
        <v>-396.25940334715102</v>
      </c>
      <c r="D131">
        <v>17.4772833467464</v>
      </c>
      <c r="E131">
        <v>-369.46634734954898</v>
      </c>
      <c r="F131">
        <v>-364.44971775196899</v>
      </c>
      <c r="G131">
        <v>5.0166295975809598</v>
      </c>
      <c r="H131">
        <v>-44.270339344347597</v>
      </c>
      <c r="I131">
        <v>-31.809685595182099</v>
      </c>
      <c r="J131">
        <v>12.460653749165401</v>
      </c>
      <c r="K131">
        <v>-0.64980270437273202</v>
      </c>
      <c r="L131">
        <v>-1.99324433671547</v>
      </c>
      <c r="M131">
        <v>-0.35769054082844698</v>
      </c>
      <c r="N131">
        <v>-1.1895677164618801</v>
      </c>
      <c r="O131">
        <v>-0.28393242640473298</v>
      </c>
      <c r="P131">
        <v>-0.79499467796586298</v>
      </c>
      <c r="Q131">
        <v>-0.35785918361569002</v>
      </c>
      <c r="R131">
        <v>-1.19022210892059</v>
      </c>
      <c r="S131">
        <v>-0.28518849385649597</v>
      </c>
      <c r="T131">
        <v>-0.79766158697502298</v>
      </c>
    </row>
    <row r="132" spans="1:20" x14ac:dyDescent="0.2">
      <c r="A132" t="s">
        <v>130</v>
      </c>
      <c r="B132">
        <v>-394.22475514592702</v>
      </c>
      <c r="C132">
        <v>-378.53863109500401</v>
      </c>
      <c r="D132">
        <v>15.6861240509227</v>
      </c>
      <c r="E132">
        <v>-354.458295303439</v>
      </c>
      <c r="F132">
        <v>-349.85642984287199</v>
      </c>
      <c r="G132">
        <v>4.6018654605673897</v>
      </c>
      <c r="H132">
        <v>-39.766459842487897</v>
      </c>
      <c r="I132">
        <v>-28.6822012521326</v>
      </c>
      <c r="J132">
        <v>11.084258590355301</v>
      </c>
      <c r="K132">
        <v>-0.64927704459892899</v>
      </c>
      <c r="L132">
        <v>-1.99258334499961</v>
      </c>
      <c r="M132">
        <v>-0.35793362811453999</v>
      </c>
      <c r="N132">
        <v>-1.18979751235853</v>
      </c>
      <c r="O132">
        <v>-0.28394510100460102</v>
      </c>
      <c r="P132">
        <v>-0.79503790556334697</v>
      </c>
      <c r="Q132">
        <v>-0.35807670731135699</v>
      </c>
      <c r="R132">
        <v>-1.1903378958033799</v>
      </c>
      <c r="S132">
        <v>-0.285082300436722</v>
      </c>
      <c r="T132">
        <v>-0.79743901403875905</v>
      </c>
    </row>
    <row r="133" spans="1:20" x14ac:dyDescent="0.2">
      <c r="A133" t="s">
        <v>131</v>
      </c>
      <c r="B133">
        <v>-398.662058570993</v>
      </c>
      <c r="C133">
        <v>-383.75358607762502</v>
      </c>
      <c r="D133">
        <v>14.9084724933684</v>
      </c>
      <c r="E133">
        <v>-360.07801216155099</v>
      </c>
      <c r="F133">
        <v>-355.66457900456601</v>
      </c>
      <c r="G133">
        <v>4.41343315698456</v>
      </c>
      <c r="H133">
        <v>-38.584046409442401</v>
      </c>
      <c r="I133">
        <v>-28.0890070730586</v>
      </c>
      <c r="J133">
        <v>10.495039336383799</v>
      </c>
      <c r="K133">
        <v>-0.64897771932008197</v>
      </c>
      <c r="L133">
        <v>-1.99220832617185</v>
      </c>
      <c r="M133">
        <v>-0.35777357132840798</v>
      </c>
      <c r="N133">
        <v>-1.1897842275760699</v>
      </c>
      <c r="O133">
        <v>-0.28393414310098802</v>
      </c>
      <c r="P133">
        <v>-0.79499821835892104</v>
      </c>
      <c r="Q133">
        <v>-0.35791258478881599</v>
      </c>
      <c r="R133">
        <v>-1.19028726715861</v>
      </c>
      <c r="S133">
        <v>-0.28500032395757202</v>
      </c>
      <c r="T133">
        <v>-0.79728733327919299</v>
      </c>
    </row>
    <row r="134" spans="1:20" x14ac:dyDescent="0.2">
      <c r="A134" t="s">
        <v>132</v>
      </c>
      <c r="B134">
        <v>-341.29860882014299</v>
      </c>
      <c r="C134">
        <v>-328.27815447465503</v>
      </c>
      <c r="D134">
        <v>13.0204543454884</v>
      </c>
      <c r="E134">
        <v>-289.01487767422202</v>
      </c>
      <c r="F134">
        <v>-286.186816829451</v>
      </c>
      <c r="G134">
        <v>2.82806084477102</v>
      </c>
      <c r="H134">
        <v>-52.283731145921102</v>
      </c>
      <c r="I134">
        <v>-42.091337645203701</v>
      </c>
      <c r="J134">
        <v>10.1923935007173</v>
      </c>
      <c r="K134">
        <v>-1.27033133035713</v>
      </c>
      <c r="L134">
        <v>-3.6262673758611799</v>
      </c>
      <c r="M134">
        <v>-0.35783689692406301</v>
      </c>
      <c r="N134">
        <v>-1.1895505311157</v>
      </c>
      <c r="O134">
        <v>-0.90340684251501202</v>
      </c>
      <c r="P134">
        <v>-2.4258906169069898</v>
      </c>
      <c r="Q134">
        <v>-0.358041593582902</v>
      </c>
      <c r="R134">
        <v>-1.1903313617519999</v>
      </c>
      <c r="S134">
        <v>-0.90426206774311402</v>
      </c>
      <c r="T134">
        <v>-2.4279319415110598</v>
      </c>
    </row>
    <row r="135" spans="1:20" x14ac:dyDescent="0.2">
      <c r="A135" t="s">
        <v>133</v>
      </c>
      <c r="B135">
        <v>-325.27088726884602</v>
      </c>
      <c r="C135">
        <v>-314.885637744603</v>
      </c>
      <c r="D135">
        <v>10.3852495242426</v>
      </c>
      <c r="E135">
        <v>-286.79048510719599</v>
      </c>
      <c r="F135">
        <v>-284.43594129619498</v>
      </c>
      <c r="G135">
        <v>2.35454381100039</v>
      </c>
      <c r="H135">
        <v>-38.480402161650098</v>
      </c>
      <c r="I135">
        <v>-30.449696448407899</v>
      </c>
      <c r="J135">
        <v>8.0307057132422006</v>
      </c>
      <c r="K135">
        <v>-1.26818766389587</v>
      </c>
      <c r="L135">
        <v>-3.62252533184181</v>
      </c>
      <c r="M135">
        <v>-0.35771260767688201</v>
      </c>
      <c r="N135">
        <v>-1.18943663632854</v>
      </c>
      <c r="O135">
        <v>-0.903383139500187</v>
      </c>
      <c r="P135">
        <v>-2.4255242031055202</v>
      </c>
      <c r="Q135">
        <v>-0.35789151022258803</v>
      </c>
      <c r="R135">
        <v>-1.19009180574898</v>
      </c>
      <c r="S135">
        <v>-0.90403577406668501</v>
      </c>
      <c r="T135">
        <v>-2.4270962304178498</v>
      </c>
    </row>
    <row r="136" spans="1:20" x14ac:dyDescent="0.2">
      <c r="A136" t="s">
        <v>134</v>
      </c>
      <c r="B136">
        <v>-331.511276357795</v>
      </c>
      <c r="C136">
        <v>-319.17835572574302</v>
      </c>
      <c r="D136">
        <v>12.332920632051801</v>
      </c>
      <c r="E136">
        <v>-282.07617439129803</v>
      </c>
      <c r="F136">
        <v>-279.37257419539401</v>
      </c>
      <c r="G136">
        <v>2.7036001959033999</v>
      </c>
      <c r="H136">
        <v>-49.4351019664972</v>
      </c>
      <c r="I136">
        <v>-39.805781530348703</v>
      </c>
      <c r="J136">
        <v>9.6293204361484896</v>
      </c>
      <c r="K136">
        <v>-1.26976445161352</v>
      </c>
      <c r="L136">
        <v>-3.6255158847708202</v>
      </c>
      <c r="M136">
        <v>-0.35771754260625499</v>
      </c>
      <c r="N136">
        <v>-1.1894572265975201</v>
      </c>
      <c r="O136">
        <v>-0.903399373775851</v>
      </c>
      <c r="P136">
        <v>-2.4258773600524499</v>
      </c>
      <c r="Q136">
        <v>-0.35788698765437199</v>
      </c>
      <c r="R136">
        <v>-1.1901153421685999</v>
      </c>
      <c r="S136">
        <v>-0.90424709956696003</v>
      </c>
      <c r="T136">
        <v>-2.4278696875949901</v>
      </c>
    </row>
    <row r="137" spans="1:20" x14ac:dyDescent="0.2">
      <c r="A137" t="s">
        <v>135</v>
      </c>
      <c r="B137">
        <v>-336.63271104830397</v>
      </c>
      <c r="C137">
        <v>-324.503027819284</v>
      </c>
      <c r="D137">
        <v>12.1296832290192</v>
      </c>
      <c r="E137">
        <v>-286.81032618054297</v>
      </c>
      <c r="F137">
        <v>-284.123961010546</v>
      </c>
      <c r="G137">
        <v>2.6863651699968898</v>
      </c>
      <c r="H137">
        <v>-49.822384867760697</v>
      </c>
      <c r="I137">
        <v>-40.379066808738301</v>
      </c>
      <c r="J137">
        <v>9.4433180590223493</v>
      </c>
      <c r="K137">
        <v>-1.2698343617696199</v>
      </c>
      <c r="L137">
        <v>-3.6255875031857498</v>
      </c>
      <c r="M137">
        <v>-0.35774207906202798</v>
      </c>
      <c r="N137">
        <v>-1.1895070228976601</v>
      </c>
      <c r="O137">
        <v>-0.90337568374348198</v>
      </c>
      <c r="P137">
        <v>-2.4258207376534702</v>
      </c>
      <c r="Q137">
        <v>-0.357916230763555</v>
      </c>
      <c r="R137">
        <v>-1.1901736366577</v>
      </c>
      <c r="S137">
        <v>-0.90418818844964999</v>
      </c>
      <c r="T137">
        <v>-2.4277642368842902</v>
      </c>
    </row>
    <row r="138" spans="1:20" x14ac:dyDescent="0.2">
      <c r="A138" t="s">
        <v>136</v>
      </c>
      <c r="B138">
        <v>-324.57930420355899</v>
      </c>
      <c r="C138">
        <v>-313.53529468135002</v>
      </c>
      <c r="D138">
        <v>11.044009522208601</v>
      </c>
      <c r="E138">
        <v>-284.15680745850801</v>
      </c>
      <c r="F138">
        <v>-281.80294044595502</v>
      </c>
      <c r="G138">
        <v>2.3538670125533101</v>
      </c>
      <c r="H138">
        <v>-40.422496745050303</v>
      </c>
      <c r="I138">
        <v>-31.732354235395</v>
      </c>
      <c r="J138">
        <v>8.6901425096552902</v>
      </c>
      <c r="K138">
        <v>-1.26827955922308</v>
      </c>
      <c r="L138">
        <v>-3.6229303166564102</v>
      </c>
      <c r="M138">
        <v>-0.35762292586392702</v>
      </c>
      <c r="N138">
        <v>-1.18935738779845</v>
      </c>
      <c r="O138">
        <v>-0.90334544232820602</v>
      </c>
      <c r="P138">
        <v>-2.42548800610294</v>
      </c>
      <c r="Q138">
        <v>-0.35779952085500299</v>
      </c>
      <c r="R138">
        <v>-1.1900319987979799</v>
      </c>
      <c r="S138">
        <v>-0.904062036081836</v>
      </c>
      <c r="T138">
        <v>-2.4272301063802701</v>
      </c>
    </row>
    <row r="139" spans="1:20" x14ac:dyDescent="0.2">
      <c r="A139" t="s">
        <v>137</v>
      </c>
      <c r="B139">
        <v>-327.30242584228301</v>
      </c>
      <c r="C139">
        <v>-316.54843008174299</v>
      </c>
      <c r="D139">
        <v>10.753995760539601</v>
      </c>
      <c r="E139">
        <v>-287.65831036580801</v>
      </c>
      <c r="F139">
        <v>-285.42316217254898</v>
      </c>
      <c r="G139">
        <v>2.2351481932591901</v>
      </c>
      <c r="H139">
        <v>-39.644115476474703</v>
      </c>
      <c r="I139">
        <v>-31.1252679091942</v>
      </c>
      <c r="J139">
        <v>8.51884756728046</v>
      </c>
      <c r="K139">
        <v>-1.2683573001191599</v>
      </c>
      <c r="L139">
        <v>-3.62293639538467</v>
      </c>
      <c r="M139">
        <v>-0.35776780820333798</v>
      </c>
      <c r="N139">
        <v>-1.1895145406582399</v>
      </c>
      <c r="O139">
        <v>-0.90339044314234396</v>
      </c>
      <c r="P139">
        <v>-2.42552125944108</v>
      </c>
      <c r="Q139">
        <v>-0.35794441102091201</v>
      </c>
      <c r="R139">
        <v>-1.1901717135285601</v>
      </c>
      <c r="S139">
        <v>-0.90409851702937905</v>
      </c>
      <c r="T139">
        <v>-2.4272240670987602</v>
      </c>
    </row>
    <row r="140" spans="1:20" x14ac:dyDescent="0.2">
      <c r="A140" t="s">
        <v>138</v>
      </c>
      <c r="B140">
        <v>-347.44297240108699</v>
      </c>
      <c r="C140">
        <v>-334.88030904611901</v>
      </c>
      <c r="D140">
        <v>12.562663354968601</v>
      </c>
      <c r="E140">
        <v>-313.05347045873498</v>
      </c>
      <c r="F140">
        <v>-309.91781424482798</v>
      </c>
      <c r="G140">
        <v>3.1356562139072999</v>
      </c>
      <c r="H140">
        <v>-34.389501942351899</v>
      </c>
      <c r="I140">
        <v>-24.9624948012906</v>
      </c>
      <c r="J140">
        <v>9.4270071410613205</v>
      </c>
      <c r="K140">
        <v>-0.81590622145522496</v>
      </c>
      <c r="L140">
        <v>-2.4317431498514299</v>
      </c>
      <c r="M140">
        <v>-0.35765946442874202</v>
      </c>
      <c r="N140">
        <v>-1.1894041305234699</v>
      </c>
      <c r="O140">
        <v>-0.45223392620633601</v>
      </c>
      <c r="P140">
        <v>-1.2352535824120401</v>
      </c>
      <c r="Q140">
        <v>-0.35780676614753898</v>
      </c>
      <c r="R140">
        <v>-1.1899866514906099</v>
      </c>
      <c r="S140">
        <v>-0.45312689679135398</v>
      </c>
      <c r="T140">
        <v>-1.23722134603819</v>
      </c>
    </row>
    <row r="141" spans="1:20" x14ac:dyDescent="0.2">
      <c r="A141" t="s">
        <v>139</v>
      </c>
      <c r="B141">
        <v>-330.96512682251603</v>
      </c>
      <c r="C141">
        <v>-319.78135783975301</v>
      </c>
      <c r="D141">
        <v>11.183768982763</v>
      </c>
      <c r="E141">
        <v>-300.00264534028003</v>
      </c>
      <c r="F141">
        <v>-297.078071457124</v>
      </c>
      <c r="G141">
        <v>2.92457388315619</v>
      </c>
      <c r="H141">
        <v>-30.962481482235798</v>
      </c>
      <c r="I141">
        <v>-22.7032863826289</v>
      </c>
      <c r="J141">
        <v>8.2591950996068793</v>
      </c>
      <c r="K141">
        <v>-0.81546993274638901</v>
      </c>
      <c r="L141">
        <v>-2.43112045530266</v>
      </c>
      <c r="M141">
        <v>-0.35776995116871502</v>
      </c>
      <c r="N141">
        <v>-1.1895135072783301</v>
      </c>
      <c r="O141">
        <v>-0.45223880225106</v>
      </c>
      <c r="P141">
        <v>-1.2352751425933099</v>
      </c>
      <c r="Q141">
        <v>-0.35788804370913002</v>
      </c>
      <c r="R141">
        <v>-1.1899758318136799</v>
      </c>
      <c r="S141">
        <v>-0.45304141805424902</v>
      </c>
      <c r="T141">
        <v>-1.2370378705569101</v>
      </c>
    </row>
    <row r="142" spans="1:20" x14ac:dyDescent="0.2">
      <c r="A142" t="s">
        <v>140</v>
      </c>
      <c r="B142">
        <v>-338.05311988181103</v>
      </c>
      <c r="C142">
        <v>-327.284906556078</v>
      </c>
      <c r="D142">
        <v>10.768213325732299</v>
      </c>
      <c r="E142">
        <v>-307.23052438282298</v>
      </c>
      <c r="F142">
        <v>-304.513525335324</v>
      </c>
      <c r="G142">
        <v>2.7169990474996299</v>
      </c>
      <c r="H142">
        <v>-30.822595498987599</v>
      </c>
      <c r="I142">
        <v>-22.7713812207549</v>
      </c>
      <c r="J142">
        <v>8.0512142782326794</v>
      </c>
      <c r="K142">
        <v>-0.81537715763488405</v>
      </c>
      <c r="L142">
        <v>-2.4310910890180102</v>
      </c>
      <c r="M142">
        <v>-0.35770874405499897</v>
      </c>
      <c r="N142">
        <v>-1.18949259940481</v>
      </c>
      <c r="O142">
        <v>-0.45224280473017198</v>
      </c>
      <c r="P142">
        <v>-1.2352843934548701</v>
      </c>
      <c r="Q142">
        <v>-0.35783002852984302</v>
      </c>
      <c r="R142">
        <v>-1.18992657314772</v>
      </c>
      <c r="S142">
        <v>-0.45303002016364402</v>
      </c>
      <c r="T142">
        <v>-1.2370084649461299</v>
      </c>
    </row>
    <row r="143" spans="1:20" x14ac:dyDescent="0.2">
      <c r="A143" t="s">
        <v>141</v>
      </c>
      <c r="B143">
        <v>-401.74494388549601</v>
      </c>
      <c r="C143">
        <v>-385.21323995692802</v>
      </c>
      <c r="D143">
        <v>16.531703928568099</v>
      </c>
      <c r="E143">
        <v>-360.10287096379602</v>
      </c>
      <c r="F143">
        <v>-355.58853178685399</v>
      </c>
      <c r="G143">
        <v>4.5143391769416299</v>
      </c>
      <c r="H143">
        <v>-41.642072921700297</v>
      </c>
      <c r="I143">
        <v>-29.624708170073699</v>
      </c>
      <c r="J143">
        <v>12.0173647516265</v>
      </c>
      <c r="K143">
        <v>-0.895202637387291</v>
      </c>
      <c r="L143">
        <v>-2.6746343018270702</v>
      </c>
      <c r="M143">
        <v>-0.35768040567096998</v>
      </c>
      <c r="N143">
        <v>-1.1895637237038701</v>
      </c>
      <c r="O143">
        <v>-0.52968854234787899</v>
      </c>
      <c r="P143">
        <v>-1.4770436417494599</v>
      </c>
      <c r="Q143">
        <v>-0.357860918042125</v>
      </c>
      <c r="R143">
        <v>-1.19026109986787</v>
      </c>
      <c r="S143">
        <v>-0.53086974957007804</v>
      </c>
      <c r="T143">
        <v>-1.4795617178562099</v>
      </c>
    </row>
    <row r="144" spans="1:20" x14ac:dyDescent="0.2">
      <c r="A144" t="s">
        <v>142</v>
      </c>
      <c r="B144">
        <v>-382.37115297849499</v>
      </c>
      <c r="C144">
        <v>-367.56944088645798</v>
      </c>
      <c r="D144">
        <v>14.801712092036</v>
      </c>
      <c r="E144">
        <v>-345.17624386963899</v>
      </c>
      <c r="F144">
        <v>-341.04924145732798</v>
      </c>
      <c r="G144">
        <v>4.12700241231168</v>
      </c>
      <c r="H144">
        <v>-37.194909108855001</v>
      </c>
      <c r="I144">
        <v>-26.520199429130699</v>
      </c>
      <c r="J144">
        <v>10.6747096797243</v>
      </c>
      <c r="K144">
        <v>-0.89465452154953196</v>
      </c>
      <c r="L144">
        <v>-2.6739670288050799</v>
      </c>
      <c r="M144">
        <v>-0.35792030654934598</v>
      </c>
      <c r="N144">
        <v>-1.1897776603047401</v>
      </c>
      <c r="O144">
        <v>-0.52969374872099595</v>
      </c>
      <c r="P144">
        <v>-1.4770630440449199</v>
      </c>
      <c r="Q144">
        <v>-0.35807511749548199</v>
      </c>
      <c r="R144">
        <v>-1.1903592130610801</v>
      </c>
      <c r="S144">
        <v>-0.53076051294390303</v>
      </c>
      <c r="T144">
        <v>-1.47932569774423</v>
      </c>
    </row>
    <row r="145" spans="1:20" x14ac:dyDescent="0.2">
      <c r="A145" t="s">
        <v>143</v>
      </c>
      <c r="B145">
        <v>-380.81609202630102</v>
      </c>
      <c r="C145">
        <v>-366.44888910618499</v>
      </c>
      <c r="D145">
        <v>14.3672029201153</v>
      </c>
      <c r="E145">
        <v>-343.84108584815198</v>
      </c>
      <c r="F145">
        <v>-340.25899728186999</v>
      </c>
      <c r="G145">
        <v>3.5820885662821</v>
      </c>
      <c r="H145">
        <v>-36.975006178148803</v>
      </c>
      <c r="I145">
        <v>-26.189891824315499</v>
      </c>
      <c r="J145">
        <v>10.785114353833199</v>
      </c>
      <c r="K145">
        <v>-0.71622100288255897</v>
      </c>
      <c r="L145">
        <v>-2.11251612676404</v>
      </c>
      <c r="M145">
        <v>-0.412789522948798</v>
      </c>
      <c r="N145">
        <v>-1.28655962806809</v>
      </c>
      <c r="O145">
        <v>-0.29711900129700503</v>
      </c>
      <c r="P145">
        <v>-0.81818594317721005</v>
      </c>
      <c r="Q145">
        <v>-0.41304398738179399</v>
      </c>
      <c r="R145">
        <v>-1.2874983017391599</v>
      </c>
      <c r="S145">
        <v>-0.29797815163775099</v>
      </c>
      <c r="T145">
        <v>-0.82024148727995405</v>
      </c>
    </row>
    <row r="146" spans="1:20" x14ac:dyDescent="0.2">
      <c r="A146" t="s">
        <v>144</v>
      </c>
      <c r="B146">
        <v>-378.28987661201302</v>
      </c>
      <c r="C146">
        <v>-364.52625553010199</v>
      </c>
      <c r="D146">
        <v>13.7636210819116</v>
      </c>
      <c r="E146">
        <v>-342.42296007158899</v>
      </c>
      <c r="F146">
        <v>-339.07305785736298</v>
      </c>
      <c r="G146">
        <v>3.3499022142257</v>
      </c>
      <c r="H146">
        <v>-35.866916540424199</v>
      </c>
      <c r="I146">
        <v>-25.453197672738199</v>
      </c>
      <c r="J146">
        <v>10.413718867685899</v>
      </c>
      <c r="K146">
        <v>-0.71594664557344001</v>
      </c>
      <c r="L146">
        <v>-2.1122120051619202</v>
      </c>
      <c r="M146">
        <v>-0.41274727901457298</v>
      </c>
      <c r="N146">
        <v>-1.2864367600809801</v>
      </c>
      <c r="O146">
        <v>-0.29712092940430801</v>
      </c>
      <c r="P146">
        <v>-0.81819269707674502</v>
      </c>
      <c r="Q146">
        <v>-0.41300658575413202</v>
      </c>
      <c r="R146">
        <v>-1.2873774845938299</v>
      </c>
      <c r="S146">
        <v>-0.29793167306391799</v>
      </c>
      <c r="T146">
        <v>-0.82014829766172304</v>
      </c>
    </row>
    <row r="147" spans="1:20" x14ac:dyDescent="0.2">
      <c r="A147" t="s">
        <v>41</v>
      </c>
      <c r="B147">
        <v>-403.39948721752</v>
      </c>
      <c r="C147">
        <v>-385.23329934642101</v>
      </c>
      <c r="D147">
        <v>18.1661878710993</v>
      </c>
      <c r="E147">
        <v>-355.05211388122001</v>
      </c>
      <c r="F147">
        <v>-346.54013459392201</v>
      </c>
      <c r="G147">
        <v>8.5119792872982192</v>
      </c>
      <c r="H147">
        <v>-48.347373336299697</v>
      </c>
      <c r="I147">
        <v>-38.693164752498603</v>
      </c>
      <c r="J147">
        <v>9.65420858380112</v>
      </c>
      <c r="K147">
        <v>-0.50805090998162195</v>
      </c>
      <c r="L147">
        <v>-1.4951797926619601</v>
      </c>
      <c r="M147">
        <v>-0.41335978731058298</v>
      </c>
      <c r="N147">
        <v>-1.2900849713315301</v>
      </c>
      <c r="O147">
        <v>-8.6110468215102001E-2</v>
      </c>
      <c r="P147">
        <v>-0.19526093633237801</v>
      </c>
      <c r="Q147">
        <v>-0.41348222557089598</v>
      </c>
      <c r="R147">
        <v>-1.2904960059766799</v>
      </c>
      <c r="S147">
        <v>-8.6859979327152101E-2</v>
      </c>
      <c r="T147">
        <v>-0.197655045661811</v>
      </c>
    </row>
    <row r="148" spans="1:20" x14ac:dyDescent="0.2">
      <c r="A148" t="s">
        <v>42</v>
      </c>
      <c r="B148">
        <v>-394.73404286230902</v>
      </c>
      <c r="C148">
        <v>-380.686680820623</v>
      </c>
      <c r="D148">
        <v>14.047362041685901</v>
      </c>
      <c r="E148">
        <v>-362.11667864273699</v>
      </c>
      <c r="F148">
        <v>-355.26354118188999</v>
      </c>
      <c r="G148">
        <v>6.8531374608470097</v>
      </c>
      <c r="H148">
        <v>-32.617364219571598</v>
      </c>
      <c r="I148">
        <v>-25.4231396387327</v>
      </c>
      <c r="J148">
        <v>7.1942245808388998</v>
      </c>
      <c r="K148">
        <v>-0.50595839308659196</v>
      </c>
      <c r="L148">
        <v>-1.49218806636635</v>
      </c>
      <c r="M148">
        <v>-0.41361816004388502</v>
      </c>
      <c r="N148">
        <v>-1.2907335986455299</v>
      </c>
      <c r="O148">
        <v>-8.6110468215102001E-2</v>
      </c>
      <c r="P148">
        <v>-0.19526093633237801</v>
      </c>
      <c r="Q148">
        <v>-0.413680061570667</v>
      </c>
      <c r="R148">
        <v>-1.2909466968927099</v>
      </c>
      <c r="S148">
        <v>-8.6656276550840905E-2</v>
      </c>
      <c r="T148">
        <v>-0.197180263274849</v>
      </c>
    </row>
    <row r="149" spans="1:20" x14ac:dyDescent="0.2">
      <c r="A149" t="s">
        <v>43</v>
      </c>
      <c r="B149">
        <v>-395.23494181544498</v>
      </c>
      <c r="C149">
        <v>-379.35103374937501</v>
      </c>
      <c r="D149">
        <v>15.8839080660699</v>
      </c>
      <c r="E149">
        <v>-356.91290760442598</v>
      </c>
      <c r="F149">
        <v>-349.38448585783499</v>
      </c>
      <c r="G149">
        <v>7.5284217465906904</v>
      </c>
      <c r="H149">
        <v>-38.322034211018298</v>
      </c>
      <c r="I149">
        <v>-29.966547891539101</v>
      </c>
      <c r="J149">
        <v>8.3554863194791995</v>
      </c>
      <c r="K149">
        <v>-0.50679690483972095</v>
      </c>
      <c r="L149">
        <v>-1.4932073134071999</v>
      </c>
      <c r="M149">
        <v>-0.41349033481620201</v>
      </c>
      <c r="N149">
        <v>-1.29054638891767</v>
      </c>
      <c r="O149">
        <v>-8.6110468215221697E-2</v>
      </c>
      <c r="P149">
        <v>-0.19526093633248201</v>
      </c>
      <c r="Q149">
        <v>-0.413568948076455</v>
      </c>
      <c r="R149">
        <v>-1.29084742344059</v>
      </c>
      <c r="S149">
        <v>-8.6763369235323295E-2</v>
      </c>
      <c r="T149">
        <v>-0.197410823757635</v>
      </c>
    </row>
    <row r="150" spans="1:20" x14ac:dyDescent="0.2">
      <c r="A150" t="s">
        <v>44</v>
      </c>
      <c r="B150">
        <v>-410.75519908124801</v>
      </c>
      <c r="C150">
        <v>-392.11604131924298</v>
      </c>
      <c r="D150">
        <v>18.639157762004501</v>
      </c>
      <c r="E150">
        <v>-361.13757355430897</v>
      </c>
      <c r="F150">
        <v>-352.705228077242</v>
      </c>
      <c r="G150">
        <v>8.4323454770663808</v>
      </c>
      <c r="H150">
        <v>-49.617625526939101</v>
      </c>
      <c r="I150">
        <v>-39.410813242000899</v>
      </c>
      <c r="J150">
        <v>10.206812284938101</v>
      </c>
      <c r="K150">
        <v>-0.50826927285317602</v>
      </c>
      <c r="L150">
        <v>-1.49555111968747</v>
      </c>
      <c r="M150">
        <v>-0.41339771049735402</v>
      </c>
      <c r="N150">
        <v>-1.2901529246010801</v>
      </c>
      <c r="O150">
        <v>-8.6110468215102001E-2</v>
      </c>
      <c r="P150">
        <v>-0.19526093633237801</v>
      </c>
      <c r="Q150">
        <v>-0.41353600468468099</v>
      </c>
      <c r="R150">
        <v>-1.29061965709379</v>
      </c>
      <c r="S150">
        <v>-8.6890042680947896E-2</v>
      </c>
      <c r="T150">
        <v>-0.19776390413817599</v>
      </c>
    </row>
    <row r="151" spans="1:20" x14ac:dyDescent="0.2">
      <c r="A151" t="s">
        <v>145</v>
      </c>
      <c r="B151">
        <v>-425.15067011777001</v>
      </c>
      <c r="C151">
        <v>-400.72853455086602</v>
      </c>
      <c r="D151">
        <v>24.422135566904</v>
      </c>
      <c r="E151">
        <v>-382.18268758026102</v>
      </c>
      <c r="F151">
        <v>-369.31535773439202</v>
      </c>
      <c r="G151">
        <v>12.8673298458693</v>
      </c>
      <c r="H151">
        <v>-42.967982537508902</v>
      </c>
      <c r="I151">
        <v>-31.413176816474198</v>
      </c>
      <c r="J151">
        <v>11.554805721034599</v>
      </c>
      <c r="K151">
        <v>-0.46990095024325002</v>
      </c>
      <c r="L151">
        <v>-1.4443784540971401</v>
      </c>
      <c r="M151">
        <v>-0.41330759471614997</v>
      </c>
      <c r="N151">
        <v>-1.28999250386742</v>
      </c>
      <c r="O151">
        <v>-4.9162255668979297E-2</v>
      </c>
      <c r="P151">
        <v>-0.14545141210166901</v>
      </c>
      <c r="Q151">
        <v>-0.413404881000974</v>
      </c>
      <c r="R151">
        <v>-1.2903150461286199</v>
      </c>
      <c r="S151">
        <v>-5.0133208253269002E-2</v>
      </c>
      <c r="T151">
        <v>-0.14846162343796801</v>
      </c>
    </row>
    <row r="152" spans="1:20" x14ac:dyDescent="0.2">
      <c r="A152" t="s">
        <v>146</v>
      </c>
      <c r="B152">
        <v>-424.16333998228998</v>
      </c>
      <c r="C152">
        <v>-405.00180090769697</v>
      </c>
      <c r="D152">
        <v>19.1615390745932</v>
      </c>
      <c r="E152">
        <v>-392.67472343008399</v>
      </c>
      <c r="F152">
        <v>-382.61246087462598</v>
      </c>
      <c r="G152">
        <v>10.062262555458499</v>
      </c>
      <c r="H152">
        <v>-31.488616552206</v>
      </c>
      <c r="I152">
        <v>-22.389340033071399</v>
      </c>
      <c r="J152">
        <v>9.0992765191346408</v>
      </c>
      <c r="K152">
        <v>-0.46877255460508399</v>
      </c>
      <c r="L152">
        <v>-1.4424887268890101</v>
      </c>
      <c r="M152">
        <v>-0.41370073430778798</v>
      </c>
      <c r="N152">
        <v>-1.2909535004230199</v>
      </c>
      <c r="O152">
        <v>-4.9162255668995798E-2</v>
      </c>
      <c r="P152">
        <v>-0.14545141210170601</v>
      </c>
      <c r="Q152">
        <v>-0.41375168936575002</v>
      </c>
      <c r="R152">
        <v>-1.2911382469325701</v>
      </c>
      <c r="S152">
        <v>-4.9897451765129497E-2</v>
      </c>
      <c r="T152">
        <v>-0.14794624535380499</v>
      </c>
    </row>
    <row r="153" spans="1:20" x14ac:dyDescent="0.2">
      <c r="A153" t="s">
        <v>147</v>
      </c>
      <c r="B153">
        <v>-423.54325992046898</v>
      </c>
      <c r="C153">
        <v>-401.77163943500898</v>
      </c>
      <c r="D153">
        <v>21.771620485460499</v>
      </c>
      <c r="E153">
        <v>-387.23713144819402</v>
      </c>
      <c r="F153">
        <v>-375.83295803293902</v>
      </c>
      <c r="G153">
        <v>11.404173415255</v>
      </c>
      <c r="H153">
        <v>-36.3061284722748</v>
      </c>
      <c r="I153">
        <v>-25.9386814020693</v>
      </c>
      <c r="J153">
        <v>10.367447070205399</v>
      </c>
      <c r="K153">
        <v>-0.46942480608841203</v>
      </c>
      <c r="L153">
        <v>-1.4432780782707</v>
      </c>
      <c r="M153">
        <v>-0.41355377058760001</v>
      </c>
      <c r="N153">
        <v>-1.2907071738726801</v>
      </c>
      <c r="O153">
        <v>-4.9162255669007497E-2</v>
      </c>
      <c r="P153">
        <v>-0.14545141210172599</v>
      </c>
      <c r="Q153">
        <v>-0.413615159561114</v>
      </c>
      <c r="R153">
        <v>-1.2909505559512999</v>
      </c>
      <c r="S153">
        <v>-5.00363227956553E-2</v>
      </c>
      <c r="T153">
        <v>-0.14822132542551</v>
      </c>
    </row>
    <row r="154" spans="1:20" x14ac:dyDescent="0.2">
      <c r="A154" t="s">
        <v>148</v>
      </c>
      <c r="B154">
        <v>-431.92545355603698</v>
      </c>
      <c r="C154">
        <v>-407.108188870731</v>
      </c>
      <c r="D154">
        <v>24.817264685305499</v>
      </c>
      <c r="E154">
        <v>-388.21678957864799</v>
      </c>
      <c r="F154">
        <v>-375.43333441703101</v>
      </c>
      <c r="G154">
        <v>12.7834551616168</v>
      </c>
      <c r="H154">
        <v>-43.708663977388298</v>
      </c>
      <c r="I154">
        <v>-31.674854453699599</v>
      </c>
      <c r="J154">
        <v>12.033809523688699</v>
      </c>
      <c r="K154">
        <v>-0.46996561041794999</v>
      </c>
      <c r="L154">
        <v>-1.44463327250966</v>
      </c>
      <c r="M154">
        <v>-0.41332217601336602</v>
      </c>
      <c r="N154">
        <v>-1.29001529053441</v>
      </c>
      <c r="O154">
        <v>-4.9162255668965399E-2</v>
      </c>
      <c r="P154">
        <v>-0.14545141210162699</v>
      </c>
      <c r="Q154">
        <v>-0.41343543349482798</v>
      </c>
      <c r="R154">
        <v>-1.2903933980776101</v>
      </c>
      <c r="S154">
        <v>-5.0153816637021599E-2</v>
      </c>
      <c r="T154">
        <v>-0.14855192146351701</v>
      </c>
    </row>
    <row r="155" spans="1:20" x14ac:dyDescent="0.2">
      <c r="A155" t="s">
        <v>149</v>
      </c>
      <c r="B155">
        <v>-373.10210667511399</v>
      </c>
      <c r="C155">
        <v>-360.78635491590001</v>
      </c>
      <c r="D155">
        <v>12.3157517592132</v>
      </c>
      <c r="E155">
        <v>-307.63812330046102</v>
      </c>
      <c r="F155">
        <v>-304.62468661309902</v>
      </c>
      <c r="G155">
        <v>3.0134366873613501</v>
      </c>
      <c r="H155">
        <v>-65.463983374652997</v>
      </c>
      <c r="I155">
        <v>-56.161668302801097</v>
      </c>
      <c r="J155">
        <v>9.3023150718518899</v>
      </c>
      <c r="K155">
        <v>-0.66138434002282098</v>
      </c>
      <c r="L155">
        <v>-1.9496833894100001</v>
      </c>
      <c r="M155">
        <v>-0.41274468538291098</v>
      </c>
      <c r="N155">
        <v>-1.2866717074685201</v>
      </c>
      <c r="O155">
        <v>-0.23713658771618901</v>
      </c>
      <c r="P155">
        <v>-0.64958083785628595</v>
      </c>
      <c r="Q155">
        <v>-0.413010474431041</v>
      </c>
      <c r="R155">
        <v>-1.2875912203836299</v>
      </c>
      <c r="S155">
        <v>-0.23780491636478099</v>
      </c>
      <c r="T155">
        <v>-0.65127027144193395</v>
      </c>
    </row>
    <row r="156" spans="1:20" x14ac:dyDescent="0.2">
      <c r="A156" t="s">
        <v>150</v>
      </c>
      <c r="B156">
        <v>-380.80778212421802</v>
      </c>
      <c r="C156">
        <v>-367.69162183072098</v>
      </c>
      <c r="D156">
        <v>13.116160293497099</v>
      </c>
      <c r="E156">
        <v>-311.90387627033601</v>
      </c>
      <c r="F156">
        <v>-308.70448728416602</v>
      </c>
      <c r="G156">
        <v>3.19938898616941</v>
      </c>
      <c r="H156">
        <v>-68.903905853882193</v>
      </c>
      <c r="I156">
        <v>-58.987134546554401</v>
      </c>
      <c r="J156">
        <v>9.9167713073277799</v>
      </c>
      <c r="K156">
        <v>-0.66216097215891101</v>
      </c>
      <c r="L156">
        <v>-1.95026611529586</v>
      </c>
      <c r="M156">
        <v>-0.41281602759925801</v>
      </c>
      <c r="N156">
        <v>-1.2867468815054901</v>
      </c>
      <c r="O156">
        <v>-0.23715574590403399</v>
      </c>
      <c r="P156">
        <v>-0.64946432433643797</v>
      </c>
      <c r="Q156">
        <v>-0.41309938882203101</v>
      </c>
      <c r="R156">
        <v>-1.2877548869890201</v>
      </c>
      <c r="S156">
        <v>-0.23785981870914899</v>
      </c>
      <c r="T156">
        <v>-0.65124598301340197</v>
      </c>
    </row>
    <row r="157" spans="1:20" x14ac:dyDescent="0.2">
      <c r="A157" t="s">
        <v>151</v>
      </c>
      <c r="B157">
        <v>-369.83969407127302</v>
      </c>
      <c r="C157">
        <v>-357.97583235497098</v>
      </c>
      <c r="D157">
        <v>11.863861716302701</v>
      </c>
      <c r="E157">
        <v>-305.50899964810299</v>
      </c>
      <c r="F157">
        <v>-302.68004833962101</v>
      </c>
      <c r="G157">
        <v>2.8289513084825102</v>
      </c>
      <c r="H157">
        <v>-64.3306944231703</v>
      </c>
      <c r="I157">
        <v>-55.295784015350002</v>
      </c>
      <c r="J157">
        <v>9.0349104078202291</v>
      </c>
      <c r="K157">
        <v>-0.66085072209261297</v>
      </c>
      <c r="L157">
        <v>-1.9491842352562401</v>
      </c>
      <c r="M157">
        <v>-0.41256205770985399</v>
      </c>
      <c r="N157">
        <v>-1.2864003844679599</v>
      </c>
      <c r="O157">
        <v>-0.23710831077740899</v>
      </c>
      <c r="P157">
        <v>-0.64946194028649795</v>
      </c>
      <c r="Q157">
        <v>-0.41281299857507497</v>
      </c>
      <c r="R157">
        <v>-1.28731513805543</v>
      </c>
      <c r="S157">
        <v>-0.237748747372696</v>
      </c>
      <c r="T157">
        <v>-0.65109702439334805</v>
      </c>
    </row>
    <row r="158" spans="1:20" x14ac:dyDescent="0.2">
      <c r="A158" t="s">
        <v>152</v>
      </c>
      <c r="B158">
        <v>-429.45558803060499</v>
      </c>
      <c r="C158">
        <v>-408.299339001742</v>
      </c>
      <c r="D158">
        <v>21.156249028863002</v>
      </c>
      <c r="E158">
        <v>-373.45191047343502</v>
      </c>
      <c r="F158">
        <v>-367.41823658298</v>
      </c>
      <c r="G158">
        <v>6.0336738904546499</v>
      </c>
      <c r="H158">
        <v>-56.003677557170398</v>
      </c>
      <c r="I158">
        <v>-40.881102418761998</v>
      </c>
      <c r="J158">
        <v>15.122575138408401</v>
      </c>
      <c r="K158">
        <v>-0.70714580984178899</v>
      </c>
      <c r="L158">
        <v>-2.0927267460440802</v>
      </c>
      <c r="M158">
        <v>-0.41308523832685601</v>
      </c>
      <c r="N158">
        <v>-1.2870553619129399</v>
      </c>
      <c r="O158">
        <v>-0.283922072860462</v>
      </c>
      <c r="P158">
        <v>-0.79447921146457501</v>
      </c>
      <c r="Q158">
        <v>-0.41334258938457302</v>
      </c>
      <c r="R158">
        <v>-1.28798583234329</v>
      </c>
      <c r="S158">
        <v>-0.28536378729075002</v>
      </c>
      <c r="T158">
        <v>-0.797609559426808</v>
      </c>
    </row>
    <row r="159" spans="1:20" x14ac:dyDescent="0.2">
      <c r="A159" t="s">
        <v>153</v>
      </c>
      <c r="B159">
        <v>-416.455471095814</v>
      </c>
      <c r="C159">
        <v>-397.58342083954801</v>
      </c>
      <c r="D159">
        <v>18.872050256265901</v>
      </c>
      <c r="E159">
        <v>-368.24415240659999</v>
      </c>
      <c r="F159">
        <v>-362.98091003386003</v>
      </c>
      <c r="G159">
        <v>5.2632423727406596</v>
      </c>
      <c r="H159">
        <v>-48.211318689213499</v>
      </c>
      <c r="I159">
        <v>-34.602510805688198</v>
      </c>
      <c r="J159">
        <v>13.6088078835252</v>
      </c>
      <c r="K159">
        <v>-0.70518096785472895</v>
      </c>
      <c r="L159">
        <v>-2.0906639425943299</v>
      </c>
      <c r="M159">
        <v>-0.41263332446787299</v>
      </c>
      <c r="N159">
        <v>-1.28639142143953</v>
      </c>
      <c r="O159">
        <v>-0.28393253500510701</v>
      </c>
      <c r="P159">
        <v>-0.79452491055560104</v>
      </c>
      <c r="Q159">
        <v>-0.41285327564294899</v>
      </c>
      <c r="R159">
        <v>-1.28719017053496</v>
      </c>
      <c r="S159">
        <v>-0.28525235139550098</v>
      </c>
      <c r="T159">
        <v>-0.797369714357125</v>
      </c>
    </row>
    <row r="160" spans="1:20" x14ac:dyDescent="0.2">
      <c r="A160" t="s">
        <v>154</v>
      </c>
      <c r="B160">
        <v>-361.81121310571899</v>
      </c>
      <c r="C160">
        <v>-344.89332910691598</v>
      </c>
      <c r="D160">
        <v>16.917883998802601</v>
      </c>
      <c r="E160">
        <v>-318.385052512345</v>
      </c>
      <c r="F160">
        <v>-314.50509522593802</v>
      </c>
      <c r="G160">
        <v>3.8799572864072398</v>
      </c>
      <c r="H160">
        <v>-43.426160593373098</v>
      </c>
      <c r="I160">
        <v>-30.388233880977701</v>
      </c>
      <c r="J160">
        <v>13.0379267123954</v>
      </c>
      <c r="K160">
        <v>-0.87234767366356503</v>
      </c>
      <c r="L160">
        <v>-2.5308216537872998</v>
      </c>
      <c r="M160">
        <v>-0.41275933922145203</v>
      </c>
      <c r="N160">
        <v>-1.2865715331836201</v>
      </c>
      <c r="O160">
        <v>-0.452191175890091</v>
      </c>
      <c r="P160">
        <v>-1.23510713039144</v>
      </c>
      <c r="Q160">
        <v>-0.41299913094666502</v>
      </c>
      <c r="R160">
        <v>-1.28746309512651</v>
      </c>
      <c r="S160">
        <v>-0.45339625136407102</v>
      </c>
      <c r="T160">
        <v>-1.2377365845897701</v>
      </c>
    </row>
    <row r="161" spans="1:20" x14ac:dyDescent="0.2">
      <c r="A161" t="s">
        <v>155</v>
      </c>
      <c r="B161">
        <v>-349.83501267532603</v>
      </c>
      <c r="C161">
        <v>-335.61811704830302</v>
      </c>
      <c r="D161">
        <v>14.2168956270236</v>
      </c>
      <c r="E161">
        <v>-312.872214779035</v>
      </c>
      <c r="F161">
        <v>-309.57482051080302</v>
      </c>
      <c r="G161">
        <v>3.2973942682318</v>
      </c>
      <c r="H161">
        <v>-36.962797896291399</v>
      </c>
      <c r="I161">
        <v>-26.043296537499501</v>
      </c>
      <c r="J161">
        <v>10.9195013587918</v>
      </c>
      <c r="K161">
        <v>-0.87086965774330405</v>
      </c>
      <c r="L161">
        <v>-2.52913292027384</v>
      </c>
      <c r="M161">
        <v>-0.41248699417517998</v>
      </c>
      <c r="N161">
        <v>-1.2861238981812799</v>
      </c>
      <c r="O161">
        <v>-0.45219396559039698</v>
      </c>
      <c r="P161">
        <v>-1.23511933580876</v>
      </c>
      <c r="Q161">
        <v>-0.41268382453079699</v>
      </c>
      <c r="R161">
        <v>-1.28685781176201</v>
      </c>
      <c r="S161">
        <v>-0.45320736993509902</v>
      </c>
      <c r="T161">
        <v>-1.2373342053744101</v>
      </c>
    </row>
    <row r="162" spans="1:20" x14ac:dyDescent="0.2">
      <c r="A162" t="s">
        <v>156</v>
      </c>
      <c r="B162">
        <v>-418.82845895126798</v>
      </c>
      <c r="C162">
        <v>-398.09197106174003</v>
      </c>
      <c r="D162">
        <v>20.7364878895274</v>
      </c>
      <c r="E162">
        <v>-362.04613089942302</v>
      </c>
      <c r="F162">
        <v>-356.49225212412102</v>
      </c>
      <c r="G162">
        <v>5.5538787753024099</v>
      </c>
      <c r="H162">
        <v>-56.782328051844601</v>
      </c>
      <c r="I162">
        <v>-41.5997189376195</v>
      </c>
      <c r="J162">
        <v>15.182609114225</v>
      </c>
      <c r="K162">
        <v>-0.95323862391116299</v>
      </c>
      <c r="L162">
        <v>-2.7750159796326899</v>
      </c>
      <c r="M162">
        <v>-0.41304171374464799</v>
      </c>
      <c r="N162">
        <v>-1.2870029920202199</v>
      </c>
      <c r="O162">
        <v>-0.52989167670627602</v>
      </c>
      <c r="P162">
        <v>-1.4766909774799299</v>
      </c>
      <c r="Q162">
        <v>-0.41332834387919198</v>
      </c>
      <c r="R162">
        <v>-1.28803994487747</v>
      </c>
      <c r="S162">
        <v>-0.53128980834524697</v>
      </c>
      <c r="T162">
        <v>-1.4797520124423</v>
      </c>
    </row>
    <row r="163" spans="1:20" x14ac:dyDescent="0.2">
      <c r="A163" t="s">
        <v>157</v>
      </c>
      <c r="B163">
        <v>-414.84717226518597</v>
      </c>
      <c r="C163">
        <v>-395.68662299660002</v>
      </c>
      <c r="D163">
        <v>19.160549268585299</v>
      </c>
      <c r="E163">
        <v>-362.258854470296</v>
      </c>
      <c r="F163">
        <v>-357.21080871970298</v>
      </c>
      <c r="G163">
        <v>5.0480457505935696</v>
      </c>
      <c r="H163">
        <v>-52.588317794889299</v>
      </c>
      <c r="I163">
        <v>-38.475814276897502</v>
      </c>
      <c r="J163">
        <v>14.1125035179917</v>
      </c>
      <c r="K163">
        <v>-0.95247298898222799</v>
      </c>
      <c r="L163">
        <v>-2.7740332853304199</v>
      </c>
      <c r="M163">
        <v>-0.41300726144253902</v>
      </c>
      <c r="N163">
        <v>-1.2868767372414101</v>
      </c>
      <c r="O163">
        <v>-0.52989505082725996</v>
      </c>
      <c r="P163">
        <v>-1.4766973951340701</v>
      </c>
      <c r="Q163">
        <v>-0.41328885185145398</v>
      </c>
      <c r="R163">
        <v>-1.2878700468176401</v>
      </c>
      <c r="S163">
        <v>-0.53118133964327596</v>
      </c>
      <c r="T163">
        <v>-1.47951137428072</v>
      </c>
    </row>
    <row r="164" spans="1:20" x14ac:dyDescent="0.2">
      <c r="A164" t="s">
        <v>158</v>
      </c>
      <c r="B164">
        <v>-369.07444628054702</v>
      </c>
      <c r="C164">
        <v>-357.10422651263099</v>
      </c>
      <c r="D164">
        <v>11.9702197679159</v>
      </c>
      <c r="E164">
        <v>-335.28442953815198</v>
      </c>
      <c r="F164">
        <v>-332.28246161584502</v>
      </c>
      <c r="G164">
        <v>3.00196792230722</v>
      </c>
      <c r="H164">
        <v>-33.790016742394897</v>
      </c>
      <c r="I164">
        <v>-24.821764896786199</v>
      </c>
      <c r="J164">
        <v>8.9682518456087301</v>
      </c>
      <c r="K164">
        <v>-0.69947512799341405</v>
      </c>
      <c r="L164">
        <v>-2.14366326267477</v>
      </c>
      <c r="M164">
        <v>-0.39655333574623902</v>
      </c>
      <c r="N164">
        <v>-1.3191324721797</v>
      </c>
      <c r="O164">
        <v>-0.29697630849673301</v>
      </c>
      <c r="P164">
        <v>-0.817606338331197</v>
      </c>
      <c r="Q164">
        <v>-0.39672660415671201</v>
      </c>
      <c r="R164">
        <v>-1.3198038957998</v>
      </c>
      <c r="S164">
        <v>-0.29773789959647101</v>
      </c>
      <c r="T164">
        <v>-0.81941588145859401</v>
      </c>
    </row>
    <row r="165" spans="1:20" x14ac:dyDescent="0.2">
      <c r="A165" t="s">
        <v>159</v>
      </c>
      <c r="B165">
        <v>-352.659292938438</v>
      </c>
      <c r="C165">
        <v>-341.90705927350001</v>
      </c>
      <c r="D165">
        <v>10.7522336649384</v>
      </c>
      <c r="E165">
        <v>-321.55932166848299</v>
      </c>
      <c r="F165">
        <v>-318.73293021930698</v>
      </c>
      <c r="G165">
        <v>2.8263914491753801</v>
      </c>
      <c r="H165">
        <v>-31.099971269955098</v>
      </c>
      <c r="I165">
        <v>-23.1741290541921</v>
      </c>
      <c r="J165">
        <v>7.9258422157630202</v>
      </c>
      <c r="K165">
        <v>-0.69917670117461395</v>
      </c>
      <c r="L165">
        <v>-2.1432480181909401</v>
      </c>
      <c r="M165">
        <v>-0.39668517476000298</v>
      </c>
      <c r="N165">
        <v>-1.3192914266098501</v>
      </c>
      <c r="O165">
        <v>-0.29697920633407099</v>
      </c>
      <c r="P165">
        <v>-0.81762355981602397</v>
      </c>
      <c r="Q165">
        <v>-0.39682670759087102</v>
      </c>
      <c r="R165">
        <v>-1.31983995457459</v>
      </c>
      <c r="S165">
        <v>-0.29766914125135802</v>
      </c>
      <c r="T165">
        <v>-0.81926235755592902</v>
      </c>
    </row>
    <row r="166" spans="1:20" x14ac:dyDescent="0.2">
      <c r="A166" t="s">
        <v>160</v>
      </c>
      <c r="B166">
        <v>-359.37094866752199</v>
      </c>
      <c r="C166">
        <v>-348.99307527450298</v>
      </c>
      <c r="D166">
        <v>10.377873393019</v>
      </c>
      <c r="E166">
        <v>-328.58931548734301</v>
      </c>
      <c r="F166">
        <v>-325.91434716428</v>
      </c>
      <c r="G166">
        <v>2.6749683230630401</v>
      </c>
      <c r="H166">
        <v>-30.781633180179099</v>
      </c>
      <c r="I166">
        <v>-23.078728110223199</v>
      </c>
      <c r="J166">
        <v>7.7029050699559498</v>
      </c>
      <c r="K166">
        <v>-0.69905258969859596</v>
      </c>
      <c r="L166">
        <v>-2.1431328827204799</v>
      </c>
      <c r="M166">
        <v>-0.39659979968699699</v>
      </c>
      <c r="N166">
        <v>-1.3192598613100499</v>
      </c>
      <c r="O166">
        <v>-0.29698011154432902</v>
      </c>
      <c r="P166">
        <v>-0.81762159659041</v>
      </c>
      <c r="Q166">
        <v>-0.39674278450203998</v>
      </c>
      <c r="R166">
        <v>-1.3197758911645801</v>
      </c>
      <c r="S166">
        <v>-0.29765578640947399</v>
      </c>
      <c r="T166">
        <v>-0.81922078824551303</v>
      </c>
    </row>
    <row r="167" spans="1:20" x14ac:dyDescent="0.2">
      <c r="A167" t="s">
        <v>45</v>
      </c>
      <c r="B167">
        <v>-392.448080037588</v>
      </c>
      <c r="C167">
        <v>-377.01706279570499</v>
      </c>
      <c r="D167">
        <v>15.4310172418825</v>
      </c>
      <c r="E167">
        <v>-345.125238478928</v>
      </c>
      <c r="F167">
        <v>-337.77177600697303</v>
      </c>
      <c r="G167">
        <v>7.3534624719553197</v>
      </c>
      <c r="H167">
        <v>-47.322841558659697</v>
      </c>
      <c r="I167">
        <v>-39.2452867887324</v>
      </c>
      <c r="J167">
        <v>8.0775547699272501</v>
      </c>
      <c r="K167">
        <v>-0.49139131313947199</v>
      </c>
      <c r="L167">
        <v>-1.52436915824674</v>
      </c>
      <c r="M167">
        <v>-0.39681142231272098</v>
      </c>
      <c r="N167">
        <v>-1.3195533285641901</v>
      </c>
      <c r="O167">
        <v>-8.6110468215102001E-2</v>
      </c>
      <c r="P167">
        <v>-0.19526093633237801</v>
      </c>
      <c r="Q167">
        <v>-0.39689012783811101</v>
      </c>
      <c r="R167">
        <v>-1.3198338163229999</v>
      </c>
      <c r="S167">
        <v>-8.6750516731741903E-2</v>
      </c>
      <c r="T167">
        <v>-0.19733827223807701</v>
      </c>
    </row>
    <row r="168" spans="1:20" x14ac:dyDescent="0.2">
      <c r="A168" t="s">
        <v>46</v>
      </c>
      <c r="B168">
        <v>-374.09587638309102</v>
      </c>
      <c r="C168">
        <v>-359.39904895213903</v>
      </c>
      <c r="D168">
        <v>14.6968274309516</v>
      </c>
      <c r="E168">
        <v>-329.82457205660501</v>
      </c>
      <c r="F168">
        <v>-322.69548532455798</v>
      </c>
      <c r="G168">
        <v>7.1290867320472504</v>
      </c>
      <c r="H168">
        <v>-44.271304326485399</v>
      </c>
      <c r="I168">
        <v>-36.703563627580998</v>
      </c>
      <c r="J168">
        <v>7.5677406989044202</v>
      </c>
      <c r="K168">
        <v>-0.490740953291257</v>
      </c>
      <c r="L168">
        <v>-1.5238406710432799</v>
      </c>
      <c r="M168">
        <v>-0.39674289174064697</v>
      </c>
      <c r="N168">
        <v>-1.3196052810732599</v>
      </c>
      <c r="O168">
        <v>-8.6110468215446295E-2</v>
      </c>
      <c r="P168">
        <v>-0.19526093633285899</v>
      </c>
      <c r="Q168">
        <v>-0.39680905155859197</v>
      </c>
      <c r="R168">
        <v>-1.31985695324029</v>
      </c>
      <c r="S168">
        <v>-8.6705737483480705E-2</v>
      </c>
      <c r="T168">
        <v>-0.197230234888503</v>
      </c>
    </row>
    <row r="169" spans="1:20" x14ac:dyDescent="0.2">
      <c r="A169" t="s">
        <v>47</v>
      </c>
      <c r="B169">
        <v>-384.43406937784999</v>
      </c>
      <c r="C169">
        <v>-370.341137229136</v>
      </c>
      <c r="D169">
        <v>14.092932148714199</v>
      </c>
      <c r="E169">
        <v>-339.943294695649</v>
      </c>
      <c r="F169">
        <v>-333.195794071867</v>
      </c>
      <c r="G169">
        <v>6.74750062378265</v>
      </c>
      <c r="H169">
        <v>-44.490774682200801</v>
      </c>
      <c r="I169">
        <v>-37.145343157269203</v>
      </c>
      <c r="J169">
        <v>7.3454315249316302</v>
      </c>
      <c r="K169">
        <v>-0.49086446413459001</v>
      </c>
      <c r="L169">
        <v>-1.5238764552375901</v>
      </c>
      <c r="M169">
        <v>-0.39679223373246802</v>
      </c>
      <c r="N169">
        <v>-1.3196316422873899</v>
      </c>
      <c r="O169">
        <v>-8.6110468215221697E-2</v>
      </c>
      <c r="P169">
        <v>-0.19526093633248201</v>
      </c>
      <c r="Q169">
        <v>-0.39685664889601502</v>
      </c>
      <c r="R169">
        <v>-1.3198573648260501</v>
      </c>
      <c r="S169">
        <v>-8.6685378649646802E-2</v>
      </c>
      <c r="T169">
        <v>-0.19719361492339499</v>
      </c>
    </row>
    <row r="170" spans="1:20" x14ac:dyDescent="0.2">
      <c r="A170" t="s">
        <v>0</v>
      </c>
      <c r="B170">
        <v>-416.004129638282</v>
      </c>
      <c r="C170">
        <v>-395.39870094641498</v>
      </c>
      <c r="D170">
        <v>20.605428691867399</v>
      </c>
      <c r="E170">
        <v>-372.366858861612</v>
      </c>
      <c r="F170">
        <v>-361.55808597831498</v>
      </c>
      <c r="G170">
        <v>10.8087728832973</v>
      </c>
      <c r="H170">
        <v>-43.637270776669801</v>
      </c>
      <c r="I170">
        <v>-33.840614968099601</v>
      </c>
      <c r="J170">
        <v>9.7966558085701294</v>
      </c>
      <c r="K170">
        <v>-0.45360502625822702</v>
      </c>
      <c r="L170">
        <v>-1.4740180590511101</v>
      </c>
      <c r="M170">
        <v>-0.39681372532197301</v>
      </c>
      <c r="N170">
        <v>-1.31957513583651</v>
      </c>
      <c r="O170">
        <v>-4.9162255668980401E-2</v>
      </c>
      <c r="P170">
        <v>-0.14545141210165199</v>
      </c>
      <c r="Q170">
        <v>-0.39687280936284502</v>
      </c>
      <c r="R170">
        <v>-1.3197835761356</v>
      </c>
      <c r="S170">
        <v>-5.0019142913314697E-2</v>
      </c>
      <c r="T170">
        <v>-0.148058349139784</v>
      </c>
    </row>
    <row r="171" spans="1:20" x14ac:dyDescent="0.2">
      <c r="A171" t="s">
        <v>1</v>
      </c>
      <c r="B171">
        <v>-400.15823711961502</v>
      </c>
      <c r="C171">
        <v>-380.426631729669</v>
      </c>
      <c r="D171">
        <v>19.731605389946001</v>
      </c>
      <c r="E171">
        <v>-357.77459717740902</v>
      </c>
      <c r="F171">
        <v>-347.472762254153</v>
      </c>
      <c r="G171">
        <v>10.3018349232559</v>
      </c>
      <c r="H171">
        <v>-42.383639942205903</v>
      </c>
      <c r="I171">
        <v>-32.953869475515802</v>
      </c>
      <c r="J171">
        <v>9.4297704666901208</v>
      </c>
      <c r="K171">
        <v>-0.45334007912651703</v>
      </c>
      <c r="L171">
        <v>-1.4738955792909001</v>
      </c>
      <c r="M171">
        <v>-0.39674952068045</v>
      </c>
      <c r="N171">
        <v>-1.3197293962880901</v>
      </c>
      <c r="O171">
        <v>-4.9162255668979297E-2</v>
      </c>
      <c r="P171">
        <v>-0.14545141210166901</v>
      </c>
      <c r="Q171">
        <v>-0.39680209460851801</v>
      </c>
      <c r="R171">
        <v>-1.3199162943117499</v>
      </c>
      <c r="S171">
        <v>-4.9984354733030499E-2</v>
      </c>
      <c r="T171">
        <v>-0.14798145048081199</v>
      </c>
    </row>
    <row r="172" spans="1:20" x14ac:dyDescent="0.2">
      <c r="A172" t="s">
        <v>2</v>
      </c>
      <c r="B172">
        <v>-408.92117048538603</v>
      </c>
      <c r="C172">
        <v>-389.95848849750098</v>
      </c>
      <c r="D172">
        <v>18.962681987885102</v>
      </c>
      <c r="E172">
        <v>-367.37410911824099</v>
      </c>
      <c r="F172">
        <v>-357.49843240600899</v>
      </c>
      <c r="G172">
        <v>9.8756767122318792</v>
      </c>
      <c r="H172">
        <v>-41.547061367144799</v>
      </c>
      <c r="I172">
        <v>-32.460056091491502</v>
      </c>
      <c r="J172">
        <v>9.0870052756532207</v>
      </c>
      <c r="K172">
        <v>-0.45322722850842101</v>
      </c>
      <c r="L172">
        <v>-1.4736688965273399</v>
      </c>
      <c r="M172">
        <v>-0.39680336005176398</v>
      </c>
      <c r="N172">
        <v>-1.3196546594427101</v>
      </c>
      <c r="O172">
        <v>-4.9162255668987499E-2</v>
      </c>
      <c r="P172">
        <v>-0.14545141210166401</v>
      </c>
      <c r="Q172">
        <v>-0.39685115613897798</v>
      </c>
      <c r="R172">
        <v>-1.3198218485396001</v>
      </c>
      <c r="S172">
        <v>-4.9950353706426497E-2</v>
      </c>
      <c r="T172">
        <v>-0.147909385926485</v>
      </c>
    </row>
    <row r="173" spans="1:20" x14ac:dyDescent="0.2">
      <c r="A173" t="s">
        <v>3</v>
      </c>
      <c r="B173">
        <v>-347.94808752066803</v>
      </c>
      <c r="C173">
        <v>-339.35234964284803</v>
      </c>
      <c r="D173">
        <v>8.5957378778203299</v>
      </c>
      <c r="E173">
        <v>-304.103185757782</v>
      </c>
      <c r="F173">
        <v>-302.05142935123803</v>
      </c>
      <c r="G173">
        <v>2.0517564065444698</v>
      </c>
      <c r="H173">
        <v>-43.844901762885897</v>
      </c>
      <c r="I173">
        <v>-37.300920291609998</v>
      </c>
      <c r="J173">
        <v>6.5439814712758499</v>
      </c>
      <c r="K173">
        <v>-0.63934049359827705</v>
      </c>
      <c r="L173">
        <v>-1.97201323888555</v>
      </c>
      <c r="M173">
        <v>-0.39663671425497898</v>
      </c>
      <c r="N173">
        <v>-1.31919627088286</v>
      </c>
      <c r="O173">
        <v>-0.23489305598344701</v>
      </c>
      <c r="P173">
        <v>-0.64392805253097596</v>
      </c>
      <c r="Q173">
        <v>-0.39679100210124202</v>
      </c>
      <c r="R173">
        <v>-1.31976551240978</v>
      </c>
      <c r="S173">
        <v>-0.23542162622826099</v>
      </c>
      <c r="T173">
        <v>-0.64516842347080605</v>
      </c>
    </row>
    <row r="174" spans="1:20" x14ac:dyDescent="0.2">
      <c r="A174" t="s">
        <v>4</v>
      </c>
      <c r="B174">
        <v>-350.83576517239197</v>
      </c>
      <c r="C174">
        <v>-342.06364100381302</v>
      </c>
      <c r="D174">
        <v>8.7721241685792908</v>
      </c>
      <c r="E174">
        <v>-305.44389899928598</v>
      </c>
      <c r="F174">
        <v>-303.40364071302798</v>
      </c>
      <c r="G174">
        <v>2.0402582862574099</v>
      </c>
      <c r="H174">
        <v>-45.3918661731065</v>
      </c>
      <c r="I174">
        <v>-38.660000290784602</v>
      </c>
      <c r="J174">
        <v>6.7318658823218698</v>
      </c>
      <c r="K174">
        <v>-0.63987884411640905</v>
      </c>
      <c r="L174">
        <v>-1.97215346340474</v>
      </c>
      <c r="M174">
        <v>-0.39662079006717499</v>
      </c>
      <c r="N174">
        <v>-1.31931117918781</v>
      </c>
      <c r="O174">
        <v>-0.23491950097020001</v>
      </c>
      <c r="P174">
        <v>-0.64389199096496597</v>
      </c>
      <c r="Q174">
        <v>-0.39675692916965899</v>
      </c>
      <c r="R174">
        <v>-1.3198440486329399</v>
      </c>
      <c r="S174">
        <v>-0.235482808569561</v>
      </c>
      <c r="T174">
        <v>-0.64522370675863305</v>
      </c>
    </row>
    <row r="175" spans="1:20" x14ac:dyDescent="0.2">
      <c r="A175" t="s">
        <v>5</v>
      </c>
      <c r="B175">
        <v>-352.64578782382199</v>
      </c>
      <c r="C175">
        <v>-343.58465078887701</v>
      </c>
      <c r="D175">
        <v>9.0611370349446396</v>
      </c>
      <c r="E175">
        <v>-308.41166753780499</v>
      </c>
      <c r="F175">
        <v>-306.23117674474901</v>
      </c>
      <c r="G175">
        <v>2.1804907930563</v>
      </c>
      <c r="H175">
        <v>-44.234120286016498</v>
      </c>
      <c r="I175">
        <v>-37.353474044128198</v>
      </c>
      <c r="J175">
        <v>6.8806462418883303</v>
      </c>
      <c r="K175">
        <v>-0.63971301503186095</v>
      </c>
      <c r="L175">
        <v>-1.9717887831933301</v>
      </c>
      <c r="M175">
        <v>-0.396630721424165</v>
      </c>
      <c r="N175">
        <v>-1.31926273685919</v>
      </c>
      <c r="O175">
        <v>-0.23492198150815899</v>
      </c>
      <c r="P175">
        <v>-0.64383847411346495</v>
      </c>
      <c r="Q175">
        <v>-0.39678364135100902</v>
      </c>
      <c r="R175">
        <v>-1.31985234551992</v>
      </c>
      <c r="S175">
        <v>-0.23547497069738499</v>
      </c>
      <c r="T175">
        <v>-0.64516365571591405</v>
      </c>
    </row>
    <row r="176" spans="1:20" x14ac:dyDescent="0.2">
      <c r="A176" t="s">
        <v>6</v>
      </c>
      <c r="B176">
        <v>-350.844478599399</v>
      </c>
      <c r="C176">
        <v>-342.07286910046599</v>
      </c>
      <c r="D176">
        <v>8.7716094989328006</v>
      </c>
      <c r="E176">
        <v>-305.440736821695</v>
      </c>
      <c r="F176">
        <v>-303.400802490535</v>
      </c>
      <c r="G176">
        <v>2.0399343311605498</v>
      </c>
      <c r="H176">
        <v>-45.403741777703203</v>
      </c>
      <c r="I176">
        <v>-38.672066609930901</v>
      </c>
      <c r="J176">
        <v>6.7316751677722504</v>
      </c>
      <c r="K176">
        <v>-0.63988458471682097</v>
      </c>
      <c r="L176">
        <v>-1.97216029634861</v>
      </c>
      <c r="M176">
        <v>-0.396622323257105</v>
      </c>
      <c r="N176">
        <v>-1.319312109055</v>
      </c>
      <c r="O176">
        <v>-0.234921279383421</v>
      </c>
      <c r="P176">
        <v>-0.64389579986173695</v>
      </c>
      <c r="Q176">
        <v>-0.396758545817601</v>
      </c>
      <c r="R176">
        <v>-1.3198450454031601</v>
      </c>
      <c r="S176">
        <v>-0.23548448310284401</v>
      </c>
      <c r="T176">
        <v>-0.64522739653386996</v>
      </c>
    </row>
    <row r="177" spans="1:20" x14ac:dyDescent="0.2">
      <c r="A177" t="s">
        <v>7</v>
      </c>
      <c r="B177">
        <v>-352.61835937855898</v>
      </c>
      <c r="C177">
        <v>-343.87915927923598</v>
      </c>
      <c r="D177">
        <v>8.7392000993234795</v>
      </c>
      <c r="E177">
        <v>-307.47503700793999</v>
      </c>
      <c r="F177">
        <v>-305.506776677836</v>
      </c>
      <c r="G177">
        <v>1.9682603301036801</v>
      </c>
      <c r="H177">
        <v>-45.1433223706197</v>
      </c>
      <c r="I177">
        <v>-38.372382601399899</v>
      </c>
      <c r="J177">
        <v>6.7709397692198001</v>
      </c>
      <c r="K177">
        <v>-0.63966389924253597</v>
      </c>
      <c r="L177">
        <v>-1.9722123172463799</v>
      </c>
      <c r="M177">
        <v>-0.396609350393959</v>
      </c>
      <c r="N177">
        <v>-1.3192793732210999</v>
      </c>
      <c r="O177">
        <v>-0.23490490760278199</v>
      </c>
      <c r="P177">
        <v>-0.64388840421404203</v>
      </c>
      <c r="Q177">
        <v>-0.39677587070803799</v>
      </c>
      <c r="R177">
        <v>-1.3198681262336101</v>
      </c>
      <c r="S177">
        <v>-0.23544419396619101</v>
      </c>
      <c r="T177">
        <v>-0.64517275891962</v>
      </c>
    </row>
    <row r="178" spans="1:20" x14ac:dyDescent="0.2">
      <c r="A178" t="s">
        <v>8</v>
      </c>
      <c r="B178">
        <v>-354.77929498886402</v>
      </c>
      <c r="C178">
        <v>-346.35122943270602</v>
      </c>
      <c r="D178">
        <v>8.4280655561583302</v>
      </c>
      <c r="E178">
        <v>-308.866025512325</v>
      </c>
      <c r="F178">
        <v>-306.90397542009902</v>
      </c>
      <c r="G178">
        <v>1.96205009222599</v>
      </c>
      <c r="H178">
        <v>-45.913269476539298</v>
      </c>
      <c r="I178">
        <v>-39.447254012606898</v>
      </c>
      <c r="J178">
        <v>6.4660154639323402</v>
      </c>
      <c r="K178">
        <v>-0.63987301491452298</v>
      </c>
      <c r="L178">
        <v>-1.9723069595310301</v>
      </c>
      <c r="M178">
        <v>-0.39662253551140902</v>
      </c>
      <c r="N178">
        <v>-1.31928511015314</v>
      </c>
      <c r="O178">
        <v>-0.234897331361965</v>
      </c>
      <c r="P178">
        <v>-0.64388755903877404</v>
      </c>
      <c r="Q178">
        <v>-0.396761906833624</v>
      </c>
      <c r="R178">
        <v>-1.31981167199293</v>
      </c>
      <c r="S178">
        <v>-0.23542697474773899</v>
      </c>
      <c r="T178">
        <v>-0.64515475737171402</v>
      </c>
    </row>
    <row r="179" spans="1:20" x14ac:dyDescent="0.2">
      <c r="A179" t="s">
        <v>9</v>
      </c>
      <c r="B179">
        <v>-412.18784150230999</v>
      </c>
      <c r="C179">
        <v>-394.65126493159801</v>
      </c>
      <c r="D179">
        <v>17.5365765707114</v>
      </c>
      <c r="E179">
        <v>-367.85920345792601</v>
      </c>
      <c r="F179">
        <v>-362.820445936807</v>
      </c>
      <c r="G179">
        <v>5.0387575211197504</v>
      </c>
      <c r="H179">
        <v>-44.328638044383098</v>
      </c>
      <c r="I179">
        <v>-31.8308189947914</v>
      </c>
      <c r="J179">
        <v>12.4978190495916</v>
      </c>
      <c r="K179">
        <v>-0.68867286350404899</v>
      </c>
      <c r="L179">
        <v>-2.12294297003384</v>
      </c>
      <c r="M179">
        <v>-0.39655707910870802</v>
      </c>
      <c r="N179">
        <v>-1.3192455764539801</v>
      </c>
      <c r="O179">
        <v>-0.28393275651597999</v>
      </c>
      <c r="P179">
        <v>-0.79499653723263997</v>
      </c>
      <c r="Q179">
        <v>-0.39672610144849202</v>
      </c>
      <c r="R179">
        <v>-1.3198989928424301</v>
      </c>
      <c r="S179">
        <v>-0.285193587616277</v>
      </c>
      <c r="T179">
        <v>-0.79767343462333096</v>
      </c>
    </row>
    <row r="180" spans="1:20" x14ac:dyDescent="0.2">
      <c r="A180" t="s">
        <v>10</v>
      </c>
      <c r="B180">
        <v>-393.308174020411</v>
      </c>
      <c r="C180">
        <v>-377.41971241025902</v>
      </c>
      <c r="D180">
        <v>15.888461610151801</v>
      </c>
      <c r="E180">
        <v>-353.03691905360398</v>
      </c>
      <c r="F180">
        <v>-348.35349755268101</v>
      </c>
      <c r="G180">
        <v>4.6834215009232496</v>
      </c>
      <c r="H180">
        <v>-40.271254966806801</v>
      </c>
      <c r="I180">
        <v>-29.066214857578199</v>
      </c>
      <c r="J180">
        <v>11.2050401092285</v>
      </c>
      <c r="K180">
        <v>-0.68821049003516299</v>
      </c>
      <c r="L180">
        <v>-2.122402281931</v>
      </c>
      <c r="M180">
        <v>-0.396800297038503</v>
      </c>
      <c r="N180">
        <v>-1.3194939493454401</v>
      </c>
      <c r="O180">
        <v>-0.28394396172622199</v>
      </c>
      <c r="P180">
        <v>-0.79503605501602403</v>
      </c>
      <c r="Q180">
        <v>-0.39694542602592398</v>
      </c>
      <c r="R180">
        <v>-1.3200399942366201</v>
      </c>
      <c r="S180">
        <v>-0.28509344979866902</v>
      </c>
      <c r="T180">
        <v>-0.79746316685797902</v>
      </c>
    </row>
    <row r="181" spans="1:20" x14ac:dyDescent="0.2">
      <c r="A181" t="s">
        <v>11</v>
      </c>
      <c r="B181">
        <v>-397.45777921529998</v>
      </c>
      <c r="C181">
        <v>-382.426434460336</v>
      </c>
      <c r="D181">
        <v>15.0313447549639</v>
      </c>
      <c r="E181">
        <v>-358.59404976460502</v>
      </c>
      <c r="F181">
        <v>-354.14983490433099</v>
      </c>
      <c r="G181">
        <v>4.4442148602740899</v>
      </c>
      <c r="H181">
        <v>-38.8637294506945</v>
      </c>
      <c r="I181">
        <v>-28.276599556004602</v>
      </c>
      <c r="J181">
        <v>10.5871298946898</v>
      </c>
      <c r="K181">
        <v>-0.68788993324941805</v>
      </c>
      <c r="L181">
        <v>-2.1219627615860399</v>
      </c>
      <c r="M181">
        <v>-0.39664279452669599</v>
      </c>
      <c r="N181">
        <v>-1.31947229654961</v>
      </c>
      <c r="O181">
        <v>-0.28393546690680099</v>
      </c>
      <c r="P181">
        <v>-0.79499972609483405</v>
      </c>
      <c r="Q181">
        <v>-0.39678276755133801</v>
      </c>
      <c r="R181">
        <v>-1.3199774411149801</v>
      </c>
      <c r="S181">
        <v>-0.28501163227918602</v>
      </c>
      <c r="T181">
        <v>-0.79731086738782098</v>
      </c>
    </row>
    <row r="182" spans="1:20" x14ac:dyDescent="0.2">
      <c r="A182" t="s">
        <v>12</v>
      </c>
      <c r="B182">
        <v>-340.21042446640303</v>
      </c>
      <c r="C182">
        <v>-326.97491829548397</v>
      </c>
      <c r="D182">
        <v>13.235506170919299</v>
      </c>
      <c r="E182">
        <v>-287.65951850240702</v>
      </c>
      <c r="F182">
        <v>-284.76429799221802</v>
      </c>
      <c r="G182">
        <v>2.8952205101889898</v>
      </c>
      <c r="H182">
        <v>-52.550905963996499</v>
      </c>
      <c r="I182">
        <v>-42.210620303266197</v>
      </c>
      <c r="J182">
        <v>10.3402856607303</v>
      </c>
      <c r="K182">
        <v>-1.30918698343673</v>
      </c>
      <c r="L182">
        <v>-3.7559667702783499</v>
      </c>
      <c r="M182">
        <v>-0.39668082355135498</v>
      </c>
      <c r="N182">
        <v>-1.31920316804698</v>
      </c>
      <c r="O182">
        <v>-0.90339831195521603</v>
      </c>
      <c r="P182">
        <v>-2.4258558699049999</v>
      </c>
      <c r="Q182">
        <v>-0.39689008959691802</v>
      </c>
      <c r="R182">
        <v>-1.3199980750203799</v>
      </c>
      <c r="S182">
        <v>-0.90426409510914396</v>
      </c>
      <c r="T182">
        <v>-2.4279243199995801</v>
      </c>
    </row>
    <row r="183" spans="1:20" x14ac:dyDescent="0.2">
      <c r="A183" t="s">
        <v>13</v>
      </c>
      <c r="B183">
        <v>-336.18805590583901</v>
      </c>
      <c r="C183">
        <v>-323.582720403542</v>
      </c>
      <c r="D183">
        <v>12.605335502296899</v>
      </c>
      <c r="E183">
        <v>-292.00866103696097</v>
      </c>
      <c r="F183">
        <v>-289.26423407353798</v>
      </c>
      <c r="G183">
        <v>2.7444269634234599</v>
      </c>
      <c r="H183">
        <v>-44.179394868877402</v>
      </c>
      <c r="I183">
        <v>-34.3184863300039</v>
      </c>
      <c r="J183">
        <v>9.8609085388734599</v>
      </c>
      <c r="K183">
        <v>-1.30783617653497</v>
      </c>
      <c r="L183">
        <v>-3.7533467599164601</v>
      </c>
      <c r="M183">
        <v>-0.39656078249299398</v>
      </c>
      <c r="N183">
        <v>-1.3190583851699</v>
      </c>
      <c r="O183">
        <v>-0.90333939624551196</v>
      </c>
      <c r="P183">
        <v>-2.4253973320291702</v>
      </c>
      <c r="Q183">
        <v>-0.39677945783085899</v>
      </c>
      <c r="R183">
        <v>-1.3199170192337599</v>
      </c>
      <c r="S183">
        <v>-0.90412645414956005</v>
      </c>
      <c r="T183">
        <v>-2.4272887859128098</v>
      </c>
    </row>
    <row r="184" spans="1:20" x14ac:dyDescent="0.2">
      <c r="A184" t="s">
        <v>14</v>
      </c>
      <c r="B184">
        <v>-331.48481627603701</v>
      </c>
      <c r="C184">
        <v>-318.933405694714</v>
      </c>
      <c r="D184">
        <v>12.5514105813225</v>
      </c>
      <c r="E184">
        <v>-280.930775517543</v>
      </c>
      <c r="F184">
        <v>-278.12565947188</v>
      </c>
      <c r="G184">
        <v>2.8051160456625102</v>
      </c>
      <c r="H184">
        <v>-50.554040758493997</v>
      </c>
      <c r="I184">
        <v>-40.807746222833998</v>
      </c>
      <c r="J184">
        <v>9.7462945356600308</v>
      </c>
      <c r="K184">
        <v>-1.30885061029739</v>
      </c>
      <c r="L184">
        <v>-3.7554485807107398</v>
      </c>
      <c r="M184">
        <v>-0.39658610444786702</v>
      </c>
      <c r="N184">
        <v>-1.3191929470197401</v>
      </c>
      <c r="O184">
        <v>-0.90339628383030401</v>
      </c>
      <c r="P184">
        <v>-2.42586884113829</v>
      </c>
      <c r="Q184">
        <v>-0.39676038380350698</v>
      </c>
      <c r="R184">
        <v>-1.3198581727020999</v>
      </c>
      <c r="S184">
        <v>-0.90425057340485004</v>
      </c>
      <c r="T184">
        <v>-2.4278872135530798</v>
      </c>
    </row>
    <row r="185" spans="1:20" x14ac:dyDescent="0.2">
      <c r="A185" t="s">
        <v>15</v>
      </c>
      <c r="B185">
        <v>-336.57065684522598</v>
      </c>
      <c r="C185">
        <v>-324.01488667760702</v>
      </c>
      <c r="D185">
        <v>12.555770167618499</v>
      </c>
      <c r="E185">
        <v>-285.520408076168</v>
      </c>
      <c r="F185">
        <v>-282.74466232308203</v>
      </c>
      <c r="G185">
        <v>2.7757457530851002</v>
      </c>
      <c r="H185">
        <v>-51.050248769058101</v>
      </c>
      <c r="I185">
        <v>-41.2702243545247</v>
      </c>
      <c r="J185">
        <v>9.7800244145334094</v>
      </c>
      <c r="K185">
        <v>-1.3089125600323099</v>
      </c>
      <c r="L185">
        <v>-3.7555675396622301</v>
      </c>
      <c r="M185">
        <v>-0.39660999702886102</v>
      </c>
      <c r="N185">
        <v>-1.31918490376571</v>
      </c>
      <c r="O185">
        <v>-0.903390723586455</v>
      </c>
      <c r="P185">
        <v>-2.4258504651177901</v>
      </c>
      <c r="Q185">
        <v>-0.39679583467581098</v>
      </c>
      <c r="R185">
        <v>-1.3198928094608799</v>
      </c>
      <c r="S185">
        <v>-0.90422477133252699</v>
      </c>
      <c r="T185">
        <v>-2.42784768808745</v>
      </c>
    </row>
    <row r="186" spans="1:20" x14ac:dyDescent="0.2">
      <c r="A186" t="s">
        <v>16</v>
      </c>
      <c r="B186">
        <v>-324.134616083428</v>
      </c>
      <c r="C186">
        <v>-312.942000400187</v>
      </c>
      <c r="D186">
        <v>11.1926156832406</v>
      </c>
      <c r="E186">
        <v>-283.05226264557399</v>
      </c>
      <c r="F186">
        <v>-280.649872074857</v>
      </c>
      <c r="G186">
        <v>2.4023905707176301</v>
      </c>
      <c r="H186">
        <v>-41.082353437853698</v>
      </c>
      <c r="I186">
        <v>-32.292128325330701</v>
      </c>
      <c r="J186">
        <v>8.7902251125230109</v>
      </c>
      <c r="K186">
        <v>-1.30723243074449</v>
      </c>
      <c r="L186">
        <v>-3.7527577088409698</v>
      </c>
      <c r="M186">
        <v>-0.39647514308466902</v>
      </c>
      <c r="N186">
        <v>-1.3190452089838001</v>
      </c>
      <c r="O186">
        <v>-0.90334214965131399</v>
      </c>
      <c r="P186">
        <v>-2.42548019797304</v>
      </c>
      <c r="Q186">
        <v>-0.39665524567299298</v>
      </c>
      <c r="R186">
        <v>-1.3197277152139699</v>
      </c>
      <c r="S186">
        <v>-0.90406800790867303</v>
      </c>
      <c r="T186">
        <v>-2.42723975036286</v>
      </c>
    </row>
    <row r="187" spans="1:20" x14ac:dyDescent="0.2">
      <c r="A187" t="s">
        <v>17</v>
      </c>
      <c r="B187">
        <v>-328.175162289561</v>
      </c>
      <c r="C187">
        <v>-316.844218234089</v>
      </c>
      <c r="D187">
        <v>11.3309440554722</v>
      </c>
      <c r="E187">
        <v>-286.80310843038097</v>
      </c>
      <c r="F187">
        <v>-284.41918499706401</v>
      </c>
      <c r="G187">
        <v>2.3839234333169901</v>
      </c>
      <c r="H187">
        <v>-41.372053859180802</v>
      </c>
      <c r="I187">
        <v>-32.425033237025602</v>
      </c>
      <c r="J187">
        <v>8.9470206221552004</v>
      </c>
      <c r="K187">
        <v>-1.3074980591790799</v>
      </c>
      <c r="L187">
        <v>-3.75296441860272</v>
      </c>
      <c r="M187">
        <v>-0.396639620870606</v>
      </c>
      <c r="N187">
        <v>-1.31919598874301</v>
      </c>
      <c r="O187">
        <v>-0.90337438323805397</v>
      </c>
      <c r="P187">
        <v>-2.4254947039895902</v>
      </c>
      <c r="Q187">
        <v>-0.39682993560651098</v>
      </c>
      <c r="R187">
        <v>-1.3198953170836401</v>
      </c>
      <c r="S187">
        <v>-0.90411628785810705</v>
      </c>
      <c r="T187">
        <v>-2.4272708960060498</v>
      </c>
    </row>
    <row r="188" spans="1:20" x14ac:dyDescent="0.2">
      <c r="A188" t="s">
        <v>18</v>
      </c>
      <c r="B188">
        <v>-346.19775033870201</v>
      </c>
      <c r="C188">
        <v>-333.54440310981897</v>
      </c>
      <c r="D188">
        <v>12.653347228883099</v>
      </c>
      <c r="E188">
        <v>-311.67133321358</v>
      </c>
      <c r="F188">
        <v>-308.52283727008802</v>
      </c>
      <c r="G188">
        <v>3.14849594349187</v>
      </c>
      <c r="H188">
        <v>-34.526417125122101</v>
      </c>
      <c r="I188">
        <v>-25.021565839730901</v>
      </c>
      <c r="J188">
        <v>9.5048512853912293</v>
      </c>
      <c r="K188">
        <v>-0.85480252321144501</v>
      </c>
      <c r="L188">
        <v>-2.5614778761624701</v>
      </c>
      <c r="M188">
        <v>-0.396533237374664</v>
      </c>
      <c r="N188">
        <v>-1.3190922203080599</v>
      </c>
      <c r="O188">
        <v>-0.45223757504406098</v>
      </c>
      <c r="P188">
        <v>-1.23526695067916</v>
      </c>
      <c r="Q188">
        <v>-0.39668127050559099</v>
      </c>
      <c r="R188">
        <v>-1.31967620213635</v>
      </c>
      <c r="S188">
        <v>-0.45313929090321298</v>
      </c>
      <c r="T188">
        <v>-1.23725342602154</v>
      </c>
    </row>
    <row r="189" spans="1:20" x14ac:dyDescent="0.2">
      <c r="A189" t="s">
        <v>19</v>
      </c>
      <c r="B189">
        <v>-330.16091381467402</v>
      </c>
      <c r="C189">
        <v>-318.82119980815298</v>
      </c>
      <c r="D189">
        <v>11.3397140065206</v>
      </c>
      <c r="E189">
        <v>-298.76317986859902</v>
      </c>
      <c r="F189">
        <v>-295.79087014894202</v>
      </c>
      <c r="G189">
        <v>2.9723097196564301</v>
      </c>
      <c r="H189">
        <v>-31.397733946074801</v>
      </c>
      <c r="I189">
        <v>-23.030329659210601</v>
      </c>
      <c r="J189">
        <v>8.3674042868642005</v>
      </c>
      <c r="K189">
        <v>-0.85439646192085705</v>
      </c>
      <c r="L189">
        <v>-2.5609293156645401</v>
      </c>
      <c r="M189">
        <v>-0.39663890446370997</v>
      </c>
      <c r="N189">
        <v>-1.3192110743277501</v>
      </c>
      <c r="O189">
        <v>-0.452239366469463</v>
      </c>
      <c r="P189">
        <v>-1.2352776686812701</v>
      </c>
      <c r="Q189">
        <v>-0.39675999999971601</v>
      </c>
      <c r="R189">
        <v>-1.31968265488866</v>
      </c>
      <c r="S189">
        <v>-0.45305074668981399</v>
      </c>
      <c r="T189">
        <v>-1.23706058790282</v>
      </c>
    </row>
    <row r="190" spans="1:20" x14ac:dyDescent="0.2">
      <c r="A190" t="s">
        <v>20</v>
      </c>
      <c r="B190">
        <v>-337.30946584329502</v>
      </c>
      <c r="C190">
        <v>-326.37939735266298</v>
      </c>
      <c r="D190">
        <v>10.9300684906318</v>
      </c>
      <c r="E190">
        <v>-306.192927328118</v>
      </c>
      <c r="F190">
        <v>-303.44800462353999</v>
      </c>
      <c r="G190">
        <v>2.7449227045775699</v>
      </c>
      <c r="H190">
        <v>-31.1165385151766</v>
      </c>
      <c r="I190">
        <v>-22.931392729122301</v>
      </c>
      <c r="J190">
        <v>8.1851457860542904</v>
      </c>
      <c r="K190">
        <v>-0.854288531781494</v>
      </c>
      <c r="L190">
        <v>-2.5608576405918302</v>
      </c>
      <c r="M190">
        <v>-0.39658089310408501</v>
      </c>
      <c r="N190">
        <v>-1.31918611925003</v>
      </c>
      <c r="O190">
        <v>-0.45224273471563398</v>
      </c>
      <c r="P190">
        <v>-1.23528476332874</v>
      </c>
      <c r="Q190">
        <v>-0.39670327502792202</v>
      </c>
      <c r="R190">
        <v>-1.3196268549147601</v>
      </c>
      <c r="S190">
        <v>-0.45304347764084602</v>
      </c>
      <c r="T190">
        <v>-1.2370384597668</v>
      </c>
    </row>
    <row r="191" spans="1:20" x14ac:dyDescent="0.2">
      <c r="A191" t="s">
        <v>21</v>
      </c>
      <c r="B191">
        <v>-400.54043965141102</v>
      </c>
      <c r="C191">
        <v>-383.90689618025499</v>
      </c>
      <c r="D191">
        <v>16.633543471156401</v>
      </c>
      <c r="E191">
        <v>-358.60858594414901</v>
      </c>
      <c r="F191">
        <v>-354.07827980111</v>
      </c>
      <c r="G191">
        <v>4.5303061430392404</v>
      </c>
      <c r="H191">
        <v>-41.931853707262498</v>
      </c>
      <c r="I191">
        <v>-29.828616379145299</v>
      </c>
      <c r="J191">
        <v>12.1032373281171</v>
      </c>
      <c r="K191">
        <v>-0.93415206572315601</v>
      </c>
      <c r="L191">
        <v>-2.8044160010738</v>
      </c>
      <c r="M191">
        <v>-0.39657277809938002</v>
      </c>
      <c r="N191">
        <v>-1.31927093990691</v>
      </c>
      <c r="O191">
        <v>-0.52969930065905702</v>
      </c>
      <c r="P191">
        <v>-1.47705405073069</v>
      </c>
      <c r="Q191">
        <v>-0.39675411781439501</v>
      </c>
      <c r="R191">
        <v>-1.31996892145398</v>
      </c>
      <c r="S191">
        <v>-0.53089058563944203</v>
      </c>
      <c r="T191">
        <v>-1.4795933234854699</v>
      </c>
    </row>
    <row r="192" spans="1:20" x14ac:dyDescent="0.2">
      <c r="A192" t="s">
        <v>22</v>
      </c>
      <c r="B192">
        <v>-381.71620055734297</v>
      </c>
      <c r="C192">
        <v>-366.60897987404297</v>
      </c>
      <c r="D192">
        <v>15.1072206833005</v>
      </c>
      <c r="E192">
        <v>-343.76580948368297</v>
      </c>
      <c r="F192">
        <v>-339.55609397113398</v>
      </c>
      <c r="G192">
        <v>4.2097155125486303</v>
      </c>
      <c r="H192">
        <v>-37.9503910736601</v>
      </c>
      <c r="I192">
        <v>-27.052885902908201</v>
      </c>
      <c r="J192">
        <v>10.897505170751799</v>
      </c>
      <c r="K192">
        <v>-0.93365948144252497</v>
      </c>
      <c r="L192">
        <v>-2.8038595392088799</v>
      </c>
      <c r="M192">
        <v>-0.39679400487675098</v>
      </c>
      <c r="N192">
        <v>-1.3194802238541901</v>
      </c>
      <c r="O192">
        <v>-0.52971733640797902</v>
      </c>
      <c r="P192">
        <v>-1.4770729169274399</v>
      </c>
      <c r="Q192">
        <v>-0.39695018949148497</v>
      </c>
      <c r="R192">
        <v>-1.3200676301062899</v>
      </c>
      <c r="S192">
        <v>-0.53081148424943003</v>
      </c>
      <c r="T192">
        <v>-1.4793858181569399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H5" sqref="H5"/>
    </sheetView>
  </sheetViews>
  <sheetFormatPr baseColWidth="10" defaultRowHeight="16" x14ac:dyDescent="0.2"/>
  <cols>
    <col min="1" max="1" width="20.83203125" bestFit="1" customWidth="1"/>
  </cols>
  <sheetData>
    <row r="1" spans="1:18" x14ac:dyDescent="0.2">
      <c r="B1" s="12" t="s">
        <v>268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270</v>
      </c>
      <c r="L2" s="9"/>
      <c r="R2" s="9"/>
    </row>
    <row r="3" spans="1:18" x14ac:dyDescent="0.2">
      <c r="A3" t="s">
        <v>177</v>
      </c>
      <c r="B3" s="10">
        <f>(VDZ!K2+VDZ!L2-VDZ!G2-VDZ!H2)*2625.5</f>
        <v>-2.7492193750890666</v>
      </c>
      <c r="C3" s="10">
        <f>(VDZ!M2+VDZ!N2-VDZ!I2-VDZ!J2)*2625.5</f>
        <v>-16.894590366912841</v>
      </c>
      <c r="D3" s="10">
        <f>(VDZ!L2-VDZ!H2)*2625.5</f>
        <v>-2.0269241091563357</v>
      </c>
      <c r="E3" s="10">
        <f>(VDZ!K2-VDZ!G2)*2625.5</f>
        <v>-0.7222952659325852</v>
      </c>
      <c r="F3" s="10">
        <f>(VDZ!N2-VDZ!J2)*2625.5</f>
        <v>-11.44069133736231</v>
      </c>
      <c r="G3" s="10">
        <f>(VDZ!M2-VDZ!I2)*2625.5</f>
        <v>-5.4538990295506755</v>
      </c>
      <c r="H3" s="2">
        <f>B3+C3</f>
        <v>-19.643809742001906</v>
      </c>
      <c r="I3" s="11">
        <f>C3/H3*100</f>
        <v>86.00465280820373</v>
      </c>
    </row>
    <row r="4" spans="1:18" x14ac:dyDescent="0.2">
      <c r="A4" t="s">
        <v>23</v>
      </c>
      <c r="B4" s="10">
        <f>(VDZ!K3+VDZ!L3-VDZ!G3-VDZ!H3)*2625.5</f>
        <v>-1.8268748673199959</v>
      </c>
      <c r="C4" s="10">
        <f>(VDZ!M3+VDZ!N3-VDZ!I3-VDZ!J3)*2625.5</f>
        <v>-12.58266100186202</v>
      </c>
      <c r="D4" s="10">
        <f>(VDZ!L3-VDZ!H3)*2625.5</f>
        <v>-1.284591069943128</v>
      </c>
      <c r="E4" s="10">
        <f>(VDZ!K3-VDZ!G3)*2625.5</f>
        <v>-0.54228379737657662</v>
      </c>
      <c r="F4" s="10">
        <f>(VDZ!N3-VDZ!J3)*2625.5</f>
        <v>-9.2547270902305758</v>
      </c>
      <c r="G4" s="10">
        <f>(VDZ!M3-VDZ!I3)*2625.5</f>
        <v>-3.3279339116314444</v>
      </c>
      <c r="H4" s="2">
        <f t="shared" ref="H4:H67" si="0">B4+C4</f>
        <v>-14.409535869182015</v>
      </c>
      <c r="I4" s="11">
        <f t="shared" ref="I4:I67" si="1">C4/H4*100</f>
        <v>87.321764670941477</v>
      </c>
    </row>
    <row r="5" spans="1:18" x14ac:dyDescent="0.2">
      <c r="A5" t="s">
        <v>24</v>
      </c>
      <c r="B5" s="10">
        <f>(VDZ!K4+VDZ!L4-VDZ!G4-VDZ!H4)*2625.5</f>
        <v>-0.74224788180070123</v>
      </c>
      <c r="C5" s="10">
        <f>(VDZ!M4+VDZ!N4-VDZ!I4-VDZ!J4)*2625.5</f>
        <v>-9.7372990417157084</v>
      </c>
      <c r="D5" s="10">
        <f>(VDZ!L4-VDZ!H4)*2625.5</f>
        <v>-0.53153785679993515</v>
      </c>
      <c r="E5" s="10">
        <f>(VDZ!K4-VDZ!G4)*2625.5</f>
        <v>-0.21071002500076608</v>
      </c>
      <c r="F5" s="10">
        <f>(VDZ!N4-VDZ!J4)*2625.5</f>
        <v>-7.2879963737123905</v>
      </c>
      <c r="G5" s="10">
        <f>(VDZ!M4-VDZ!I4)*2625.5</f>
        <v>-2.4493026680033005</v>
      </c>
      <c r="H5" s="2">
        <f t="shared" si="0"/>
        <v>-10.479546923516409</v>
      </c>
      <c r="I5" s="11">
        <f t="shared" si="1"/>
        <v>92.917175835769442</v>
      </c>
    </row>
    <row r="6" spans="1:18" x14ac:dyDescent="0.2">
      <c r="A6" t="s">
        <v>178</v>
      </c>
      <c r="B6" s="10">
        <f>(VDZ!K5+VDZ!L5-VDZ!G5-VDZ!H5)*2625.5</f>
        <v>-1.7667720378994494</v>
      </c>
      <c r="C6" s="10">
        <f>(VDZ!M5+VDZ!N5-VDZ!I5-VDZ!J5)*2625.5</f>
        <v>-15.090940813979227</v>
      </c>
      <c r="D6" s="10">
        <f>(VDZ!L5-VDZ!H5)*2625.5</f>
        <v>-1.2420062180431692</v>
      </c>
      <c r="E6" s="10">
        <f>(VDZ!K5-VDZ!G5)*2625.5</f>
        <v>-0.52476581985671744</v>
      </c>
      <c r="F6" s="10">
        <f>(VDZ!N5-VDZ!J5)*2625.5</f>
        <v>-11.043281577593545</v>
      </c>
      <c r="G6" s="10">
        <f>(VDZ!M5-VDZ!I5)*2625.5</f>
        <v>-4.0476592363856829</v>
      </c>
      <c r="H6" s="2">
        <f t="shared" si="0"/>
        <v>-16.857712851878677</v>
      </c>
      <c r="I6" s="11">
        <f t="shared" si="1"/>
        <v>89.519503307338894</v>
      </c>
    </row>
    <row r="7" spans="1:18" x14ac:dyDescent="0.2">
      <c r="A7" t="s">
        <v>179</v>
      </c>
      <c r="B7" s="10">
        <f>(VDZ!K6+VDZ!L6-VDZ!G6-VDZ!H6)*2625.5</f>
        <v>-0.71416847367556913</v>
      </c>
      <c r="C7" s="10">
        <f>(VDZ!M6+VDZ!N6-VDZ!I6-VDZ!J6)*2625.5</f>
        <v>-12.114588276703794</v>
      </c>
      <c r="D7" s="10">
        <f>(VDZ!L6-VDZ!H6)*2625.5</f>
        <v>-0.50974584195251471</v>
      </c>
      <c r="E7" s="10">
        <f>(VDZ!K6-VDZ!G6)*2625.5</f>
        <v>-0.20442263172290878</v>
      </c>
      <c r="F7" s="10">
        <f>(VDZ!N6-VDZ!J6)*2625.5</f>
        <v>-9.1340736005414875</v>
      </c>
      <c r="G7" s="10">
        <f>(VDZ!M6-VDZ!I6)*2625.5</f>
        <v>-2.9805146761622887</v>
      </c>
      <c r="H7" s="2">
        <f t="shared" si="0"/>
        <v>-12.828756750379362</v>
      </c>
      <c r="I7" s="11">
        <f t="shared" si="1"/>
        <v>94.433065591843501</v>
      </c>
    </row>
    <row r="8" spans="1:18" x14ac:dyDescent="0.2">
      <c r="A8" t="s">
        <v>180</v>
      </c>
      <c r="B8" s="10">
        <f>(VDZ!K7+VDZ!L7-VDZ!G7-VDZ!H7)*2625.5</f>
        <v>-3.7150559493820152</v>
      </c>
      <c r="C8" s="10">
        <f>(VDZ!M7+VDZ!N7-VDZ!I7-VDZ!J7)*2625.5</f>
        <v>-10.606540637790548</v>
      </c>
      <c r="D8" s="10">
        <f>(VDZ!L7-VDZ!H7)*2625.5</f>
        <v>-2.6686241493410794</v>
      </c>
      <c r="E8" s="10">
        <f>(VDZ!K7-VDZ!G7)*2625.5</f>
        <v>-1.0464318000406441</v>
      </c>
      <c r="F8" s="10">
        <f>(VDZ!N7-VDZ!J7)*2625.5</f>
        <v>-7.2590932586761578</v>
      </c>
      <c r="G8" s="10">
        <f>(VDZ!M7-VDZ!I7)*2625.5</f>
        <v>-3.3474473791143899</v>
      </c>
      <c r="H8" s="2">
        <f t="shared" si="0"/>
        <v>-14.321596587172564</v>
      </c>
      <c r="I8" s="11">
        <f t="shared" si="1"/>
        <v>74.059764030014065</v>
      </c>
    </row>
    <row r="9" spans="1:18" x14ac:dyDescent="0.2">
      <c r="A9" t="s">
        <v>181</v>
      </c>
      <c r="B9" s="10">
        <f>(VDZ!K8+VDZ!L8-VDZ!G8-VDZ!H8)*2625.5</f>
        <v>-1.8760871170211384</v>
      </c>
      <c r="C9" s="10">
        <f>(VDZ!M8+VDZ!N8-VDZ!I8-VDZ!J8)*2625.5</f>
        <v>-9.0924951394195421</v>
      </c>
      <c r="D9" s="10">
        <f>(VDZ!L8-VDZ!H8)*2625.5</f>
        <v>-1.3311386458613828</v>
      </c>
      <c r="E9" s="10">
        <f>(VDZ!K8-VDZ!G8)*2625.5</f>
        <v>-0.54494847115975564</v>
      </c>
      <c r="F9" s="10">
        <f>(VDZ!N8-VDZ!J8)*2625.5</f>
        <v>-6.4520373184215218</v>
      </c>
      <c r="G9" s="10">
        <f>(VDZ!M8-VDZ!I8)*2625.5</f>
        <v>-2.6404578209980936</v>
      </c>
      <c r="H9" s="2">
        <f t="shared" si="0"/>
        <v>-10.96858225644068</v>
      </c>
      <c r="I9" s="11">
        <f t="shared" si="1"/>
        <v>82.895810295633126</v>
      </c>
    </row>
    <row r="10" spans="1:18" x14ac:dyDescent="0.2">
      <c r="A10" t="s">
        <v>182</v>
      </c>
      <c r="B10" s="10">
        <f>(VDZ!K9+VDZ!L9-VDZ!G9-VDZ!H9)*2625.5</f>
        <v>-2.9581696656011127</v>
      </c>
      <c r="C10" s="10">
        <f>(VDZ!M9+VDZ!N9-VDZ!I9-VDZ!J9)*2625.5</f>
        <v>-21.989314490104562</v>
      </c>
      <c r="D10" s="10">
        <f>(VDZ!L9-VDZ!H9)*2625.5</f>
        <v>-2.1371010819064487</v>
      </c>
      <c r="E10" s="10">
        <f>(VDZ!K9-VDZ!G9)*2625.5</f>
        <v>-0.82106858369437286</v>
      </c>
      <c r="F10" s="10">
        <f>(VDZ!N9-VDZ!J9)*2625.5</f>
        <v>-14.631009225587519</v>
      </c>
      <c r="G10" s="10">
        <f>(VDZ!M9-VDZ!I9)*2625.5</f>
        <v>-7.3583052645169724</v>
      </c>
      <c r="H10" s="2">
        <f t="shared" si="0"/>
        <v>-24.947484155705673</v>
      </c>
      <c r="I10" s="11">
        <f t="shared" si="1"/>
        <v>88.142412889659823</v>
      </c>
    </row>
    <row r="11" spans="1:18" x14ac:dyDescent="0.2">
      <c r="A11" t="s">
        <v>183</v>
      </c>
      <c r="B11" s="10">
        <f>(VDZ!K10+VDZ!L10-VDZ!G10-VDZ!H10)*2625.5</f>
        <v>-3.4312138094895128</v>
      </c>
      <c r="C11" s="10">
        <f>(VDZ!M10+VDZ!N10-VDZ!I10-VDZ!J10)*2625.5</f>
        <v>-21.203794784015439</v>
      </c>
      <c r="D11" s="10">
        <f>(VDZ!L10-VDZ!H10)*2625.5</f>
        <v>-2.4943674864363525</v>
      </c>
      <c r="E11" s="10">
        <f>(VDZ!K10-VDZ!G10)*2625.5</f>
        <v>-0.93684632305286897</v>
      </c>
      <c r="F11" s="10">
        <f>(VDZ!N10-VDZ!J10)*2625.5</f>
        <v>-14.062869355166667</v>
      </c>
      <c r="G11" s="10">
        <f>(VDZ!M10-VDZ!I10)*2625.5</f>
        <v>-7.1409254288496449</v>
      </c>
      <c r="H11" s="2">
        <f t="shared" si="0"/>
        <v>-24.635008593504953</v>
      </c>
      <c r="I11" s="11">
        <f t="shared" si="1"/>
        <v>86.071797797569445</v>
      </c>
    </row>
    <row r="12" spans="1:18" x14ac:dyDescent="0.2">
      <c r="A12" t="s">
        <v>184</v>
      </c>
      <c r="B12" s="10">
        <f>(VDZ!K11+VDZ!L11-VDZ!G11-VDZ!H11)*2625.5</f>
        <v>-1.529192833139307</v>
      </c>
      <c r="C12" s="10">
        <f>(VDZ!M11+VDZ!N11-VDZ!I11-VDZ!J11)*2625.5</f>
        <v>-15.247779087083172</v>
      </c>
      <c r="D12" s="10">
        <f>(VDZ!L11-VDZ!H11)*2625.5</f>
        <v>-1.1072454054900871</v>
      </c>
      <c r="E12" s="10">
        <f>(VDZ!K11-VDZ!G11)*2625.5</f>
        <v>-0.421947427649074</v>
      </c>
      <c r="F12" s="10">
        <f>(VDZ!N11-VDZ!J11)*2625.5</f>
        <v>-10.35407354770367</v>
      </c>
      <c r="G12" s="10">
        <f>(VDZ!M11-VDZ!I11)*2625.5</f>
        <v>-4.893705539379793</v>
      </c>
      <c r="H12" s="2">
        <f t="shared" si="0"/>
        <v>-16.776971920222479</v>
      </c>
      <c r="I12" s="11">
        <f t="shared" si="1"/>
        <v>90.885167833558427</v>
      </c>
    </row>
    <row r="13" spans="1:18" x14ac:dyDescent="0.2">
      <c r="A13" t="s">
        <v>185</v>
      </c>
      <c r="B13" s="10">
        <f>(VDZ!K12+VDZ!L12-VDZ!G12-VDZ!H12)*2625.5</f>
        <v>-2.3957892063701283</v>
      </c>
      <c r="C13" s="10">
        <f>(VDZ!M12+VDZ!N12-VDZ!I12-VDZ!J12)*2625.5</f>
        <v>-17.679474860523811</v>
      </c>
      <c r="D13" s="10">
        <f>(VDZ!L12-VDZ!H12)*2625.5</f>
        <v>-1.7616577502129092</v>
      </c>
      <c r="E13" s="10">
        <f>(VDZ!K12-VDZ!G12)*2625.5</f>
        <v>-0.63413145615751043</v>
      </c>
      <c r="F13" s="10">
        <f>(VDZ!N12-VDZ!J12)*2625.5</f>
        <v>-11.815599531591161</v>
      </c>
      <c r="G13" s="10">
        <f>(VDZ!M12-VDZ!I12)*2625.5</f>
        <v>-5.8638753289329424</v>
      </c>
      <c r="H13" s="2">
        <f t="shared" si="0"/>
        <v>-20.07526406689394</v>
      </c>
      <c r="I13" s="11">
        <f t="shared" si="1"/>
        <v>88.065964171694162</v>
      </c>
    </row>
    <row r="14" spans="1:18" x14ac:dyDescent="0.2">
      <c r="A14" t="s">
        <v>186</v>
      </c>
      <c r="B14" s="10">
        <f>(VDZ!K13+VDZ!L13-VDZ!G13-VDZ!H13)*2625.5</f>
        <v>-2.2656053026023288</v>
      </c>
      <c r="C14" s="10">
        <f>(VDZ!M13+VDZ!N13-VDZ!I13-VDZ!J13)*2625.5</f>
        <v>-18.89521013091786</v>
      </c>
      <c r="D14" s="10">
        <f>(VDZ!L13-VDZ!H13)*2625.5</f>
        <v>-1.6846030753591239</v>
      </c>
      <c r="E14" s="10">
        <f>(VDZ!K13-VDZ!G13)*2625.5</f>
        <v>-0.58100222724335038</v>
      </c>
      <c r="F14" s="10">
        <f>(VDZ!N13-VDZ!J13)*2625.5</f>
        <v>-12.565744180056521</v>
      </c>
      <c r="G14" s="10">
        <f>(VDZ!M13-VDZ!I13)*2625.5</f>
        <v>-6.3294659508611915</v>
      </c>
      <c r="H14" s="2">
        <f t="shared" si="0"/>
        <v>-21.160815433520188</v>
      </c>
      <c r="I14" s="11">
        <f t="shared" si="1"/>
        <v>89.293393207270014</v>
      </c>
    </row>
    <row r="15" spans="1:18" x14ac:dyDescent="0.2">
      <c r="A15" t="s">
        <v>187</v>
      </c>
      <c r="B15" s="10">
        <f>(VDZ!K14+VDZ!L14-VDZ!G14-VDZ!H14)*2625.5</f>
        <v>-2.9746670987529216</v>
      </c>
      <c r="C15" s="10">
        <f>(VDZ!M14+VDZ!N14-VDZ!I14-VDZ!J14)*2625.5</f>
        <v>-20.176037537224943</v>
      </c>
      <c r="D15" s="10">
        <f>(VDZ!L14-VDZ!H14)*2625.5</f>
        <v>-2.1429094842208838</v>
      </c>
      <c r="E15" s="10">
        <f>(VDZ!K14-VDZ!G14)*2625.5</f>
        <v>-0.83175761453174601</v>
      </c>
      <c r="F15" s="10">
        <f>(VDZ!N14-VDZ!J14)*2625.5</f>
        <v>-13.418840213150759</v>
      </c>
      <c r="G15" s="10">
        <f>(VDZ!M14-VDZ!I14)*2625.5</f>
        <v>-6.7571973240740384</v>
      </c>
      <c r="H15" s="2">
        <f t="shared" si="0"/>
        <v>-23.150704635977863</v>
      </c>
      <c r="I15" s="11">
        <f t="shared" si="1"/>
        <v>87.150857196242427</v>
      </c>
    </row>
    <row r="16" spans="1:18" x14ac:dyDescent="0.2">
      <c r="A16" t="s">
        <v>188</v>
      </c>
      <c r="B16" s="10">
        <f>(VDZ!K15+VDZ!L15-VDZ!G15-VDZ!H15)*2625.5</f>
        <v>-1.341520265948585</v>
      </c>
      <c r="C16" s="10">
        <f>(VDZ!M15+VDZ!N15-VDZ!I15-VDZ!J15)*2625.5</f>
        <v>-18.359228243990945</v>
      </c>
      <c r="D16" s="10">
        <f>(VDZ!L15-VDZ!H15)*2625.5</f>
        <v>-0.97029383108529965</v>
      </c>
      <c r="E16" s="10">
        <f>(VDZ!K15-VDZ!G15)*2625.5</f>
        <v>-0.37122643486343099</v>
      </c>
      <c r="F16" s="10">
        <f>(VDZ!N15-VDZ!J15)*2625.5</f>
        <v>-12.546554194714792</v>
      </c>
      <c r="G16" s="10">
        <f>(VDZ!M15-VDZ!I15)*2625.5</f>
        <v>-5.8126740492762972</v>
      </c>
      <c r="H16" s="2">
        <f t="shared" si="0"/>
        <v>-19.70074850993953</v>
      </c>
      <c r="I16" s="11">
        <f t="shared" si="1"/>
        <v>93.190511186558453</v>
      </c>
    </row>
    <row r="17" spans="1:9" x14ac:dyDescent="0.2">
      <c r="A17" t="s">
        <v>189</v>
      </c>
      <c r="B17" s="10">
        <f>(VDZ!K16+VDZ!L16-VDZ!G16-VDZ!H16)*2625.5</f>
        <v>-1.1568896608535715</v>
      </c>
      <c r="C17" s="10">
        <f>(VDZ!M16+VDZ!N16-VDZ!I16-VDZ!J16)*2625.5</f>
        <v>-16.319281907980177</v>
      </c>
      <c r="D17" s="10">
        <f>(VDZ!L16-VDZ!H16)*2625.5</f>
        <v>-0.8187932012320327</v>
      </c>
      <c r="E17" s="10">
        <f>(VDZ!K16-VDZ!G16)*2625.5</f>
        <v>-0.33809645962139312</v>
      </c>
      <c r="F17" s="10">
        <f>(VDZ!N16-VDZ!J16)*2625.5</f>
        <v>-11.179861396279165</v>
      </c>
      <c r="G17" s="10">
        <f>(VDZ!M16-VDZ!I16)*2625.5</f>
        <v>-5.1394205117010854</v>
      </c>
      <c r="H17" s="2">
        <f t="shared" si="0"/>
        <v>-17.476171568833749</v>
      </c>
      <c r="I17" s="11">
        <f t="shared" si="1"/>
        <v>93.380188239186666</v>
      </c>
    </row>
    <row r="18" spans="1:9" x14ac:dyDescent="0.2">
      <c r="A18" t="s">
        <v>25</v>
      </c>
      <c r="B18" s="10">
        <f>(VDZ!K17+VDZ!L17-VDZ!G17-VDZ!H17)*2625.5</f>
        <v>-0.70656265549432595</v>
      </c>
      <c r="C18" s="10">
        <f>(VDZ!M17+VDZ!N17-VDZ!I17-VDZ!J17)*2625.5</f>
        <v>-12.013536525563088</v>
      </c>
      <c r="D18" s="10">
        <f>(VDZ!L17-VDZ!H17)*2625.5</f>
        <v>-0.50060836271659492</v>
      </c>
      <c r="E18" s="10">
        <f>(VDZ!K17-VDZ!G17)*2625.5</f>
        <v>-0.20595429277794958</v>
      </c>
      <c r="F18" s="10">
        <f>(VDZ!N17-VDZ!J17)*2625.5</f>
        <v>-8.8469568308225064</v>
      </c>
      <c r="G18" s="10">
        <f>(VDZ!M17-VDZ!I17)*2625.5</f>
        <v>-3.1665796947405811</v>
      </c>
      <c r="H18" s="2">
        <f t="shared" si="0"/>
        <v>-12.720099181057414</v>
      </c>
      <c r="I18" s="11">
        <f t="shared" si="1"/>
        <v>94.445305453698609</v>
      </c>
    </row>
    <row r="19" spans="1:9" x14ac:dyDescent="0.2">
      <c r="A19" t="s">
        <v>26</v>
      </c>
      <c r="B19" s="10">
        <f>(VDZ!K18+VDZ!L18-VDZ!G18-VDZ!H18)*2625.5</f>
        <v>-0.66984222987258746</v>
      </c>
      <c r="C19" s="10">
        <f>(VDZ!M18+VDZ!N18-VDZ!I18-VDZ!J18)*2625.5</f>
        <v>-11.321261778792037</v>
      </c>
      <c r="D19" s="10">
        <f>(VDZ!L18-VDZ!H18)*2625.5</f>
        <v>-0.46244996002056921</v>
      </c>
      <c r="E19" s="10">
        <f>(VDZ!K18-VDZ!G18)*2625.5</f>
        <v>-0.207392269852164</v>
      </c>
      <c r="F19" s="10">
        <f>(VDZ!N18-VDZ!J18)*2625.5</f>
        <v>-8.3822564696502102</v>
      </c>
      <c r="G19" s="10">
        <f>(VDZ!M18-VDZ!I18)*2625.5</f>
        <v>-2.9390053091418635</v>
      </c>
      <c r="H19" s="2">
        <f t="shared" si="0"/>
        <v>-11.991104008664625</v>
      </c>
      <c r="I19" s="11">
        <f t="shared" si="1"/>
        <v>94.413840215308227</v>
      </c>
    </row>
    <row r="20" spans="1:9" x14ac:dyDescent="0.2">
      <c r="A20" t="s">
        <v>190</v>
      </c>
      <c r="B20" s="10">
        <f>(VDZ!K19+VDZ!L19-VDZ!G19-VDZ!H19)*2625.5</f>
        <v>-0.64654149492224633</v>
      </c>
      <c r="C20" s="10">
        <f>(VDZ!M19+VDZ!N19-VDZ!I19-VDZ!J19)*2625.5</f>
        <v>-13.847715748094837</v>
      </c>
      <c r="D20" s="10">
        <f>(VDZ!L19-VDZ!H19)*2625.5</f>
        <v>-0.45732253193484373</v>
      </c>
      <c r="E20" s="10">
        <f>(VDZ!K19-VDZ!G19)*2625.5</f>
        <v>-0.18921896298747554</v>
      </c>
      <c r="F20" s="10">
        <f>(VDZ!N19-VDZ!J19)*2625.5</f>
        <v>-10.243034430272534</v>
      </c>
      <c r="G20" s="10">
        <f>(VDZ!M19-VDZ!I19)*2625.5</f>
        <v>-3.6046813178223576</v>
      </c>
      <c r="H20" s="2">
        <f t="shared" si="0"/>
        <v>-14.494257243017083</v>
      </c>
      <c r="I20" s="11">
        <f t="shared" si="1"/>
        <v>95.539326478880241</v>
      </c>
    </row>
    <row r="21" spans="1:9" x14ac:dyDescent="0.2">
      <c r="A21" t="s">
        <v>191</v>
      </c>
      <c r="B21" s="10">
        <f>(VDZ!K20+VDZ!L20-VDZ!G20-VDZ!H20)*2625.5</f>
        <v>-0.63120503243468118</v>
      </c>
      <c r="C21" s="10">
        <f>(VDZ!M20+VDZ!N20-VDZ!I20-VDZ!J20)*2625.5</f>
        <v>-13.184892989324013</v>
      </c>
      <c r="D21" s="10">
        <f>(VDZ!L20-VDZ!H20)*2625.5</f>
        <v>-0.43314579927687924</v>
      </c>
      <c r="E21" s="10">
        <f>(VDZ!K20-VDZ!G20)*2625.5</f>
        <v>-0.19805923315787488</v>
      </c>
      <c r="F21" s="10">
        <f>(VDZ!N20-VDZ!J20)*2625.5</f>
        <v>-9.8169547486009883</v>
      </c>
      <c r="G21" s="10">
        <f>(VDZ!M20-VDZ!I20)*2625.5</f>
        <v>-3.3679382407230429</v>
      </c>
      <c r="H21" s="2">
        <f t="shared" si="0"/>
        <v>-13.816098021758695</v>
      </c>
      <c r="I21" s="11">
        <f t="shared" si="1"/>
        <v>95.431379891481598</v>
      </c>
    </row>
    <row r="22" spans="1:9" x14ac:dyDescent="0.2">
      <c r="A22" t="s">
        <v>192</v>
      </c>
      <c r="B22" s="10">
        <f>(VDZ!K21+VDZ!L21-VDZ!G21-VDZ!H21)*2625.5</f>
        <v>-1.4414759341624404</v>
      </c>
      <c r="C22" s="10">
        <f>(VDZ!M21+VDZ!N21-VDZ!I21-VDZ!J21)*2625.5</f>
        <v>-9.5988580119882609</v>
      </c>
      <c r="D22" s="10">
        <f>(VDZ!L21-VDZ!H21)*2625.5</f>
        <v>-1.021806941387442</v>
      </c>
      <c r="E22" s="10">
        <f>(VDZ!K21-VDZ!G21)*2625.5</f>
        <v>-0.41966899277492564</v>
      </c>
      <c r="F22" s="10">
        <f>(VDZ!N21-VDZ!J21)*2625.5</f>
        <v>-6.4789368561815532</v>
      </c>
      <c r="G22" s="10">
        <f>(VDZ!M21-VDZ!I21)*2625.5</f>
        <v>-3.1199211558066353</v>
      </c>
      <c r="H22" s="2">
        <f t="shared" si="0"/>
        <v>-11.040333946150701</v>
      </c>
      <c r="I22" s="11">
        <f t="shared" si="1"/>
        <v>86.943547711570616</v>
      </c>
    </row>
    <row r="23" spans="1:9" x14ac:dyDescent="0.2">
      <c r="A23" t="s">
        <v>193</v>
      </c>
      <c r="B23" s="10">
        <f>(VDZ!K22+VDZ!L22-VDZ!G22-VDZ!H22)*2625.5</f>
        <v>-1.7168819533900865</v>
      </c>
      <c r="C23" s="10">
        <f>(VDZ!M22+VDZ!N22-VDZ!I22-VDZ!J22)*2625.5</f>
        <v>-9.9308837967108836</v>
      </c>
      <c r="D23" s="10">
        <f>(VDZ!L22-VDZ!H22)*2625.5</f>
        <v>-1.2185606084306981</v>
      </c>
      <c r="E23" s="10">
        <f>(VDZ!K22-VDZ!G22)*2625.5</f>
        <v>-0.49832134495967995</v>
      </c>
      <c r="F23" s="10">
        <f>(VDZ!N22-VDZ!J22)*2625.5</f>
        <v>-6.6991510611148994</v>
      </c>
      <c r="G23" s="10">
        <f>(VDZ!M22-VDZ!I22)*2625.5</f>
        <v>-3.2317327355960561</v>
      </c>
      <c r="H23" s="2">
        <f t="shared" si="0"/>
        <v>-11.647765750100969</v>
      </c>
      <c r="I23" s="11">
        <f t="shared" si="1"/>
        <v>85.259988995098027</v>
      </c>
    </row>
    <row r="24" spans="1:9" x14ac:dyDescent="0.2">
      <c r="A24" t="s">
        <v>194</v>
      </c>
      <c r="B24" s="10">
        <f>(VDZ!K23+VDZ!L23-VDZ!G23-VDZ!H23)*2625.5</f>
        <v>-1.450498304000887</v>
      </c>
      <c r="C24" s="10">
        <f>(VDZ!M23+VDZ!N23-VDZ!I23-VDZ!J23)*2625.5</f>
        <v>-9.5584223087654525</v>
      </c>
      <c r="D24" s="10">
        <f>(VDZ!L23-VDZ!H23)*2625.5</f>
        <v>-1.0501593087434151</v>
      </c>
      <c r="E24" s="10">
        <f>(VDZ!K23-VDZ!G23)*2625.5</f>
        <v>-0.40033899525747185</v>
      </c>
      <c r="F24" s="10">
        <f>(VDZ!N23-VDZ!J23)*2625.5</f>
        <v>-6.7204192573455686</v>
      </c>
      <c r="G24" s="10">
        <f>(VDZ!M23-VDZ!I23)*2625.5</f>
        <v>-2.8380030514198116</v>
      </c>
      <c r="H24" s="2">
        <f t="shared" si="0"/>
        <v>-11.008920612766339</v>
      </c>
      <c r="I24" s="11">
        <f t="shared" si="1"/>
        <v>86.82433678085718</v>
      </c>
    </row>
    <row r="25" spans="1:9" x14ac:dyDescent="0.2">
      <c r="A25" t="s">
        <v>195</v>
      </c>
      <c r="B25" s="10">
        <f>(VDZ!K24+VDZ!L24-VDZ!G24-VDZ!H24)*2625.5</f>
        <v>-1.7617561992086057</v>
      </c>
      <c r="C25" s="10">
        <f>(VDZ!M24+VDZ!N24-VDZ!I24-VDZ!J24)*2625.5</f>
        <v>-9.2820590808827479</v>
      </c>
      <c r="D25" s="10">
        <f>(VDZ!L24-VDZ!H24)*2625.5</f>
        <v>-1.2662909096776618</v>
      </c>
      <c r="E25" s="10">
        <f>(VDZ!K24-VDZ!G24)*2625.5</f>
        <v>-0.49546528953108981</v>
      </c>
      <c r="F25" s="10">
        <f>(VDZ!N24-VDZ!J24)*2625.5</f>
        <v>-6.2266664672446765</v>
      </c>
      <c r="G25" s="10">
        <f>(VDZ!M24-VDZ!I24)*2625.5</f>
        <v>-3.0553926136380709</v>
      </c>
      <c r="H25" s="2">
        <f t="shared" si="0"/>
        <v>-11.043815280091353</v>
      </c>
      <c r="I25" s="11">
        <f t="shared" si="1"/>
        <v>84.047576362631517</v>
      </c>
    </row>
    <row r="26" spans="1:9" x14ac:dyDescent="0.2">
      <c r="A26" t="s">
        <v>196</v>
      </c>
      <c r="B26" s="10">
        <f>(VDZ!K25+VDZ!L25-VDZ!G25-VDZ!H25)*2625.5</f>
        <v>-1.5134785568407032</v>
      </c>
      <c r="C26" s="10">
        <f>(VDZ!M25+VDZ!N25-VDZ!I25-VDZ!J25)*2625.5</f>
        <v>-22.580321138516304</v>
      </c>
      <c r="D26" s="10">
        <f>(VDZ!L25-VDZ!H25)*2625.5</f>
        <v>-1.0917101832769467</v>
      </c>
      <c r="E26" s="10">
        <f>(VDZ!K25-VDZ!G25)*2625.5</f>
        <v>-0.42176837356375646</v>
      </c>
      <c r="F26" s="10">
        <f>(VDZ!N25-VDZ!J25)*2625.5</f>
        <v>-15.094842093179388</v>
      </c>
      <c r="G26" s="10">
        <f>(VDZ!M25-VDZ!I25)*2625.5</f>
        <v>-7.4854790453369153</v>
      </c>
      <c r="H26" s="2">
        <f t="shared" si="0"/>
        <v>-24.093799695357006</v>
      </c>
      <c r="I26" s="11">
        <f t="shared" si="1"/>
        <v>93.71838989293019</v>
      </c>
    </row>
    <row r="27" spans="1:9" x14ac:dyDescent="0.2">
      <c r="A27" t="s">
        <v>197</v>
      </c>
      <c r="B27" s="10">
        <f>(VDZ!K26+VDZ!L26-VDZ!G26-VDZ!H26)*2625.5</f>
        <v>-1.3930613603132149</v>
      </c>
      <c r="C27" s="10">
        <f>(VDZ!M26+VDZ!N26-VDZ!I26-VDZ!J26)*2625.5</f>
        <v>-19.789626652769137</v>
      </c>
      <c r="D27" s="10">
        <f>(VDZ!L26-VDZ!H26)*2625.5</f>
        <v>-0.97111460656453752</v>
      </c>
      <c r="E27" s="10">
        <f>(VDZ!K26-VDZ!G26)*2625.5</f>
        <v>-0.42194675374875035</v>
      </c>
      <c r="F27" s="10">
        <f>(VDZ!N26-VDZ!J26)*2625.5</f>
        <v>-13.3639345144939</v>
      </c>
      <c r="G27" s="10">
        <f>(VDZ!M26-VDZ!I26)*2625.5</f>
        <v>-6.4256921382752372</v>
      </c>
      <c r="H27" s="2">
        <f t="shared" si="0"/>
        <v>-21.182688013082352</v>
      </c>
      <c r="I27" s="11">
        <f t="shared" si="1"/>
        <v>93.423585526761926</v>
      </c>
    </row>
    <row r="28" spans="1:9" x14ac:dyDescent="0.2">
      <c r="A28" t="s">
        <v>198</v>
      </c>
      <c r="B28" s="10">
        <f>(VDZ!K27+VDZ!L27-VDZ!G27-VDZ!H27)*2625.5</f>
        <v>-1.4213898028579224</v>
      </c>
      <c r="C28" s="10">
        <f>(VDZ!M27+VDZ!N27-VDZ!I27-VDZ!J27)*2625.5</f>
        <v>-18.047465603777862</v>
      </c>
      <c r="D28" s="10">
        <f>(VDZ!L27-VDZ!H27)*2625.5</f>
        <v>-1.0174182861457468</v>
      </c>
      <c r="E28" s="10">
        <f>(VDZ!K27-VDZ!G27)*2625.5</f>
        <v>-0.40397151671239412</v>
      </c>
      <c r="F28" s="10">
        <f>(VDZ!N27-VDZ!J27)*2625.5</f>
        <v>-11.952662633801816</v>
      </c>
      <c r="G28" s="10">
        <f>(VDZ!M27-VDZ!I27)*2625.5</f>
        <v>-6.0948029699760458</v>
      </c>
      <c r="H28" s="2">
        <f t="shared" si="0"/>
        <v>-19.468855406635786</v>
      </c>
      <c r="I28" s="11">
        <f t="shared" si="1"/>
        <v>92.699160925642005</v>
      </c>
    </row>
    <row r="29" spans="1:9" x14ac:dyDescent="0.2">
      <c r="A29" t="s">
        <v>199</v>
      </c>
      <c r="B29" s="10">
        <f>(VDZ!K28+VDZ!L28-VDZ!G28-VDZ!H28)*2625.5</f>
        <v>-1.3340363774980157</v>
      </c>
      <c r="C29" s="10">
        <f>(VDZ!M28+VDZ!N28-VDZ!I28-VDZ!J28)*2625.5</f>
        <v>-17.146426403276948</v>
      </c>
      <c r="D29" s="10">
        <f>(VDZ!L28-VDZ!H28)*2625.5</f>
        <v>-0.96619543749456616</v>
      </c>
      <c r="E29" s="10">
        <f>(VDZ!K28-VDZ!G28)*2625.5</f>
        <v>-0.36784094000315803</v>
      </c>
      <c r="F29" s="10">
        <f>(VDZ!N28-VDZ!J28)*2625.5</f>
        <v>-11.461437566055608</v>
      </c>
      <c r="G29" s="10">
        <f>(VDZ!M28-VDZ!I28)*2625.5</f>
        <v>-5.6849888372216295</v>
      </c>
      <c r="H29" s="2">
        <f t="shared" si="0"/>
        <v>-18.480462780774964</v>
      </c>
      <c r="I29" s="11">
        <f t="shared" si="1"/>
        <v>92.78136920420738</v>
      </c>
    </row>
    <row r="30" spans="1:9" x14ac:dyDescent="0.2">
      <c r="A30" t="s">
        <v>200</v>
      </c>
      <c r="B30" s="10">
        <f>(VDZ!K29+VDZ!L29-VDZ!G29-VDZ!H29)*2625.5</f>
        <v>-1.3081727726971952</v>
      </c>
      <c r="C30" s="10">
        <f>(VDZ!M29+VDZ!N29-VDZ!I29-VDZ!J29)*2625.5</f>
        <v>-17.508249985376771</v>
      </c>
      <c r="D30" s="10">
        <f>(VDZ!L29-VDZ!H29)*2625.5</f>
        <v>-0.91405537984911855</v>
      </c>
      <c r="E30" s="10">
        <f>(VDZ!K29-VDZ!G29)*2625.5</f>
        <v>-0.39411739284807668</v>
      </c>
      <c r="F30" s="10">
        <f>(VDZ!N29-VDZ!J29)*2625.5</f>
        <v>-11.640271985769187</v>
      </c>
      <c r="G30" s="10">
        <f>(VDZ!M29-VDZ!I29)*2625.5</f>
        <v>-5.8679779996075832</v>
      </c>
      <c r="H30" s="2">
        <f t="shared" si="0"/>
        <v>-18.816422758073966</v>
      </c>
      <c r="I30" s="11">
        <f t="shared" si="1"/>
        <v>93.047707369691892</v>
      </c>
    </row>
    <row r="31" spans="1:9" x14ac:dyDescent="0.2">
      <c r="A31" t="s">
        <v>201</v>
      </c>
      <c r="B31" s="10">
        <f>(VDZ!K30+VDZ!L30-VDZ!G30-VDZ!H30)*2625.5</f>
        <v>-1.3679807289251242</v>
      </c>
      <c r="C31" s="10">
        <f>(VDZ!M30+VDZ!N30-VDZ!I30-VDZ!J30)*2625.5</f>
        <v>-18.050971734197486</v>
      </c>
      <c r="D31" s="10">
        <f>(VDZ!L30-VDZ!H30)*2625.5</f>
        <v>-0.97513528136447691</v>
      </c>
      <c r="E31" s="10">
        <f>(VDZ!K30-VDZ!G30)*2625.5</f>
        <v>-0.39284544756050155</v>
      </c>
      <c r="F31" s="10">
        <f>(VDZ!N30-VDZ!J30)*2625.5</f>
        <v>-12.064745916262169</v>
      </c>
      <c r="G31" s="10">
        <f>(VDZ!M30-VDZ!I30)*2625.5</f>
        <v>-5.9862258179358978</v>
      </c>
      <c r="H31" s="2">
        <f t="shared" si="0"/>
        <v>-19.418952463122611</v>
      </c>
      <c r="I31" s="11">
        <f t="shared" si="1"/>
        <v>92.955434998242168</v>
      </c>
    </row>
    <row r="32" spans="1:9" x14ac:dyDescent="0.2">
      <c r="A32" t="s">
        <v>202</v>
      </c>
      <c r="B32" s="10">
        <f>(VDZ!K31+VDZ!L31-VDZ!G31-VDZ!H31)*2625.5</f>
        <v>-1.0656285526377491</v>
      </c>
      <c r="C32" s="10">
        <f>(VDZ!M31+VDZ!N31-VDZ!I31-VDZ!J31)*2625.5</f>
        <v>-19.554486936227647</v>
      </c>
      <c r="D32" s="10">
        <f>(VDZ!L31-VDZ!H31)*2625.5</f>
        <v>-0.77098174461672575</v>
      </c>
      <c r="E32" s="10">
        <f>(VDZ!K31-VDZ!G31)*2625.5</f>
        <v>-0.29464680802095045</v>
      </c>
      <c r="F32" s="10">
        <f>(VDZ!N31-VDZ!J31)*2625.5</f>
        <v>-13.115766269721689</v>
      </c>
      <c r="G32" s="10">
        <f>(VDZ!M31-VDZ!I31)*2625.5</f>
        <v>-6.4387206665056658</v>
      </c>
      <c r="H32" s="2">
        <f t="shared" si="0"/>
        <v>-20.620115488865395</v>
      </c>
      <c r="I32" s="11">
        <f t="shared" si="1"/>
        <v>94.832092219788137</v>
      </c>
    </row>
    <row r="33" spans="1:9" x14ac:dyDescent="0.2">
      <c r="A33" t="s">
        <v>203</v>
      </c>
      <c r="B33" s="10">
        <f>(VDZ!K32+VDZ!L32-VDZ!G32-VDZ!H32)*2625.5</f>
        <v>-0.91934288564383682</v>
      </c>
      <c r="C33" s="10">
        <f>(VDZ!M32+VDZ!N32-VDZ!I32-VDZ!J32)*2625.5</f>
        <v>-18.05709616296966</v>
      </c>
      <c r="D33" s="10">
        <f>(VDZ!L32-VDZ!H32)*2625.5</f>
        <v>-0.65514184929719865</v>
      </c>
      <c r="E33" s="10">
        <f>(VDZ!K32-VDZ!G32)*2625.5</f>
        <v>-0.26420103634656522</v>
      </c>
      <c r="F33" s="10">
        <f>(VDZ!N32-VDZ!J32)*2625.5</f>
        <v>-12.120705722330426</v>
      </c>
      <c r="G33" s="10">
        <f>(VDZ!M32-VDZ!I32)*2625.5</f>
        <v>-5.9363904406390873</v>
      </c>
      <c r="H33" s="2">
        <f t="shared" si="0"/>
        <v>-18.976439048613496</v>
      </c>
      <c r="I33" s="11">
        <f t="shared" si="1"/>
        <v>95.155345619435337</v>
      </c>
    </row>
    <row r="34" spans="1:9" x14ac:dyDescent="0.2">
      <c r="A34" t="s">
        <v>204</v>
      </c>
      <c r="B34" s="10">
        <f>(VDZ!K33+VDZ!L33-VDZ!G33-VDZ!H33)*2625.5</f>
        <v>-1.5867440104071093</v>
      </c>
      <c r="C34" s="10">
        <f>(VDZ!M33+VDZ!N33-VDZ!I33-VDZ!J33)*2625.5</f>
        <v>-21.414181350118945</v>
      </c>
      <c r="D34" s="10">
        <f>(VDZ!L33-VDZ!H33)*2625.5</f>
        <v>-1.1447322372016469</v>
      </c>
      <c r="E34" s="10">
        <f>(VDZ!K33-VDZ!G33)*2625.5</f>
        <v>-0.44201177320546264</v>
      </c>
      <c r="F34" s="10">
        <f>(VDZ!N33-VDZ!J33)*2625.5</f>
        <v>-14.254568715769398</v>
      </c>
      <c r="G34" s="10">
        <f>(VDZ!M33-VDZ!I33)*2625.5</f>
        <v>-7.1596126343491093</v>
      </c>
      <c r="H34" s="2">
        <f t="shared" si="0"/>
        <v>-23.000925360526054</v>
      </c>
      <c r="I34" s="11">
        <f t="shared" si="1"/>
        <v>93.101390550441664</v>
      </c>
    </row>
    <row r="35" spans="1:9" x14ac:dyDescent="0.2">
      <c r="A35" t="s">
        <v>205</v>
      </c>
      <c r="B35" s="10">
        <f>(VDZ!K34+VDZ!L34-VDZ!G34-VDZ!H34)*2625.5</f>
        <v>-1.329822264256485</v>
      </c>
      <c r="C35" s="10">
        <f>(VDZ!M34+VDZ!N34-VDZ!I34-VDZ!J34)*2625.5</f>
        <v>-18.890599606333353</v>
      </c>
      <c r="D35" s="10">
        <f>(VDZ!L34-VDZ!H34)*2625.5</f>
        <v>-0.92805991980392744</v>
      </c>
      <c r="E35" s="10">
        <f>(VDZ!K34-VDZ!G34)*2625.5</f>
        <v>-0.40176234445284892</v>
      </c>
      <c r="F35" s="10">
        <f>(VDZ!N34-VDZ!J34)*2625.5</f>
        <v>-12.535694477764434</v>
      </c>
      <c r="G35" s="10">
        <f>(VDZ!M34-VDZ!I34)*2625.5</f>
        <v>-6.3549051285687757</v>
      </c>
      <c r="H35" s="2">
        <f t="shared" si="0"/>
        <v>-20.220421870589838</v>
      </c>
      <c r="I35" s="11">
        <f t="shared" si="1"/>
        <v>93.423370329425808</v>
      </c>
    </row>
    <row r="36" spans="1:9" x14ac:dyDescent="0.2">
      <c r="A36" t="s">
        <v>206</v>
      </c>
      <c r="B36" s="10">
        <f>(VDZ!K35+VDZ!L35-VDZ!G35-VDZ!H35)*2625.5</f>
        <v>-2.7410498208689602</v>
      </c>
      <c r="C36" s="10">
        <f>(VDZ!M35+VDZ!N35-VDZ!I35-VDZ!J35)*2625.5</f>
        <v>-18.699482720538363</v>
      </c>
      <c r="D36" s="10">
        <f>(VDZ!L35-VDZ!H35)*2625.5</f>
        <v>-1.9943957552275515</v>
      </c>
      <c r="E36" s="10">
        <f>(VDZ!K35-VDZ!G35)*2625.5</f>
        <v>-0.74665406564170034</v>
      </c>
      <c r="F36" s="10">
        <f>(VDZ!N35-VDZ!J35)*2625.5</f>
        <v>-12.666206660599777</v>
      </c>
      <c r="G36" s="10">
        <f>(VDZ!M35-VDZ!I35)*2625.5</f>
        <v>-6.0332760599385873</v>
      </c>
      <c r="H36" s="2">
        <f t="shared" si="0"/>
        <v>-21.440532541407322</v>
      </c>
      <c r="I36" s="11">
        <f t="shared" si="1"/>
        <v>87.215570249594919</v>
      </c>
    </row>
    <row r="37" spans="1:9" x14ac:dyDescent="0.2">
      <c r="A37" t="s">
        <v>207</v>
      </c>
      <c r="B37" s="10">
        <f>(VDZ!K36+VDZ!L36-VDZ!G36-VDZ!H36)*2625.5</f>
        <v>-2.5674330952155886</v>
      </c>
      <c r="C37" s="10">
        <f>(VDZ!M36+VDZ!N36-VDZ!I36-VDZ!J36)*2625.5</f>
        <v>-16.901009507484513</v>
      </c>
      <c r="D37" s="10">
        <f>(VDZ!L36-VDZ!H36)*2625.5</f>
        <v>-1.8795223940290113</v>
      </c>
      <c r="E37" s="10">
        <f>(VDZ!K36-VDZ!G36)*2625.5</f>
        <v>-0.68791070118672282</v>
      </c>
      <c r="F37" s="10">
        <f>(VDZ!N36-VDZ!J36)*2625.5</f>
        <v>-11.454246321682037</v>
      </c>
      <c r="G37" s="10">
        <f>(VDZ!M36-VDZ!I36)*2625.5</f>
        <v>-5.4467631858023307</v>
      </c>
      <c r="H37" s="2">
        <f t="shared" si="0"/>
        <v>-19.468442602700101</v>
      </c>
      <c r="I37" s="11">
        <f t="shared" si="1"/>
        <v>86.812334465523662</v>
      </c>
    </row>
    <row r="38" spans="1:9" x14ac:dyDescent="0.2">
      <c r="A38" t="s">
        <v>27</v>
      </c>
      <c r="B38" s="10">
        <f>(VDZ!K37+VDZ!L37-VDZ!G37-VDZ!H37)*2625.5</f>
        <v>-1.7397439079990666</v>
      </c>
      <c r="C38" s="10">
        <f>(VDZ!M37+VDZ!N37-VDZ!I37-VDZ!J37)*2625.5</f>
        <v>-13.204396496800511</v>
      </c>
      <c r="D38" s="10">
        <f>(VDZ!L37-VDZ!H37)*2625.5</f>
        <v>-1.2179666614092235</v>
      </c>
      <c r="E38" s="10">
        <f>(VDZ!K37-VDZ!G37)*2625.5</f>
        <v>-0.52177724658984292</v>
      </c>
      <c r="F38" s="10">
        <f>(VDZ!N37-VDZ!J37)*2625.5</f>
        <v>-9.7284224810519557</v>
      </c>
      <c r="G38" s="10">
        <f>(VDZ!M37-VDZ!I37)*2625.5</f>
        <v>-3.4759740157485184</v>
      </c>
      <c r="H38" s="2">
        <f t="shared" si="0"/>
        <v>-14.944140404799578</v>
      </c>
      <c r="I38" s="11">
        <f t="shared" si="1"/>
        <v>88.358354104861618</v>
      </c>
    </row>
    <row r="39" spans="1:9" x14ac:dyDescent="0.2">
      <c r="A39" t="s">
        <v>28</v>
      </c>
      <c r="B39" s="10">
        <f>(VDZ!K38+VDZ!L38-VDZ!G38-VDZ!H38)*2625.5</f>
        <v>-0.96718649304224469</v>
      </c>
      <c r="C39" s="10">
        <f>(VDZ!M38+VDZ!N38-VDZ!I38-VDZ!J38)*2625.5</f>
        <v>-11.159125343706307</v>
      </c>
      <c r="D39" s="10">
        <f>(VDZ!L38-VDZ!H38)*2625.5</f>
        <v>-0.68520365754132839</v>
      </c>
      <c r="E39" s="10">
        <f>(VDZ!K38-VDZ!G38)*2625.5</f>
        <v>-0.28198283550120773</v>
      </c>
      <c r="F39" s="10">
        <f>(VDZ!N38-VDZ!J38)*2625.5</f>
        <v>-8.304344427964498</v>
      </c>
      <c r="G39" s="10">
        <f>(VDZ!M38-VDZ!I38)*2625.5</f>
        <v>-2.8547809157417916</v>
      </c>
      <c r="H39" s="2">
        <f t="shared" si="0"/>
        <v>-12.126311836748553</v>
      </c>
      <c r="I39" s="11">
        <f t="shared" si="1"/>
        <v>92.024067118980028</v>
      </c>
    </row>
    <row r="40" spans="1:9" x14ac:dyDescent="0.2">
      <c r="A40" t="s">
        <v>29</v>
      </c>
      <c r="B40" s="10">
        <f>(VDZ!K39+VDZ!L39-VDZ!G39-VDZ!H39)*2625.5</f>
        <v>-0.80904007008426126</v>
      </c>
      <c r="C40" s="10">
        <f>(VDZ!M39+VDZ!N39-VDZ!I39-VDZ!J39)*2625.5</f>
        <v>-11.062802726836837</v>
      </c>
      <c r="D40" s="10">
        <f>(VDZ!L39-VDZ!H39)*2625.5</f>
        <v>-0.58128794571106601</v>
      </c>
      <c r="E40" s="10">
        <f>(VDZ!K39-VDZ!G39)*2625.5</f>
        <v>-0.22775212437334094</v>
      </c>
      <c r="F40" s="10">
        <f>(VDZ!N39-VDZ!J39)*2625.5</f>
        <v>-8.1932715376216478</v>
      </c>
      <c r="G40" s="10">
        <f>(VDZ!M39-VDZ!I39)*2625.5</f>
        <v>-2.8695311892152091</v>
      </c>
      <c r="H40" s="2">
        <f t="shared" si="0"/>
        <v>-11.871842796921099</v>
      </c>
      <c r="I40" s="11">
        <f t="shared" si="1"/>
        <v>93.185219144797955</v>
      </c>
    </row>
    <row r="41" spans="1:9" x14ac:dyDescent="0.2">
      <c r="A41" t="s">
        <v>30</v>
      </c>
      <c r="B41" s="10">
        <f>(VDZ!K40+VDZ!L40-VDZ!G40-VDZ!H40)*2625.5</f>
        <v>-1.8483663564913315</v>
      </c>
      <c r="C41" s="10">
        <f>(VDZ!M40+VDZ!N40-VDZ!I40-VDZ!J40)*2625.5</f>
        <v>-12.784314299108157</v>
      </c>
      <c r="D41" s="10">
        <f>(VDZ!L40-VDZ!H40)*2625.5</f>
        <v>-1.2976432681009629</v>
      </c>
      <c r="E41" s="10">
        <f>(VDZ!K40-VDZ!G40)*2625.5</f>
        <v>-0.55072308839022277</v>
      </c>
      <c r="F41" s="10">
        <f>(VDZ!N40-VDZ!J40)*2625.5</f>
        <v>-9.4024932712461595</v>
      </c>
      <c r="G41" s="10">
        <f>(VDZ!M40-VDZ!I40)*2625.5</f>
        <v>-3.3818210278619785</v>
      </c>
      <c r="H41" s="2">
        <f t="shared" si="0"/>
        <v>-14.632680655599488</v>
      </c>
      <c r="I41" s="11">
        <f t="shared" si="1"/>
        <v>87.368231426659221</v>
      </c>
    </row>
    <row r="42" spans="1:9" x14ac:dyDescent="0.2">
      <c r="A42" t="s">
        <v>208</v>
      </c>
      <c r="B42" s="10">
        <f>(VDZ!K41+VDZ!L41-VDZ!G41-VDZ!H41)*2625.5</f>
        <v>-1.6907897137199028</v>
      </c>
      <c r="C42" s="10">
        <f>(VDZ!M41+VDZ!N41-VDZ!I41-VDZ!J41)*2625.5</f>
        <v>-15.896273707538663</v>
      </c>
      <c r="D42" s="10">
        <f>(VDZ!L41-VDZ!H41)*2625.5</f>
        <v>-1.1816502072107049</v>
      </c>
      <c r="E42" s="10">
        <f>(VDZ!K41-VDZ!G41)*2625.5</f>
        <v>-0.50913950650919793</v>
      </c>
      <c r="F42" s="10">
        <f>(VDZ!N41-VDZ!J41)*2625.5</f>
        <v>-11.68940569095885</v>
      </c>
      <c r="G42" s="10">
        <f>(VDZ!M41-VDZ!I41)*2625.5</f>
        <v>-4.2068680165798122</v>
      </c>
      <c r="H42" s="2">
        <f t="shared" si="0"/>
        <v>-17.587063421258566</v>
      </c>
      <c r="I42" s="11">
        <f t="shared" si="1"/>
        <v>90.386173784554941</v>
      </c>
    </row>
    <row r="43" spans="1:9" x14ac:dyDescent="0.2">
      <c r="A43" t="s">
        <v>209</v>
      </c>
      <c r="B43" s="10">
        <f>(VDZ!K42+VDZ!L42-VDZ!G42-VDZ!H42)*2625.5</f>
        <v>-0.92979537160161319</v>
      </c>
      <c r="C43" s="10">
        <f>(VDZ!M42+VDZ!N42-VDZ!I42-VDZ!J42)*2625.5</f>
        <v>-13.488010266172742</v>
      </c>
      <c r="D43" s="10">
        <f>(VDZ!L42-VDZ!H42)*2625.5</f>
        <v>-0.65659581106373932</v>
      </c>
      <c r="E43" s="10">
        <f>(VDZ!K42-VDZ!G42)*2625.5</f>
        <v>-0.27319956053801964</v>
      </c>
      <c r="F43" s="10">
        <f>(VDZ!N42-VDZ!J42)*2625.5</f>
        <v>-10.102831941042501</v>
      </c>
      <c r="G43" s="10">
        <f>(VDZ!M42-VDZ!I42)*2625.5</f>
        <v>-3.3851783251302394</v>
      </c>
      <c r="H43" s="2">
        <f t="shared" si="0"/>
        <v>-14.417805637774356</v>
      </c>
      <c r="I43" s="11">
        <f t="shared" si="1"/>
        <v>93.551061826179932</v>
      </c>
    </row>
    <row r="44" spans="1:9" x14ac:dyDescent="0.2">
      <c r="A44" t="s">
        <v>210</v>
      </c>
      <c r="B44" s="10">
        <f>(VDZ!K43+VDZ!L43-VDZ!G43-VDZ!H43)*2625.5</f>
        <v>-0.78245942265814616</v>
      </c>
      <c r="C44" s="10">
        <f>(VDZ!M43+VDZ!N43-VDZ!I43-VDZ!J43)*2625.5</f>
        <v>-13.689671382469223</v>
      </c>
      <c r="D44" s="10">
        <f>(VDZ!L43-VDZ!H43)*2625.5</f>
        <v>-0.56119319924319011</v>
      </c>
      <c r="E44" s="10">
        <f>(VDZ!K43-VDZ!G43)*2625.5</f>
        <v>-0.22126622341524754</v>
      </c>
      <c r="F44" s="10">
        <f>(VDZ!N43-VDZ!J43)*2625.5</f>
        <v>-10.176959334983906</v>
      </c>
      <c r="G44" s="10">
        <f>(VDZ!M43-VDZ!I43)*2625.5</f>
        <v>-3.5127120474853362</v>
      </c>
      <c r="H44" s="2">
        <f t="shared" si="0"/>
        <v>-14.472130805127369</v>
      </c>
      <c r="I44" s="11">
        <f t="shared" si="1"/>
        <v>94.593336439573037</v>
      </c>
    </row>
    <row r="45" spans="1:9" x14ac:dyDescent="0.2">
      <c r="A45" t="s">
        <v>211</v>
      </c>
      <c r="B45" s="10">
        <f>(VDZ!K44+VDZ!L44-VDZ!G44-VDZ!H44)*2625.5</f>
        <v>-1.7817166272234402</v>
      </c>
      <c r="C45" s="10">
        <f>(VDZ!M44+VDZ!N44-VDZ!I44-VDZ!J44)*2625.5</f>
        <v>-15.25441594354424</v>
      </c>
      <c r="D45" s="10">
        <f>(VDZ!L44-VDZ!H44)*2625.5</f>
        <v>-1.2500454761093884</v>
      </c>
      <c r="E45" s="10">
        <f>(VDZ!K44-VDZ!G44)*2625.5</f>
        <v>-0.53167115111390606</v>
      </c>
      <c r="F45" s="10">
        <f>(VDZ!N44-VDZ!J44)*2625.5</f>
        <v>-11.168665094988665</v>
      </c>
      <c r="G45" s="10">
        <f>(VDZ!M44-VDZ!I44)*2625.5</f>
        <v>-4.0857508485555583</v>
      </c>
      <c r="H45" s="2">
        <f t="shared" si="0"/>
        <v>-17.036132570767681</v>
      </c>
      <c r="I45" s="11">
        <f t="shared" si="1"/>
        <v>89.541542836543258</v>
      </c>
    </row>
    <row r="46" spans="1:9" x14ac:dyDescent="0.2">
      <c r="A46" t="s">
        <v>212</v>
      </c>
      <c r="B46" s="10">
        <f>(VDZ!K45+VDZ!L45-VDZ!G45-VDZ!H45)*2625.5</f>
        <v>-3.4975814456511443</v>
      </c>
      <c r="C46" s="10">
        <f>(VDZ!M45+VDZ!N45-VDZ!I45-VDZ!J45)*2625.5</f>
        <v>-10.633944715247083</v>
      </c>
      <c r="D46" s="10">
        <f>(VDZ!L45-VDZ!H45)*2625.5</f>
        <v>-2.5030234454304816</v>
      </c>
      <c r="E46" s="10">
        <f>(VDZ!K45-VDZ!G45)*2625.5</f>
        <v>-0.99455800022080842</v>
      </c>
      <c r="F46" s="10">
        <f>(VDZ!N45-VDZ!J45)*2625.5</f>
        <v>-7.214926944373393</v>
      </c>
      <c r="G46" s="10">
        <f>(VDZ!M45-VDZ!I45)*2625.5</f>
        <v>-3.4190177708736176</v>
      </c>
      <c r="H46" s="2">
        <f t="shared" si="0"/>
        <v>-14.131526160898227</v>
      </c>
      <c r="I46" s="11">
        <f t="shared" si="1"/>
        <v>75.249796760601043</v>
      </c>
    </row>
    <row r="47" spans="1:9" x14ac:dyDescent="0.2">
      <c r="A47" t="s">
        <v>213</v>
      </c>
      <c r="B47" s="10">
        <f>(VDZ!K46+VDZ!L46-VDZ!G46-VDZ!H46)*2625.5</f>
        <v>-3.4210974066051456</v>
      </c>
      <c r="C47" s="10">
        <f>(VDZ!M46+VDZ!N46-VDZ!I46-VDZ!J46)*2625.5</f>
        <v>-10.519334069636342</v>
      </c>
      <c r="D47" s="10">
        <f>(VDZ!L46-VDZ!H46)*2625.5</f>
        <v>-2.4639878204751908</v>
      </c>
      <c r="E47" s="10">
        <f>(VDZ!K46-VDZ!G46)*2625.5</f>
        <v>-0.95710958613010089</v>
      </c>
      <c r="F47" s="10">
        <f>(VDZ!N46-VDZ!J46)*2625.5</f>
        <v>-7.092373171963545</v>
      </c>
      <c r="G47" s="10">
        <f>(VDZ!M46-VDZ!I46)*2625.5</f>
        <v>-3.4269608976725778</v>
      </c>
      <c r="H47" s="2">
        <f t="shared" si="0"/>
        <v>-13.940431476241487</v>
      </c>
      <c r="I47" s="11">
        <f t="shared" si="1"/>
        <v>75.459171314491371</v>
      </c>
    </row>
    <row r="48" spans="1:9" x14ac:dyDescent="0.2">
      <c r="A48" t="s">
        <v>214</v>
      </c>
      <c r="B48" s="10">
        <f>(VDZ!K47+VDZ!L47-VDZ!G47-VDZ!H47)*2625.5</f>
        <v>-3.35824515149333</v>
      </c>
      <c r="C48" s="10">
        <f>(VDZ!M47+VDZ!N47-VDZ!I47-VDZ!J47)*2625.5</f>
        <v>-11.290350392436926</v>
      </c>
      <c r="D48" s="10">
        <f>(VDZ!L47-VDZ!H47)*2625.5</f>
        <v>-2.4148704470653493</v>
      </c>
      <c r="E48" s="10">
        <f>(VDZ!K47-VDZ!G47)*2625.5</f>
        <v>-0.94337470442783478</v>
      </c>
      <c r="F48" s="10">
        <f>(VDZ!N47-VDZ!J47)*2625.5</f>
        <v>-7.6498412610478876</v>
      </c>
      <c r="G48" s="10">
        <f>(VDZ!M47-VDZ!I47)*2625.5</f>
        <v>-3.6405091313890376</v>
      </c>
      <c r="H48" s="2">
        <f t="shared" si="0"/>
        <v>-14.648595543930256</v>
      </c>
      <c r="I48" s="11">
        <f t="shared" si="1"/>
        <v>77.074627110686791</v>
      </c>
    </row>
    <row r="49" spans="1:9" x14ac:dyDescent="0.2">
      <c r="A49" t="s">
        <v>215</v>
      </c>
      <c r="B49" s="10">
        <f>(VDZ!K48+VDZ!L48-VDZ!G48-VDZ!H48)*2625.5</f>
        <v>-3.3468581223147549</v>
      </c>
      <c r="C49" s="10">
        <f>(VDZ!M48+VDZ!N48-VDZ!I48-VDZ!J48)*2625.5</f>
        <v>-10.122493402209845</v>
      </c>
      <c r="D49" s="10">
        <f>(VDZ!L48-VDZ!H48)*2625.5</f>
        <v>-2.4096117126992738</v>
      </c>
      <c r="E49" s="10">
        <f>(VDZ!K48-VDZ!G48)*2625.5</f>
        <v>-0.93724640961577255</v>
      </c>
      <c r="F49" s="10">
        <f>(VDZ!N48-VDZ!J48)*2625.5</f>
        <v>-6.8315188636359707</v>
      </c>
      <c r="G49" s="10">
        <f>(VDZ!M48-VDZ!I48)*2625.5</f>
        <v>-3.290974538573729</v>
      </c>
      <c r="H49" s="2">
        <f t="shared" si="0"/>
        <v>-13.469351524524599</v>
      </c>
      <c r="I49" s="11">
        <f t="shared" si="1"/>
        <v>75.152047103226209</v>
      </c>
    </row>
    <row r="50" spans="1:9" x14ac:dyDescent="0.2">
      <c r="A50" t="s">
        <v>216</v>
      </c>
      <c r="B50" s="10">
        <f>(VDZ!K49+VDZ!L49-VDZ!G49-VDZ!H49)*2625.5</f>
        <v>-3.6166231302760918</v>
      </c>
      <c r="C50" s="10">
        <f>(VDZ!M49+VDZ!N49-VDZ!I49-VDZ!J49)*2625.5</f>
        <v>-10.753465931714526</v>
      </c>
      <c r="D50" s="10">
        <f>(VDZ!L49-VDZ!H49)*2625.5</f>
        <v>-2.5843225783925385</v>
      </c>
      <c r="E50" s="10">
        <f>(VDZ!K49-VDZ!G49)*2625.5</f>
        <v>-1.0323005518832615</v>
      </c>
      <c r="F50" s="10">
        <f>(VDZ!N49-VDZ!J49)*2625.5</f>
        <v>-7.3618592476443183</v>
      </c>
      <c r="G50" s="10">
        <f>(VDZ!M49-VDZ!I49)*2625.5</f>
        <v>-3.3916066840700627</v>
      </c>
      <c r="H50" s="2">
        <f t="shared" si="0"/>
        <v>-14.370089061990619</v>
      </c>
      <c r="I50" s="11">
        <f t="shared" si="1"/>
        <v>74.832284513516441</v>
      </c>
    </row>
    <row r="51" spans="1:9" x14ac:dyDescent="0.2">
      <c r="A51" t="s">
        <v>217</v>
      </c>
      <c r="B51" s="10">
        <f>(VDZ!K50+VDZ!L50-VDZ!G50-VDZ!H50)*2625.5</f>
        <v>-3.6677487884647202</v>
      </c>
      <c r="C51" s="10">
        <f>(VDZ!M50+VDZ!N50-VDZ!I50-VDZ!J50)*2625.5</f>
        <v>-10.491502799474269</v>
      </c>
      <c r="D51" s="10">
        <f>(VDZ!L50-VDZ!H50)*2625.5</f>
        <v>-2.6628188813463667</v>
      </c>
      <c r="E51" s="10">
        <f>(VDZ!K50-VDZ!G50)*2625.5</f>
        <v>-1.0049299071184992</v>
      </c>
      <c r="F51" s="10">
        <f>(VDZ!N50-VDZ!J50)*2625.5</f>
        <v>-7.1643995503389934</v>
      </c>
      <c r="G51" s="10">
        <f>(VDZ!M50-VDZ!I50)*2625.5</f>
        <v>-3.3271032491353472</v>
      </c>
      <c r="H51" s="2">
        <f t="shared" si="0"/>
        <v>-14.159251587938989</v>
      </c>
      <c r="I51" s="11">
        <f t="shared" si="1"/>
        <v>74.096450185340657</v>
      </c>
    </row>
    <row r="52" spans="1:9" x14ac:dyDescent="0.2">
      <c r="A52" t="s">
        <v>218</v>
      </c>
      <c r="B52" s="10">
        <f>(VDZ!K51+VDZ!L51-VDZ!G51-VDZ!H51)*2625.5</f>
        <v>-2.889828613959919</v>
      </c>
      <c r="C52" s="10">
        <f>(VDZ!M51+VDZ!N51-VDZ!I51-VDZ!J51)*2625.5</f>
        <v>-24.010799744877318</v>
      </c>
      <c r="D52" s="10">
        <f>(VDZ!L51-VDZ!H51)*2625.5</f>
        <v>-2.0794076933076404</v>
      </c>
      <c r="E52" s="10">
        <f>(VDZ!K51-VDZ!G51)*2625.5</f>
        <v>-0.81042092065242433</v>
      </c>
      <c r="F52" s="10">
        <f>(VDZ!N51-VDZ!J51)*2625.5</f>
        <v>-15.978886971869649</v>
      </c>
      <c r="G52" s="10">
        <f>(VDZ!M51-VDZ!I51)*2625.5</f>
        <v>-8.0319127730077415</v>
      </c>
      <c r="H52" s="2">
        <f t="shared" si="0"/>
        <v>-26.900628358837238</v>
      </c>
      <c r="I52" s="11">
        <f t="shared" si="1"/>
        <v>89.257393636269583</v>
      </c>
    </row>
    <row r="53" spans="1:9" x14ac:dyDescent="0.2">
      <c r="A53" t="s">
        <v>219</v>
      </c>
      <c r="B53" s="10">
        <f>(VDZ!K52+VDZ!L52-VDZ!G52-VDZ!H52)*2625.5</f>
        <v>-2.8631301112053698</v>
      </c>
      <c r="C53" s="10">
        <f>(VDZ!M52+VDZ!N52-VDZ!I52-VDZ!J52)*2625.5</f>
        <v>-22.557601070595602</v>
      </c>
      <c r="D53" s="10">
        <f>(VDZ!L52-VDZ!H52)*2625.5</f>
        <v>-2.0661234059721965</v>
      </c>
      <c r="E53" s="10">
        <f>(VDZ!K52-VDZ!G52)*2625.5</f>
        <v>-0.79700670523288186</v>
      </c>
      <c r="F53" s="10">
        <f>(VDZ!N52-VDZ!J52)*2625.5</f>
        <v>-15.021787162487227</v>
      </c>
      <c r="G53" s="10">
        <f>(VDZ!M52-VDZ!I52)*2625.5</f>
        <v>-7.5358139081085191</v>
      </c>
      <c r="H53" s="2">
        <f t="shared" si="0"/>
        <v>-25.420731181800971</v>
      </c>
      <c r="I53" s="11">
        <f t="shared" si="1"/>
        <v>88.737026914256816</v>
      </c>
    </row>
    <row r="54" spans="1:9" x14ac:dyDescent="0.2">
      <c r="A54" t="s">
        <v>220</v>
      </c>
      <c r="B54" s="10">
        <f>(VDZ!K53+VDZ!L53-VDZ!G53-VDZ!H53)*2625.5</f>
        <v>-3.5288945098334898</v>
      </c>
      <c r="C54" s="10">
        <f>(VDZ!M53+VDZ!N53-VDZ!I53-VDZ!J53)*2625.5</f>
        <v>-23.763006317445967</v>
      </c>
      <c r="D54" s="10">
        <f>(VDZ!L53-VDZ!H53)*2625.5</f>
        <v>-2.5314341219801255</v>
      </c>
      <c r="E54" s="10">
        <f>(VDZ!K53-VDZ!G53)*2625.5</f>
        <v>-0.99746038785321867</v>
      </c>
      <c r="F54" s="10">
        <f>(VDZ!N53-VDZ!J53)*2625.5</f>
        <v>-15.745124835486918</v>
      </c>
      <c r="G54" s="10">
        <f>(VDZ!M53-VDZ!I53)*2625.5</f>
        <v>-8.0178814819593427</v>
      </c>
      <c r="H54" s="2">
        <f t="shared" si="0"/>
        <v>-27.291900827279456</v>
      </c>
      <c r="I54" s="11">
        <f t="shared" si="1"/>
        <v>87.069810446085881</v>
      </c>
    </row>
    <row r="55" spans="1:9" x14ac:dyDescent="0.2">
      <c r="A55" t="s">
        <v>221</v>
      </c>
      <c r="B55" s="10">
        <f>(VDZ!K54+VDZ!L54-VDZ!G54-VDZ!H54)*2625.5</f>
        <v>-1.932544085043425</v>
      </c>
      <c r="C55" s="10">
        <f>(VDZ!M54+VDZ!N54-VDZ!I54-VDZ!J54)*2625.5</f>
        <v>-19.679616205254295</v>
      </c>
      <c r="D55" s="10">
        <f>(VDZ!L54-VDZ!H54)*2625.5</f>
        <v>-1.387191476426535</v>
      </c>
      <c r="E55" s="10">
        <f>(VDZ!K54-VDZ!G54)*2625.5</f>
        <v>-0.54535260861703583</v>
      </c>
      <c r="F55" s="10">
        <f>(VDZ!N54-VDZ!J54)*2625.5</f>
        <v>-13.19168475870732</v>
      </c>
      <c r="G55" s="10">
        <f>(VDZ!M54-VDZ!I54)*2625.5</f>
        <v>-6.4879314465469751</v>
      </c>
      <c r="H55" s="2">
        <f t="shared" si="0"/>
        <v>-21.612160290297719</v>
      </c>
      <c r="I55" s="11">
        <f t="shared" si="1"/>
        <v>91.05807073848608</v>
      </c>
    </row>
    <row r="56" spans="1:9" x14ac:dyDescent="0.2">
      <c r="A56" t="s">
        <v>222</v>
      </c>
      <c r="B56" s="10">
        <f>(VDZ!K55+VDZ!L55-VDZ!G55-VDZ!H55)*2625.5</f>
        <v>-2.2897794445667841</v>
      </c>
      <c r="C56" s="10">
        <f>(VDZ!M55+VDZ!N55-VDZ!I55-VDZ!J55)*2625.5</f>
        <v>-19.787251035818503</v>
      </c>
      <c r="D56" s="10">
        <f>(VDZ!L55-VDZ!H55)*2625.5</f>
        <v>-1.6692423706561121</v>
      </c>
      <c r="E56" s="10">
        <f>(VDZ!K55-VDZ!G55)*2625.5</f>
        <v>-0.62053707391052615</v>
      </c>
      <c r="F56" s="10">
        <f>(VDZ!N55-VDZ!J55)*2625.5</f>
        <v>-13.244644304353123</v>
      </c>
      <c r="G56" s="10">
        <f>(VDZ!M55-VDZ!I55)*2625.5</f>
        <v>-6.5426067314656722</v>
      </c>
      <c r="H56" s="2">
        <f t="shared" si="0"/>
        <v>-22.077030480385286</v>
      </c>
      <c r="I56" s="11">
        <f t="shared" si="1"/>
        <v>89.62822719024112</v>
      </c>
    </row>
    <row r="57" spans="1:9" x14ac:dyDescent="0.2">
      <c r="A57" t="s">
        <v>223</v>
      </c>
      <c r="B57" s="10">
        <f>(VDZ!K56+VDZ!L56-VDZ!G56-VDZ!H56)*2625.5</f>
        <v>-3.163947227861073</v>
      </c>
      <c r="C57" s="10">
        <f>(VDZ!M56+VDZ!N56-VDZ!I56-VDZ!J56)*2625.5</f>
        <v>-21.159166248067226</v>
      </c>
      <c r="D57" s="10">
        <f>(VDZ!L56-VDZ!H56)*2625.5</f>
        <v>-2.3064231977099641</v>
      </c>
      <c r="E57" s="10">
        <f>(VDZ!K56-VDZ!G56)*2625.5</f>
        <v>-0.85752403015125456</v>
      </c>
      <c r="F57" s="10">
        <f>(VDZ!N56-VDZ!J56)*2625.5</f>
        <v>-14.090782689833667</v>
      </c>
      <c r="G57" s="10">
        <f>(VDZ!M56-VDZ!I56)*2625.5</f>
        <v>-7.0683835582338501</v>
      </c>
      <c r="H57" s="2">
        <f t="shared" si="0"/>
        <v>-24.323113475928299</v>
      </c>
      <c r="I57" s="11">
        <f t="shared" si="1"/>
        <v>86.992013867828575</v>
      </c>
    </row>
    <row r="58" spans="1:9" x14ac:dyDescent="0.2">
      <c r="A58" t="s">
        <v>224</v>
      </c>
      <c r="B58" s="10">
        <f>(VDZ!K57+VDZ!L57-VDZ!G57-VDZ!H57)*2625.5</f>
        <v>-2.3189173585708422</v>
      </c>
      <c r="C58" s="10">
        <f>(VDZ!M57+VDZ!N57-VDZ!I57-VDZ!J57)*2625.5</f>
        <v>-21.87908676044486</v>
      </c>
      <c r="D58" s="10">
        <f>(VDZ!L57-VDZ!H57)*2625.5</f>
        <v>-1.7019438402300076</v>
      </c>
      <c r="E58" s="10">
        <f>(VDZ!K57-VDZ!G57)*2625.5</f>
        <v>-0.61697351834127179</v>
      </c>
      <c r="F58" s="10">
        <f>(VDZ!N57-VDZ!J57)*2625.5</f>
        <v>-14.528213272974536</v>
      </c>
      <c r="G58" s="10">
        <f>(VDZ!M57-VDZ!I57)*2625.5</f>
        <v>-7.3508734874704684</v>
      </c>
      <c r="H58" s="2">
        <f t="shared" si="0"/>
        <v>-24.198004119015703</v>
      </c>
      <c r="I58" s="11">
        <f t="shared" si="1"/>
        <v>90.416906505323922</v>
      </c>
    </row>
    <row r="59" spans="1:9" x14ac:dyDescent="0.2">
      <c r="A59" t="s">
        <v>225</v>
      </c>
      <c r="B59" s="10">
        <f>(VDZ!K58+VDZ!L58-VDZ!G58-VDZ!H58)*2625.5</f>
        <v>-2.1929120884471351</v>
      </c>
      <c r="C59" s="10">
        <f>(VDZ!M58+VDZ!N58-VDZ!I58-VDZ!J58)*2625.5</f>
        <v>-18.959815843339197</v>
      </c>
      <c r="D59" s="10">
        <f>(VDZ!L58-VDZ!H58)*2625.5</f>
        <v>-1.6340143599262991</v>
      </c>
      <c r="E59" s="10">
        <f>(VDZ!K58-VDZ!G58)*2625.5</f>
        <v>-0.55889772852098185</v>
      </c>
      <c r="F59" s="10">
        <f>(VDZ!N58-VDZ!J58)*2625.5</f>
        <v>-12.61766307257369</v>
      </c>
      <c r="G59" s="10">
        <f>(VDZ!M58-VDZ!I58)*2625.5</f>
        <v>-6.3421527707655052</v>
      </c>
      <c r="H59" s="2">
        <f t="shared" si="0"/>
        <v>-21.15272793178633</v>
      </c>
      <c r="I59" s="11">
        <f t="shared" si="1"/>
        <v>89.632958474581287</v>
      </c>
    </row>
    <row r="60" spans="1:9" x14ac:dyDescent="0.2">
      <c r="A60" t="s">
        <v>226</v>
      </c>
      <c r="B60" s="10">
        <f>(VDZ!K59+VDZ!L59-VDZ!G59-VDZ!H59)*2625.5</f>
        <v>-3.1382992855164473</v>
      </c>
      <c r="C60" s="10">
        <f>(VDZ!M59+VDZ!N59-VDZ!I59-VDZ!J59)*2625.5</f>
        <v>-23.291313042389497</v>
      </c>
      <c r="D60" s="10">
        <f>(VDZ!L59-VDZ!H59)*2625.5</f>
        <v>-2.2681441321564932</v>
      </c>
      <c r="E60" s="10">
        <f>(VDZ!K59-VDZ!G59)*2625.5</f>
        <v>-0.87015515336009963</v>
      </c>
      <c r="F60" s="10">
        <f>(VDZ!N59-VDZ!J59)*2625.5</f>
        <v>-15.451680548684099</v>
      </c>
      <c r="G60" s="10">
        <f>(VDZ!M59-VDZ!I59)*2625.5</f>
        <v>-7.8396324937052535</v>
      </c>
      <c r="H60" s="2">
        <f t="shared" si="0"/>
        <v>-26.429612327905943</v>
      </c>
      <c r="I60" s="11">
        <f t="shared" si="1"/>
        <v>88.125821723828906</v>
      </c>
    </row>
    <row r="61" spans="1:9" x14ac:dyDescent="0.2">
      <c r="A61" t="s">
        <v>227</v>
      </c>
      <c r="B61" s="10">
        <f>(VDZ!K60+VDZ!L60-VDZ!G60-VDZ!H60)*2625.5</f>
        <v>-2.9989926950887842</v>
      </c>
      <c r="C61" s="10">
        <f>(VDZ!M60+VDZ!N60-VDZ!I60-VDZ!J60)*2625.5</f>
        <v>-21.290097779107121</v>
      </c>
      <c r="D61" s="10">
        <f>(VDZ!L60-VDZ!H60)*2625.5</f>
        <v>-2.1604873439371732</v>
      </c>
      <c r="E61" s="10">
        <f>(VDZ!K60-VDZ!G60)*2625.5</f>
        <v>-0.83850535115175684</v>
      </c>
      <c r="F61" s="10">
        <f>(VDZ!N60-VDZ!J60)*2625.5</f>
        <v>-14.134806998507795</v>
      </c>
      <c r="G61" s="10">
        <f>(VDZ!M60-VDZ!I60)*2625.5</f>
        <v>-7.1552907805991826</v>
      </c>
      <c r="H61" s="2">
        <f t="shared" si="0"/>
        <v>-24.289090474195906</v>
      </c>
      <c r="I61" s="11">
        <f t="shared" si="1"/>
        <v>87.652923034418123</v>
      </c>
    </row>
    <row r="62" spans="1:9" x14ac:dyDescent="0.2">
      <c r="A62" t="s">
        <v>228</v>
      </c>
      <c r="B62" s="10">
        <f>(VDZ!K61+VDZ!L61-VDZ!G61-VDZ!H61)*2625.5</f>
        <v>-1.4463498593926118</v>
      </c>
      <c r="C62" s="10">
        <f>(VDZ!M61+VDZ!N61-VDZ!I61-VDZ!J61)*2625.5</f>
        <v>-18.778188977173428</v>
      </c>
      <c r="D62" s="10">
        <f>(VDZ!L61-VDZ!H61)*2625.5</f>
        <v>-1.0369464945516855</v>
      </c>
      <c r="E62" s="10">
        <f>(VDZ!K61-VDZ!G61)*2625.5</f>
        <v>-0.4094033648412177</v>
      </c>
      <c r="F62" s="10">
        <f>(VDZ!N61-VDZ!J61)*2625.5</f>
        <v>-12.820944753206616</v>
      </c>
      <c r="G62" s="10">
        <f>(VDZ!M61-VDZ!I61)*2625.5</f>
        <v>-5.9572442239667378</v>
      </c>
      <c r="H62" s="2">
        <f t="shared" si="0"/>
        <v>-20.22453883656604</v>
      </c>
      <c r="I62" s="11">
        <f t="shared" si="1"/>
        <v>92.848539731459255</v>
      </c>
    </row>
    <row r="63" spans="1:9" x14ac:dyDescent="0.2">
      <c r="A63" t="s">
        <v>229</v>
      </c>
      <c r="B63" s="10">
        <f>(VDZ!K62+VDZ!L62-VDZ!G62-VDZ!H62)*2625.5</f>
        <v>-1.5344289392785337</v>
      </c>
      <c r="C63" s="10">
        <f>(VDZ!M62+VDZ!N62-VDZ!I62-VDZ!J62)*2625.5</f>
        <v>-17.574329578608268</v>
      </c>
      <c r="D63" s="10">
        <f>(VDZ!L62-VDZ!H62)*2625.5</f>
        <v>-1.0946867171400427</v>
      </c>
      <c r="E63" s="10">
        <f>(VDZ!K62-VDZ!G62)*2625.5</f>
        <v>-0.43974222213849112</v>
      </c>
      <c r="F63" s="10">
        <f>(VDZ!N62-VDZ!J62)*2625.5</f>
        <v>-12.03348539001844</v>
      </c>
      <c r="G63" s="10">
        <f>(VDZ!M62-VDZ!I62)*2625.5</f>
        <v>-5.5408441885899755</v>
      </c>
      <c r="H63" s="2">
        <f t="shared" si="0"/>
        <v>-19.108758517886802</v>
      </c>
      <c r="I63" s="11">
        <f t="shared" si="1"/>
        <v>91.970022867565007</v>
      </c>
    </row>
    <row r="64" spans="1:9" x14ac:dyDescent="0.2">
      <c r="A64" t="s">
        <v>230</v>
      </c>
      <c r="B64" s="10">
        <f>(VDZ!K63+VDZ!L63-VDZ!G63-VDZ!H63)*2625.5</f>
        <v>-1.2803710053290418</v>
      </c>
      <c r="C64" s="10">
        <f>(VDZ!M63+VDZ!N63-VDZ!I63-VDZ!J63)*2625.5</f>
        <v>-16.777363613912744</v>
      </c>
      <c r="D64" s="10">
        <f>(VDZ!L63-VDZ!H63)*2625.5</f>
        <v>-0.9005918715096275</v>
      </c>
      <c r="E64" s="10">
        <f>(VDZ!K63-VDZ!G63)*2625.5</f>
        <v>-0.37977913381926864</v>
      </c>
      <c r="F64" s="10">
        <f>(VDZ!N63-VDZ!J63)*2625.5</f>
        <v>-11.500703514408151</v>
      </c>
      <c r="G64" s="10">
        <f>(VDZ!M63-VDZ!I63)*2625.5</f>
        <v>-5.2766600995045945</v>
      </c>
      <c r="H64" s="2">
        <f t="shared" si="0"/>
        <v>-18.057734619241785</v>
      </c>
      <c r="I64" s="11">
        <f t="shared" si="1"/>
        <v>92.909570151924171</v>
      </c>
    </row>
    <row r="65" spans="1:9" x14ac:dyDescent="0.2">
      <c r="A65" t="s">
        <v>31</v>
      </c>
      <c r="B65" s="10">
        <f>(VDZ!K64+VDZ!L64-VDZ!G64-VDZ!H64)*2625.5</f>
        <v>-0.7871772693569844</v>
      </c>
      <c r="C65" s="10">
        <f>(VDZ!M64+VDZ!N64-VDZ!I64-VDZ!J64)*2625.5</f>
        <v>-12.310934756851188</v>
      </c>
      <c r="D65" s="10">
        <f>(VDZ!L64-VDZ!H64)*2625.5</f>
        <v>-0.55390179376661086</v>
      </c>
      <c r="E65" s="10">
        <f>(VDZ!K64-VDZ!G64)*2625.5</f>
        <v>-0.23327547559066508</v>
      </c>
      <c r="F65" s="10">
        <f>(VDZ!N64-VDZ!J64)*2625.5</f>
        <v>-9.0493330470253692</v>
      </c>
      <c r="G65" s="10">
        <f>(VDZ!M64-VDZ!I64)*2625.5</f>
        <v>-3.2616017098258174</v>
      </c>
      <c r="H65" s="2">
        <f t="shared" si="0"/>
        <v>-13.098112026208172</v>
      </c>
      <c r="I65" s="11">
        <f t="shared" si="1"/>
        <v>93.99014707018911</v>
      </c>
    </row>
    <row r="66" spans="1:9" x14ac:dyDescent="0.2">
      <c r="A66" t="s">
        <v>32</v>
      </c>
      <c r="B66" s="10">
        <f>(VDZ!K65+VDZ!L65-VDZ!G65-VDZ!H65)*2625.5</f>
        <v>-0.77838008463417219</v>
      </c>
      <c r="C66" s="10">
        <f>(VDZ!M65+VDZ!N65-VDZ!I65-VDZ!J65)*2625.5</f>
        <v>-12.025468580452419</v>
      </c>
      <c r="D66" s="10">
        <f>(VDZ!L65-VDZ!H65)*2625.5</f>
        <v>-0.54923942351775468</v>
      </c>
      <c r="E66" s="10">
        <f>(VDZ!K65-VDZ!G65)*2625.5</f>
        <v>-0.22914066111641762</v>
      </c>
      <c r="F66" s="10">
        <f>(VDZ!N65-VDZ!J65)*2625.5</f>
        <v>-8.8633871154951045</v>
      </c>
      <c r="G66" s="10">
        <f>(VDZ!M65-VDZ!I65)*2625.5</f>
        <v>-3.1620814649573323</v>
      </c>
      <c r="H66" s="2">
        <f t="shared" si="0"/>
        <v>-12.803848665086591</v>
      </c>
      <c r="I66" s="11">
        <f t="shared" si="1"/>
        <v>93.920733484169872</v>
      </c>
    </row>
    <row r="67" spans="1:9" x14ac:dyDescent="0.2">
      <c r="A67" t="s">
        <v>33</v>
      </c>
      <c r="B67" s="10">
        <f>(VDZ!K66+VDZ!L66-VDZ!G66-VDZ!H66)*2625.5</f>
        <v>-0.75353529435683564</v>
      </c>
      <c r="C67" s="10">
        <f>(VDZ!M66+VDZ!N66-VDZ!I66-VDZ!J66)*2625.5</f>
        <v>-11.579196836658809</v>
      </c>
      <c r="D67" s="10">
        <f>(VDZ!L66-VDZ!H66)*2625.5</f>
        <v>-0.51887822889970958</v>
      </c>
      <c r="E67" s="10">
        <f>(VDZ!K66-VDZ!G66)*2625.5</f>
        <v>-0.23465706545756335</v>
      </c>
      <c r="F67" s="10">
        <f>(VDZ!N66-VDZ!J66)*2625.5</f>
        <v>-8.5610747764267359</v>
      </c>
      <c r="G67" s="10">
        <f>(VDZ!M66-VDZ!I66)*2625.5</f>
        <v>-3.0181220602321099</v>
      </c>
      <c r="H67" s="2">
        <f t="shared" si="0"/>
        <v>-12.332732131015645</v>
      </c>
      <c r="I67" s="11">
        <f t="shared" si="1"/>
        <v>93.889956529082752</v>
      </c>
    </row>
    <row r="68" spans="1:9" x14ac:dyDescent="0.2">
      <c r="A68" t="s">
        <v>231</v>
      </c>
      <c r="B68" s="10">
        <f>(VDZ!K67+VDZ!L67-VDZ!G67-VDZ!H67)*2625.5</f>
        <v>-0.71840812024250789</v>
      </c>
      <c r="C68" s="10">
        <f>(VDZ!M67+VDZ!N67-VDZ!I67-VDZ!J67)*2625.5</f>
        <v>-14.143943512094472</v>
      </c>
      <c r="D68" s="10">
        <f>(VDZ!L67-VDZ!H67)*2625.5</f>
        <v>-0.5047757307730496</v>
      </c>
      <c r="E68" s="10">
        <f>(VDZ!K67-VDZ!G67)*2625.5</f>
        <v>-0.21363238946931265</v>
      </c>
      <c r="F68" s="10">
        <f>(VDZ!N67-VDZ!J67)*2625.5</f>
        <v>-10.438183293622508</v>
      </c>
      <c r="G68" s="10">
        <f>(VDZ!M67-VDZ!I67)*2625.5</f>
        <v>-3.7057602184719647</v>
      </c>
      <c r="H68" s="2">
        <f t="shared" ref="H68:H131" si="2">B68+C68</f>
        <v>-14.86235163233698</v>
      </c>
      <c r="I68" s="11">
        <f t="shared" ref="I68:I131" si="3">C68/H68*100</f>
        <v>95.166255394742365</v>
      </c>
    </row>
    <row r="69" spans="1:9" x14ac:dyDescent="0.2">
      <c r="A69" t="s">
        <v>232</v>
      </c>
      <c r="B69" s="10">
        <f>(VDZ!K68+VDZ!L68-VDZ!G68-VDZ!H68)*2625.5</f>
        <v>-0.72180450648274563</v>
      </c>
      <c r="C69" s="10">
        <f>(VDZ!M68+VDZ!N68-VDZ!I68-VDZ!J68)*2625.5</f>
        <v>-13.656499531385759</v>
      </c>
      <c r="D69" s="10">
        <f>(VDZ!L68-VDZ!H68)*2625.5</f>
        <v>-0.50624092391428344</v>
      </c>
      <c r="E69" s="10">
        <f>(VDZ!K68-VDZ!G68)*2625.5</f>
        <v>-0.21556358256846214</v>
      </c>
      <c r="F69" s="10">
        <f>(VDZ!N68-VDZ!J68)*2625.5</f>
        <v>-10.109761449636268</v>
      </c>
      <c r="G69" s="10">
        <f>(VDZ!M68-VDZ!I68)*2625.5</f>
        <v>-3.5467380817494898</v>
      </c>
      <c r="H69" s="2">
        <f t="shared" si="2"/>
        <v>-14.378304037868505</v>
      </c>
      <c r="I69" s="11">
        <f t="shared" si="3"/>
        <v>94.979905108546106</v>
      </c>
    </row>
    <row r="70" spans="1:9" x14ac:dyDescent="0.2">
      <c r="A70" t="s">
        <v>233</v>
      </c>
      <c r="B70" s="10">
        <f>(VDZ!K69+VDZ!L69-VDZ!G69-VDZ!H69)*2625.5</f>
        <v>-0.69954588849196619</v>
      </c>
      <c r="C70" s="10">
        <f>(VDZ!M69+VDZ!N69-VDZ!I69-VDZ!J69)*2625.5</f>
        <v>-13.368473300637493</v>
      </c>
      <c r="D70" s="10">
        <f>(VDZ!L69-VDZ!H69)*2625.5</f>
        <v>-0.47809604343034251</v>
      </c>
      <c r="E70" s="10">
        <f>(VDZ!K69-VDZ!G69)*2625.5</f>
        <v>-0.22144984506191517</v>
      </c>
      <c r="F70" s="10">
        <f>(VDZ!N69-VDZ!J69)*2625.5</f>
        <v>-9.9432958323529093</v>
      </c>
      <c r="G70" s="10">
        <f>(VDZ!M69-VDZ!I69)*2625.5</f>
        <v>-3.425177468284621</v>
      </c>
      <c r="H70" s="2">
        <f t="shared" si="2"/>
        <v>-14.06801918912946</v>
      </c>
      <c r="I70" s="11">
        <f t="shared" si="3"/>
        <v>95.027403082926455</v>
      </c>
    </row>
    <row r="71" spans="1:9" x14ac:dyDescent="0.2">
      <c r="A71" t="s">
        <v>234</v>
      </c>
      <c r="B71" s="10">
        <f>(VDZ!K70+VDZ!L70-VDZ!G70-VDZ!H70)*2625.5</f>
        <v>-1.5596361305079733</v>
      </c>
      <c r="C71" s="10">
        <f>(VDZ!M70+VDZ!N70-VDZ!I70-VDZ!J70)*2625.5</f>
        <v>-9.5662988431436062</v>
      </c>
      <c r="D71" s="10">
        <f>(VDZ!L70-VDZ!H70)*2625.5</f>
        <v>-1.1007798650062033</v>
      </c>
      <c r="E71" s="10">
        <f>(VDZ!K70-VDZ!G70)*2625.5</f>
        <v>-0.4588562655020616</v>
      </c>
      <c r="F71" s="10">
        <f>(VDZ!N70-VDZ!J70)*2625.5</f>
        <v>-6.4545920492531001</v>
      </c>
      <c r="G71" s="10">
        <f>(VDZ!M70-VDZ!I70)*2625.5</f>
        <v>-3.1117067938904341</v>
      </c>
      <c r="H71" s="2">
        <f t="shared" si="2"/>
        <v>-11.12593497365158</v>
      </c>
      <c r="I71" s="11">
        <f t="shared" si="3"/>
        <v>85.981976937655119</v>
      </c>
    </row>
    <row r="72" spans="1:9" x14ac:dyDescent="0.2">
      <c r="A72" t="s">
        <v>235</v>
      </c>
      <c r="B72" s="10">
        <f>(VDZ!K71+VDZ!L71-VDZ!G71-VDZ!H71)*2625.5</f>
        <v>-1.8432793913040111</v>
      </c>
      <c r="C72" s="10">
        <f>(VDZ!M71+VDZ!N71-VDZ!I71-VDZ!J71)*2625.5</f>
        <v>-9.8977738621231577</v>
      </c>
      <c r="D72" s="10">
        <f>(VDZ!L71-VDZ!H71)*2625.5</f>
        <v>-1.3135948074501889</v>
      </c>
      <c r="E72" s="10">
        <f>(VDZ!K71-VDZ!G71)*2625.5</f>
        <v>-0.52968458385411377</v>
      </c>
      <c r="F72" s="10">
        <f>(VDZ!N71-VDZ!J71)*2625.5</f>
        <v>-6.6576066267358884</v>
      </c>
      <c r="G72" s="10">
        <f>(VDZ!M71-VDZ!I71)*2625.5</f>
        <v>-3.2401672353872701</v>
      </c>
      <c r="H72" s="2">
        <f t="shared" si="2"/>
        <v>-11.741053253427168</v>
      </c>
      <c r="I72" s="11">
        <f t="shared" si="3"/>
        <v>84.300561870239676</v>
      </c>
    </row>
    <row r="73" spans="1:9" x14ac:dyDescent="0.2">
      <c r="A73" t="s">
        <v>236</v>
      </c>
      <c r="B73" s="10">
        <f>(VDZ!K72+VDZ!L72-VDZ!G72-VDZ!H72)*2625.5</f>
        <v>-1.5602484826625744</v>
      </c>
      <c r="C73" s="10">
        <f>(VDZ!M72+VDZ!N72-VDZ!I72-VDZ!J72)*2625.5</f>
        <v>-9.5666389010518422</v>
      </c>
      <c r="D73" s="10">
        <f>(VDZ!L72-VDZ!H72)*2625.5</f>
        <v>-1.1011961055692798</v>
      </c>
      <c r="E73" s="10">
        <f>(VDZ!K72-VDZ!G72)*2625.5</f>
        <v>-0.45905237709314872</v>
      </c>
      <c r="F73" s="10">
        <f>(VDZ!N72-VDZ!J72)*2625.5</f>
        <v>-6.4551411816544482</v>
      </c>
      <c r="G73" s="10">
        <f>(VDZ!M72-VDZ!I72)*2625.5</f>
        <v>-3.1114977193971018</v>
      </c>
      <c r="H73" s="2">
        <f t="shared" si="2"/>
        <v>-11.126887383714417</v>
      </c>
      <c r="I73" s="11">
        <f t="shared" si="3"/>
        <v>85.977673460179062</v>
      </c>
    </row>
    <row r="74" spans="1:9" x14ac:dyDescent="0.2">
      <c r="A74" t="s">
        <v>237</v>
      </c>
      <c r="B74" s="10">
        <f>(VDZ!K73+VDZ!L73-VDZ!G73-VDZ!H73)*2625.5</f>
        <v>-1.8436694542774128</v>
      </c>
      <c r="C74" s="10">
        <f>(VDZ!M73+VDZ!N73-VDZ!I73-VDZ!J73)*2625.5</f>
        <v>-9.8888025937066732</v>
      </c>
      <c r="D74" s="10">
        <f>(VDZ!L73-VDZ!H73)*2625.5</f>
        <v>-1.3138007844677964</v>
      </c>
      <c r="E74" s="10">
        <f>(VDZ!K73-VDZ!G73)*2625.5</f>
        <v>-0.52986866980976211</v>
      </c>
      <c r="F74" s="10">
        <f>(VDZ!N73-VDZ!J73)*2625.5</f>
        <v>-6.65099815753437</v>
      </c>
      <c r="G74" s="10">
        <f>(VDZ!M73-VDZ!I73)*2625.5</f>
        <v>-3.2378044361724498</v>
      </c>
      <c r="H74" s="2">
        <f t="shared" si="2"/>
        <v>-11.732472047984086</v>
      </c>
      <c r="I74" s="11">
        <f t="shared" si="3"/>
        <v>84.285754555927554</v>
      </c>
    </row>
    <row r="75" spans="1:9" x14ac:dyDescent="0.2">
      <c r="A75" t="s">
        <v>238</v>
      </c>
      <c r="B75" s="10">
        <f>(VDZ!K74+VDZ!L74-VDZ!G74-VDZ!H74)*2625.5</f>
        <v>-1.8315889857117513</v>
      </c>
      <c r="C75" s="10">
        <f>(VDZ!M74+VDZ!N74-VDZ!I74-VDZ!J74)*2625.5</f>
        <v>-10.01833062446255</v>
      </c>
      <c r="D75" s="10">
        <f>(VDZ!L74-VDZ!H74)*2625.5</f>
        <v>-1.2938474923525054</v>
      </c>
      <c r="E75" s="10">
        <f>(VDZ!K74-VDZ!G74)*2625.5</f>
        <v>-0.53774149335895438</v>
      </c>
      <c r="F75" s="10">
        <f>(VDZ!N74-VDZ!J74)*2625.5</f>
        <v>-6.7606226203956634</v>
      </c>
      <c r="G75" s="10">
        <f>(VDZ!M74-VDZ!I74)*2625.5</f>
        <v>-3.2577080040667403</v>
      </c>
      <c r="H75" s="2">
        <f t="shared" si="2"/>
        <v>-11.8499196101743</v>
      </c>
      <c r="I75" s="11">
        <f t="shared" si="3"/>
        <v>84.543448006692344</v>
      </c>
    </row>
    <row r="76" spans="1:9" x14ac:dyDescent="0.2">
      <c r="A76" t="s">
        <v>239</v>
      </c>
      <c r="B76" s="10">
        <f>(VDZ!K75+VDZ!L75-VDZ!G75-VDZ!H75)*2625.5</f>
        <v>-1.8321437385362693</v>
      </c>
      <c r="C76" s="10">
        <f>(VDZ!M75+VDZ!N75-VDZ!I75-VDZ!J75)*2625.5</f>
        <v>-10.018877328249964</v>
      </c>
      <c r="D76" s="10">
        <f>(VDZ!L75-VDZ!H75)*2625.5</f>
        <v>-1.2942867769396169</v>
      </c>
      <c r="E76" s="10">
        <f>(VDZ!K75-VDZ!G75)*2625.5</f>
        <v>-0.53785696159665231</v>
      </c>
      <c r="F76" s="10">
        <f>(VDZ!N75-VDZ!J75)*2625.5</f>
        <v>-6.7614971825269778</v>
      </c>
      <c r="G76" s="10">
        <f>(VDZ!M75-VDZ!I75)*2625.5</f>
        <v>-3.2573801457229856</v>
      </c>
      <c r="H76" s="2">
        <f t="shared" si="2"/>
        <v>-11.851021066786233</v>
      </c>
      <c r="I76" s="11">
        <f t="shared" si="3"/>
        <v>84.54020351317196</v>
      </c>
    </row>
    <row r="77" spans="1:9" x14ac:dyDescent="0.2">
      <c r="A77" t="s">
        <v>240</v>
      </c>
      <c r="B77" s="10">
        <f>(VDZ!K76+VDZ!L76-VDZ!G76-VDZ!H76)*2625.5</f>
        <v>-1.6115872009823096</v>
      </c>
      <c r="C77" s="10">
        <f>(VDZ!M76+VDZ!N76-VDZ!I76-VDZ!J76)*2625.5</f>
        <v>-23.43205118854759</v>
      </c>
      <c r="D77" s="10">
        <f>(VDZ!L76-VDZ!H76)*2625.5</f>
        <v>-1.155709346366127</v>
      </c>
      <c r="E77" s="10">
        <f>(VDZ!K76-VDZ!G76)*2625.5</f>
        <v>-0.45587785461632824</v>
      </c>
      <c r="F77" s="10">
        <f>(VDZ!N76-VDZ!J76)*2625.5</f>
        <v>-15.630509334837971</v>
      </c>
      <c r="G77" s="10">
        <f>(VDZ!M76-VDZ!I76)*2625.5</f>
        <v>-7.8015418537097654</v>
      </c>
      <c r="H77" s="2">
        <f t="shared" si="2"/>
        <v>-25.0436383895299</v>
      </c>
      <c r="I77" s="11">
        <f t="shared" si="3"/>
        <v>93.564883920157243</v>
      </c>
    </row>
    <row r="78" spans="1:9" x14ac:dyDescent="0.2">
      <c r="A78" t="s">
        <v>241</v>
      </c>
      <c r="B78" s="10">
        <f>(VDZ!K77+VDZ!L77-VDZ!G77-VDZ!H77)*2625.5</f>
        <v>-1.607803049406662</v>
      </c>
      <c r="C78" s="10">
        <f>(VDZ!M77+VDZ!N77-VDZ!I77-VDZ!J77)*2625.5</f>
        <v>-21.841828537960662</v>
      </c>
      <c r="D78" s="10">
        <f>(VDZ!L77-VDZ!H77)*2625.5</f>
        <v>-1.1452591252512003</v>
      </c>
      <c r="E78" s="10">
        <f>(VDZ!K77-VDZ!G77)*2625.5</f>
        <v>-0.4625439241556073</v>
      </c>
      <c r="F78" s="10">
        <f>(VDZ!N77-VDZ!J77)*2625.5</f>
        <v>-14.583237401640705</v>
      </c>
      <c r="G78" s="10">
        <f>(VDZ!M77-VDZ!I77)*2625.5</f>
        <v>-7.2585911363196667</v>
      </c>
      <c r="H78" s="2">
        <f t="shared" si="2"/>
        <v>-23.449631587367325</v>
      </c>
      <c r="I78" s="11">
        <f t="shared" si="3"/>
        <v>93.1435892994037</v>
      </c>
    </row>
    <row r="79" spans="1:9" x14ac:dyDescent="0.2">
      <c r="A79" t="s">
        <v>242</v>
      </c>
      <c r="B79" s="10">
        <f>(VDZ!K78+VDZ!L78-VDZ!G78-VDZ!H78)*2625.5</f>
        <v>-1.5091044271780856</v>
      </c>
      <c r="C79" s="10">
        <f>(VDZ!M78+VDZ!N78-VDZ!I78-VDZ!J78)*2625.5</f>
        <v>-20.576729462762444</v>
      </c>
      <c r="D79" s="10">
        <f>(VDZ!L78-VDZ!H78)*2625.5</f>
        <v>-1.0479330375317817</v>
      </c>
      <c r="E79" s="10">
        <f>(VDZ!K78-VDZ!G78)*2625.5</f>
        <v>-0.46117138964601234</v>
      </c>
      <c r="F79" s="10">
        <f>(VDZ!N78-VDZ!J78)*2625.5</f>
        <v>-13.828143427126065</v>
      </c>
      <c r="G79" s="10">
        <f>(VDZ!M78-VDZ!I78)*2625.5</f>
        <v>-6.748586035636233</v>
      </c>
      <c r="H79" s="2">
        <f t="shared" si="2"/>
        <v>-22.085833889940531</v>
      </c>
      <c r="I79" s="11">
        <f t="shared" si="3"/>
        <v>93.167093283874408</v>
      </c>
    </row>
    <row r="80" spans="1:9" x14ac:dyDescent="0.2">
      <c r="A80" t="s">
        <v>243</v>
      </c>
      <c r="B80" s="10">
        <f>(VDZ!K79+VDZ!L79-VDZ!G79-VDZ!H79)*2625.5</f>
        <v>-1.5508770827667637</v>
      </c>
      <c r="C80" s="10">
        <f>(VDZ!M79+VDZ!N79-VDZ!I79-VDZ!J79)*2625.5</f>
        <v>-18.435174279237952</v>
      </c>
      <c r="D80" s="10">
        <f>(VDZ!L79-VDZ!H79)*2625.5</f>
        <v>-1.0981965363673571</v>
      </c>
      <c r="E80" s="10">
        <f>(VDZ!K79-VDZ!G79)*2625.5</f>
        <v>-0.45268054639896937</v>
      </c>
      <c r="F80" s="10">
        <f>(VDZ!N79-VDZ!J79)*2625.5</f>
        <v>-12.247470331386275</v>
      </c>
      <c r="G80" s="10">
        <f>(VDZ!M79-VDZ!I79)*2625.5</f>
        <v>-6.1877039478510936</v>
      </c>
      <c r="H80" s="2">
        <f t="shared" si="2"/>
        <v>-19.986051362004716</v>
      </c>
      <c r="I80" s="11">
        <f t="shared" si="3"/>
        <v>92.240202655962747</v>
      </c>
    </row>
    <row r="81" spans="1:9" x14ac:dyDescent="0.2">
      <c r="A81" t="s">
        <v>85</v>
      </c>
      <c r="B81" s="10">
        <f>(VDZ!K80+VDZ!L80-VDZ!G80-VDZ!H80)*2625.5</f>
        <v>-1.358198796683286</v>
      </c>
      <c r="C81" s="10">
        <f>(VDZ!M80+VDZ!N80-VDZ!I80-VDZ!J80)*2625.5</f>
        <v>-18.007841087146208</v>
      </c>
      <c r="D81" s="10">
        <f>(VDZ!L80-VDZ!H80)*2625.5</f>
        <v>-0.96720914863962415</v>
      </c>
      <c r="E81" s="10">
        <f>(VDZ!K80-VDZ!G80)*2625.5</f>
        <v>-0.39098964804351621</v>
      </c>
      <c r="F81" s="10">
        <f>(VDZ!N80-VDZ!J80)*2625.5</f>
        <v>-12.045060336187339</v>
      </c>
      <c r="G81" s="10">
        <f>(VDZ!M80-VDZ!I80)*2625.5</f>
        <v>-5.962780750959161</v>
      </c>
      <c r="H81" s="2">
        <f t="shared" si="2"/>
        <v>-19.366039883829494</v>
      </c>
      <c r="I81" s="11">
        <f t="shared" si="3"/>
        <v>92.986698339822311</v>
      </c>
    </row>
    <row r="82" spans="1:9" x14ac:dyDescent="0.2">
      <c r="A82" t="s">
        <v>86</v>
      </c>
      <c r="B82" s="10">
        <f>(VDZ!K81+VDZ!L81-VDZ!G81-VDZ!H81)*2625.5</f>
        <v>-1.5613500450827011</v>
      </c>
      <c r="C82" s="10">
        <f>(VDZ!M81+VDZ!N81-VDZ!I81-VDZ!J81)*2625.5</f>
        <v>-19.236799249921759</v>
      </c>
      <c r="D82" s="10">
        <f>(VDZ!L81-VDZ!H81)*2625.5</f>
        <v>-1.1159257156264997</v>
      </c>
      <c r="E82" s="10">
        <f>(VDZ!K81-VDZ!G81)*2625.5</f>
        <v>-0.44542432945649274</v>
      </c>
      <c r="F82" s="10">
        <f>(VDZ!N81-VDZ!J81)*2625.5</f>
        <v>-12.793489363144007</v>
      </c>
      <c r="G82" s="10">
        <f>(VDZ!M81-VDZ!I81)*2625.5</f>
        <v>-6.4433098867774605</v>
      </c>
      <c r="H82" s="2">
        <f t="shared" si="2"/>
        <v>-20.79814929500446</v>
      </c>
      <c r="I82" s="11">
        <f t="shared" si="3"/>
        <v>92.492841440186581</v>
      </c>
    </row>
    <row r="83" spans="1:9" x14ac:dyDescent="0.2">
      <c r="A83" t="s">
        <v>87</v>
      </c>
      <c r="B83" s="10">
        <f>(VDZ!K82+VDZ!L82-VDZ!G82-VDZ!H82)*2625.5</f>
        <v>-1.4339259160143454</v>
      </c>
      <c r="C83" s="10">
        <f>(VDZ!M82+VDZ!N82-VDZ!I82-VDZ!J82)*2625.5</f>
        <v>-17.731032125686838</v>
      </c>
      <c r="D83" s="10">
        <f>(VDZ!L82-VDZ!H82)*2625.5</f>
        <v>-1.0092443360544046</v>
      </c>
      <c r="E83" s="10">
        <f>(VDZ!K82-VDZ!G82)*2625.5</f>
        <v>-0.42468157996008649</v>
      </c>
      <c r="F83" s="10">
        <f>(VDZ!N82-VDZ!J82)*2625.5</f>
        <v>-11.786684847896099</v>
      </c>
      <c r="G83" s="10">
        <f>(VDZ!M82-VDZ!I82)*2625.5</f>
        <v>-5.9443472777913211</v>
      </c>
      <c r="H83" s="2">
        <f t="shared" si="2"/>
        <v>-19.164958041701183</v>
      </c>
      <c r="I83" s="11">
        <f t="shared" si="3"/>
        <v>92.517980405204881</v>
      </c>
    </row>
    <row r="84" spans="1:9" x14ac:dyDescent="0.2">
      <c r="A84" t="s">
        <v>88</v>
      </c>
      <c r="B84" s="10">
        <f>(VDZ!K83+VDZ!L83-VDZ!G83-VDZ!H83)*2625.5</f>
        <v>-1.5252220315783174</v>
      </c>
      <c r="C84" s="10">
        <f>(VDZ!M83+VDZ!N83-VDZ!I83-VDZ!J83)*2625.5</f>
        <v>-18.47488329478939</v>
      </c>
      <c r="D84" s="10">
        <f>(VDZ!L83-VDZ!H83)*2625.5</f>
        <v>-1.0889777724337728</v>
      </c>
      <c r="E84" s="10">
        <f>(VDZ!K83-VDZ!G83)*2625.5</f>
        <v>-0.4362442591443989</v>
      </c>
      <c r="F84" s="10">
        <f>(VDZ!N83-VDZ!J83)*2625.5</f>
        <v>-12.328222472803796</v>
      </c>
      <c r="G84" s="10">
        <f>(VDZ!M83-VDZ!I83)*2625.5</f>
        <v>-6.1466608219864671</v>
      </c>
      <c r="H84" s="2">
        <f t="shared" si="2"/>
        <v>-20.000105326367706</v>
      </c>
      <c r="I84" s="11">
        <f t="shared" si="3"/>
        <v>92.373930003421052</v>
      </c>
    </row>
    <row r="85" spans="1:9" x14ac:dyDescent="0.2">
      <c r="A85" t="s">
        <v>89</v>
      </c>
      <c r="B85" s="10">
        <f>(VDZ!K84+VDZ!L84-VDZ!G84-VDZ!H84)*2625.5</f>
        <v>-1.3275912809942714</v>
      </c>
      <c r="C85" s="10">
        <f>(VDZ!M84+VDZ!N84-VDZ!I84-VDZ!J84)*2625.5</f>
        <v>-17.963987012378563</v>
      </c>
      <c r="D85" s="10">
        <f>(VDZ!L84-VDZ!H84)*2625.5</f>
        <v>-0.93762191509496029</v>
      </c>
      <c r="E85" s="10">
        <f>(VDZ!K84-VDZ!G84)*2625.5</f>
        <v>-0.38996936589960263</v>
      </c>
      <c r="F85" s="10">
        <f>(VDZ!N84-VDZ!J84)*2625.5</f>
        <v>-12.00674819543258</v>
      </c>
      <c r="G85" s="10">
        <f>(VDZ!M84-VDZ!I84)*2625.5</f>
        <v>-5.9572388169465675</v>
      </c>
      <c r="H85" s="2">
        <f t="shared" si="2"/>
        <v>-19.291578293372837</v>
      </c>
      <c r="I85" s="11">
        <f t="shared" si="3"/>
        <v>93.118285809459479</v>
      </c>
    </row>
    <row r="86" spans="1:9" x14ac:dyDescent="0.2">
      <c r="A86" t="s">
        <v>90</v>
      </c>
      <c r="B86" s="10">
        <f>(VDZ!K85+VDZ!L85-VDZ!G85-VDZ!H85)*2625.5</f>
        <v>-1.1939519924022928</v>
      </c>
      <c r="C86" s="10">
        <f>(VDZ!M85+VDZ!N85-VDZ!I85-VDZ!J85)*2625.5</f>
        <v>-19.544934661088924</v>
      </c>
      <c r="D86" s="10">
        <f>(VDZ!L85-VDZ!H85)*2625.5</f>
        <v>-0.8574857165868941</v>
      </c>
      <c r="E86" s="10">
        <f>(VDZ!K85-VDZ!G85)*2625.5</f>
        <v>-0.33646627581496158</v>
      </c>
      <c r="F86" s="10">
        <f>(VDZ!N85-VDZ!J85)*2625.5</f>
        <v>-13.127346804377634</v>
      </c>
      <c r="G86" s="10">
        <f>(VDZ!M85-VDZ!I85)*2625.5</f>
        <v>-6.4175878567109983</v>
      </c>
      <c r="H86" s="2">
        <f t="shared" si="2"/>
        <v>-20.738886653491218</v>
      </c>
      <c r="I86" s="11">
        <f t="shared" si="3"/>
        <v>94.2429311064232</v>
      </c>
    </row>
    <row r="87" spans="1:9" x14ac:dyDescent="0.2">
      <c r="A87" t="s">
        <v>91</v>
      </c>
      <c r="B87" s="10">
        <f>(VDZ!K86+VDZ!L86-VDZ!G86-VDZ!H86)*2625.5</f>
        <v>-1.1917785993637531</v>
      </c>
      <c r="C87" s="10">
        <f>(VDZ!M86+VDZ!N86-VDZ!I86-VDZ!J86)*2625.5</f>
        <v>-18.635458651580784</v>
      </c>
      <c r="D87" s="10">
        <f>(VDZ!L86-VDZ!H86)*2625.5</f>
        <v>-0.85084812170017399</v>
      </c>
      <c r="E87" s="10">
        <f>(VDZ!K86-VDZ!G86)*2625.5</f>
        <v>-0.34093047766372475</v>
      </c>
      <c r="F87" s="10">
        <f>(VDZ!N86-VDZ!J86)*2625.5</f>
        <v>-12.516626095529981</v>
      </c>
      <c r="G87" s="10">
        <f>(VDZ!M86-VDZ!I86)*2625.5</f>
        <v>-6.1188325560506565</v>
      </c>
      <c r="H87" s="2">
        <f t="shared" si="2"/>
        <v>-19.827237250944538</v>
      </c>
      <c r="I87" s="11">
        <f t="shared" si="3"/>
        <v>93.989184754890758</v>
      </c>
    </row>
    <row r="88" spans="1:9" x14ac:dyDescent="0.2">
      <c r="A88" t="s">
        <v>92</v>
      </c>
      <c r="B88" s="10">
        <f>(VDZ!K87+VDZ!L87-VDZ!G87-VDZ!H87)*2625.5</f>
        <v>-1.0335912072217734</v>
      </c>
      <c r="C88" s="10">
        <f>(VDZ!M87+VDZ!N87-VDZ!I87-VDZ!J87)*2625.5</f>
        <v>-18.282406968604125</v>
      </c>
      <c r="D88" s="10">
        <f>(VDZ!L87-VDZ!H87)*2625.5</f>
        <v>-0.72784766659818934</v>
      </c>
      <c r="E88" s="10">
        <f>(VDZ!K87-VDZ!G87)*2625.5</f>
        <v>-0.30574354062343845</v>
      </c>
      <c r="F88" s="10">
        <f>(VDZ!N87-VDZ!J87)*2625.5</f>
        <v>-12.27664763608764</v>
      </c>
      <c r="G88" s="10">
        <f>(VDZ!M87-VDZ!I87)*2625.5</f>
        <v>-6.0057593325166314</v>
      </c>
      <c r="H88" s="2">
        <f t="shared" si="2"/>
        <v>-19.315998175825897</v>
      </c>
      <c r="I88" s="11">
        <f t="shared" si="3"/>
        <v>94.649040666636026</v>
      </c>
    </row>
    <row r="89" spans="1:9" x14ac:dyDescent="0.2">
      <c r="A89" t="s">
        <v>93</v>
      </c>
      <c r="B89" s="10">
        <f>(VDZ!K88+VDZ!L88-VDZ!G88-VDZ!H88)*2625.5</f>
        <v>-1.6877907991939445</v>
      </c>
      <c r="C89" s="10">
        <f>(VDZ!M88+VDZ!N88-VDZ!I88-VDZ!J88)*2625.5</f>
        <v>-22.247700975772993</v>
      </c>
      <c r="D89" s="10">
        <f>(VDZ!L88-VDZ!H88)*2625.5</f>
        <v>-1.2099896736837576</v>
      </c>
      <c r="E89" s="10">
        <f>(VDZ!K88-VDZ!G88)*2625.5</f>
        <v>-0.47780112551018683</v>
      </c>
      <c r="F89" s="10">
        <f>(VDZ!N88-VDZ!J88)*2625.5</f>
        <v>-14.779847918432022</v>
      </c>
      <c r="G89" s="10">
        <f>(VDZ!M88-VDZ!I88)*2625.5</f>
        <v>-7.4678530573411166</v>
      </c>
      <c r="H89" s="2">
        <f t="shared" si="2"/>
        <v>-23.935491774966938</v>
      </c>
      <c r="I89" s="11">
        <f t="shared" si="3"/>
        <v>92.948585242943992</v>
      </c>
    </row>
    <row r="90" spans="1:9" x14ac:dyDescent="0.2">
      <c r="A90" t="s">
        <v>94</v>
      </c>
      <c r="B90" s="10">
        <f>(VDZ!K89+VDZ!L89-VDZ!G89-VDZ!H89)*2625.5</f>
        <v>-1.6880049897391365</v>
      </c>
      <c r="C90" s="10">
        <f>(VDZ!M89+VDZ!N89-VDZ!I89-VDZ!J89)*2625.5</f>
        <v>-20.742758875381384</v>
      </c>
      <c r="D90" s="10">
        <f>(VDZ!L89-VDZ!H89)*2625.5</f>
        <v>-1.203139120456824</v>
      </c>
      <c r="E90" s="10">
        <f>(VDZ!K89-VDZ!G89)*2625.5</f>
        <v>-0.48486586928231251</v>
      </c>
      <c r="F90" s="10">
        <f>(VDZ!N89-VDZ!J89)*2625.5</f>
        <v>-13.779961618631228</v>
      </c>
      <c r="G90" s="10">
        <f>(VDZ!M89-VDZ!I89)*2625.5</f>
        <v>-6.9627972567507381</v>
      </c>
      <c r="H90" s="2">
        <f t="shared" si="2"/>
        <v>-22.430763865120522</v>
      </c>
      <c r="I90" s="11">
        <f t="shared" si="3"/>
        <v>92.474598725708319</v>
      </c>
    </row>
    <row r="91" spans="1:9" x14ac:dyDescent="0.2">
      <c r="A91" t="s">
        <v>95</v>
      </c>
      <c r="B91" s="10">
        <f>(VDZ!K90+VDZ!L90-VDZ!G90-VDZ!H90)*2625.5</f>
        <v>-2.8091810828573891</v>
      </c>
      <c r="C91" s="10">
        <f>(VDZ!M90+VDZ!N90-VDZ!I90-VDZ!J90)*2625.5</f>
        <v>-19.386149775123666</v>
      </c>
      <c r="D91" s="10">
        <f>(VDZ!L90-VDZ!H90)*2625.5</f>
        <v>-2.0326962204966414</v>
      </c>
      <c r="E91" s="10">
        <f>(VDZ!K90-VDZ!G90)*2625.5</f>
        <v>-0.77648486236060155</v>
      </c>
      <c r="F91" s="10">
        <f>(VDZ!N90-VDZ!J90)*2625.5</f>
        <v>-13.131526007715514</v>
      </c>
      <c r="G91" s="10">
        <f>(VDZ!M90-VDZ!I90)*2625.5</f>
        <v>-6.2546237674081517</v>
      </c>
      <c r="H91" s="2">
        <f t="shared" si="2"/>
        <v>-22.195330857981055</v>
      </c>
      <c r="I91" s="11">
        <f t="shared" si="3"/>
        <v>87.343369194033642</v>
      </c>
    </row>
    <row r="92" spans="1:9" x14ac:dyDescent="0.2">
      <c r="A92" t="s">
        <v>96</v>
      </c>
      <c r="B92" s="10">
        <f>(VDZ!K91+VDZ!L91-VDZ!G91-VDZ!H91)*2625.5</f>
        <v>-2.8086559809166398</v>
      </c>
      <c r="C92" s="10">
        <f>(VDZ!M91+VDZ!N91-VDZ!I91-VDZ!J91)*2625.5</f>
        <v>-18.396212369077773</v>
      </c>
      <c r="D92" s="10">
        <f>(VDZ!L91-VDZ!H91)*2625.5</f>
        <v>-2.0437870415286032</v>
      </c>
      <c r="E92" s="10">
        <f>(VDZ!K91-VDZ!G91)*2625.5</f>
        <v>-0.76486893938818223</v>
      </c>
      <c r="F92" s="10">
        <f>(VDZ!N91-VDZ!J91)*2625.5</f>
        <v>-12.458098156825908</v>
      </c>
      <c r="G92" s="10">
        <f>(VDZ!M91-VDZ!I91)*2625.5</f>
        <v>-5.9381142122518629</v>
      </c>
      <c r="H92" s="2">
        <f t="shared" si="2"/>
        <v>-21.204868349994413</v>
      </c>
      <c r="I92" s="11">
        <f t="shared" si="3"/>
        <v>86.754664379147727</v>
      </c>
    </row>
    <row r="93" spans="1:9" x14ac:dyDescent="0.2">
      <c r="A93" t="s">
        <v>34</v>
      </c>
      <c r="B93" s="10">
        <f>(VDZ!K92+VDZ!L92-VDZ!G92-VDZ!H92)*2625.5</f>
        <v>-1.803603887612335</v>
      </c>
      <c r="C93" s="10">
        <f>(VDZ!M92+VDZ!N92-VDZ!I92-VDZ!J92)*2625.5</f>
        <v>-13.435637849773792</v>
      </c>
      <c r="D93" s="10">
        <f>(VDZ!L92-VDZ!H92)*2625.5</f>
        <v>-1.2566139304961812</v>
      </c>
      <c r="E93" s="10">
        <f>(VDZ!K92-VDZ!G92)*2625.5</f>
        <v>-0.54698995711629961</v>
      </c>
      <c r="F93" s="10">
        <f>(VDZ!N92-VDZ!J92)*2625.5</f>
        <v>-9.8928331822605244</v>
      </c>
      <c r="G93" s="10">
        <f>(VDZ!M92-VDZ!I92)*2625.5</f>
        <v>-3.5428046675132681</v>
      </c>
      <c r="H93" s="2">
        <f t="shared" si="2"/>
        <v>-15.239241737386127</v>
      </c>
      <c r="I93" s="11">
        <f t="shared" si="3"/>
        <v>88.164739960863088</v>
      </c>
    </row>
    <row r="94" spans="1:9" x14ac:dyDescent="0.2">
      <c r="A94" t="s">
        <v>35</v>
      </c>
      <c r="B94" s="10">
        <f>(VDZ!K93+VDZ!L93-VDZ!G93-VDZ!H93)*2625.5</f>
        <v>-1.0001539427956581</v>
      </c>
      <c r="C94" s="10">
        <f>(VDZ!M93+VDZ!N93-VDZ!I93-VDZ!J93)*2625.5</f>
        <v>-11.312629458006642</v>
      </c>
      <c r="D94" s="10">
        <f>(VDZ!L93-VDZ!H93)*2625.5</f>
        <v>-0.70436774392194046</v>
      </c>
      <c r="E94" s="10">
        <f>(VDZ!K93-VDZ!G93)*2625.5</f>
        <v>-0.29578619887357172</v>
      </c>
      <c r="F94" s="10">
        <f>(VDZ!N93-VDZ!J93)*2625.5</f>
        <v>-8.4153771453682999</v>
      </c>
      <c r="G94" s="10">
        <f>(VDZ!M93-VDZ!I93)*2625.5</f>
        <v>-2.8972523126383414</v>
      </c>
      <c r="H94" s="2">
        <f t="shared" si="2"/>
        <v>-12.312783400802299</v>
      </c>
      <c r="I94" s="11">
        <f t="shared" si="3"/>
        <v>91.877109259223317</v>
      </c>
    </row>
    <row r="95" spans="1:9" x14ac:dyDescent="0.2">
      <c r="A95" t="s">
        <v>36</v>
      </c>
      <c r="B95" s="10">
        <f>(VDZ!K94+VDZ!L94-VDZ!G94-VDZ!H94)*2625.5</f>
        <v>-0.88135114573414353</v>
      </c>
      <c r="C95" s="10">
        <f>(VDZ!M94+VDZ!N94-VDZ!I94-VDZ!J94)*2625.5</f>
        <v>-12.315975781300152</v>
      </c>
      <c r="D95" s="10">
        <f>(VDZ!L94-VDZ!H94)*2625.5</f>
        <v>-0.63510057139950604</v>
      </c>
      <c r="E95" s="10">
        <f>(VDZ!K94-VDZ!G94)*2625.5</f>
        <v>-0.24625057433420025</v>
      </c>
      <c r="F95" s="10">
        <f>(VDZ!N94-VDZ!J94)*2625.5</f>
        <v>-9.070320268448631</v>
      </c>
      <c r="G95" s="10">
        <f>(VDZ!M94-VDZ!I94)*2625.5</f>
        <v>-3.2456555128515032</v>
      </c>
      <c r="H95" s="2">
        <f t="shared" si="2"/>
        <v>-13.197326927034295</v>
      </c>
      <c r="I95" s="11">
        <f t="shared" si="3"/>
        <v>93.321744997248473</v>
      </c>
    </row>
    <row r="96" spans="1:9" x14ac:dyDescent="0.2">
      <c r="A96" t="s">
        <v>37</v>
      </c>
      <c r="B96" s="10">
        <f>(VDZ!K95+VDZ!L95-VDZ!G95-VDZ!H95)*2625.5</f>
        <v>-1.8914594806506173</v>
      </c>
      <c r="C96" s="10">
        <f>(VDZ!M95+VDZ!N95-VDZ!I95-VDZ!J95)*2625.5</f>
        <v>-13.918524797203531</v>
      </c>
      <c r="D96" s="10">
        <f>(VDZ!L95-VDZ!H95)*2625.5</f>
        <v>-1.3430501806602684</v>
      </c>
      <c r="E96" s="10">
        <f>(VDZ!K95-VDZ!G95)*2625.5</f>
        <v>-0.54840929999034904</v>
      </c>
      <c r="F96" s="10">
        <f>(VDZ!N95-VDZ!J95)*2625.5</f>
        <v>-10.197088417742208</v>
      </c>
      <c r="G96" s="10">
        <f>(VDZ!M95-VDZ!I95)*2625.5</f>
        <v>-3.7214363794613226</v>
      </c>
      <c r="H96" s="2">
        <f t="shared" si="2"/>
        <v>-15.809984277854149</v>
      </c>
      <c r="I96" s="11">
        <f t="shared" si="3"/>
        <v>88.036297523077991</v>
      </c>
    </row>
    <row r="97" spans="1:9" x14ac:dyDescent="0.2">
      <c r="A97" t="s">
        <v>97</v>
      </c>
      <c r="B97" s="10">
        <f>(VDZ!K96+VDZ!L96-VDZ!G96-VDZ!H96)*2625.5</f>
        <v>-1.7445581529179817</v>
      </c>
      <c r="C97" s="10">
        <f>(VDZ!M96+VDZ!N96-VDZ!I96-VDZ!J96)*2625.5</f>
        <v>-16.076340044383894</v>
      </c>
      <c r="D97" s="10">
        <f>(VDZ!L96-VDZ!H96)*2625.5</f>
        <v>-1.2123979105184071</v>
      </c>
      <c r="E97" s="10">
        <f>(VDZ!K96-VDZ!G96)*2625.5</f>
        <v>-0.53216024239972048</v>
      </c>
      <c r="F97" s="10">
        <f>(VDZ!N96-VDZ!J96)*2625.5</f>
        <v>-11.821586888840804</v>
      </c>
      <c r="G97" s="10">
        <f>(VDZ!M96-VDZ!I96)*2625.5</f>
        <v>-4.2547531555430904</v>
      </c>
      <c r="H97" s="2">
        <f t="shared" si="2"/>
        <v>-17.820898197301876</v>
      </c>
      <c r="I97" s="11">
        <f t="shared" si="3"/>
        <v>90.210604798909003</v>
      </c>
    </row>
    <row r="98" spans="1:9" x14ac:dyDescent="0.2">
      <c r="A98" t="s">
        <v>98</v>
      </c>
      <c r="B98" s="10">
        <f>(VDZ!K97+VDZ!L97-VDZ!G97-VDZ!H97)*2625.5</f>
        <v>-0.95346690890770569</v>
      </c>
      <c r="C98" s="10">
        <f>(VDZ!M97+VDZ!N97-VDZ!I97-VDZ!J97)*2625.5</f>
        <v>-13.624207920830306</v>
      </c>
      <c r="D98" s="10">
        <f>(VDZ!L97-VDZ!H97)*2625.5</f>
        <v>-0.66986316665724077</v>
      </c>
      <c r="E98" s="10">
        <f>(VDZ!K97-VDZ!G97)*2625.5</f>
        <v>-0.28360374225046492</v>
      </c>
      <c r="F98" s="10">
        <f>(VDZ!N97-VDZ!J97)*2625.5</f>
        <v>-10.200076132031974</v>
      </c>
      <c r="G98" s="10">
        <f>(VDZ!M97-VDZ!I97)*2625.5</f>
        <v>-3.4241317887983325</v>
      </c>
      <c r="H98" s="2">
        <f t="shared" si="2"/>
        <v>-14.577674829738012</v>
      </c>
      <c r="I98" s="11">
        <f t="shared" si="3"/>
        <v>93.459403368206139</v>
      </c>
    </row>
    <row r="99" spans="1:9" x14ac:dyDescent="0.2">
      <c r="A99" t="s">
        <v>99</v>
      </c>
      <c r="B99" s="10">
        <f>(VDZ!K98+VDZ!L98-VDZ!G98-VDZ!H98)*2625.5</f>
        <v>-0.84297327644046449</v>
      </c>
      <c r="C99" s="10">
        <f>(VDZ!M98+VDZ!N98-VDZ!I98-VDZ!J98)*2625.5</f>
        <v>-14.932870330408866</v>
      </c>
      <c r="D99" s="10">
        <f>(VDZ!L98-VDZ!H98)*2625.5</f>
        <v>-0.60585911231671363</v>
      </c>
      <c r="E99" s="10">
        <f>(VDZ!K98-VDZ!G98)*2625.5</f>
        <v>-0.23711416412331363</v>
      </c>
      <c r="F99" s="10">
        <f>(VDZ!N98-VDZ!J98)*2625.5</f>
        <v>-11.027339716887422</v>
      </c>
      <c r="G99" s="10">
        <f>(VDZ!M98-VDZ!I98)*2625.5</f>
        <v>-3.9055306135214627</v>
      </c>
      <c r="H99" s="2">
        <f t="shared" si="2"/>
        <v>-15.77584360684933</v>
      </c>
      <c r="I99" s="11">
        <f t="shared" si="3"/>
        <v>94.656556584558984</v>
      </c>
    </row>
    <row r="100" spans="1:9" x14ac:dyDescent="0.2">
      <c r="A100" t="s">
        <v>100</v>
      </c>
      <c r="B100" s="10">
        <f>(VDZ!K99+VDZ!L99-VDZ!G99-VDZ!H99)*2625.5</f>
        <v>-1.8142786813897041</v>
      </c>
      <c r="C100" s="10">
        <f>(VDZ!M99+VDZ!N99-VDZ!I99-VDZ!J99)*2625.5</f>
        <v>-16.553050084929875</v>
      </c>
      <c r="D100" s="10">
        <f>(VDZ!L99-VDZ!H99)*2625.5</f>
        <v>-1.2873033299660326</v>
      </c>
      <c r="E100" s="10">
        <f>(VDZ!K99-VDZ!G99)*2625.5</f>
        <v>-0.52697535142381713</v>
      </c>
      <c r="F100" s="10">
        <f>(VDZ!N99-VDZ!J99)*2625.5</f>
        <v>-12.05410228169468</v>
      </c>
      <c r="G100" s="10">
        <f>(VDZ!M99-VDZ!I99)*2625.5</f>
        <v>-4.4989478032352146</v>
      </c>
      <c r="H100" s="2">
        <f t="shared" si="2"/>
        <v>-18.367328766319581</v>
      </c>
      <c r="I100" s="11">
        <f t="shared" si="3"/>
        <v>90.122250739494731</v>
      </c>
    </row>
    <row r="101" spans="1:9" x14ac:dyDescent="0.2">
      <c r="A101" t="s">
        <v>101</v>
      </c>
      <c r="B101" s="10">
        <f>(VDZ!K100+VDZ!L100-VDZ!G100-VDZ!H100)*2625.5</f>
        <v>-3.6030401626077326</v>
      </c>
      <c r="C101" s="10">
        <f>(VDZ!M100+VDZ!N100-VDZ!I100-VDZ!J100)*2625.5</f>
        <v>-10.754801081939695</v>
      </c>
      <c r="D101" s="10">
        <f>(VDZ!L100-VDZ!H100)*2625.5</f>
        <v>-2.5630378132118699</v>
      </c>
      <c r="E101" s="10">
        <f>(VDZ!K100-VDZ!G100)*2625.5</f>
        <v>-1.0400023493961541</v>
      </c>
      <c r="F101" s="10">
        <f>(VDZ!N100-VDZ!J100)*2625.5</f>
        <v>-7.298158506992821</v>
      </c>
      <c r="G101" s="10">
        <f>(VDZ!M100-VDZ!I100)*2625.5</f>
        <v>-3.4566425749469469</v>
      </c>
      <c r="H101" s="2">
        <f t="shared" si="2"/>
        <v>-14.357841244547426</v>
      </c>
      <c r="I101" s="11">
        <f t="shared" si="3"/>
        <v>74.905418570664082</v>
      </c>
    </row>
    <row r="102" spans="1:9" x14ac:dyDescent="0.2">
      <c r="A102" t="s">
        <v>102</v>
      </c>
      <c r="B102" s="10">
        <f>(VDZ!K101+VDZ!L101-VDZ!G101-VDZ!H101)*2625.5</f>
        <v>-3.8063629741611469</v>
      </c>
      <c r="C102" s="10">
        <f>(VDZ!M101+VDZ!N101-VDZ!I101-VDZ!J101)*2625.5</f>
        <v>-10.837802045398067</v>
      </c>
      <c r="D102" s="10">
        <f>(VDZ!L101-VDZ!H101)*2625.5</f>
        <v>-2.7228151265352607</v>
      </c>
      <c r="E102" s="10">
        <f>(VDZ!K101-VDZ!G101)*2625.5</f>
        <v>-1.0835478476257405</v>
      </c>
      <c r="F102" s="10">
        <f>(VDZ!N101-VDZ!J101)*2625.5</f>
        <v>-7.2850261655052737</v>
      </c>
      <c r="G102" s="10">
        <f>(VDZ!M101-VDZ!I101)*2625.5</f>
        <v>-3.5527758798925757</v>
      </c>
      <c r="H102" s="2">
        <f t="shared" si="2"/>
        <v>-14.644165019559214</v>
      </c>
      <c r="I102" s="11">
        <f t="shared" si="3"/>
        <v>74.007647625677208</v>
      </c>
    </row>
    <row r="103" spans="1:9" x14ac:dyDescent="0.2">
      <c r="A103" t="s">
        <v>103</v>
      </c>
      <c r="B103" s="10">
        <f>(VDZ!K102+VDZ!L102-VDZ!G102-VDZ!H102)*2625.5</f>
        <v>-2.6045458533488839</v>
      </c>
      <c r="C103" s="10">
        <f>(VDZ!M102+VDZ!N102-VDZ!I102-VDZ!J102)*2625.5</f>
        <v>-10.988507617647096</v>
      </c>
      <c r="D103" s="10">
        <f>(VDZ!L102-VDZ!H102)*2625.5</f>
        <v>-1.847150455087466</v>
      </c>
      <c r="E103" s="10">
        <f>(VDZ!K102-VDZ!G102)*2625.5</f>
        <v>-0.75739539826127233</v>
      </c>
      <c r="F103" s="10">
        <f>(VDZ!N102-VDZ!J102)*2625.5</f>
        <v>-7.6702705193226688</v>
      </c>
      <c r="G103" s="10">
        <f>(VDZ!M102-VDZ!I102)*2625.5</f>
        <v>-3.3182370983244276</v>
      </c>
      <c r="H103" s="2">
        <f t="shared" si="2"/>
        <v>-13.593053470995979</v>
      </c>
      <c r="I103" s="11">
        <f t="shared" si="3"/>
        <v>80.83914067647639</v>
      </c>
    </row>
    <row r="104" spans="1:9" x14ac:dyDescent="0.2">
      <c r="A104" t="s">
        <v>104</v>
      </c>
      <c r="B104" s="10">
        <f>(VDZ!K103+VDZ!L103-VDZ!G103-VDZ!H103)*2625.5</f>
        <v>-3.6155273265592101</v>
      </c>
      <c r="C104" s="10">
        <f>(VDZ!M103+VDZ!N103-VDZ!I103-VDZ!J103)*2625.5</f>
        <v>-11.874084523082542</v>
      </c>
      <c r="D104" s="10">
        <f>(VDZ!L103-VDZ!H103)*2625.5</f>
        <v>-2.5744077833849639</v>
      </c>
      <c r="E104" s="10">
        <f>(VDZ!K103-VDZ!G103)*2625.5</f>
        <v>-1.0411195431742462</v>
      </c>
      <c r="F104" s="10">
        <f>(VDZ!N103-VDZ!J103)*2625.5</f>
        <v>-8.0169735913399496</v>
      </c>
      <c r="G104" s="10">
        <f>(VDZ!M103-VDZ!I103)*2625.5</f>
        <v>-3.8571109317425925</v>
      </c>
      <c r="H104" s="2">
        <f t="shared" si="2"/>
        <v>-15.489611849641753</v>
      </c>
      <c r="I104" s="11">
        <f t="shared" si="3"/>
        <v>76.658373614166251</v>
      </c>
    </row>
    <row r="105" spans="1:9" x14ac:dyDescent="0.2">
      <c r="A105" t="s">
        <v>105</v>
      </c>
      <c r="B105" s="10">
        <f>(VDZ!K104+VDZ!L104-VDZ!G104-VDZ!H104)*2625.5</f>
        <v>-3.6830050202431908</v>
      </c>
      <c r="C105" s="10">
        <f>(VDZ!M104+VDZ!N104-VDZ!I104-VDZ!J104)*2625.5</f>
        <v>-10.543636066027823</v>
      </c>
      <c r="D105" s="10">
        <f>(VDZ!L104-VDZ!H104)*2625.5</f>
        <v>-2.6567066630588729</v>
      </c>
      <c r="E105" s="10">
        <f>(VDZ!K104-VDZ!G104)*2625.5</f>
        <v>-1.0262983571844635</v>
      </c>
      <c r="F105" s="10">
        <f>(VDZ!N104-VDZ!J104)*2625.5</f>
        <v>-7.1685638558286717</v>
      </c>
      <c r="G105" s="10">
        <f>(VDZ!M104-VDZ!I104)*2625.5</f>
        <v>-3.3750722101991504</v>
      </c>
      <c r="H105" s="2">
        <f t="shared" si="2"/>
        <v>-14.226641086271012</v>
      </c>
      <c r="I105" s="11">
        <f t="shared" si="3"/>
        <v>74.111914415291167</v>
      </c>
    </row>
    <row r="106" spans="1:9" x14ac:dyDescent="0.2">
      <c r="A106" t="s">
        <v>106</v>
      </c>
      <c r="B106" s="10">
        <f>(VDZ!K105+VDZ!L105-VDZ!G105-VDZ!H105)*2625.5</f>
        <v>-3.6811457221162875</v>
      </c>
      <c r="C106" s="10">
        <f>(VDZ!M105+VDZ!N105-VDZ!I105-VDZ!J105)*2625.5</f>
        <v>-10.474875198149757</v>
      </c>
      <c r="D106" s="10">
        <f>(VDZ!L105-VDZ!H105)*2625.5</f>
        <v>-2.6785270365327998</v>
      </c>
      <c r="E106" s="10">
        <f>(VDZ!K105-VDZ!G105)*2625.5</f>
        <v>-1.0026186855833417</v>
      </c>
      <c r="F106" s="10">
        <f>(VDZ!N105-VDZ!J105)*2625.5</f>
        <v>-7.1515080308723746</v>
      </c>
      <c r="G106" s="10">
        <f>(VDZ!M105-VDZ!I105)*2625.5</f>
        <v>-3.3233671672772362</v>
      </c>
      <c r="H106" s="2">
        <f t="shared" si="2"/>
        <v>-14.156020920266045</v>
      </c>
      <c r="I106" s="11">
        <f t="shared" si="3"/>
        <v>73.995900805386029</v>
      </c>
    </row>
    <row r="107" spans="1:9" x14ac:dyDescent="0.2">
      <c r="A107" t="s">
        <v>107</v>
      </c>
      <c r="B107" s="10">
        <f>(VDZ!K106+VDZ!L106-VDZ!G106-VDZ!H106)*2625.5</f>
        <v>-2.9792763155781925</v>
      </c>
      <c r="C107" s="10">
        <f>(VDZ!M106+VDZ!N106-VDZ!I106-VDZ!J106)*2625.5</f>
        <v>-25.489776605057763</v>
      </c>
      <c r="D107" s="10">
        <f>(VDZ!L106-VDZ!H106)*2625.5</f>
        <v>-2.1370275456425532</v>
      </c>
      <c r="E107" s="10">
        <f>(VDZ!K106-VDZ!G106)*2625.5</f>
        <v>-0.84224876993549369</v>
      </c>
      <c r="F107" s="10">
        <f>(VDZ!N106-VDZ!J106)*2625.5</f>
        <v>-16.975794260020372</v>
      </c>
      <c r="G107" s="10">
        <f>(VDZ!M106-VDZ!I106)*2625.5</f>
        <v>-8.5139823450373164</v>
      </c>
      <c r="H107" s="2">
        <f t="shared" si="2"/>
        <v>-28.469052920635956</v>
      </c>
      <c r="I107" s="11">
        <f t="shared" si="3"/>
        <v>89.535035380756739</v>
      </c>
    </row>
    <row r="108" spans="1:9" x14ac:dyDescent="0.2">
      <c r="A108" t="s">
        <v>108</v>
      </c>
      <c r="B108" s="10">
        <f>(VDZ!K107+VDZ!L107-VDZ!G107-VDZ!H107)*2625.5</f>
        <v>-2.8989483650055252</v>
      </c>
      <c r="C108" s="10">
        <f>(VDZ!M107+VDZ!N107-VDZ!I107-VDZ!J107)*2625.5</f>
        <v>-22.746887356194822</v>
      </c>
      <c r="D108" s="10">
        <f>(VDZ!L107-VDZ!H107)*2625.5</f>
        <v>-2.087823053807766</v>
      </c>
      <c r="E108" s="10">
        <f>(VDZ!K107-VDZ!G107)*2625.5</f>
        <v>-0.81112531119819653</v>
      </c>
      <c r="F108" s="10">
        <f>(VDZ!N107-VDZ!J107)*2625.5</f>
        <v>-15.153380521294043</v>
      </c>
      <c r="G108" s="10">
        <f>(VDZ!M107-VDZ!I107)*2625.5</f>
        <v>-7.5935068349007073</v>
      </c>
      <c r="H108" s="2">
        <f t="shared" si="2"/>
        <v>-25.645835721200349</v>
      </c>
      <c r="I108" s="11">
        <f t="shared" si="3"/>
        <v>88.696221887559375</v>
      </c>
    </row>
    <row r="109" spans="1:9" x14ac:dyDescent="0.2">
      <c r="A109" t="s">
        <v>109</v>
      </c>
      <c r="B109" s="10">
        <f>(VDZ!K108+VDZ!L108-VDZ!G108-VDZ!H108)*2625.5</f>
        <v>-3.7044589769369174</v>
      </c>
      <c r="C109" s="10">
        <f>(VDZ!M108+VDZ!N108-VDZ!I108-VDZ!J108)*2625.5</f>
        <v>-25.060263668597837</v>
      </c>
      <c r="D109" s="10">
        <f>(VDZ!L108-VDZ!H108)*2625.5</f>
        <v>-2.63832096361477</v>
      </c>
      <c r="E109" s="10">
        <f>(VDZ!K108-VDZ!G108)*2625.5</f>
        <v>-1.0661380133218561</v>
      </c>
      <c r="F109" s="10">
        <f>(VDZ!N108-VDZ!J108)*2625.5</f>
        <v>-16.605794831593506</v>
      </c>
      <c r="G109" s="10">
        <f>(VDZ!M108-VDZ!I108)*2625.5</f>
        <v>-8.4544688370040397</v>
      </c>
      <c r="H109" s="2">
        <f t="shared" si="2"/>
        <v>-28.764722645534754</v>
      </c>
      <c r="I109" s="11">
        <f t="shared" si="3"/>
        <v>87.121520264295086</v>
      </c>
    </row>
    <row r="110" spans="1:9" x14ac:dyDescent="0.2">
      <c r="A110" t="s">
        <v>110</v>
      </c>
      <c r="B110" s="10">
        <f>(VDZ!K109+VDZ!L109-VDZ!G109-VDZ!H109)*2625.5</f>
        <v>-2.0495656319410074</v>
      </c>
      <c r="C110" s="10">
        <f>(VDZ!M109+VDZ!N109-VDZ!I109-VDZ!J109)*2625.5</f>
        <v>-21.529046383296787</v>
      </c>
      <c r="D110" s="10">
        <f>(VDZ!L109-VDZ!H109)*2625.5</f>
        <v>-1.4594288200598406</v>
      </c>
      <c r="E110" s="10">
        <f>(VDZ!K109-VDZ!G109)*2625.5</f>
        <v>-0.5901368118813124</v>
      </c>
      <c r="F110" s="10">
        <f>(VDZ!N109-VDZ!J109)*2625.5</f>
        <v>-14.418088202100108</v>
      </c>
      <c r="G110" s="10">
        <f>(VDZ!M109-VDZ!I109)*2625.5</f>
        <v>-7.1109581811963887</v>
      </c>
      <c r="H110" s="2">
        <f t="shared" si="2"/>
        <v>-23.578612015237795</v>
      </c>
      <c r="I110" s="11">
        <f t="shared" si="3"/>
        <v>91.307522128035075</v>
      </c>
    </row>
    <row r="111" spans="1:9" x14ac:dyDescent="0.2">
      <c r="A111" t="s">
        <v>111</v>
      </c>
      <c r="B111" s="10">
        <f>(VDZ!K110+VDZ!L110-VDZ!G110-VDZ!H110)*2625.5</f>
        <v>-2.3723410916112302</v>
      </c>
      <c r="C111" s="10">
        <f>(VDZ!M110+VDZ!N110-VDZ!I110-VDZ!J110)*2625.5</f>
        <v>-20.757979663409447</v>
      </c>
      <c r="D111" s="10">
        <f>(VDZ!L110-VDZ!H110)*2625.5</f>
        <v>-1.7183545346566347</v>
      </c>
      <c r="E111" s="10">
        <f>(VDZ!K110-VDZ!G110)*2625.5</f>
        <v>-0.6539865569541583</v>
      </c>
      <c r="F111" s="10">
        <f>(VDZ!N110-VDZ!J110)*2625.5</f>
        <v>-13.898549470615306</v>
      </c>
      <c r="G111" s="10">
        <f>(VDZ!M110-VDZ!I110)*2625.5</f>
        <v>-6.8594301927935595</v>
      </c>
      <c r="H111" s="2">
        <f t="shared" si="2"/>
        <v>-23.130320755020676</v>
      </c>
      <c r="I111" s="11">
        <f t="shared" si="3"/>
        <v>89.743587576076791</v>
      </c>
    </row>
    <row r="112" spans="1:9" x14ac:dyDescent="0.2">
      <c r="A112" t="s">
        <v>112</v>
      </c>
      <c r="B112" s="10">
        <f>(VDZ!K111+VDZ!L111-VDZ!G111-VDZ!H111)*2625.5</f>
        <v>-3.1477652725184333</v>
      </c>
      <c r="C112" s="10">
        <f>(VDZ!M111+VDZ!N111-VDZ!I111-VDZ!J111)*2625.5</f>
        <v>-20.81035030919854</v>
      </c>
      <c r="D112" s="10">
        <f>(VDZ!L111-VDZ!H111)*2625.5</f>
        <v>-2.3119024758403066</v>
      </c>
      <c r="E112" s="10">
        <f>(VDZ!K111-VDZ!G111)*2625.5</f>
        <v>-0.83586279667827235</v>
      </c>
      <c r="F112" s="10">
        <f>(VDZ!N111-VDZ!J111)*2625.5</f>
        <v>-13.874572522210979</v>
      </c>
      <c r="G112" s="10">
        <f>(VDZ!M111-VDZ!I111)*2625.5</f>
        <v>-6.9357777869881421</v>
      </c>
      <c r="H112" s="2">
        <f t="shared" si="2"/>
        <v>-23.958115581716974</v>
      </c>
      <c r="I112" s="11">
        <f t="shared" si="3"/>
        <v>86.861382057441233</v>
      </c>
    </row>
    <row r="113" spans="1:9" x14ac:dyDescent="0.2">
      <c r="A113" t="s">
        <v>113</v>
      </c>
      <c r="B113" s="10">
        <f>(VDZ!K112+VDZ!L112-VDZ!G112-VDZ!H112)*2625.5</f>
        <v>-2.4091344399234798</v>
      </c>
      <c r="C113" s="10">
        <f>(VDZ!M112+VDZ!N112-VDZ!I112-VDZ!J112)*2625.5</f>
        <v>-20.907475928052719</v>
      </c>
      <c r="D113" s="10">
        <f>(VDZ!L112-VDZ!H112)*2625.5</f>
        <v>-1.7718624220473034</v>
      </c>
      <c r="E113" s="10">
        <f>(VDZ!K112-VDZ!G112)*2625.5</f>
        <v>-0.63727201787603049</v>
      </c>
      <c r="F113" s="10">
        <f>(VDZ!N112-VDZ!J112)*2625.5</f>
        <v>-13.92943004728029</v>
      </c>
      <c r="G113" s="10">
        <f>(VDZ!M112-VDZ!I112)*2625.5</f>
        <v>-6.9780458807725756</v>
      </c>
      <c r="H113" s="2">
        <f t="shared" si="2"/>
        <v>-23.3166103679762</v>
      </c>
      <c r="I113" s="11">
        <f t="shared" si="3"/>
        <v>89.667732994190857</v>
      </c>
    </row>
    <row r="114" spans="1:9" x14ac:dyDescent="0.2">
      <c r="A114" t="s">
        <v>114</v>
      </c>
      <c r="B114" s="10">
        <f>(VDZ!K113+VDZ!L113-VDZ!G113-VDZ!H113)*2625.5</f>
        <v>-2.1937730182107411</v>
      </c>
      <c r="C114" s="10">
        <f>(VDZ!M113+VDZ!N113-VDZ!I113-VDZ!J113)*2625.5</f>
        <v>-18.956800788345443</v>
      </c>
      <c r="D114" s="10">
        <f>(VDZ!L113-VDZ!H113)*2625.5</f>
        <v>-1.6298271148446617</v>
      </c>
      <c r="E114" s="10">
        <f>(VDZ!K113-VDZ!G113)*2625.5</f>
        <v>-0.5639459033660793</v>
      </c>
      <c r="F114" s="10">
        <f>(VDZ!N113-VDZ!J113)*2625.5</f>
        <v>-12.616561617274042</v>
      </c>
      <c r="G114" s="10">
        <f>(VDZ!M113-VDZ!I113)*2625.5</f>
        <v>-6.340239171070964</v>
      </c>
      <c r="H114" s="2">
        <f t="shared" si="2"/>
        <v>-21.150573806556185</v>
      </c>
      <c r="I114" s="11">
        <f t="shared" si="3"/>
        <v>89.627832141694782</v>
      </c>
    </row>
    <row r="115" spans="1:9" x14ac:dyDescent="0.2">
      <c r="A115" t="s">
        <v>115</v>
      </c>
      <c r="B115" s="10">
        <f>(VDZ!K114+VDZ!L114-VDZ!G114-VDZ!H114)*2625.5</f>
        <v>-3.2667967513417384</v>
      </c>
      <c r="C115" s="10">
        <f>(VDZ!M114+VDZ!N114-VDZ!I114-VDZ!J114)*2625.5</f>
        <v>-24.747620736346107</v>
      </c>
      <c r="D115" s="10">
        <f>(VDZ!L114-VDZ!H114)*2625.5</f>
        <v>-2.3528172320806218</v>
      </c>
      <c r="E115" s="10">
        <f>(VDZ!K114-VDZ!G114)*2625.5</f>
        <v>-0.91397951926126264</v>
      </c>
      <c r="F115" s="10">
        <f>(VDZ!N114-VDZ!J114)*2625.5</f>
        <v>-16.418472123252727</v>
      </c>
      <c r="G115" s="10">
        <f>(VDZ!M114-VDZ!I114)*2625.5</f>
        <v>-8.3291486130936736</v>
      </c>
      <c r="H115" s="2">
        <f t="shared" si="2"/>
        <v>-28.014417487687844</v>
      </c>
      <c r="I115" s="11">
        <f t="shared" si="3"/>
        <v>88.338873179221125</v>
      </c>
    </row>
    <row r="116" spans="1:9" x14ac:dyDescent="0.2">
      <c r="A116" t="s">
        <v>116</v>
      </c>
      <c r="B116" s="10">
        <f>(VDZ!K115+VDZ!L115-VDZ!G115-VDZ!H115)*2625.5</f>
        <v>-3.1910393445865206</v>
      </c>
      <c r="C116" s="10">
        <f>(VDZ!M115+VDZ!N115-VDZ!I115-VDZ!J115)*2625.5</f>
        <v>-23.166770526555702</v>
      </c>
      <c r="D116" s="10">
        <f>(VDZ!L115-VDZ!H115)*2625.5</f>
        <v>-2.3035883775617503</v>
      </c>
      <c r="E116" s="10">
        <f>(VDZ!K115-VDZ!G115)*2625.5</f>
        <v>-0.88745096702462434</v>
      </c>
      <c r="F116" s="10">
        <f>(VDZ!N115-VDZ!J115)*2625.5</f>
        <v>-15.417503118633483</v>
      </c>
      <c r="G116" s="10">
        <f>(VDZ!M115-VDZ!I115)*2625.5</f>
        <v>-7.7492674079223649</v>
      </c>
      <c r="H116" s="2">
        <f t="shared" si="2"/>
        <v>-26.357809871142223</v>
      </c>
      <c r="I116" s="11">
        <f t="shared" si="3"/>
        <v>87.89338203672142</v>
      </c>
    </row>
    <row r="117" spans="1:9" x14ac:dyDescent="0.2">
      <c r="A117" t="s">
        <v>117</v>
      </c>
      <c r="B117" s="10">
        <f>(VDZ!K116+VDZ!L116-VDZ!G116-VDZ!H116)*2625.5</f>
        <v>-1.5091267100769761</v>
      </c>
      <c r="C117" s="10">
        <f>(VDZ!M116+VDZ!N116-VDZ!I116-VDZ!J116)*2625.5</f>
        <v>-19.108000156518592</v>
      </c>
      <c r="D117" s="10">
        <f>(VDZ!L116-VDZ!H116)*2625.5</f>
        <v>-1.07256847505414</v>
      </c>
      <c r="E117" s="10">
        <f>(VDZ!K116-VDZ!G116)*2625.5</f>
        <v>-0.43655823502283608</v>
      </c>
      <c r="F117" s="10">
        <f>(VDZ!N116-VDZ!J116)*2625.5</f>
        <v>-13.034762958969781</v>
      </c>
      <c r="G117" s="10">
        <f>(VDZ!M116-VDZ!I116)*2625.5</f>
        <v>-6.0732371975487363</v>
      </c>
      <c r="H117" s="2">
        <f t="shared" si="2"/>
        <v>-20.617126866595569</v>
      </c>
      <c r="I117" s="11">
        <f t="shared" si="3"/>
        <v>92.680227852106285</v>
      </c>
    </row>
    <row r="118" spans="1:9" x14ac:dyDescent="0.2">
      <c r="A118" t="s">
        <v>118</v>
      </c>
      <c r="B118" s="10">
        <f>(VDZ!K117+VDZ!L117-VDZ!G117-VDZ!H117)*2625.5</f>
        <v>-1.5086760099500545</v>
      </c>
      <c r="C118" s="10">
        <f>(VDZ!M117+VDZ!N117-VDZ!I117-VDZ!J117)*2625.5</f>
        <v>-17.864191262787429</v>
      </c>
      <c r="D118" s="10">
        <f>(VDZ!L117-VDZ!H117)*2625.5</f>
        <v>-1.0709740701050083</v>
      </c>
      <c r="E118" s="10">
        <f>(VDZ!K117-VDZ!G117)*2625.5</f>
        <v>-0.43770193984519179</v>
      </c>
      <c r="F118" s="10">
        <f>(VDZ!N117-VDZ!J117)*2625.5</f>
        <v>-12.226147870762297</v>
      </c>
      <c r="G118" s="10">
        <f>(VDZ!M117-VDZ!I117)*2625.5</f>
        <v>-5.6380433920249873</v>
      </c>
      <c r="H118" s="2">
        <f t="shared" si="2"/>
        <v>-19.372867272737484</v>
      </c>
      <c r="I118" s="11">
        <f t="shared" si="3"/>
        <v>92.212427883232635</v>
      </c>
    </row>
    <row r="119" spans="1:9" x14ac:dyDescent="0.2">
      <c r="A119" t="s">
        <v>119</v>
      </c>
      <c r="B119" s="10">
        <f>(VDZ!K118+VDZ!L118-VDZ!G118-VDZ!H118)*2625.5</f>
        <v>-1.3414595605131707</v>
      </c>
      <c r="C119" s="10">
        <f>(VDZ!M118+VDZ!N118-VDZ!I118-VDZ!J118)*2625.5</f>
        <v>-16.964188270272935</v>
      </c>
      <c r="D119" s="10">
        <f>(VDZ!L118-VDZ!H118)*2625.5</f>
        <v>-0.93627318322671804</v>
      </c>
      <c r="E119" s="10">
        <f>(VDZ!K118-VDZ!G118)*2625.5</f>
        <v>-0.40518637728688989</v>
      </c>
      <c r="F119" s="10">
        <f>(VDZ!N118-VDZ!J118)*2625.5</f>
        <v>-11.628016475789916</v>
      </c>
      <c r="G119" s="10">
        <f>(VDZ!M118-VDZ!I118)*2625.5</f>
        <v>-5.3361717944830165</v>
      </c>
      <c r="H119" s="2">
        <f t="shared" si="2"/>
        <v>-18.305647830786107</v>
      </c>
      <c r="I119" s="11">
        <f t="shared" si="3"/>
        <v>92.671881525781728</v>
      </c>
    </row>
    <row r="120" spans="1:9" x14ac:dyDescent="0.2">
      <c r="A120" t="s">
        <v>38</v>
      </c>
      <c r="B120" s="10">
        <f>(VDZ!K119+VDZ!L119-VDZ!G119-VDZ!H119)*2625.5</f>
        <v>-0.83403546487509483</v>
      </c>
      <c r="C120" s="10">
        <f>(VDZ!M119+VDZ!N119-VDZ!I119-VDZ!J119)*2625.5</f>
        <v>-12.613431415299894</v>
      </c>
      <c r="D120" s="10">
        <f>(VDZ!L119-VDZ!H119)*2625.5</f>
        <v>-0.58137726276362489</v>
      </c>
      <c r="E120" s="10">
        <f>(VDZ!K119-VDZ!G119)*2625.5</f>
        <v>-0.25265820211146994</v>
      </c>
      <c r="F120" s="10">
        <f>(VDZ!N119-VDZ!J119)*2625.5</f>
        <v>-9.260479282040837</v>
      </c>
      <c r="G120" s="10">
        <f>(VDZ!M119-VDZ!I119)*2625.5</f>
        <v>-3.352952133259075</v>
      </c>
      <c r="H120" s="2">
        <f t="shared" si="2"/>
        <v>-13.447466880174989</v>
      </c>
      <c r="I120" s="11">
        <f t="shared" si="3"/>
        <v>93.797824733038183</v>
      </c>
    </row>
    <row r="121" spans="1:9" x14ac:dyDescent="0.2">
      <c r="A121" t="s">
        <v>39</v>
      </c>
      <c r="B121" s="10">
        <f>(VDZ!K120+VDZ!L120-VDZ!G120-VDZ!H120)*2625.5</f>
        <v>-0.82021868465838621</v>
      </c>
      <c r="C121" s="10">
        <f>(VDZ!M120+VDZ!N120-VDZ!I120-VDZ!J120)*2625.5</f>
        <v>-11.865658544407966</v>
      </c>
      <c r="D121" s="10">
        <f>(VDZ!L120-VDZ!H120)*2625.5</f>
        <v>-0.57353565345267288</v>
      </c>
      <c r="E121" s="10">
        <f>(VDZ!K120-VDZ!G120)*2625.5</f>
        <v>-0.24668303120629631</v>
      </c>
      <c r="F121" s="10">
        <f>(VDZ!N120-VDZ!J120)*2625.5</f>
        <v>-8.7144422806094859</v>
      </c>
      <c r="G121" s="10">
        <f>(VDZ!M120-VDZ!I120)*2625.5</f>
        <v>-3.1512162637985157</v>
      </c>
      <c r="H121" s="2">
        <f t="shared" si="2"/>
        <v>-12.685877229066351</v>
      </c>
      <c r="I121" s="11">
        <f t="shared" si="3"/>
        <v>93.534395218810175</v>
      </c>
    </row>
    <row r="122" spans="1:9" x14ac:dyDescent="0.2">
      <c r="A122" t="s">
        <v>40</v>
      </c>
      <c r="B122" s="10">
        <f>(VDZ!K121+VDZ!L121-VDZ!G121-VDZ!H121)*2625.5</f>
        <v>-0.78277644933638413</v>
      </c>
      <c r="C122" s="10">
        <f>(VDZ!M121+VDZ!N121-VDZ!I121-VDZ!J121)*2625.5</f>
        <v>-11.806244827867935</v>
      </c>
      <c r="D122" s="10">
        <f>(VDZ!L121-VDZ!H121)*2625.5</f>
        <v>-0.53771912453987547</v>
      </c>
      <c r="E122" s="10">
        <f>(VDZ!K121-VDZ!G121)*2625.5</f>
        <v>-0.24505732479636291</v>
      </c>
      <c r="F122" s="10">
        <f>(VDZ!N121-VDZ!J121)*2625.5</f>
        <v>-8.717621181009978</v>
      </c>
      <c r="G122" s="10">
        <f>(VDZ!M121-VDZ!I121)*2625.5</f>
        <v>-3.0886236468579753</v>
      </c>
      <c r="H122" s="2">
        <f t="shared" si="2"/>
        <v>-12.589021277204319</v>
      </c>
      <c r="I122" s="11">
        <f t="shared" si="3"/>
        <v>93.782070646319397</v>
      </c>
    </row>
    <row r="123" spans="1:9" x14ac:dyDescent="0.2">
      <c r="A123" t="s">
        <v>120</v>
      </c>
      <c r="B123" s="10">
        <f>(VDZ!K122+VDZ!L122-VDZ!G122-VDZ!H122)*2625.5</f>
        <v>-0.75743300358680543</v>
      </c>
      <c r="C123" s="10">
        <f>(VDZ!M122+VDZ!N122-VDZ!I122-VDZ!J122)*2625.5</f>
        <v>-14.430750266770314</v>
      </c>
      <c r="D123" s="10">
        <f>(VDZ!L122-VDZ!H122)*2625.5</f>
        <v>-0.52733573415452684</v>
      </c>
      <c r="E123" s="10">
        <f>(VDZ!K122-VDZ!G122)*2625.5</f>
        <v>-0.23009726943213285</v>
      </c>
      <c r="F123" s="10">
        <f>(VDZ!N122-VDZ!J122)*2625.5</f>
        <v>-10.632050517868342</v>
      </c>
      <c r="G123" s="10">
        <f>(VDZ!M122-VDZ!I122)*2625.5</f>
        <v>-3.7986997489019552</v>
      </c>
      <c r="H123" s="2">
        <f t="shared" si="2"/>
        <v>-15.18818327035712</v>
      </c>
      <c r="I123" s="11">
        <f t="shared" si="3"/>
        <v>95.013011167273092</v>
      </c>
    </row>
    <row r="124" spans="1:9" x14ac:dyDescent="0.2">
      <c r="A124" t="s">
        <v>121</v>
      </c>
      <c r="B124" s="10">
        <f>(VDZ!K123+VDZ!L123-VDZ!G123-VDZ!H123)*2625.5</f>
        <v>-0.74382462838222507</v>
      </c>
      <c r="C124" s="10">
        <f>(VDZ!M123+VDZ!N123-VDZ!I123-VDZ!J123)*2625.5</f>
        <v>-13.801214804837009</v>
      </c>
      <c r="D124" s="10">
        <f>(VDZ!L123-VDZ!H123)*2625.5</f>
        <v>-0.51867580351650255</v>
      </c>
      <c r="E124" s="10">
        <f>(VDZ!K123-VDZ!G123)*2625.5</f>
        <v>-0.22514882486615975</v>
      </c>
      <c r="F124" s="10">
        <f>(VDZ!N123-VDZ!J123)*2625.5</f>
        <v>-10.20220821644336</v>
      </c>
      <c r="G124" s="10">
        <f>(VDZ!M123-VDZ!I123)*2625.5</f>
        <v>-3.5990065883936313</v>
      </c>
      <c r="H124" s="2">
        <f t="shared" si="2"/>
        <v>-14.545039433219234</v>
      </c>
      <c r="I124" s="11">
        <f t="shared" si="3"/>
        <v>94.886059733303895</v>
      </c>
    </row>
    <row r="125" spans="1:9" x14ac:dyDescent="0.2">
      <c r="A125" t="s">
        <v>122</v>
      </c>
      <c r="B125" s="10">
        <f>(VDZ!K124+VDZ!L124-VDZ!G124-VDZ!H124)*2625.5</f>
        <v>-0.72025506356092095</v>
      </c>
      <c r="C125" s="10">
        <f>(VDZ!M124+VDZ!N124-VDZ!I124-VDZ!J124)*2625.5</f>
        <v>-13.555777512982285</v>
      </c>
      <c r="D125" s="10">
        <f>(VDZ!L124-VDZ!H124)*2625.5</f>
        <v>-0.49132518000322978</v>
      </c>
      <c r="E125" s="10">
        <f>(VDZ!K124-VDZ!G124)*2625.5</f>
        <v>-0.22892988355827415</v>
      </c>
      <c r="F125" s="10">
        <f>(VDZ!N124-VDZ!J124)*2625.5</f>
        <v>-10.070818872180732</v>
      </c>
      <c r="G125" s="10">
        <f>(VDZ!M124-VDZ!I124)*2625.5</f>
        <v>-3.4849586408015725</v>
      </c>
      <c r="H125" s="2">
        <f t="shared" si="2"/>
        <v>-14.276032576543207</v>
      </c>
      <c r="I125" s="11">
        <f t="shared" si="3"/>
        <v>94.954795320764646</v>
      </c>
    </row>
    <row r="126" spans="1:9" x14ac:dyDescent="0.2">
      <c r="A126" t="s">
        <v>123</v>
      </c>
      <c r="B126" s="10">
        <f>(VDZ!K125+VDZ!L125-VDZ!G125-VDZ!H125)*2625.5</f>
        <v>-1.5893858898566529</v>
      </c>
      <c r="C126" s="10">
        <f>(VDZ!M125+VDZ!N125-VDZ!I125-VDZ!J125)*2625.5</f>
        <v>-10.2744403961615</v>
      </c>
      <c r="D126" s="10">
        <f>(VDZ!L125-VDZ!H125)*2625.5</f>
        <v>-1.1258953420645412</v>
      </c>
      <c r="E126" s="10">
        <f>(VDZ!K125-VDZ!G125)*2625.5</f>
        <v>-0.46349054779196586</v>
      </c>
      <c r="F126" s="10">
        <f>(VDZ!N125-VDZ!J125)*2625.5</f>
        <v>-6.9343595093741079</v>
      </c>
      <c r="G126" s="10">
        <f>(VDZ!M125-VDZ!I125)*2625.5</f>
        <v>-3.3400808867873204</v>
      </c>
      <c r="H126" s="2">
        <f t="shared" si="2"/>
        <v>-11.863826286018153</v>
      </c>
      <c r="I126" s="11">
        <f t="shared" si="3"/>
        <v>86.603092024958357</v>
      </c>
    </row>
    <row r="127" spans="1:9" x14ac:dyDescent="0.2">
      <c r="A127" t="s">
        <v>124</v>
      </c>
      <c r="B127" s="10">
        <f>(VDZ!K126+VDZ!L126-VDZ!G126-VDZ!H126)*2625.5</f>
        <v>-1.8409475993203575</v>
      </c>
      <c r="C127" s="10">
        <f>(VDZ!M126+VDZ!N126-VDZ!I126-VDZ!J126)*2625.5</f>
        <v>-9.9170830002900985</v>
      </c>
      <c r="D127" s="10">
        <f>(VDZ!L126-VDZ!H126)*2625.5</f>
        <v>-1.3078682464343925</v>
      </c>
      <c r="E127" s="10">
        <f>(VDZ!K126-VDZ!G126)*2625.5</f>
        <v>-0.53307935288596509</v>
      </c>
      <c r="F127" s="10">
        <f>(VDZ!N126-VDZ!J126)*2625.5</f>
        <v>-6.671221233934201</v>
      </c>
      <c r="G127" s="10">
        <f>(VDZ!M126-VDZ!I126)*2625.5</f>
        <v>-3.245861766355898</v>
      </c>
      <c r="H127" s="2">
        <f t="shared" si="2"/>
        <v>-11.758030599610455</v>
      </c>
      <c r="I127" s="11">
        <f t="shared" si="3"/>
        <v>84.343061674109379</v>
      </c>
    </row>
    <row r="128" spans="1:9" x14ac:dyDescent="0.2">
      <c r="A128" t="s">
        <v>125</v>
      </c>
      <c r="B128" s="10">
        <f>(VDZ!K127+VDZ!L127-VDZ!G127-VDZ!H127)*2625.5</f>
        <v>-1.5790843014789675</v>
      </c>
      <c r="C128" s="10">
        <f>(VDZ!M127+VDZ!N127-VDZ!I127-VDZ!J127)*2625.5</f>
        <v>-10.442346322620839</v>
      </c>
      <c r="D128" s="10">
        <f>(VDZ!L127-VDZ!H127)*2625.5</f>
        <v>-1.1193184781383487</v>
      </c>
      <c r="E128" s="10">
        <f>(VDZ!K127-VDZ!G127)*2625.5</f>
        <v>-0.45976582334018135</v>
      </c>
      <c r="F128" s="10">
        <f>(VDZ!N127-VDZ!J127)*2625.5</f>
        <v>-7.0449091615523081</v>
      </c>
      <c r="G128" s="10">
        <f>(VDZ!M127-VDZ!I127)*2625.5</f>
        <v>-3.397437161068384</v>
      </c>
      <c r="H128" s="2">
        <f t="shared" si="2"/>
        <v>-12.021430624099807</v>
      </c>
      <c r="I128" s="11">
        <f t="shared" si="3"/>
        <v>86.864422789136924</v>
      </c>
    </row>
    <row r="129" spans="1:9" x14ac:dyDescent="0.2">
      <c r="A129" t="s">
        <v>126</v>
      </c>
      <c r="B129" s="10">
        <f>(VDZ!K128+VDZ!L128-VDZ!G128-VDZ!H128)*2625.5</f>
        <v>-1.6874172028578851</v>
      </c>
      <c r="C129" s="10">
        <f>(VDZ!M128+VDZ!N128-VDZ!I128-VDZ!J128)*2625.5</f>
        <v>-9.2397756584160255</v>
      </c>
      <c r="D129" s="10">
        <f>(VDZ!L128-VDZ!H128)*2625.5</f>
        <v>-1.1946665411174808</v>
      </c>
      <c r="E129" s="10">
        <f>(VDZ!K128-VDZ!G128)*2625.5</f>
        <v>-0.49275066174040427</v>
      </c>
      <c r="F129" s="10">
        <f>(VDZ!N128-VDZ!J128)*2625.5</f>
        <v>-6.49473132840353</v>
      </c>
      <c r="G129" s="10">
        <f>(VDZ!M128-VDZ!I128)*2625.5</f>
        <v>-2.7450443300122767</v>
      </c>
      <c r="H129" s="2">
        <f t="shared" si="2"/>
        <v>-10.927192861273911</v>
      </c>
      <c r="I129" s="11">
        <f t="shared" si="3"/>
        <v>84.55763319746913</v>
      </c>
    </row>
    <row r="130" spans="1:9" x14ac:dyDescent="0.2">
      <c r="A130" t="s">
        <v>127</v>
      </c>
      <c r="B130" s="10">
        <f>(VDZ!K129+VDZ!L129-VDZ!G129-VDZ!H129)*2625.5</f>
        <v>-1.749226228218316</v>
      </c>
      <c r="C130" s="10">
        <f>(VDZ!M129+VDZ!N129-VDZ!I129-VDZ!J129)*2625.5</f>
        <v>-9.3638370665839705</v>
      </c>
      <c r="D130" s="10">
        <f>(VDZ!L129-VDZ!H129)*2625.5</f>
        <v>-1.2320016061166168</v>
      </c>
      <c r="E130" s="10">
        <f>(VDZ!K129-VDZ!G129)*2625.5</f>
        <v>-0.51722462210184506</v>
      </c>
      <c r="F130" s="10">
        <f>(VDZ!N129-VDZ!J129)*2625.5</f>
        <v>-6.3100788775887002</v>
      </c>
      <c r="G130" s="10">
        <f>(VDZ!M129-VDZ!I129)*2625.5</f>
        <v>-3.0537581889953431</v>
      </c>
      <c r="H130" s="2">
        <f t="shared" si="2"/>
        <v>-11.113063294802286</v>
      </c>
      <c r="I130" s="11">
        <f t="shared" si="3"/>
        <v>84.259729456985539</v>
      </c>
    </row>
    <row r="131" spans="1:9" x14ac:dyDescent="0.2">
      <c r="A131" t="s">
        <v>128</v>
      </c>
      <c r="B131" s="10">
        <f>(VDZ!K130+VDZ!L130-VDZ!G130-VDZ!H130)*2625.5</f>
        <v>-1.8631646134353743</v>
      </c>
      <c r="C131" s="10">
        <f>(VDZ!M130+VDZ!N130-VDZ!I130-VDZ!J130)*2625.5</f>
        <v>-10.121489860085466</v>
      </c>
      <c r="D131" s="10">
        <f>(VDZ!L130-VDZ!H130)*2625.5</f>
        <v>-1.3115787124912144</v>
      </c>
      <c r="E131" s="10">
        <f>(VDZ!K130-VDZ!G130)*2625.5</f>
        <v>-0.55158590094445148</v>
      </c>
      <c r="F131" s="10">
        <f>(VDZ!N130-VDZ!J130)*2625.5</f>
        <v>-6.8329786607493048</v>
      </c>
      <c r="G131" s="10">
        <f>(VDZ!M130-VDZ!I130)*2625.5</f>
        <v>-3.2885111993361607</v>
      </c>
      <c r="H131" s="2">
        <f t="shared" si="2"/>
        <v>-11.984654473520841</v>
      </c>
      <c r="I131" s="11">
        <f t="shared" si="3"/>
        <v>84.453747769267011</v>
      </c>
    </row>
    <row r="132" spans="1:9" x14ac:dyDescent="0.2">
      <c r="A132" t="s">
        <v>129</v>
      </c>
      <c r="B132" s="10">
        <f>(VDZ!K131+VDZ!L131-VDZ!G131-VDZ!H131)*2625.5</f>
        <v>-1.6560686535068712</v>
      </c>
      <c r="C132" s="10">
        <f>(VDZ!M131+VDZ!N131-VDZ!I131-VDZ!J131)*2625.5</f>
        <v>-23.946638644639272</v>
      </c>
      <c r="D132" s="10">
        <f>(VDZ!L131-VDZ!H131)*2625.5</f>
        <v>-1.178616660971838</v>
      </c>
      <c r="E132" s="10">
        <f>(VDZ!K131-VDZ!G131)*2625.5</f>
        <v>-0.47745199253517878</v>
      </c>
      <c r="F132" s="10">
        <f>(VDZ!N131-VDZ!J131)*2625.5</f>
        <v>-15.942085678673706</v>
      </c>
      <c r="G132" s="10">
        <f>(VDZ!M131-VDZ!I131)*2625.5</f>
        <v>-8.0045529659657113</v>
      </c>
      <c r="H132" s="2">
        <f t="shared" ref="H132:H193" si="4">B132+C132</f>
        <v>-25.602707298146143</v>
      </c>
      <c r="I132" s="11">
        <f t="shared" ref="I132:I193" si="5">C132/H132*100</f>
        <v>93.531665873371196</v>
      </c>
    </row>
    <row r="133" spans="1:9" x14ac:dyDescent="0.2">
      <c r="A133" t="s">
        <v>130</v>
      </c>
      <c r="B133" s="10">
        <f>(VDZ!K132+VDZ!L132-VDZ!G132-VDZ!H132)*2625.5</f>
        <v>-1.6148514537426053</v>
      </c>
      <c r="C133" s="10">
        <f>(VDZ!M132+VDZ!N132-VDZ!I132-VDZ!J132)*2625.5</f>
        <v>-22.012524538268458</v>
      </c>
      <c r="D133" s="10">
        <f>(VDZ!L132-VDZ!H132)*2625.5</f>
        <v>-1.1452872175371616</v>
      </c>
      <c r="E133" s="10">
        <f>(VDZ!K132-VDZ!G132)*2625.5</f>
        <v>-0.46956423620544374</v>
      </c>
      <c r="F133" s="10">
        <f>(VDZ!N132-VDZ!J132)*2625.5</f>
        <v>-14.698016918542207</v>
      </c>
      <c r="G133" s="10">
        <f>(VDZ!M132-VDZ!I132)*2625.5</f>
        <v>-7.3145076197261787</v>
      </c>
      <c r="H133" s="2">
        <f t="shared" si="4"/>
        <v>-23.627375992011064</v>
      </c>
      <c r="I133" s="11">
        <f t="shared" si="5"/>
        <v>93.16533730072851</v>
      </c>
    </row>
    <row r="134" spans="1:9" x14ac:dyDescent="0.2">
      <c r="A134" t="s">
        <v>131</v>
      </c>
      <c r="B134" s="10">
        <f>(VDZ!K133+VDZ!L133-VDZ!G133-VDZ!H133)*2625.5</f>
        <v>-1.5805334972825698</v>
      </c>
      <c r="C134" s="10">
        <f>(VDZ!M133+VDZ!N133-VDZ!I133-VDZ!J133)*2625.5</f>
        <v>-21.088143914459881</v>
      </c>
      <c r="D134" s="10">
        <f>(VDZ!L133-VDZ!H133)*2625.5</f>
        <v>-1.0918987995119123</v>
      </c>
      <c r="E134" s="10">
        <f>(VDZ!K133-VDZ!G133)*2625.5</f>
        <v>-0.4886346977706576</v>
      </c>
      <c r="F134" s="10">
        <f>(VDZ!N133-VDZ!J133)*2625.5</f>
        <v>-14.159347008964161</v>
      </c>
      <c r="G134" s="10">
        <f>(VDZ!M133-VDZ!I133)*2625.5</f>
        <v>-6.9287969054956484</v>
      </c>
      <c r="H134" s="2">
        <f t="shared" si="4"/>
        <v>-22.668677411742451</v>
      </c>
      <c r="I134" s="11">
        <f t="shared" si="5"/>
        <v>93.027676610441119</v>
      </c>
    </row>
    <row r="135" spans="1:9" x14ac:dyDescent="0.2">
      <c r="A135" t="s">
        <v>132</v>
      </c>
      <c r="B135" s="10">
        <f>(VDZ!K134+VDZ!L134-VDZ!G134-VDZ!H134)*2625.5</f>
        <v>-1.618758136242771</v>
      </c>
      <c r="C135" s="10">
        <f>(VDZ!M134+VDZ!N134-VDZ!I134-VDZ!J134)*2625.5</f>
        <v>-19.732811524362365</v>
      </c>
      <c r="D135" s="10">
        <f>(VDZ!L134-VDZ!H134)*2625.5</f>
        <v>-1.1416367739277486</v>
      </c>
      <c r="E135" s="10">
        <f>(VDZ!K134-VDZ!G134)*2625.5</f>
        <v>-0.47712136231473085</v>
      </c>
      <c r="F135" s="10">
        <f>(VDZ!N134-VDZ!J134)*2625.5</f>
        <v>-13.124082043523348</v>
      </c>
      <c r="G135" s="10">
        <f>(VDZ!M134-VDZ!I134)*2625.5</f>
        <v>-6.6087294808390151</v>
      </c>
      <c r="H135" s="2">
        <f t="shared" si="4"/>
        <v>-21.351569660605136</v>
      </c>
      <c r="I135" s="11">
        <f t="shared" si="5"/>
        <v>92.418552069127387</v>
      </c>
    </row>
    <row r="136" spans="1:9" x14ac:dyDescent="0.2">
      <c r="A136" t="s">
        <v>133</v>
      </c>
      <c r="B136" s="10">
        <f>(VDZ!K135+VDZ!L135-VDZ!G135-VDZ!H135)*2625.5</f>
        <v>-1.3507346018028501</v>
      </c>
      <c r="C136" s="10">
        <f>(VDZ!M135+VDZ!N135-VDZ!I135-VDZ!J135)*2625.5</f>
        <v>-16.89603424374047</v>
      </c>
      <c r="D136" s="10">
        <f>(VDZ!L135-VDZ!H135)*2625.5</f>
        <v>-0.93617668462772119</v>
      </c>
      <c r="E136" s="10">
        <f>(VDZ!K135-VDZ!G135)*2625.5</f>
        <v>-0.41455791717498314</v>
      </c>
      <c r="F136" s="10">
        <f>(VDZ!N135-VDZ!J135)*2625.5</f>
        <v>-11.305401585538077</v>
      </c>
      <c r="G136" s="10">
        <f>(VDZ!M135-VDZ!I135)*2625.5</f>
        <v>-5.5906326582023924</v>
      </c>
      <c r="H136" s="2">
        <f t="shared" si="4"/>
        <v>-18.246768845543318</v>
      </c>
      <c r="I136" s="11">
        <f t="shared" si="5"/>
        <v>92.597403884289591</v>
      </c>
    </row>
    <row r="137" spans="1:9" x14ac:dyDescent="0.2">
      <c r="A137" t="s">
        <v>134</v>
      </c>
      <c r="B137" s="10">
        <f>(VDZ!K136+VDZ!L136-VDZ!G136-VDZ!H136)*2625.5</f>
        <v>-1.5558734269100798</v>
      </c>
      <c r="C137" s="10">
        <f>(VDZ!M136+VDZ!N136-VDZ!I136-VDZ!J136)*2625.5</f>
        <v>-19.072667067395123</v>
      </c>
      <c r="D137" s="10">
        <f>(VDZ!L136-VDZ!H136)*2625.5</f>
        <v>-1.1060683286937119</v>
      </c>
      <c r="E137" s="10">
        <f>(VDZ!K136-VDZ!G136)*2625.5</f>
        <v>-0.44980509821607645</v>
      </c>
      <c r="F137" s="10">
        <f>(VDZ!N136-VDZ!J136)*2625.5</f>
        <v>-12.687253488554115</v>
      </c>
      <c r="G137" s="10">
        <f>(VDZ!M136-VDZ!I136)*2625.5</f>
        <v>-6.3854135788415904</v>
      </c>
      <c r="H137" s="2">
        <f t="shared" si="4"/>
        <v>-20.628540494305202</v>
      </c>
      <c r="I137" s="11">
        <f t="shared" si="5"/>
        <v>92.457665983012234</v>
      </c>
    </row>
    <row r="138" spans="1:9" x14ac:dyDescent="0.2">
      <c r="A138" t="s">
        <v>135</v>
      </c>
      <c r="B138" s="10">
        <f>(VDZ!K137+VDZ!L137-VDZ!G137-VDZ!H137)*2625.5</f>
        <v>-1.4792203233440597</v>
      </c>
      <c r="C138" s="10">
        <f>(VDZ!M137+VDZ!N137-VDZ!I137-VDZ!J137)*2625.5</f>
        <v>-18.788852837998224</v>
      </c>
      <c r="D138" s="10">
        <f>(VDZ!L137-VDZ!H137)*2625.5</f>
        <v>-1.0380129761803718</v>
      </c>
      <c r="E138" s="10">
        <f>(VDZ!K137-VDZ!G137)*2625.5</f>
        <v>-0.44120734716354237</v>
      </c>
      <c r="F138" s="10">
        <f>(VDZ!N137-VDZ!J137)*2625.5</f>
        <v>-12.494799246921973</v>
      </c>
      <c r="G138" s="10">
        <f>(VDZ!M137-VDZ!I137)*2625.5</f>
        <v>-6.2940535910768354</v>
      </c>
      <c r="H138" s="2">
        <f t="shared" si="4"/>
        <v>-20.268073161342283</v>
      </c>
      <c r="I138" s="11">
        <f t="shared" si="5"/>
        <v>92.701722005990163</v>
      </c>
    </row>
    <row r="139" spans="1:9" x14ac:dyDescent="0.2">
      <c r="A139" t="s">
        <v>136</v>
      </c>
      <c r="B139" s="10">
        <f>(VDZ!K138+VDZ!L138-VDZ!G138-VDZ!H138)*2625.5</f>
        <v>-1.5384798035381158</v>
      </c>
      <c r="C139" s="10">
        <f>(VDZ!M138+VDZ!N138-VDZ!I138-VDZ!J138)*2625.5</f>
        <v>-18.523710131735012</v>
      </c>
      <c r="D139" s="10">
        <f>(VDZ!L138-VDZ!H138)*2625.5</f>
        <v>-1.0951517023559116</v>
      </c>
      <c r="E139" s="10">
        <f>(VDZ!K138-VDZ!G138)*2625.5</f>
        <v>-0.44332810118162114</v>
      </c>
      <c r="F139" s="10">
        <f>(VDZ!N138-VDZ!J138)*2625.5</f>
        <v>-12.361647587016716</v>
      </c>
      <c r="G139" s="10">
        <f>(VDZ!M138-VDZ!I138)*2625.5</f>
        <v>-6.162062544718296</v>
      </c>
      <c r="H139" s="2">
        <f t="shared" si="4"/>
        <v>-20.062189935273128</v>
      </c>
      <c r="I139" s="11">
        <f t="shared" si="5"/>
        <v>92.331446325143304</v>
      </c>
    </row>
    <row r="140" spans="1:9" x14ac:dyDescent="0.2">
      <c r="A140" t="s">
        <v>137</v>
      </c>
      <c r="B140" s="10">
        <f>(VDZ!K139+VDZ!L139-VDZ!G139-VDZ!H139)*2625.5</f>
        <v>-1.3633978398130957</v>
      </c>
      <c r="C140" s="10">
        <f>(VDZ!M139+VDZ!N139-VDZ!I139-VDZ!J139)*2625.5</f>
        <v>-19.009901020561077</v>
      </c>
      <c r="D140" s="10">
        <f>(VDZ!L139-VDZ!H139)*2625.5</f>
        <v>-0.9618514850974379</v>
      </c>
      <c r="E140" s="10">
        <f>(VDZ!K139-VDZ!G139)*2625.5</f>
        <v>-0.40154635471536632</v>
      </c>
      <c r="F140" s="10">
        <f>(VDZ!N139-VDZ!J139)*2625.5</f>
        <v>-12.694676517024396</v>
      </c>
      <c r="G140" s="10">
        <f>(VDZ!M139-VDZ!I139)*2625.5</f>
        <v>-6.3152245035372641</v>
      </c>
      <c r="H140" s="2">
        <f t="shared" si="4"/>
        <v>-20.373298860374174</v>
      </c>
      <c r="I140" s="11">
        <f t="shared" si="5"/>
        <v>93.307918127756466</v>
      </c>
    </row>
    <row r="141" spans="1:9" x14ac:dyDescent="0.2">
      <c r="A141" t="s">
        <v>138</v>
      </c>
      <c r="B141" s="10">
        <f>(VDZ!K140+VDZ!L140-VDZ!G140-VDZ!H140)*2625.5</f>
        <v>-1.2268659044845445</v>
      </c>
      <c r="C141" s="10">
        <f>(VDZ!M140+VDZ!N140-VDZ!I140-VDZ!J140)*2625.5</f>
        <v>-20.327108146596832</v>
      </c>
      <c r="D141" s="10">
        <f>(VDZ!L140-VDZ!H140)*2625.5</f>
        <v>-0.87222177573831161</v>
      </c>
      <c r="E141" s="10">
        <f>(VDZ!K140-VDZ!G140)*2625.5</f>
        <v>-0.35464412874594137</v>
      </c>
      <c r="F141" s="10">
        <f>(VDZ!N140-VDZ!J140)*2625.5</f>
        <v>-13.621655089674073</v>
      </c>
      <c r="G141" s="10">
        <f>(VDZ!M140-VDZ!I140)*2625.5</f>
        <v>-6.7054530569224671</v>
      </c>
      <c r="H141" s="2">
        <f t="shared" si="4"/>
        <v>-21.553974051081376</v>
      </c>
      <c r="I141" s="11">
        <f t="shared" si="5"/>
        <v>94.307936431690237</v>
      </c>
    </row>
    <row r="142" spans="1:9" x14ac:dyDescent="0.2">
      <c r="A142" t="s">
        <v>139</v>
      </c>
      <c r="B142" s="10">
        <f>(VDZ!K141+VDZ!L141-VDZ!G141-VDZ!H141)*2625.5</f>
        <v>-1.1930751179981958</v>
      </c>
      <c r="C142" s="10">
        <f>(VDZ!M141+VDZ!N141-VDZ!I141-VDZ!J141)*2625.5</f>
        <v>-18.699091851213542</v>
      </c>
      <c r="D142" s="10">
        <f>(VDZ!L141-VDZ!H141)*2625.5</f>
        <v>-0.84620624940502831</v>
      </c>
      <c r="E142" s="10">
        <f>(VDZ!K141-VDZ!G141)*2625.5</f>
        <v>-0.34686886859316746</v>
      </c>
      <c r="F142" s="10">
        <f>(VDZ!N141-VDZ!J141)*2625.5</f>
        <v>-12.559320970165302</v>
      </c>
      <c r="G142" s="10">
        <f>(VDZ!M141-VDZ!I141)*2625.5</f>
        <v>-6.1397708810479488</v>
      </c>
      <c r="H142" s="2">
        <f t="shared" si="4"/>
        <v>-19.892166969211736</v>
      </c>
      <c r="I142" s="11">
        <f t="shared" si="5"/>
        <v>94.002286830566078</v>
      </c>
    </row>
    <row r="143" spans="1:9" x14ac:dyDescent="0.2">
      <c r="A143" t="s">
        <v>140</v>
      </c>
      <c r="B143" s="10">
        <f>(VDZ!K142+VDZ!L142-VDZ!G142-VDZ!H142)*2625.5</f>
        <v>-1.0822159964012636</v>
      </c>
      <c r="C143" s="10">
        <f>(VDZ!M142+VDZ!N142-VDZ!I142-VDZ!J142)*2625.5</f>
        <v>-18.512999238332963</v>
      </c>
      <c r="D143" s="10">
        <f>(VDZ!L142-VDZ!H142)*2625.5</f>
        <v>-0.75588715694413655</v>
      </c>
      <c r="E143" s="10">
        <f>(VDZ!K142-VDZ!G142)*2625.5</f>
        <v>-0.32632883945741858</v>
      </c>
      <c r="F143" s="10">
        <f>(VDZ!N142-VDZ!J142)*2625.5</f>
        <v>-12.42964002612014</v>
      </c>
      <c r="G143" s="10">
        <f>(VDZ!M142-VDZ!I142)*2625.5</f>
        <v>-6.0833592122129669</v>
      </c>
      <c r="H143" s="2">
        <f t="shared" si="4"/>
        <v>-19.595215234734226</v>
      </c>
      <c r="I143" s="11">
        <f t="shared" si="5"/>
        <v>94.477141570341402</v>
      </c>
    </row>
    <row r="144" spans="1:9" x14ac:dyDescent="0.2">
      <c r="A144" t="s">
        <v>141</v>
      </c>
      <c r="B144" s="10">
        <f>(VDZ!K143+VDZ!L143-VDZ!G143-VDZ!H143)*2625.5</f>
        <v>-1.7355700001370202</v>
      </c>
      <c r="C144" s="10">
        <f>(VDZ!M143+VDZ!N143-VDZ!I143-VDZ!J143)*2625.5</f>
        <v>-22.796860013122668</v>
      </c>
      <c r="D144" s="10">
        <f>(VDZ!L143-VDZ!H143)*2625.5</f>
        <v>-1.2350443514428335</v>
      </c>
      <c r="E144" s="10">
        <f>(VDZ!K143-VDZ!G143)*2625.5</f>
        <v>-0.50052564869418681</v>
      </c>
      <c r="F144" s="10">
        <f>(VDZ!N143-VDZ!J143)*2625.5</f>
        <v>-15.111404446352934</v>
      </c>
      <c r="G144" s="10">
        <f>(VDZ!M143-VDZ!I143)*2625.5</f>
        <v>-7.6854555667701732</v>
      </c>
      <c r="H144" s="2">
        <f t="shared" si="4"/>
        <v>-24.532430013259688</v>
      </c>
      <c r="I144" s="11">
        <f t="shared" si="5"/>
        <v>92.925405272942996</v>
      </c>
    </row>
    <row r="145" spans="1:9" x14ac:dyDescent="0.2">
      <c r="A145" t="s">
        <v>142</v>
      </c>
      <c r="B145" s="10">
        <f>(VDZ!K144+VDZ!L144-VDZ!G144-VDZ!H144)*2625.5</f>
        <v>-1.6849441966369216</v>
      </c>
      <c r="C145" s="10">
        <f>(VDZ!M144+VDZ!N144-VDZ!I144-VDZ!J144)*2625.5</f>
        <v>-20.905745529139686</v>
      </c>
      <c r="D145" s="10">
        <f>(VDZ!L144-VDZ!H144)*2625.5</f>
        <v>-1.1949725594993481</v>
      </c>
      <c r="E145" s="10">
        <f>(VDZ!K144-VDZ!G144)*2625.5</f>
        <v>-0.4899716371375733</v>
      </c>
      <c r="F145" s="10">
        <f>(VDZ!N144-VDZ!J144)*2625.5</f>
        <v>-13.890050299106068</v>
      </c>
      <c r="G145" s="10">
        <f>(VDZ!M144-VDZ!I144)*2625.5</f>
        <v>-7.0156952300336179</v>
      </c>
      <c r="H145" s="2">
        <f t="shared" si="4"/>
        <v>-22.590689725776606</v>
      </c>
      <c r="I145" s="11">
        <f t="shared" si="5"/>
        <v>92.541422076571877</v>
      </c>
    </row>
    <row r="146" spans="1:9" x14ac:dyDescent="0.2">
      <c r="A146" t="s">
        <v>143</v>
      </c>
      <c r="B146" s="10">
        <f>(VDZ!K145+VDZ!L145-VDZ!G145-VDZ!H145)*2625.5</f>
        <v>-2.8419970288538616</v>
      </c>
      <c r="C146" s="10">
        <f>(VDZ!M145+VDZ!N145-VDZ!I145-VDZ!J145)*2625.5</f>
        <v>-19.704865048988324</v>
      </c>
      <c r="D146" s="10">
        <f>(VDZ!L145-VDZ!H145)*2625.5</f>
        <v>-2.05176097056468</v>
      </c>
      <c r="E146" s="10">
        <f>(VDZ!K145-VDZ!G145)*2625.5</f>
        <v>-0.79023605828961907</v>
      </c>
      <c r="F146" s="10">
        <f>(VDZ!N145-VDZ!J145)*2625.5</f>
        <v>-13.352163120149607</v>
      </c>
      <c r="G146" s="10">
        <f>(VDZ!M145-VDZ!I145)*2625.5</f>
        <v>-6.3527019288386448</v>
      </c>
      <c r="H146" s="2">
        <f t="shared" si="4"/>
        <v>-22.546862077842185</v>
      </c>
      <c r="I146" s="11">
        <f t="shared" si="5"/>
        <v>87.395154948648852</v>
      </c>
    </row>
    <row r="147" spans="1:9" x14ac:dyDescent="0.2">
      <c r="A147" t="s">
        <v>144</v>
      </c>
      <c r="B147" s="10">
        <f>(VDZ!K146+VDZ!L146-VDZ!G146-VDZ!H146)*2625.5</f>
        <v>-2.8214733130502845</v>
      </c>
      <c r="C147" s="10">
        <f>(VDZ!M146+VDZ!N146-VDZ!I146-VDZ!J146)*2625.5</f>
        <v>-18.513832946888918</v>
      </c>
      <c r="D147" s="10">
        <f>(VDZ!L146-VDZ!H146)*2625.5</f>
        <v>-2.0531329599315895</v>
      </c>
      <c r="E147" s="10">
        <f>(VDZ!K146-VDZ!G146)*2625.5</f>
        <v>-0.76834035311884041</v>
      </c>
      <c r="F147" s="10">
        <f>(VDZ!N146-VDZ!J146)*2625.5</f>
        <v>-12.539070063583553</v>
      </c>
      <c r="G147" s="10">
        <f>(VDZ!M146-VDZ!I146)*2625.5</f>
        <v>-5.9747628833053668</v>
      </c>
      <c r="H147" s="2">
        <f t="shared" si="4"/>
        <v>-21.335306259939202</v>
      </c>
      <c r="I147" s="11">
        <f t="shared" si="5"/>
        <v>86.775566853014453</v>
      </c>
    </row>
    <row r="148" spans="1:9" x14ac:dyDescent="0.2">
      <c r="A148" t="s">
        <v>41</v>
      </c>
      <c r="B148" s="10">
        <f>(VDZ!K147+VDZ!L147-VDZ!G147-VDZ!H147)*2625.5</f>
        <v>-1.8278724626992087</v>
      </c>
      <c r="C148" s="10">
        <f>(VDZ!M147+VDZ!N147-VDZ!I147-VDZ!J147)*2625.5</f>
        <v>-13.66415520607991</v>
      </c>
      <c r="D148" s="10">
        <f>(VDZ!L147-VDZ!H147)*2625.5</f>
        <v>-1.2711112855540816</v>
      </c>
      <c r="E148" s="10">
        <f>(VDZ!K147-VDZ!G147)*2625.5</f>
        <v>-0.55676117714498141</v>
      </c>
      <c r="F148" s="10">
        <f>(VDZ!N147-VDZ!J147)*2625.5</f>
        <v>-10.053241756675861</v>
      </c>
      <c r="G148" s="10">
        <f>(VDZ!M147-VDZ!I147)*2625.5</f>
        <v>-3.6109134494040291</v>
      </c>
      <c r="H148" s="2">
        <f t="shared" si="4"/>
        <v>-15.492027668779118</v>
      </c>
      <c r="I148" s="11">
        <f t="shared" si="5"/>
        <v>88.201205795785569</v>
      </c>
    </row>
    <row r="149" spans="1:9" x14ac:dyDescent="0.2">
      <c r="A149" t="s">
        <v>42</v>
      </c>
      <c r="B149" s="10">
        <f>(VDZ!K148+VDZ!L148-VDZ!G148-VDZ!H148)*2625.5</f>
        <v>-1.0455412056746287</v>
      </c>
      <c r="C149" s="10">
        <f>(VDZ!M148+VDZ!N148-VDZ!I148-VDZ!J148)*2625.5</f>
        <v>-11.647787742641965</v>
      </c>
      <c r="D149" s="10">
        <f>(VDZ!L148-VDZ!H148)*2625.5</f>
        <v>-0.73282993473794866</v>
      </c>
      <c r="E149" s="10">
        <f>(VDZ!K148-VDZ!G148)*2625.5</f>
        <v>-0.31271127093682582</v>
      </c>
      <c r="F149" s="10">
        <f>(VDZ!N148-VDZ!J148)*2625.5</f>
        <v>-8.6499744689050804</v>
      </c>
      <c r="G149" s="10">
        <f>(VDZ!M148-VDZ!I148)*2625.5</f>
        <v>-2.9978132737369032</v>
      </c>
      <c r="H149" s="2">
        <f t="shared" si="4"/>
        <v>-12.693328948316594</v>
      </c>
      <c r="I149" s="11">
        <f t="shared" si="5"/>
        <v>91.763065387088304</v>
      </c>
    </row>
    <row r="150" spans="1:9" x14ac:dyDescent="0.2">
      <c r="A150" t="s">
        <v>43</v>
      </c>
      <c r="B150" s="10">
        <f>(VDZ!K149+VDZ!L149-VDZ!G149-VDZ!H149)*2625.5</f>
        <v>-0.93086282382239327</v>
      </c>
      <c r="C150" s="10">
        <f>(VDZ!M149+VDZ!N149-VDZ!I149-VDZ!J149)*2625.5</f>
        <v>-12.728024363436566</v>
      </c>
      <c r="D150" s="10">
        <f>(VDZ!L149-VDZ!H149)*2625.5</f>
        <v>-0.67001241959516145</v>
      </c>
      <c r="E150" s="10">
        <f>(VDZ!K149-VDZ!G149)*2625.5</f>
        <v>-0.26085040422752331</v>
      </c>
      <c r="F150" s="10">
        <f>(VDZ!N149-VDZ!J149)*2625.5</f>
        <v>-9.3600601489279835</v>
      </c>
      <c r="G150" s="10">
        <f>(VDZ!M149-VDZ!I149)*2625.5</f>
        <v>-3.3679642145086173</v>
      </c>
      <c r="H150" s="2">
        <f t="shared" si="4"/>
        <v>-13.658887187258959</v>
      </c>
      <c r="I150" s="11">
        <f t="shared" si="5"/>
        <v>93.184929262094613</v>
      </c>
    </row>
    <row r="151" spans="1:9" x14ac:dyDescent="0.2">
      <c r="A151" t="s">
        <v>44</v>
      </c>
      <c r="B151" s="10">
        <f>(VDZ!K150+VDZ!L150-VDZ!G150-VDZ!H150)*2625.5</f>
        <v>-1.8907467306281078</v>
      </c>
      <c r="C151" s="10">
        <f>(VDZ!M150+VDZ!N150-VDZ!I150-VDZ!J150)*2625.5</f>
        <v>-14.065906182676695</v>
      </c>
      <c r="D151" s="10">
        <f>(VDZ!L150-VDZ!H150)*2625.5</f>
        <v>-1.3431896401261791</v>
      </c>
      <c r="E151" s="10">
        <f>(VDZ!K150-VDZ!G150)*2625.5</f>
        <v>-0.54755709050222023</v>
      </c>
      <c r="F151" s="10">
        <f>(VDZ!N150-VDZ!J150)*2625.5</f>
        <v>-10.302122181573079</v>
      </c>
      <c r="G151" s="10">
        <f>(VDZ!M150-VDZ!I150)*2625.5</f>
        <v>-3.7637840011036152</v>
      </c>
      <c r="H151" s="2">
        <f t="shared" si="4"/>
        <v>-15.956652913304803</v>
      </c>
      <c r="I151" s="11">
        <f t="shared" si="5"/>
        <v>88.150730977850714</v>
      </c>
    </row>
    <row r="152" spans="1:9" x14ac:dyDescent="0.2">
      <c r="A152" t="s">
        <v>145</v>
      </c>
      <c r="B152" s="10">
        <f>(VDZ!K151+VDZ!L151-VDZ!G151-VDZ!H151)*2625.5</f>
        <v>-1.7617384740013917</v>
      </c>
      <c r="C152" s="10">
        <f>(VDZ!M151+VDZ!N151-VDZ!I151-VDZ!J151)*2625.5</f>
        <v>-16.261033859647782</v>
      </c>
      <c r="D152" s="10">
        <f>(VDZ!L151-VDZ!H151)*2625.5</f>
        <v>-1.2216688569520593</v>
      </c>
      <c r="E152" s="10">
        <f>(VDZ!K151-VDZ!G151)*2625.5</f>
        <v>-0.54006961704918655</v>
      </c>
      <c r="F152" s="10">
        <f>(VDZ!N151-VDZ!J151)*2625.5</f>
        <v>-11.955723462503261</v>
      </c>
      <c r="G152" s="10">
        <f>(VDZ!M151-VDZ!I151)*2625.5</f>
        <v>-4.3053103971444999</v>
      </c>
      <c r="H152" s="2">
        <f t="shared" si="4"/>
        <v>-18.022772333649172</v>
      </c>
      <c r="I152" s="11">
        <f t="shared" si="5"/>
        <v>90.224930763220257</v>
      </c>
    </row>
    <row r="153" spans="1:9" x14ac:dyDescent="0.2">
      <c r="A153" t="s">
        <v>146</v>
      </c>
      <c r="B153" s="10">
        <f>(VDZ!K152+VDZ!L152-VDZ!G152-VDZ!H152)*2625.5</f>
        <v>-0.99337243978749545</v>
      </c>
      <c r="C153" s="10">
        <f>(VDZ!M152+VDZ!N152-VDZ!I152-VDZ!J152)*2625.5</f>
        <v>-13.936714009775685</v>
      </c>
      <c r="D153" s="10">
        <f>(VDZ!L152-VDZ!H152)*2625.5</f>
        <v>-0.69498535856559485</v>
      </c>
      <c r="E153" s="10">
        <f>(VDZ!K152-VDZ!G152)*2625.5</f>
        <v>-0.29838708122204638</v>
      </c>
      <c r="F153" s="10">
        <f>(VDZ!N152-VDZ!J152)*2625.5</f>
        <v>-10.415346637763665</v>
      </c>
      <c r="G153" s="10">
        <f>(VDZ!M152-VDZ!I152)*2625.5</f>
        <v>-3.5213673720120364</v>
      </c>
      <c r="H153" s="2">
        <f t="shared" si="4"/>
        <v>-14.930086449563181</v>
      </c>
      <c r="I153" s="11">
        <f t="shared" si="5"/>
        <v>93.346505774475546</v>
      </c>
    </row>
    <row r="154" spans="1:9" x14ac:dyDescent="0.2">
      <c r="A154" t="s">
        <v>147</v>
      </c>
      <c r="B154" s="10">
        <f>(VDZ!K153+VDZ!L153-VDZ!G153-VDZ!H153)*2625.5</f>
        <v>-0.88315833045350423</v>
      </c>
      <c r="C154" s="10">
        <f>(VDZ!M153+VDZ!N153-VDZ!I153-VDZ!J153)*2625.5</f>
        <v>-15.356949194338018</v>
      </c>
      <c r="D154" s="10">
        <f>(VDZ!L153-VDZ!H153)*2625.5</f>
        <v>-0.63433493311925604</v>
      </c>
      <c r="E154" s="10">
        <f>(VDZ!K153-VDZ!G153)*2625.5</f>
        <v>-0.24882339733410244</v>
      </c>
      <c r="F154" s="10">
        <f>(VDZ!N153-VDZ!J153)*2625.5</f>
        <v>-11.321403856984688</v>
      </c>
      <c r="G154" s="10">
        <f>(VDZ!M153-VDZ!I153)*2625.5</f>
        <v>-4.0355453373533479</v>
      </c>
      <c r="H154" s="2">
        <f t="shared" si="4"/>
        <v>-16.240107524791522</v>
      </c>
      <c r="I154" s="11">
        <f t="shared" si="5"/>
        <v>94.561868946339743</v>
      </c>
    </row>
    <row r="155" spans="1:9" x14ac:dyDescent="0.2">
      <c r="A155" t="s">
        <v>148</v>
      </c>
      <c r="B155" s="10">
        <f>(VDZ!K154+VDZ!L154-VDZ!G154-VDZ!H154)*2625.5</f>
        <v>-1.8141586846261415</v>
      </c>
      <c r="C155" s="10">
        <f>(VDZ!M154+VDZ!N154-VDZ!I154-VDZ!J154)*2625.5</f>
        <v>-16.709110817784772</v>
      </c>
      <c r="D155" s="10">
        <f>(VDZ!L154-VDZ!H154)*2625.5</f>
        <v>-1.2876263787005899</v>
      </c>
      <c r="E155" s="10">
        <f>(VDZ!K154-VDZ!G154)*2625.5</f>
        <v>-0.52653230592584332</v>
      </c>
      <c r="F155" s="10">
        <f>(VDZ!N154-VDZ!J154)*2625.5</f>
        <v>-12.166489460977244</v>
      </c>
      <c r="G155" s="10">
        <f>(VDZ!M154-VDZ!I154)*2625.5</f>
        <v>-4.542621356807544</v>
      </c>
      <c r="H155" s="2">
        <f t="shared" si="4"/>
        <v>-18.523269502410912</v>
      </c>
      <c r="I155" s="11">
        <f t="shared" si="5"/>
        <v>90.206055770067934</v>
      </c>
    </row>
    <row r="156" spans="1:9" x14ac:dyDescent="0.2">
      <c r="A156" t="s">
        <v>149</v>
      </c>
      <c r="B156" s="10">
        <f>(VDZ!K155+VDZ!L155-VDZ!G155-VDZ!H155)*2625.5</f>
        <v>-3.6562183970362563</v>
      </c>
      <c r="C156" s="10">
        <f>(VDZ!M155+VDZ!N155-VDZ!I155-VDZ!J155)*2625.5</f>
        <v>-10.913384297749483</v>
      </c>
      <c r="D156" s="10">
        <f>(VDZ!L155-VDZ!H155)*2625.5</f>
        <v>-2.5928066149732825</v>
      </c>
      <c r="E156" s="10">
        <f>(VDZ!K155-VDZ!G155)*2625.5</f>
        <v>-1.0634117820628282</v>
      </c>
      <c r="F156" s="10">
        <f>(VDZ!N155-VDZ!J155)*2625.5</f>
        <v>-7.4081008372436274</v>
      </c>
      <c r="G156" s="10">
        <f>(VDZ!M155-VDZ!I155)*2625.5</f>
        <v>-3.5052834605056367</v>
      </c>
      <c r="H156" s="2">
        <f t="shared" si="4"/>
        <v>-14.56960269478574</v>
      </c>
      <c r="I156" s="11">
        <f t="shared" si="5"/>
        <v>74.905160603008298</v>
      </c>
    </row>
    <row r="157" spans="1:9" x14ac:dyDescent="0.2">
      <c r="A157" t="s">
        <v>150</v>
      </c>
      <c r="B157" s="10">
        <f>(VDZ!K156+VDZ!L156-VDZ!G156-VDZ!H156)*2625.5</f>
        <v>-3.6973833977234714</v>
      </c>
      <c r="C157" s="10">
        <f>(VDZ!M156+VDZ!N156-VDZ!I156-VDZ!J156)*2625.5</f>
        <v>-12.178605397364805</v>
      </c>
      <c r="D157" s="10">
        <f>(VDZ!L156-VDZ!H156)*2625.5</f>
        <v>-2.6251042307910941</v>
      </c>
      <c r="E157" s="10">
        <f>(VDZ!K156-VDZ!G156)*2625.5</f>
        <v>-1.0722791669322318</v>
      </c>
      <c r="F157" s="10">
        <f>(VDZ!N156-VDZ!J156)*2625.5</f>
        <v>-8.2204100562245959</v>
      </c>
      <c r="G157" s="10">
        <f>(VDZ!M156-VDZ!I156)*2625.5</f>
        <v>-3.9581953411404278</v>
      </c>
      <c r="H157" s="2">
        <f t="shared" si="4"/>
        <v>-15.875988795088276</v>
      </c>
      <c r="I157" s="11">
        <f t="shared" si="5"/>
        <v>76.710846515164022</v>
      </c>
    </row>
    <row r="158" spans="1:9" x14ac:dyDescent="0.2">
      <c r="A158" t="s">
        <v>151</v>
      </c>
      <c r="B158" s="10">
        <f>(VDZ!K157+VDZ!L157-VDZ!G157-VDZ!H157)*2625.5</f>
        <v>-3.6620927651404238</v>
      </c>
      <c r="C158" s="10">
        <f>(VDZ!M157+VDZ!N157-VDZ!I157-VDZ!J157)*2625.5</f>
        <v>-10.618347454146285</v>
      </c>
      <c r="D158" s="10">
        <f>(VDZ!L157-VDZ!H157)*2625.5</f>
        <v>-2.6393588703859958</v>
      </c>
      <c r="E158" s="10">
        <f>(VDZ!K157-VDZ!G157)*2625.5</f>
        <v>-1.0227338947542821</v>
      </c>
      <c r="F158" s="10">
        <f>(VDZ!N157-VDZ!J157)*2625.5</f>
        <v>-7.2262569319748238</v>
      </c>
      <c r="G158" s="10">
        <f>(VDZ!M157-VDZ!I157)*2625.5</f>
        <v>-3.3920905221715336</v>
      </c>
      <c r="H158" s="2">
        <f t="shared" si="4"/>
        <v>-14.280440219286708</v>
      </c>
      <c r="I158" s="11">
        <f t="shared" si="5"/>
        <v>74.355883229744435</v>
      </c>
    </row>
    <row r="159" spans="1:9" x14ac:dyDescent="0.2">
      <c r="A159" t="s">
        <v>152</v>
      </c>
      <c r="B159" s="10">
        <f>(VDZ!K158+VDZ!L158-VDZ!G158-VDZ!H158)*2625.5</f>
        <v>-3.0253628404847448</v>
      </c>
      <c r="C159" s="10">
        <f>(VDZ!M158+VDZ!N158-VDZ!I158-VDZ!J158)*2625.5</f>
        <v>-25.916744376895181</v>
      </c>
      <c r="D159" s="10">
        <f>(VDZ!L158-VDZ!H158)*2625.5</f>
        <v>-2.1671923299557543</v>
      </c>
      <c r="E159" s="10">
        <f>(VDZ!K158-VDZ!G158)*2625.5</f>
        <v>-0.8581705105291364</v>
      </c>
      <c r="F159" s="10">
        <f>(VDZ!N158-VDZ!J158)*2625.5</f>
        <v>-17.269298671537495</v>
      </c>
      <c r="G159" s="10">
        <f>(VDZ!M158-VDZ!I158)*2625.5</f>
        <v>-8.6474457053575389</v>
      </c>
      <c r="H159" s="2">
        <f t="shared" si="4"/>
        <v>-28.942107217379927</v>
      </c>
      <c r="I159" s="11">
        <f t="shared" si="5"/>
        <v>89.546846683409441</v>
      </c>
    </row>
    <row r="160" spans="1:9" x14ac:dyDescent="0.2">
      <c r="A160" t="s">
        <v>153</v>
      </c>
      <c r="B160" s="10">
        <f>(VDZ!K159+VDZ!L159-VDZ!G159-VDZ!H159)*2625.5</f>
        <v>-2.856715679588953</v>
      </c>
      <c r="C160" s="10">
        <f>(VDZ!M159+VDZ!N159-VDZ!I159-VDZ!J159)*2625.5</f>
        <v>-22.884454309919061</v>
      </c>
      <c r="D160" s="10">
        <f>(VDZ!L159-VDZ!H159)*2625.5</f>
        <v>-2.0554635720415861</v>
      </c>
      <c r="E160" s="10">
        <f>(VDZ!K159-VDZ!G159)*2625.5</f>
        <v>-0.80125210754707532</v>
      </c>
      <c r="F160" s="10">
        <f>(VDZ!N159-VDZ!J159)*2625.5</f>
        <v>-15.245517115055771</v>
      </c>
      <c r="G160" s="10">
        <f>(VDZ!M159-VDZ!I159)*2625.5</f>
        <v>-7.6389371948632903</v>
      </c>
      <c r="H160" s="2">
        <f t="shared" si="4"/>
        <v>-25.741169989508013</v>
      </c>
      <c r="I160" s="11">
        <f t="shared" si="5"/>
        <v>88.902152929515893</v>
      </c>
    </row>
    <row r="161" spans="1:9" x14ac:dyDescent="0.2">
      <c r="A161" t="s">
        <v>154</v>
      </c>
      <c r="B161" s="10">
        <f>(VDZ!K160+VDZ!L160-VDZ!G160-VDZ!H160)*2625.5</f>
        <v>-2.4617467992434454</v>
      </c>
      <c r="C161" s="10">
        <f>(VDZ!M160+VDZ!N160-VDZ!I160-VDZ!J160)*2625.5</f>
        <v>-23.483428923073777</v>
      </c>
      <c r="D161" s="10">
        <f>(VDZ!L160-VDZ!H160)*2625.5</f>
        <v>-1.7844070419121685</v>
      </c>
      <c r="E161" s="10">
        <f>(VDZ!K160-VDZ!G160)*2625.5</f>
        <v>-0.67733975733142293</v>
      </c>
      <c r="F161" s="10">
        <f>(VDZ!N160-VDZ!J160)*2625.5</f>
        <v>-15.600025394180566</v>
      </c>
      <c r="G161" s="10">
        <f>(VDZ!M160-VDZ!I160)*2625.5</f>
        <v>-7.8834035288935045</v>
      </c>
      <c r="H161" s="2">
        <f t="shared" si="4"/>
        <v>-25.945175722317224</v>
      </c>
      <c r="I161" s="11">
        <f t="shared" si="5"/>
        <v>90.511735878797964</v>
      </c>
    </row>
    <row r="162" spans="1:9" x14ac:dyDescent="0.2">
      <c r="A162" t="s">
        <v>155</v>
      </c>
      <c r="B162" s="10">
        <f>(VDZ!K161+VDZ!L161-VDZ!G161-VDZ!H161)*2625.5</f>
        <v>-2.1831106729660874</v>
      </c>
      <c r="C162" s="10">
        <f>(VDZ!M161+VDZ!N161-VDZ!I161-VDZ!J161)*2625.5</f>
        <v>-19.054018847188676</v>
      </c>
      <c r="D162" s="10">
        <f>(VDZ!L161-VDZ!H161)*2625.5</f>
        <v>-1.6225491589167702</v>
      </c>
      <c r="E162" s="10">
        <f>(VDZ!K161-VDZ!G161)*2625.5</f>
        <v>-0.560561514048734</v>
      </c>
      <c r="F162" s="10">
        <f>(VDZ!N161-VDZ!J161)*2625.5</f>
        <v>-12.683610568937146</v>
      </c>
      <c r="G162" s="10">
        <f>(VDZ!M161-VDZ!I161)*2625.5</f>
        <v>-6.3704082782515297</v>
      </c>
      <c r="H162" s="2">
        <f t="shared" si="4"/>
        <v>-21.237129520154763</v>
      </c>
      <c r="I162" s="11">
        <f t="shared" si="5"/>
        <v>89.720311914591662</v>
      </c>
    </row>
    <row r="163" spans="1:9" x14ac:dyDescent="0.2">
      <c r="A163" t="s">
        <v>156</v>
      </c>
      <c r="B163" s="10">
        <f>(VDZ!K162+VDZ!L162-VDZ!G162-VDZ!H162)*2625.5</f>
        <v>-3.3334000246790536</v>
      </c>
      <c r="C163" s="10">
        <f>(VDZ!M162+VDZ!N162-VDZ!I162-VDZ!J162)*2625.5</f>
        <v>-25.364630006247168</v>
      </c>
      <c r="D163" s="10">
        <f>(VDZ!L162-VDZ!H162)*2625.5</f>
        <v>-2.3955218453807223</v>
      </c>
      <c r="E163" s="10">
        <f>(VDZ!K162-VDZ!G162)*2625.5</f>
        <v>-0.93787817929862283</v>
      </c>
      <c r="F163" s="10">
        <f>(VDZ!N162-VDZ!J162)*2625.5</f>
        <v>-16.840662657604177</v>
      </c>
      <c r="G163" s="10">
        <f>(VDZ!M162-VDZ!I162)*2625.5</f>
        <v>-8.5239673486431347</v>
      </c>
      <c r="H163" s="2">
        <f t="shared" si="4"/>
        <v>-28.698030030926223</v>
      </c>
      <c r="I163" s="11">
        <f t="shared" si="5"/>
        <v>88.384568484014963</v>
      </c>
    </row>
    <row r="164" spans="1:9" x14ac:dyDescent="0.2">
      <c r="A164" t="s">
        <v>157</v>
      </c>
      <c r="B164" s="10">
        <f>(VDZ!K163+VDZ!L163-VDZ!G163-VDZ!H163)*2625.5</f>
        <v>-3.3157247594460002</v>
      </c>
      <c r="C164" s="10">
        <f>(VDZ!M163+VDZ!N163-VDZ!I163-VDZ!J163)*2625.5</f>
        <v>-22.873008047780687</v>
      </c>
      <c r="D164" s="10">
        <f>(VDZ!L163-VDZ!H163)*2625.5</f>
        <v>-2.384972828976438</v>
      </c>
      <c r="E164" s="10">
        <f>(VDZ!K163-VDZ!G163)*2625.5</f>
        <v>-0.93075193046912508</v>
      </c>
      <c r="F164" s="10">
        <f>(VDZ!N163-VDZ!J163)*2625.5</f>
        <v>-15.18284235493841</v>
      </c>
      <c r="G164" s="10">
        <f>(VDZ!M163-VDZ!I163)*2625.5</f>
        <v>-7.6901656928422772</v>
      </c>
      <c r="H164" s="2">
        <f t="shared" si="4"/>
        <v>-26.188732807226685</v>
      </c>
      <c r="I164" s="11">
        <f t="shared" si="5"/>
        <v>87.339117230861063</v>
      </c>
    </row>
    <row r="165" spans="1:9" x14ac:dyDescent="0.2">
      <c r="A165" t="s">
        <v>158</v>
      </c>
      <c r="B165" s="10">
        <f>(VDZ!K164+VDZ!L164-VDZ!G164-VDZ!H164)*2625.5</f>
        <v>-1.5188094449558665</v>
      </c>
      <c r="C165" s="10">
        <f>(VDZ!M164+VDZ!N164-VDZ!I164-VDZ!J164)*2625.5</f>
        <v>-19.194368590621572</v>
      </c>
      <c r="D165" s="10">
        <f>(VDZ!L164-VDZ!H164)*2625.5</f>
        <v>-1.077970883149479</v>
      </c>
      <c r="E165" s="10">
        <f>(VDZ!K164-VDZ!G164)*2625.5</f>
        <v>-0.44083856180653336</v>
      </c>
      <c r="F165" s="10">
        <f>(VDZ!N164-VDZ!J164)*2625.5</f>
        <v>-13.093216826293185</v>
      </c>
      <c r="G165" s="10">
        <f>(VDZ!M164-VDZ!I164)*2625.5</f>
        <v>-6.1011517643286037</v>
      </c>
      <c r="H165" s="2">
        <f t="shared" si="4"/>
        <v>-20.713178035577439</v>
      </c>
      <c r="I165" s="11">
        <f t="shared" si="5"/>
        <v>92.667424369417745</v>
      </c>
    </row>
    <row r="166" spans="1:9" x14ac:dyDescent="0.2">
      <c r="A166" t="s">
        <v>159</v>
      </c>
      <c r="B166" s="10">
        <f>(VDZ!K165+VDZ!L165-VDZ!G165-VDZ!H165)*2625.5</f>
        <v>-1.5312068859965016</v>
      </c>
      <c r="C166" s="10">
        <f>(VDZ!M165+VDZ!N165-VDZ!I165-VDZ!J165)*2625.5</f>
        <v>-17.884550292397495</v>
      </c>
      <c r="D166" s="10">
        <f>(VDZ!L165-VDZ!H165)*2625.5</f>
        <v>-1.0839768692515179</v>
      </c>
      <c r="E166" s="10">
        <f>(VDZ!K165-VDZ!G165)*2625.5</f>
        <v>-0.44723001674542096</v>
      </c>
      <c r="F166" s="10">
        <f>(VDZ!N165-VDZ!J165)*2625.5</f>
        <v>-12.239931569069096</v>
      </c>
      <c r="G166" s="10">
        <f>(VDZ!M165-VDZ!I165)*2625.5</f>
        <v>-5.6446187233286906</v>
      </c>
      <c r="H166" s="2">
        <f t="shared" si="4"/>
        <v>-19.415757178393996</v>
      </c>
      <c r="I166" s="11">
        <f t="shared" si="5"/>
        <v>92.113586547629268</v>
      </c>
    </row>
    <row r="167" spans="1:9" x14ac:dyDescent="0.2">
      <c r="A167" t="s">
        <v>160</v>
      </c>
      <c r="B167" s="10">
        <f>(VDZ!K166+VDZ!L166-VDZ!G166-VDZ!H166)*2625.5</f>
        <v>-1.3557126486762323</v>
      </c>
      <c r="C167" s="10">
        <f>(VDZ!M166+VDZ!N166-VDZ!I166-VDZ!J166)*2625.5</f>
        <v>-17.090637267873632</v>
      </c>
      <c r="D167" s="10">
        <f>(VDZ!L166-VDZ!H166)*2625.5</f>
        <v>-0.94746751988361089</v>
      </c>
      <c r="E167" s="10">
        <f>(VDZ!K166-VDZ!G166)*2625.5</f>
        <v>-0.40824512879291291</v>
      </c>
      <c r="F167" s="10">
        <f>(VDZ!N166-VDZ!J166)*2625.5</f>
        <v>-11.717329673827827</v>
      </c>
      <c r="G167" s="10">
        <f>(VDZ!M166-VDZ!I166)*2625.5</f>
        <v>-5.3733075940458033</v>
      </c>
      <c r="H167" s="2">
        <f t="shared" si="4"/>
        <v>-18.446349916549863</v>
      </c>
      <c r="I167" s="11">
        <f t="shared" si="5"/>
        <v>92.65050996641942</v>
      </c>
    </row>
    <row r="168" spans="1:9" x14ac:dyDescent="0.2">
      <c r="A168" t="s">
        <v>45</v>
      </c>
      <c r="B168" s="10">
        <f>(VDZ!K167+VDZ!L167-VDZ!G167-VDZ!H167)*2625.5</f>
        <v>-0.84229315081742795</v>
      </c>
      <c r="C168" s="10">
        <f>(VDZ!M167+VDZ!N167-VDZ!I167-VDZ!J167)*2625.5</f>
        <v>-12.685459729781719</v>
      </c>
      <c r="D168" s="10">
        <f>(VDZ!L167-VDZ!H167)*2625.5</f>
        <v>-0.58722507209962915</v>
      </c>
      <c r="E168" s="10">
        <f>(VDZ!K167-VDZ!G167)*2625.5</f>
        <v>-0.25506807871809029</v>
      </c>
      <c r="F168" s="10">
        <f>(VDZ!N167-VDZ!J167)*2625.5</f>
        <v>-9.3118970942551016</v>
      </c>
      <c r="G168" s="10">
        <f>(VDZ!M167-VDZ!I167)*2625.5</f>
        <v>-3.3735626355265995</v>
      </c>
      <c r="H168" s="2">
        <f t="shared" si="4"/>
        <v>-13.527752880599147</v>
      </c>
      <c r="I168" s="11">
        <f t="shared" si="5"/>
        <v>93.77359153251976</v>
      </c>
    </row>
    <row r="169" spans="1:9" x14ac:dyDescent="0.2">
      <c r="A169" t="s">
        <v>46</v>
      </c>
      <c r="B169" s="10">
        <f>(VDZ!K168+VDZ!L168-VDZ!G168-VDZ!H168)*2625.5</f>
        <v>-0.83073771202448954</v>
      </c>
      <c r="C169" s="10">
        <f>(VDZ!M168+VDZ!N168-VDZ!I168-VDZ!J168)*2625.5</f>
        <v>-11.888003105350716</v>
      </c>
      <c r="D169" s="10">
        <f>(VDZ!L168-VDZ!H168)*2625.5</f>
        <v>-0.57952979054211073</v>
      </c>
      <c r="E169" s="10">
        <f>(VDZ!K168-VDZ!G168)*2625.5</f>
        <v>-0.2512079214823788</v>
      </c>
      <c r="F169" s="10">
        <f>(VDZ!N168-VDZ!J168)*2625.5</f>
        <v>-8.7261277061012912</v>
      </c>
      <c r="G169" s="10">
        <f>(VDZ!M168-VDZ!I168)*2625.5</f>
        <v>-3.1618753992493884</v>
      </c>
      <c r="H169" s="2">
        <f t="shared" si="4"/>
        <v>-12.718740817375206</v>
      </c>
      <c r="I169" s="11">
        <f t="shared" si="5"/>
        <v>93.468396565722827</v>
      </c>
    </row>
    <row r="170" spans="1:9" x14ac:dyDescent="0.2">
      <c r="A170" t="s">
        <v>47</v>
      </c>
      <c r="B170" s="10">
        <f>(VDZ!K169+VDZ!L169-VDZ!G169-VDZ!H169)*2625.5</f>
        <v>-0.78879120290976745</v>
      </c>
      <c r="C170" s="10">
        <f>(VDZ!M169+VDZ!N169-VDZ!I169-VDZ!J169)*2625.5</f>
        <v>-11.871492005038956</v>
      </c>
      <c r="D170" s="10">
        <f>(VDZ!L169-VDZ!H169)*2625.5</f>
        <v>-0.54273602269870047</v>
      </c>
      <c r="E170" s="10">
        <f>(VDZ!K169-VDZ!G169)*2625.5</f>
        <v>-0.24605518021077549</v>
      </c>
      <c r="F170" s="10">
        <f>(VDZ!N169-VDZ!J169)*2625.5</f>
        <v>-8.7652325381079059</v>
      </c>
      <c r="G170" s="10">
        <f>(VDZ!M169-VDZ!I169)*2625.5</f>
        <v>-3.1062594669310499</v>
      </c>
      <c r="H170" s="2">
        <f t="shared" si="4"/>
        <v>-12.660283207948723</v>
      </c>
      <c r="I170" s="11">
        <f t="shared" si="5"/>
        <v>93.769561154725778</v>
      </c>
    </row>
    <row r="171" spans="1:9" x14ac:dyDescent="0.2">
      <c r="A171" t="s">
        <v>0</v>
      </c>
      <c r="B171" s="10">
        <f>(VDZ!K170+VDZ!L170-VDZ!G170-VDZ!H170)*2625.5</f>
        <v>-0.7607743525758629</v>
      </c>
      <c r="C171" s="10">
        <f>(VDZ!M170+VDZ!N170-VDZ!I170-VDZ!J170)*2625.5</f>
        <v>-14.456531978280942</v>
      </c>
      <c r="D171" s="10">
        <f>(VDZ!L170-VDZ!H170)*2625.5</f>
        <v>-0.52980269186683082</v>
      </c>
      <c r="E171" s="10">
        <f>(VDZ!K170-VDZ!G170)*2625.5</f>
        <v>-0.23097166070903208</v>
      </c>
      <c r="F171" s="10">
        <f>(VDZ!N170-VDZ!J170)*2625.5</f>
        <v>-10.648635415936022</v>
      </c>
      <c r="G171" s="10">
        <f>(VDZ!M170-VDZ!I170)*2625.5</f>
        <v>-3.8078965623449377</v>
      </c>
      <c r="H171" s="2">
        <f t="shared" si="4"/>
        <v>-15.217306330856806</v>
      </c>
      <c r="I171" s="11">
        <f t="shared" si="5"/>
        <v>95.000597766549475</v>
      </c>
    </row>
    <row r="172" spans="1:9" x14ac:dyDescent="0.2">
      <c r="A172" t="s">
        <v>1</v>
      </c>
      <c r="B172" s="10">
        <f>(VDZ!K171+VDZ!L171-VDZ!G171-VDZ!H171)*2625.5</f>
        <v>-0.75817225828264811</v>
      </c>
      <c r="C172" s="10">
        <f>(VDZ!M171+VDZ!N171-VDZ!I171-VDZ!J171)*2625.5</f>
        <v>-14.065915736855173</v>
      </c>
      <c r="D172" s="10">
        <f>(VDZ!L171-VDZ!H171)*2625.5</f>
        <v>-0.52698615423745587</v>
      </c>
      <c r="E172" s="10">
        <f>(VDZ!K171-VDZ!G171)*2625.5</f>
        <v>-0.23118610404548373</v>
      </c>
      <c r="F172" s="10">
        <f>(VDZ!N171-VDZ!J171)*2625.5</f>
        <v>-10.401040813590731</v>
      </c>
      <c r="G172" s="10">
        <f>(VDZ!M171-VDZ!I171)*2625.5</f>
        <v>-3.6648749232644251</v>
      </c>
      <c r="H172" s="2">
        <f t="shared" si="4"/>
        <v>-14.824087995137821</v>
      </c>
      <c r="I172" s="11">
        <f t="shared" si="5"/>
        <v>94.885538600881731</v>
      </c>
    </row>
    <row r="173" spans="1:9" x14ac:dyDescent="0.2">
      <c r="A173" t="s">
        <v>2</v>
      </c>
      <c r="B173" s="10">
        <f>(VDZ!K172+VDZ!L172-VDZ!G172-VDZ!H172)*2625.5</f>
        <v>-0.72474542764925409</v>
      </c>
      <c r="C173" s="10">
        <f>(VDZ!M172+VDZ!N172-VDZ!I172-VDZ!J172)*2625.5</f>
        <v>-13.57262119705964</v>
      </c>
      <c r="D173" s="10">
        <f>(VDZ!L172-VDZ!H172)*2625.5</f>
        <v>-0.49457771716779697</v>
      </c>
      <c r="E173" s="10">
        <f>(VDZ!K172-VDZ!G172)*2625.5</f>
        <v>-0.23016771048131138</v>
      </c>
      <c r="F173" s="10">
        <f>(VDZ!N172-VDZ!J172)*2625.5</f>
        <v>-10.081642785229306</v>
      </c>
      <c r="G173" s="10">
        <f>(VDZ!M172-VDZ!I172)*2625.5</f>
        <v>-3.4909784118303331</v>
      </c>
      <c r="H173" s="2">
        <f t="shared" si="4"/>
        <v>-14.297366624708893</v>
      </c>
      <c r="I173" s="11">
        <f t="shared" si="5"/>
        <v>94.93091667386679</v>
      </c>
    </row>
    <row r="174" spans="1:9" x14ac:dyDescent="0.2">
      <c r="A174" t="s">
        <v>3</v>
      </c>
      <c r="B174" s="10">
        <f>(VDZ!K173+VDZ!L173-VDZ!G173-VDZ!H173)*2625.5</f>
        <v>-1.8392693484423082</v>
      </c>
      <c r="C174" s="10">
        <f>(VDZ!M173+VDZ!N173-VDZ!I173-VDZ!J173)*2625.5</f>
        <v>-8.8611430325183633</v>
      </c>
      <c r="D174" s="10">
        <f>(VDZ!L173-VDZ!H173)*2625.5</f>
        <v>-1.2888023072268431</v>
      </c>
      <c r="E174" s="10">
        <f>(VDZ!K173-VDZ!G173)*2625.5</f>
        <v>-0.55046704121546497</v>
      </c>
      <c r="F174" s="10">
        <f>(VDZ!N173-VDZ!J173)*2625.5</f>
        <v>-5.9419006330919579</v>
      </c>
      <c r="G174" s="10">
        <f>(VDZ!M173-VDZ!I173)*2625.5</f>
        <v>-2.9192423994261874</v>
      </c>
      <c r="H174" s="2">
        <f t="shared" si="4"/>
        <v>-10.700412380960671</v>
      </c>
      <c r="I174" s="11">
        <f t="shared" si="5"/>
        <v>82.811229296966772</v>
      </c>
    </row>
    <row r="175" spans="1:9" x14ac:dyDescent="0.2">
      <c r="A175" t="s">
        <v>4</v>
      </c>
      <c r="B175" s="10">
        <f>(VDZ!K174+VDZ!L174-VDZ!G174-VDZ!H174)*2625.5</f>
        <v>-1.8405341218910509</v>
      </c>
      <c r="C175" s="10">
        <f>(VDZ!M174+VDZ!N174-VDZ!I174-VDZ!J174)*2625.5</f>
        <v>-9.9654093261613514</v>
      </c>
      <c r="D175" s="10">
        <f>(VDZ!L174-VDZ!H174)*2625.5</f>
        <v>-1.3047238070653924</v>
      </c>
      <c r="E175" s="10">
        <f>(VDZ!K174-VDZ!G174)*2625.5</f>
        <v>-0.53581031482595032</v>
      </c>
      <c r="F175" s="10">
        <f>(VDZ!N174-VDZ!J174)*2625.5</f>
        <v>-6.7104573479056588</v>
      </c>
      <c r="G175" s="10">
        <f>(VDZ!M174-VDZ!I174)*2625.5</f>
        <v>-3.254951978255693</v>
      </c>
      <c r="H175" s="2">
        <f t="shared" si="4"/>
        <v>-11.805943448052403</v>
      </c>
      <c r="I175" s="11">
        <f t="shared" si="5"/>
        <v>84.41010555412511</v>
      </c>
    </row>
    <row r="176" spans="1:9" x14ac:dyDescent="0.2">
      <c r="A176" t="s">
        <v>5</v>
      </c>
      <c r="B176" s="10">
        <f>(VDZ!K175+VDZ!L175-VDZ!G175-VDZ!H175)*2625.5</f>
        <v>-1.6185441104075506</v>
      </c>
      <c r="C176" s="10">
        <f>(VDZ!M175+VDZ!N175-VDZ!I175-VDZ!J175)*2625.5</f>
        <v>-10.490606821192015</v>
      </c>
      <c r="D176" s="10">
        <f>(VDZ!L175-VDZ!H175)*2625.5</f>
        <v>-1.1510148314044293</v>
      </c>
      <c r="E176" s="10">
        <f>(VDZ!K175-VDZ!G175)*2625.5</f>
        <v>-0.46752927900355834</v>
      </c>
      <c r="F176" s="10">
        <f>(VDZ!N175-VDZ!J175)*2625.5</f>
        <v>-7.0700029871991834</v>
      </c>
      <c r="G176" s="10">
        <f>(VDZ!M175-VDZ!I175)*2625.5</f>
        <v>-3.4206038339927591</v>
      </c>
      <c r="H176" s="2">
        <f t="shared" si="4"/>
        <v>-12.109150931599565</v>
      </c>
      <c r="I176" s="11">
        <f t="shared" si="5"/>
        <v>86.633710988077112</v>
      </c>
    </row>
    <row r="177" spans="1:9" x14ac:dyDescent="0.2">
      <c r="A177" t="s">
        <v>6</v>
      </c>
      <c r="B177" s="10">
        <f>(VDZ!K176+VDZ!L176-VDZ!G176-VDZ!H176)*2625.5</f>
        <v>-1.8410596540221329</v>
      </c>
      <c r="C177" s="10">
        <f>(VDZ!M176+VDZ!N176-VDZ!I176-VDZ!J176)*2625.5</f>
        <v>-9.9710587635189754</v>
      </c>
      <c r="D177" s="10">
        <f>(VDZ!L176-VDZ!H176)*2625.5</f>
        <v>-1.305129207211722</v>
      </c>
      <c r="E177" s="10">
        <f>(VDZ!K176-VDZ!G176)*2625.5</f>
        <v>-0.53593044681026514</v>
      </c>
      <c r="F177" s="10">
        <f>(VDZ!N176-VDZ!J176)*2625.5</f>
        <v>-6.7150067907863935</v>
      </c>
      <c r="G177" s="10">
        <f>(VDZ!M176-VDZ!I176)*2625.5</f>
        <v>-3.2560519727325814</v>
      </c>
      <c r="H177" s="2">
        <f t="shared" si="4"/>
        <v>-11.812118417541107</v>
      </c>
      <c r="I177" s="11">
        <f t="shared" si="5"/>
        <v>84.413806322089187</v>
      </c>
    </row>
    <row r="178" spans="1:9" x14ac:dyDescent="0.2">
      <c r="A178" t="s">
        <v>7</v>
      </c>
      <c r="B178" s="10">
        <f>(VDZ!K177+VDZ!L177-VDZ!G177-VDZ!H177)*2625.5</f>
        <v>-1.915750667244819</v>
      </c>
      <c r="C178" s="10">
        <f>(VDZ!M177+VDZ!N177-VDZ!I177-VDZ!J177)*2625.5</f>
        <v>-9.4740251984183246</v>
      </c>
      <c r="D178" s="10">
        <f>(VDZ!L177-VDZ!H177)*2625.5</f>
        <v>-1.3512578095028491</v>
      </c>
      <c r="E178" s="10">
        <f>(VDZ!K177-VDZ!G177)*2625.5</f>
        <v>-0.56449285774196978</v>
      </c>
      <c r="F178" s="10">
        <f>(VDZ!N177-VDZ!J177)*2625.5</f>
        <v>-6.3673835027055441</v>
      </c>
      <c r="G178" s="10">
        <f>(VDZ!M177-VDZ!I177)*2625.5</f>
        <v>-3.1066416957129266</v>
      </c>
      <c r="H178" s="2">
        <f t="shared" si="4"/>
        <v>-11.389775865663143</v>
      </c>
      <c r="I178" s="11">
        <f t="shared" si="5"/>
        <v>83.180084579010469</v>
      </c>
    </row>
    <row r="179" spans="1:9" x14ac:dyDescent="0.2">
      <c r="A179" t="s">
        <v>8</v>
      </c>
      <c r="B179" s="10">
        <f>(VDZ!K178+VDZ!L178-VDZ!G178-VDZ!H178)*2625.5</f>
        <v>-1.8712204763685838</v>
      </c>
      <c r="C179" s="10">
        <f>(VDZ!M178+VDZ!N178-VDZ!I178-VDZ!J178)*2625.5</f>
        <v>-10.108822671410085</v>
      </c>
      <c r="D179" s="10">
        <f>(VDZ!L178-VDZ!H178)*2625.5</f>
        <v>-1.3177060691569751</v>
      </c>
      <c r="E179" s="10">
        <f>(VDZ!K178-VDZ!G178)*2625.5</f>
        <v>-0.55351440721204614</v>
      </c>
      <c r="F179" s="10">
        <f>(VDZ!N178-VDZ!J178)*2625.5</f>
        <v>-6.8241661318485001</v>
      </c>
      <c r="G179" s="10">
        <f>(VDZ!M178-VDZ!I178)*2625.5</f>
        <v>-3.2846565395613654</v>
      </c>
      <c r="H179" s="2">
        <f t="shared" si="4"/>
        <v>-11.98004314777867</v>
      </c>
      <c r="I179" s="11">
        <f t="shared" si="5"/>
        <v>84.380519725293766</v>
      </c>
    </row>
    <row r="180" spans="1:9" x14ac:dyDescent="0.2">
      <c r="A180" t="s">
        <v>9</v>
      </c>
      <c r="B180" s="10">
        <f>(VDZ!K179+VDZ!L179-VDZ!G179-VDZ!H179)*2625.5</f>
        <v>-1.6635073692144442</v>
      </c>
      <c r="C180" s="10">
        <f>(VDZ!M179+VDZ!N179-VDZ!I179-VDZ!J179)*2625.5</f>
        <v>-23.970538214163732</v>
      </c>
      <c r="D180" s="10">
        <f>(VDZ!L179-VDZ!H179)*2625.5</f>
        <v>-1.1833110349915819</v>
      </c>
      <c r="E180" s="10">
        <f>(VDZ!K179-VDZ!G179)*2625.5</f>
        <v>-0.48019633422271668</v>
      </c>
      <c r="F180" s="10">
        <f>(VDZ!N179-VDZ!J179)*2625.5</f>
        <v>-15.95946122268246</v>
      </c>
      <c r="G180" s="10">
        <f>(VDZ!M179-VDZ!I179)*2625.5</f>
        <v>-8.0110769914812696</v>
      </c>
      <c r="H180" s="2">
        <f t="shared" si="4"/>
        <v>-25.634045583378175</v>
      </c>
      <c r="I180" s="11">
        <f t="shared" si="5"/>
        <v>93.510554688671121</v>
      </c>
    </row>
    <row r="181" spans="1:9" x14ac:dyDescent="0.2">
      <c r="A181" t="s">
        <v>10</v>
      </c>
      <c r="B181" s="10">
        <f>(VDZ!K180+VDZ!L180-VDZ!G180-VDZ!H180)*2625.5</f>
        <v>-1.6331497763022065</v>
      </c>
      <c r="C181" s="10">
        <f>(VDZ!M180+VDZ!N180-VDZ!I180-VDZ!J180)*2625.5</f>
        <v>-22.120601193317821</v>
      </c>
      <c r="D181" s="10">
        <f>(VDZ!L180-VDZ!H180)*2625.5</f>
        <v>-1.1554204640404997</v>
      </c>
      <c r="E181" s="10">
        <f>(VDZ!K180-VDZ!G180)*2625.5</f>
        <v>-0.47772931226185267</v>
      </c>
      <c r="F181" s="10">
        <f>(VDZ!N180-VDZ!J180)*2625.5</f>
        <v>-14.770774824676172</v>
      </c>
      <c r="G181" s="10">
        <f>(VDZ!M180-VDZ!I180)*2625.5</f>
        <v>-7.3498263686417227</v>
      </c>
      <c r="H181" s="2">
        <f t="shared" si="4"/>
        <v>-23.753750969620029</v>
      </c>
      <c r="I181" s="11">
        <f t="shared" si="5"/>
        <v>93.124665749039252</v>
      </c>
    </row>
    <row r="182" spans="1:9" x14ac:dyDescent="0.2">
      <c r="A182" t="s">
        <v>11</v>
      </c>
      <c r="B182" s="10">
        <f>(VDZ!K181+VDZ!L181-VDZ!G181-VDZ!H181)*2625.5</f>
        <v>-1.5918399869272666</v>
      </c>
      <c r="C182" s="10">
        <f>(VDZ!M181+VDZ!N181-VDZ!I181-VDZ!J181)*2625.5</f>
        <v>-21.179776819404683</v>
      </c>
      <c r="D182" s="10">
        <f>(VDZ!L181-VDZ!H181)*2625.5</f>
        <v>-1.1006109760506226</v>
      </c>
      <c r="E182" s="10">
        <f>(VDZ!K181-VDZ!G181)*2625.5</f>
        <v>-0.49122901087664383</v>
      </c>
      <c r="F182" s="10">
        <f>(VDZ!N181-VDZ!J181)*2625.5</f>
        <v>-14.220715825096887</v>
      </c>
      <c r="G182" s="10">
        <f>(VDZ!M181-VDZ!I181)*2625.5</f>
        <v>-6.9590609943080164</v>
      </c>
      <c r="H182" s="2">
        <f t="shared" si="4"/>
        <v>-22.771616806331949</v>
      </c>
      <c r="I182" s="11">
        <f t="shared" si="5"/>
        <v>93.009543413339742</v>
      </c>
    </row>
    <row r="183" spans="1:9" x14ac:dyDescent="0.2">
      <c r="A183" t="s">
        <v>12</v>
      </c>
      <c r="B183" s="10">
        <f>(VDZ!K182+VDZ!L182-VDZ!G182-VDZ!H182)*2625.5</f>
        <v>-1.6500739483408264</v>
      </c>
      <c r="C183" s="10">
        <f>(VDZ!M182+VDZ!N182-VDZ!I182-VDZ!J182)*2625.5</f>
        <v>-19.561356109844795</v>
      </c>
      <c r="D183" s="10">
        <f>(VDZ!L182-VDZ!H182)*2625.5</f>
        <v>-1.1594911882897696</v>
      </c>
      <c r="E183" s="10">
        <f>(VDZ!K182-VDZ!G182)*2625.5</f>
        <v>-0.49058276005134821</v>
      </c>
      <c r="F183" s="10">
        <f>(VDZ!N182-VDZ!J182)*2625.5</f>
        <v>-12.989248370092634</v>
      </c>
      <c r="G183" s="10">
        <f>(VDZ!M182-VDZ!I182)*2625.5</f>
        <v>-6.5721077397518695</v>
      </c>
      <c r="H183" s="2">
        <f t="shared" si="4"/>
        <v>-21.21143005818562</v>
      </c>
      <c r="I183" s="11">
        <f t="shared" si="5"/>
        <v>92.22082648923498</v>
      </c>
    </row>
    <row r="184" spans="1:9" x14ac:dyDescent="0.2">
      <c r="A184" t="s">
        <v>13</v>
      </c>
      <c r="B184" s="10">
        <f>(VDZ!K183+VDZ!L183-VDZ!G183-VDZ!H183)*2625.5</f>
        <v>-1.524231227372032</v>
      </c>
      <c r="C184" s="10">
        <f>(VDZ!M183+VDZ!N183-VDZ!I183-VDZ!J183)*2625.5</f>
        <v>-19.305444055463418</v>
      </c>
      <c r="D184" s="10">
        <f>(VDZ!L183-VDZ!H183)*2625.5</f>
        <v>-1.1008079174837957</v>
      </c>
      <c r="E184" s="10">
        <f>(VDZ!K183-VDZ!G183)*2625.5</f>
        <v>-0.42342330988838217</v>
      </c>
      <c r="F184" s="10">
        <f>(VDZ!N183-VDZ!J183)*2625.5</f>
        <v>-12.835987944225177</v>
      </c>
      <c r="G184" s="10">
        <f>(VDZ!M183-VDZ!I183)*2625.5</f>
        <v>-6.4694561112388227</v>
      </c>
      <c r="H184" s="2">
        <f t="shared" si="4"/>
        <v>-20.829675282835449</v>
      </c>
      <c r="I184" s="11">
        <f t="shared" si="5"/>
        <v>92.682405238318509</v>
      </c>
    </row>
    <row r="185" spans="1:9" x14ac:dyDescent="0.2">
      <c r="A185" t="s">
        <v>14</v>
      </c>
      <c r="B185" s="10">
        <f>(VDZ!K184+VDZ!L184-VDZ!G184-VDZ!H184)*2625.5</f>
        <v>-1.5686672202569525</v>
      </c>
      <c r="C185" s="10">
        <f>(VDZ!M184+VDZ!N184-VDZ!I184-VDZ!J184)*2625.5</f>
        <v>-19.466542711240145</v>
      </c>
      <c r="D185" s="10">
        <f>(VDZ!L184-VDZ!H184)*2625.5</f>
        <v>-1.1082377082191601</v>
      </c>
      <c r="E185" s="10">
        <f>(VDZ!K184-VDZ!G184)*2625.5</f>
        <v>-0.46042951203808374</v>
      </c>
      <c r="F185" s="10">
        <f>(VDZ!N184-VDZ!J184)*2625.5</f>
        <v>-12.956033999408261</v>
      </c>
      <c r="G185" s="10">
        <f>(VDZ!M184-VDZ!I184)*2625.5</f>
        <v>-6.5105087118315943</v>
      </c>
      <c r="H185" s="2">
        <f t="shared" si="4"/>
        <v>-21.035209931497096</v>
      </c>
      <c r="I185" s="11">
        <f t="shared" si="5"/>
        <v>92.542659543853162</v>
      </c>
    </row>
    <row r="186" spans="1:9" x14ac:dyDescent="0.2">
      <c r="A186" t="s">
        <v>15</v>
      </c>
      <c r="B186" s="10">
        <f>(VDZ!K185+VDZ!L185-VDZ!G185-VDZ!H185)*2625.5</f>
        <v>-1.5346898498145285</v>
      </c>
      <c r="C186" s="10">
        <f>(VDZ!M185+VDZ!N185-VDZ!I185-VDZ!J185)*2625.5</f>
        <v>-19.013989902824882</v>
      </c>
      <c r="D186" s="10">
        <f>(VDZ!L185-VDZ!H185)*2625.5</f>
        <v>-1.0753542276190391</v>
      </c>
      <c r="E186" s="10">
        <f>(VDZ!K185-VDZ!G185)*2625.5</f>
        <v>-0.45933562219534352</v>
      </c>
      <c r="F186" s="10">
        <f>(VDZ!N185-VDZ!J185)*2625.5</f>
        <v>-12.642861544767063</v>
      </c>
      <c r="G186" s="10">
        <f>(VDZ!M185-VDZ!I185)*2625.5</f>
        <v>-6.3711283580578195</v>
      </c>
      <c r="H186" s="2">
        <f t="shared" si="4"/>
        <v>-20.548679752639412</v>
      </c>
      <c r="I186" s="11">
        <f t="shared" si="5"/>
        <v>92.531443049924391</v>
      </c>
    </row>
    <row r="187" spans="1:9" x14ac:dyDescent="0.2">
      <c r="A187" t="s">
        <v>16</v>
      </c>
      <c r="B187" s="10">
        <f>(VDZ!K186+VDZ!L186-VDZ!G186-VDZ!H186)*2625.5</f>
        <v>-1.5366370111232455</v>
      </c>
      <c r="C187" s="10">
        <f>(VDZ!M186+VDZ!N186-VDZ!I186-VDZ!J186)*2625.5</f>
        <v>-18.549342254726099</v>
      </c>
      <c r="D187" s="10">
        <f>(VDZ!L186-VDZ!H186)*2625.5</f>
        <v>-1.0922316448855078</v>
      </c>
      <c r="E187" s="10">
        <f>(VDZ!K186-VDZ!G186)*2625.5</f>
        <v>-0.44440536623773763</v>
      </c>
      <c r="F187" s="10">
        <f>(VDZ!N186-VDZ!J186)*2625.5</f>
        <v>-12.375317059320061</v>
      </c>
      <c r="G187" s="10">
        <f>(VDZ!M186-VDZ!I186)*2625.5</f>
        <v>-6.1740251954057461</v>
      </c>
      <c r="H187" s="2">
        <f t="shared" si="4"/>
        <v>-20.085979265849346</v>
      </c>
      <c r="I187" s="11">
        <f t="shared" si="5"/>
        <v>92.349703289120328</v>
      </c>
    </row>
    <row r="188" spans="1:9" x14ac:dyDescent="0.2">
      <c r="A188" t="s">
        <v>17</v>
      </c>
      <c r="B188" s="10">
        <f>(VDZ!K187+VDZ!L187-VDZ!G187-VDZ!H187)*2625.5</f>
        <v>-1.4398767840472402</v>
      </c>
      <c r="C188" s="10">
        <f>(VDZ!M187+VDZ!N187-VDZ!I187-VDZ!J187)*2625.5</f>
        <v>-19.235648403843893</v>
      </c>
      <c r="D188" s="10">
        <f>(VDZ!L187-VDZ!H187)*2625.5</f>
        <v>-1.0092374853900186</v>
      </c>
      <c r="E188" s="10">
        <f>(VDZ!K187-VDZ!G187)*2625.5</f>
        <v>-0.43063929865736739</v>
      </c>
      <c r="F188" s="10">
        <f>(VDZ!N187-VDZ!J187)*2625.5</f>
        <v>-12.833857873186338</v>
      </c>
      <c r="G188" s="10">
        <f>(VDZ!M187-VDZ!I187)*2625.5</f>
        <v>-6.4017905306572649</v>
      </c>
      <c r="H188" s="2">
        <f t="shared" si="4"/>
        <v>-20.675525187891132</v>
      </c>
      <c r="I188" s="11">
        <f t="shared" si="5"/>
        <v>93.035839375482851</v>
      </c>
    </row>
    <row r="189" spans="1:9" x14ac:dyDescent="0.2">
      <c r="A189" t="s">
        <v>18</v>
      </c>
      <c r="B189" s="10">
        <f>(VDZ!K188+VDZ!L188-VDZ!G188-VDZ!H188)*2625.5</f>
        <v>-1.2298357308510188</v>
      </c>
      <c r="C189" s="10">
        <f>(VDZ!M188+VDZ!N188-VDZ!I188-VDZ!J188)*2625.5</f>
        <v>-20.383481258572324</v>
      </c>
      <c r="D189" s="10">
        <f>(VDZ!L188-VDZ!H188)*2625.5</f>
        <v>-0.87332781941381421</v>
      </c>
      <c r="E189" s="10">
        <f>(VDZ!K188-VDZ!G188)*2625.5</f>
        <v>-0.35650791143691302</v>
      </c>
      <c r="F189" s="10">
        <f>(VDZ!N188-VDZ!J188)*2625.5</f>
        <v>-13.65974256231859</v>
      </c>
      <c r="G189" s="10">
        <f>(VDZ!M188-VDZ!I188)*2625.5</f>
        <v>-6.7237386962534433</v>
      </c>
      <c r="H189" s="2">
        <f t="shared" si="4"/>
        <v>-21.613316989423343</v>
      </c>
      <c r="I189" s="11">
        <f t="shared" si="5"/>
        <v>94.309824209523924</v>
      </c>
    </row>
    <row r="190" spans="1:9" x14ac:dyDescent="0.2">
      <c r="A190" t="s">
        <v>19</v>
      </c>
      <c r="B190" s="10">
        <f>(VDZ!K189+VDZ!L189-VDZ!G189-VDZ!H189)*2625.5</f>
        <v>-1.2191289990688143</v>
      </c>
      <c r="C190" s="10">
        <f>(VDZ!M189+VDZ!N189-VDZ!I189-VDZ!J189)*2625.5</f>
        <v>-18.786187540742986</v>
      </c>
      <c r="D190" s="10">
        <f>(VDZ!L189-VDZ!H189)*2625.5</f>
        <v>-0.8621337045591051</v>
      </c>
      <c r="E190" s="10">
        <f>(VDZ!K189-VDZ!G189)*2625.5</f>
        <v>-0.35699529450956347</v>
      </c>
      <c r="F190" s="10">
        <f>(VDZ!N189-VDZ!J189)*2625.5</f>
        <v>-12.61721433576372</v>
      </c>
      <c r="G190" s="10">
        <f>(VDZ!M189-VDZ!I189)*2625.5</f>
        <v>-6.1689732049791193</v>
      </c>
      <c r="H190" s="2">
        <f t="shared" si="4"/>
        <v>-20.005316539811801</v>
      </c>
      <c r="I190" s="11">
        <f t="shared" si="5"/>
        <v>93.905974960992623</v>
      </c>
    </row>
    <row r="191" spans="1:9" x14ac:dyDescent="0.2">
      <c r="A191" t="s">
        <v>20</v>
      </c>
      <c r="B191" s="10">
        <f>(VDZ!K190+VDZ!L190-VDZ!G190-VDZ!H190)*2625.5</f>
        <v>-1.0950120944156785</v>
      </c>
      <c r="C191" s="10">
        <f>(VDZ!M190+VDZ!N190-VDZ!I190-VDZ!J190)*2625.5</f>
        <v>-18.65894464016759</v>
      </c>
      <c r="D191" s="10">
        <f>(VDZ!L190-VDZ!H190)*2625.5</f>
        <v>-0.76654903422031018</v>
      </c>
      <c r="E191" s="10">
        <f>(VDZ!K190-VDZ!G190)*2625.5</f>
        <v>-0.32846306019522242</v>
      </c>
      <c r="F191" s="10">
        <f>(VDZ!N190-VDZ!J190)*2625.5</f>
        <v>-12.524862998644602</v>
      </c>
      <c r="G191" s="10">
        <f>(VDZ!M190-VDZ!I190)*2625.5</f>
        <v>-6.1340816415226955</v>
      </c>
      <c r="H191" s="2">
        <f t="shared" si="4"/>
        <v>-19.753956734583269</v>
      </c>
      <c r="I191" s="11">
        <f t="shared" si="5"/>
        <v>94.456745506085667</v>
      </c>
    </row>
    <row r="192" spans="1:9" x14ac:dyDescent="0.2">
      <c r="A192" t="s">
        <v>21</v>
      </c>
      <c r="B192" s="10">
        <f>(VDZ!K191+VDZ!L191-VDZ!G191-VDZ!H191)*2625.5</f>
        <v>-1.743931531061266</v>
      </c>
      <c r="C192" s="10">
        <f>(VDZ!M191+VDZ!N191-VDZ!I191-VDZ!J191)*2625.5</f>
        <v>-22.870302204763409</v>
      </c>
      <c r="D192" s="10">
        <f>(VDZ!L191-VDZ!H191)*2625.5</f>
        <v>-1.2407075320223273</v>
      </c>
      <c r="E192" s="10">
        <f>(VDZ!K191-VDZ!G191)*2625.5</f>
        <v>-0.50322399903879289</v>
      </c>
      <c r="F192" s="10">
        <f>(VDZ!N191-VDZ!J191)*2625.5</f>
        <v>-15.159927887283981</v>
      </c>
      <c r="G192" s="10">
        <f>(VDZ!M191-VDZ!I191)*2625.5</f>
        <v>-7.7103743174791362</v>
      </c>
      <c r="H192" s="2">
        <f t="shared" si="4"/>
        <v>-24.614233735824676</v>
      </c>
      <c r="I192" s="11">
        <f t="shared" si="5"/>
        <v>92.914946897074955</v>
      </c>
    </row>
    <row r="193" spans="1:10" x14ac:dyDescent="0.2">
      <c r="A193" t="s">
        <v>22</v>
      </c>
      <c r="B193" s="10">
        <f>(VDZ!K192+VDZ!L192-VDZ!G192-VDZ!H192)*2625.5</f>
        <v>-1.6981995128917924</v>
      </c>
      <c r="C193" s="10">
        <f>(VDZ!M192+VDZ!N192-VDZ!I192-VDZ!J192)*2625.5</f>
        <v>-21.090630249517503</v>
      </c>
      <c r="D193" s="10">
        <f>(VDZ!L192-VDZ!H192)*2625.5</f>
        <v>-1.2008266370328999</v>
      </c>
      <c r="E193" s="10">
        <f>(VDZ!K192-VDZ!G192)*2625.5</f>
        <v>-0.49737287585932943</v>
      </c>
      <c r="F193" s="10">
        <f>(VDZ!N192-VDZ!J192)*2625.5</f>
        <v>-13.996870056304891</v>
      </c>
      <c r="G193" s="10">
        <f>(VDZ!M192-VDZ!I192)*2625.5</f>
        <v>-7.0937601932127583</v>
      </c>
      <c r="H193" s="2">
        <f t="shared" si="4"/>
        <v>-22.788829762409296</v>
      </c>
      <c r="I193" s="11">
        <f t="shared" si="5"/>
        <v>92.548105670204208</v>
      </c>
    </row>
    <row r="194" spans="1:10" x14ac:dyDescent="0.2">
      <c r="I194" s="11">
        <f>AVERAGE(I3:I193)</f>
        <v>89.555886068625114</v>
      </c>
      <c r="J194" t="s">
        <v>259</v>
      </c>
    </row>
    <row r="195" spans="1:10" x14ac:dyDescent="0.2">
      <c r="I195" s="10">
        <f>STDEV(I3:I193)</f>
        <v>5.3880288523568387</v>
      </c>
      <c r="J195" t="s">
        <v>260</v>
      </c>
    </row>
    <row r="196" spans="1:10" x14ac:dyDescent="0.2">
      <c r="B196" s="2">
        <f>AVERAGE(B3:B193)</f>
        <v>-1.828247790974886</v>
      </c>
      <c r="C196" s="2">
        <f>AVERAGE(C3:C193)</f>
        <v>-16.310720284717497</v>
      </c>
      <c r="G196" t="s">
        <v>259</v>
      </c>
      <c r="H196" s="2">
        <f>AVERAGE(H3:H193)</f>
        <v>-18.138968075692389</v>
      </c>
    </row>
    <row r="197" spans="1:10" x14ac:dyDescent="0.2">
      <c r="B197" s="2">
        <f>STDEV(B3:B193)</f>
        <v>0.8615347992961464</v>
      </c>
      <c r="C197" s="2">
        <f>STDEV(C3:C193)</f>
        <v>4.6103962643347742</v>
      </c>
      <c r="G197" t="s">
        <v>263</v>
      </c>
      <c r="H197" s="2">
        <f>STDEV(H3:H193)</f>
        <v>4.8381371416104546</v>
      </c>
    </row>
    <row r="198" spans="1:10" x14ac:dyDescent="0.2">
      <c r="G198" t="s">
        <v>271</v>
      </c>
      <c r="H198" s="2">
        <f>MIN(H3:H193)</f>
        <v>-28.942107217379927</v>
      </c>
    </row>
    <row r="199" spans="1:10" x14ac:dyDescent="0.2">
      <c r="G199" t="s">
        <v>272</v>
      </c>
      <c r="H199" s="2">
        <f>MAX(H3:H193)</f>
        <v>-10.479546923516409</v>
      </c>
    </row>
    <row r="200" spans="1:10" x14ac:dyDescent="0.2">
      <c r="H200" s="2">
        <f>H199-H198</f>
        <v>18.462560293863518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40" workbookViewId="0">
      <selection activeCell="H44" sqref="H44"/>
    </sheetView>
  </sheetViews>
  <sheetFormatPr baseColWidth="10" defaultRowHeight="16" x14ac:dyDescent="0.2"/>
  <cols>
    <col min="1" max="1" width="20.83203125" bestFit="1" customWidth="1"/>
    <col min="11" max="11" width="15.6640625" bestFit="1" customWidth="1"/>
  </cols>
  <sheetData>
    <row r="1" spans="1:18" x14ac:dyDescent="0.2">
      <c r="B1" s="12" t="s">
        <v>246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261</v>
      </c>
      <c r="L2" s="9"/>
      <c r="R2" s="9"/>
    </row>
    <row r="3" spans="1:18" x14ac:dyDescent="0.2">
      <c r="A3" t="s">
        <v>177</v>
      </c>
      <c r="B3" s="10">
        <f>(aVDZ!K2+aVDZ!L2-aVDZ!G2-aVDZ!H2)*2625.5</f>
        <v>-4.9835592860382798</v>
      </c>
      <c r="C3" s="10">
        <f>(aVDZ!M2+aVDZ!N2-aVDZ!I2-aVDZ!J2)*2625.5</f>
        <v>-6.9985785442831956</v>
      </c>
      <c r="D3" s="10">
        <f>(aVDZ!L2-aVDZ!H2)*2625.5</f>
        <v>-3.969339778681503</v>
      </c>
      <c r="E3" s="10">
        <f>(aVDZ!K2-aVDZ!G2)*2625.5</f>
        <v>-1.0142195073569229</v>
      </c>
      <c r="F3" s="10">
        <f>(aVDZ!N2-aVDZ!J2)*2625.5</f>
        <v>-5.657515457038099</v>
      </c>
      <c r="G3" s="10">
        <f>(aVDZ!M2-aVDZ!I2)*2625.5</f>
        <v>-1.3410630872450964</v>
      </c>
      <c r="H3" s="2">
        <f>B3+C3</f>
        <v>-11.982137830321475</v>
      </c>
      <c r="I3" s="11">
        <f>C3/H3*100</f>
        <v>58.408429642437412</v>
      </c>
      <c r="K3" s="2">
        <f>H3-'BSSE-CCD'!H3</f>
        <v>7.6616719116804308</v>
      </c>
    </row>
    <row r="4" spans="1:18" x14ac:dyDescent="0.2">
      <c r="A4" t="s">
        <v>23</v>
      </c>
      <c r="B4" s="10">
        <f>(aVDZ!K3+aVDZ!L3-aVDZ!G3-aVDZ!H3)*2625.5</f>
        <v>-2.2125764485726021</v>
      </c>
      <c r="C4" s="10">
        <f>(aVDZ!M3+aVDZ!N3-aVDZ!I3-aVDZ!J3)*2625.5</f>
        <v>-16.152078562064268</v>
      </c>
      <c r="D4" s="10">
        <f>(aVDZ!L3-aVDZ!H3)*2625.5</f>
        <v>-1.7435107278223414</v>
      </c>
      <c r="E4" s="10">
        <f>(aVDZ!K3-aVDZ!G3)*2625.5</f>
        <v>-0.46906572075040653</v>
      </c>
      <c r="F4" s="10">
        <f>(aVDZ!N3-aVDZ!J3)*2625.5</f>
        <v>-11.932632710288365</v>
      </c>
      <c r="G4" s="10">
        <f>(aVDZ!M3-aVDZ!I3)*2625.5</f>
        <v>-4.2194458517759035</v>
      </c>
      <c r="H4" s="2">
        <f t="shared" ref="H4:H67" si="0">B4+C4</f>
        <v>-18.36465501063687</v>
      </c>
      <c r="I4" s="11">
        <f t="shared" ref="I4:I67" si="1">C4/H4*100</f>
        <v>87.951984683125985</v>
      </c>
      <c r="K4" s="2">
        <f>H4-'BSSE-CCD'!H4</f>
        <v>-3.9551191414548548</v>
      </c>
    </row>
    <row r="5" spans="1:18" x14ac:dyDescent="0.2">
      <c r="A5" t="s">
        <v>24</v>
      </c>
      <c r="B5" s="10">
        <f>(aVDZ!K4+aVDZ!L4-aVDZ!G4-aVDZ!H4)*2625.5</f>
        <v>-1.2420033914743847</v>
      </c>
      <c r="C5" s="10">
        <f>(aVDZ!M4+aVDZ!N4-aVDZ!I4-aVDZ!J4)*2625.5</f>
        <v>-13.85409255972025</v>
      </c>
      <c r="D5" s="10">
        <f>(aVDZ!L4-aVDZ!H4)*2625.5</f>
        <v>-0.99434071238914123</v>
      </c>
      <c r="E5" s="10">
        <f>(aVDZ!K4-aVDZ!G4)*2625.5</f>
        <v>-0.24766267908538928</v>
      </c>
      <c r="F5" s="10">
        <f>(aVDZ!N4-aVDZ!J4)*2625.5</f>
        <v>-10.335177331961949</v>
      </c>
      <c r="G5" s="10">
        <f>(aVDZ!M4-aVDZ!I4)*2625.5</f>
        <v>-3.5189152277583196</v>
      </c>
      <c r="H5" s="2">
        <f t="shared" si="0"/>
        <v>-15.096095951194634</v>
      </c>
      <c r="I5" s="11">
        <f t="shared" si="1"/>
        <v>91.772684835272941</v>
      </c>
      <c r="K5" s="2">
        <f>H5-'BSSE-CCD'!H5</f>
        <v>-4.6165490276782251</v>
      </c>
    </row>
    <row r="6" spans="1:18" x14ac:dyDescent="0.2">
      <c r="A6" t="s">
        <v>178</v>
      </c>
      <c r="B6" s="10">
        <f>(aVDZ!K5+aVDZ!L5-aVDZ!G5-aVDZ!H5)*2625.5</f>
        <v>-2.4716876645059722</v>
      </c>
      <c r="C6" s="10">
        <f>(aVDZ!M5+aVDZ!N5-aVDZ!I5-aVDZ!J5)*2625.5</f>
        <v>-9.1539582502831163</v>
      </c>
      <c r="D6" s="10">
        <f>(aVDZ!L5-aVDZ!H5)*2625.5</f>
        <v>-1.9362537725274425</v>
      </c>
      <c r="E6" s="10">
        <f>(aVDZ!K5-aVDZ!G5)*2625.5</f>
        <v>-0.5354338919786753</v>
      </c>
      <c r="F6" s="10">
        <f>(aVDZ!N5-aVDZ!J5)*2625.5</f>
        <v>-7.5622187270045673</v>
      </c>
      <c r="G6" s="10">
        <f>(aVDZ!M5-aVDZ!I5)*2625.5</f>
        <v>-1.591739523278604</v>
      </c>
      <c r="H6" s="2">
        <f t="shared" si="0"/>
        <v>-11.625645914789089</v>
      </c>
      <c r="I6" s="11">
        <f t="shared" si="1"/>
        <v>78.739351923993169</v>
      </c>
      <c r="K6" s="2">
        <f>H6-'BSSE-CCD'!H6</f>
        <v>5.2320669370895878</v>
      </c>
    </row>
    <row r="7" spans="1:18" x14ac:dyDescent="0.2">
      <c r="A7" t="s">
        <v>179</v>
      </c>
      <c r="B7" s="10">
        <f>(aVDZ!K6+aVDZ!L6-aVDZ!G6-aVDZ!H6)*2625.5</f>
        <v>-1.2605242132158518</v>
      </c>
      <c r="C7" s="10">
        <f>(aVDZ!M6+aVDZ!N6-aVDZ!I6-aVDZ!J6)*2625.5</f>
        <v>-7.7748579493858623</v>
      </c>
      <c r="D7" s="10">
        <f>(aVDZ!L6-aVDZ!H6)*2625.5</f>
        <v>-1.0062642074273129</v>
      </c>
      <c r="E7" s="10">
        <f>(aVDZ!K6-aVDZ!G6)*2625.5</f>
        <v>-0.25426000578839303</v>
      </c>
      <c r="F7" s="10">
        <f>(aVDZ!N6-aVDZ!J6)*2625.5</f>
        <v>-6.4824784408342193</v>
      </c>
      <c r="G7" s="10">
        <f>(aVDZ!M6-aVDZ!I6)*2625.5</f>
        <v>-1.2923795085516796</v>
      </c>
      <c r="H7" s="2">
        <f t="shared" si="0"/>
        <v>-9.0353821626017137</v>
      </c>
      <c r="I7" s="11">
        <f t="shared" si="1"/>
        <v>86.049021607151516</v>
      </c>
      <c r="K7" s="2">
        <f>H7-'BSSE-CCD'!H7</f>
        <v>3.7933745877776488</v>
      </c>
    </row>
    <row r="8" spans="1:18" x14ac:dyDescent="0.2">
      <c r="A8" t="s">
        <v>180</v>
      </c>
      <c r="B8" s="10">
        <f>(aVDZ!K7+aVDZ!L7-aVDZ!G7-aVDZ!H7)*2625.5</f>
        <v>-5.8200126596886284</v>
      </c>
      <c r="C8" s="10">
        <f>(aVDZ!M7+aVDZ!N7-aVDZ!I7-aVDZ!J7)*2625.5</f>
        <v>-9.2273139088533842</v>
      </c>
      <c r="D8" s="10">
        <f>(aVDZ!L7-aVDZ!H7)*2625.5</f>
        <v>-4.6405323494261763</v>
      </c>
      <c r="E8" s="10">
        <f>(aVDZ!K7-aVDZ!G7)*2625.5</f>
        <v>-1.1794803102623059</v>
      </c>
      <c r="F8" s="10">
        <f>(aVDZ!N7-aVDZ!J7)*2625.5</f>
        <v>-7.466890921628341</v>
      </c>
      <c r="G8" s="10">
        <f>(aVDZ!M7-aVDZ!I7)*2625.5</f>
        <v>-1.7604229872249713</v>
      </c>
      <c r="H8" s="2">
        <f t="shared" si="0"/>
        <v>-15.047326568542012</v>
      </c>
      <c r="I8" s="11">
        <f t="shared" si="1"/>
        <v>61.321948897846312</v>
      </c>
      <c r="K8" s="2">
        <f>H8-'BSSE-CCD'!H8</f>
        <v>-0.72572998136944733</v>
      </c>
    </row>
    <row r="9" spans="1:18" x14ac:dyDescent="0.2">
      <c r="A9" t="s">
        <v>181</v>
      </c>
      <c r="B9" s="10">
        <f>(aVDZ!K8+aVDZ!L8-aVDZ!G8-aVDZ!H8)*2625.5</f>
        <v>-3.9079405003346634</v>
      </c>
      <c r="C9" s="10">
        <f>(aVDZ!M8+aVDZ!N8-aVDZ!I8-aVDZ!J8)*2625.5</f>
        <v>-8.7865333899123659</v>
      </c>
      <c r="D9" s="10">
        <f>(aVDZ!L8-aVDZ!H8)*2625.5</f>
        <v>-3.1580150496945181</v>
      </c>
      <c r="E9" s="10">
        <f>(aVDZ!K8-aVDZ!G8)*2625.5</f>
        <v>-0.7499254506401456</v>
      </c>
      <c r="F9" s="10">
        <f>(aVDZ!N8-aVDZ!J8)*2625.5</f>
        <v>-7.1087052532829738</v>
      </c>
      <c r="G9" s="10">
        <f>(aVDZ!M8-aVDZ!I8)*2625.5</f>
        <v>-1.6778281366293184</v>
      </c>
      <c r="H9" s="2">
        <f t="shared" si="0"/>
        <v>-12.694473890247028</v>
      </c>
      <c r="I9" s="11">
        <f t="shared" si="1"/>
        <v>69.215419763578595</v>
      </c>
      <c r="K9" s="2">
        <f>H9-'BSSE-CCD'!H9</f>
        <v>-1.7258916338063486</v>
      </c>
    </row>
    <row r="10" spans="1:18" x14ac:dyDescent="0.2">
      <c r="A10" t="s">
        <v>182</v>
      </c>
      <c r="B10" s="10">
        <f>(aVDZ!K9+aVDZ!L9-aVDZ!G9-aVDZ!H9)*2625.5</f>
        <v>-5.6281668374509586</v>
      </c>
      <c r="C10" s="10">
        <f>(aVDZ!M9+aVDZ!N9-aVDZ!I9-aVDZ!J9)*2625.5</f>
        <v>-10.502427735320294</v>
      </c>
      <c r="D10" s="10">
        <f>(aVDZ!L9-aVDZ!H9)*2625.5</f>
        <v>-4.4848941801342175</v>
      </c>
      <c r="E10" s="10">
        <f>(aVDZ!K9-aVDZ!G9)*2625.5</f>
        <v>-1.143272657316595</v>
      </c>
      <c r="F10" s="10">
        <f>(aVDZ!N9-aVDZ!J9)*2625.5</f>
        <v>-8.3489485951383635</v>
      </c>
      <c r="G10" s="10">
        <f>(aVDZ!M9-aVDZ!I9)*2625.5</f>
        <v>-2.1534791401816387</v>
      </c>
      <c r="H10" s="2">
        <f t="shared" si="0"/>
        <v>-16.130594572771251</v>
      </c>
      <c r="I10" s="11">
        <f t="shared" si="1"/>
        <v>65.108745297266296</v>
      </c>
      <c r="K10" s="2">
        <f>H10-'BSSE-CCD'!H10</f>
        <v>8.8168895829344223</v>
      </c>
    </row>
    <row r="11" spans="1:18" x14ac:dyDescent="0.2">
      <c r="A11" t="s">
        <v>183</v>
      </c>
      <c r="B11" s="10">
        <f>(aVDZ!K10+aVDZ!L10-aVDZ!G10-aVDZ!H10)*2625.5</f>
        <v>-8.9907475577337568</v>
      </c>
      <c r="C11" s="10">
        <f>(aVDZ!M10+aVDZ!N10-aVDZ!I10-aVDZ!J10)*2625.5</f>
        <v>-15.987588032227517</v>
      </c>
      <c r="D11" s="10">
        <f>(aVDZ!L10-aVDZ!H10)*2625.5</f>
        <v>-7.1874498573754337</v>
      </c>
      <c r="E11" s="10">
        <f>(aVDZ!K10-aVDZ!G10)*2625.5</f>
        <v>-1.8032977003583239</v>
      </c>
      <c r="F11" s="10">
        <f>(aVDZ!N10-aVDZ!J10)*2625.5</f>
        <v>-12.508372431926153</v>
      </c>
      <c r="G11" s="10">
        <f>(aVDZ!M10-aVDZ!I10)*2625.5</f>
        <v>-3.4792156003013632</v>
      </c>
      <c r="H11" s="2">
        <f t="shared" si="0"/>
        <v>-24.978335589961276</v>
      </c>
      <c r="I11" s="11">
        <f t="shared" si="1"/>
        <v>64.005818060403058</v>
      </c>
      <c r="K11" s="2">
        <f>H11-'BSSE-CCD'!H11</f>
        <v>-0.34332699645632303</v>
      </c>
    </row>
    <row r="12" spans="1:18" x14ac:dyDescent="0.2">
      <c r="A12" t="s">
        <v>184</v>
      </c>
      <c r="B12" s="10">
        <f>(aVDZ!K11+aVDZ!L11-aVDZ!G11-aVDZ!H11)*2625.5</f>
        <v>-4.9069340363708935</v>
      </c>
      <c r="C12" s="10">
        <f>(aVDZ!M11+aVDZ!N11-aVDZ!I11-aVDZ!J11)*2625.5</f>
        <v>-13.25763234150515</v>
      </c>
      <c r="D12" s="10">
        <f>(aVDZ!L11-aVDZ!H11)*2625.5</f>
        <v>-3.9709923797895135</v>
      </c>
      <c r="E12" s="10">
        <f>(aVDZ!K11-aVDZ!G11)*2625.5</f>
        <v>-0.93594165658152573</v>
      </c>
      <c r="F12" s="10">
        <f>(aVDZ!N11-aVDZ!J11)*2625.5</f>
        <v>-10.389092521550912</v>
      </c>
      <c r="G12" s="10">
        <f>(aVDZ!M11-aVDZ!I11)*2625.5</f>
        <v>-2.8685398199548215</v>
      </c>
      <c r="H12" s="2">
        <f t="shared" si="0"/>
        <v>-18.164566377876042</v>
      </c>
      <c r="I12" s="11">
        <f t="shared" si="1"/>
        <v>72.986230806217279</v>
      </c>
      <c r="K12" s="2">
        <f>H12-'BSSE-CCD'!H12</f>
        <v>-1.387594457653563</v>
      </c>
    </row>
    <row r="13" spans="1:18" x14ac:dyDescent="0.2">
      <c r="A13" t="s">
        <v>185</v>
      </c>
      <c r="B13" s="10">
        <f>(aVDZ!K12+aVDZ!L12-aVDZ!G12-aVDZ!H12)*2625.5</f>
        <v>-6.6202795500540628</v>
      </c>
      <c r="C13" s="10">
        <f>(aVDZ!M12+aVDZ!N12-aVDZ!I12-aVDZ!J12)*2625.5</f>
        <v>-12.924714876989682</v>
      </c>
      <c r="D13" s="10">
        <f>(aVDZ!L12-aVDZ!H12)*2625.5</f>
        <v>-5.3228367314532612</v>
      </c>
      <c r="E13" s="10">
        <f>(aVDZ!K12-aVDZ!G12)*2625.5</f>
        <v>-1.2974428186009468</v>
      </c>
      <c r="F13" s="10">
        <f>(aVDZ!N12-aVDZ!J12)*2625.5</f>
        <v>-10.192413727623432</v>
      </c>
      <c r="G13" s="10">
        <f>(aVDZ!M12-aVDZ!I12)*2625.5</f>
        <v>-2.7323011493659584</v>
      </c>
      <c r="H13" s="2">
        <f t="shared" si="0"/>
        <v>-19.544994427043747</v>
      </c>
      <c r="I13" s="11">
        <f t="shared" si="1"/>
        <v>66.128004923379208</v>
      </c>
      <c r="K13" s="2">
        <f>H13-'BSSE-CCD'!H13</f>
        <v>0.53026963985019293</v>
      </c>
    </row>
    <row r="14" spans="1:18" x14ac:dyDescent="0.2">
      <c r="A14" t="s">
        <v>186</v>
      </c>
      <c r="B14" s="10">
        <f>(aVDZ!K13+aVDZ!L13-aVDZ!G13-aVDZ!H13)*2625.5</f>
        <v>-5.0340258364361823</v>
      </c>
      <c r="C14" s="10">
        <f>(aVDZ!M13+aVDZ!N13-aVDZ!I13-aVDZ!J13)*2625.5</f>
        <v>-8.2174965494579766</v>
      </c>
      <c r="D14" s="10">
        <f>(aVDZ!L13-aVDZ!H13)*2625.5</f>
        <v>-4.0142742243637022</v>
      </c>
      <c r="E14" s="10">
        <f>(aVDZ!K13-aVDZ!G13)*2625.5</f>
        <v>-1.0197516120727721</v>
      </c>
      <c r="F14" s="10">
        <f>(aVDZ!N13-aVDZ!J13)*2625.5</f>
        <v>-6.5362680139001705</v>
      </c>
      <c r="G14" s="10">
        <f>(aVDZ!M13-aVDZ!I13)*2625.5</f>
        <v>-1.6812285355578063</v>
      </c>
      <c r="H14" s="2">
        <f t="shared" si="0"/>
        <v>-13.251522385894159</v>
      </c>
      <c r="I14" s="11">
        <f t="shared" si="1"/>
        <v>62.01171691944807</v>
      </c>
      <c r="K14" s="2">
        <f>H14-'BSSE-CCD'!H14</f>
        <v>7.9092930476260292</v>
      </c>
    </row>
    <row r="15" spans="1:18" x14ac:dyDescent="0.2">
      <c r="A15" t="s">
        <v>187</v>
      </c>
      <c r="B15" s="10">
        <f>(aVDZ!K14+aVDZ!L14-aVDZ!G14-aVDZ!H14)*2625.5</f>
        <v>-6.4261557552009645</v>
      </c>
      <c r="C15" s="10">
        <f>(aVDZ!M14+aVDZ!N14-aVDZ!I14-aVDZ!J14)*2625.5</f>
        <v>-11.03385582679652</v>
      </c>
      <c r="D15" s="10">
        <f>(aVDZ!L14-aVDZ!H14)*2625.5</f>
        <v>-5.1196249069057798</v>
      </c>
      <c r="E15" s="10">
        <f>(aVDZ!K14-aVDZ!G14)*2625.5</f>
        <v>-1.3065308482953304</v>
      </c>
      <c r="F15" s="10">
        <f>(aVDZ!N14-aVDZ!J14)*2625.5</f>
        <v>-8.7130200867463188</v>
      </c>
      <c r="G15" s="10">
        <f>(aVDZ!M14-aVDZ!I14)*2625.5</f>
        <v>-2.3208357400497648</v>
      </c>
      <c r="H15" s="2">
        <f t="shared" si="0"/>
        <v>-17.460011581997485</v>
      </c>
      <c r="I15" s="11">
        <f t="shared" si="1"/>
        <v>63.195008634319635</v>
      </c>
      <c r="K15" s="2">
        <f>H15-'BSSE-CCD'!H15</f>
        <v>5.6906930539803788</v>
      </c>
    </row>
    <row r="16" spans="1:18" x14ac:dyDescent="0.2">
      <c r="A16" t="s">
        <v>188</v>
      </c>
      <c r="B16" s="10">
        <f>(aVDZ!K15+aVDZ!L15-aVDZ!G15-aVDZ!H15)*2625.5</f>
        <v>-4.1803034500839402</v>
      </c>
      <c r="C16" s="10">
        <f>(aVDZ!M15+aVDZ!N15-aVDZ!I15-aVDZ!J15)*2625.5</f>
        <v>-7.5657660953056745</v>
      </c>
      <c r="D16" s="10">
        <f>(aVDZ!L15-aVDZ!H15)*2625.5</f>
        <v>-3.3306767619922213</v>
      </c>
      <c r="E16" s="10">
        <f>(aVDZ!K15-aVDZ!G15)*2625.5</f>
        <v>-0.84962668809201025</v>
      </c>
      <c r="F16" s="10">
        <f>(aVDZ!N15-aVDZ!J15)*2625.5</f>
        <v>-6.1276422532135557</v>
      </c>
      <c r="G16" s="10">
        <f>(aVDZ!M15-aVDZ!I15)*2625.5</f>
        <v>-1.4381238420921187</v>
      </c>
      <c r="H16" s="2">
        <f t="shared" si="0"/>
        <v>-11.746069545389615</v>
      </c>
      <c r="I16" s="11">
        <f t="shared" si="1"/>
        <v>64.411044614283526</v>
      </c>
      <c r="K16" s="2">
        <f>H16-'BSSE-CCD'!H16</f>
        <v>7.954678964549915</v>
      </c>
    </row>
    <row r="17" spans="1:11" x14ac:dyDescent="0.2">
      <c r="A17" t="s">
        <v>189</v>
      </c>
      <c r="B17" s="10">
        <f>(aVDZ!K16+aVDZ!L16-aVDZ!G16-aVDZ!H16)*2625.5</f>
        <v>-3.5359291444660736</v>
      </c>
      <c r="C17" s="10">
        <f>(aVDZ!M16+aVDZ!N16-aVDZ!I16-aVDZ!J16)*2625.5</f>
        <v>-7.0746670098904563</v>
      </c>
      <c r="D17" s="10">
        <f>(aVDZ!L16-aVDZ!H16)*2625.5</f>
        <v>-2.8490086268828474</v>
      </c>
      <c r="E17" s="10">
        <f>(aVDZ!K16-aVDZ!G16)*2625.5</f>
        <v>-0.68692051758308048</v>
      </c>
      <c r="F17" s="10">
        <f>(aVDZ!N16-aVDZ!J16)*2625.5</f>
        <v>-5.7286966217254127</v>
      </c>
      <c r="G17" s="10">
        <f>(aVDZ!M16-aVDZ!I16)*2625.5</f>
        <v>-1.3459703881650442</v>
      </c>
      <c r="H17" s="2">
        <f t="shared" si="0"/>
        <v>-10.61059615435653</v>
      </c>
      <c r="I17" s="11">
        <f t="shared" si="1"/>
        <v>66.675490302076184</v>
      </c>
      <c r="K17" s="2">
        <f>H17-'BSSE-CCD'!H17</f>
        <v>6.8655754144772185</v>
      </c>
    </row>
    <row r="18" spans="1:11" x14ac:dyDescent="0.2">
      <c r="A18" t="s">
        <v>25</v>
      </c>
      <c r="B18" s="10">
        <f>(aVDZ!K17+aVDZ!L17-aVDZ!G17-aVDZ!H17)*2625.5</f>
        <v>-1.583046120513526</v>
      </c>
      <c r="C18" s="10">
        <f>(aVDZ!M17+aVDZ!N17-aVDZ!I17-aVDZ!J17)*2625.5</f>
        <v>-16.689453839255663</v>
      </c>
      <c r="D18" s="10">
        <f>(aVDZ!L17-aVDZ!H17)*2625.5</f>
        <v>-1.25653753396999</v>
      </c>
      <c r="E18" s="10">
        <f>(aVDZ!K17-aVDZ!G17)*2625.5</f>
        <v>-0.32650858654339021</v>
      </c>
      <c r="F18" s="10">
        <f>(aVDZ!N17-aVDZ!J17)*2625.5</f>
        <v>-12.389280979253297</v>
      </c>
      <c r="G18" s="10">
        <f>(aVDZ!M17-aVDZ!I17)*2625.5</f>
        <v>-4.3001728600023856</v>
      </c>
      <c r="H18" s="2">
        <f t="shared" si="0"/>
        <v>-18.272499959769188</v>
      </c>
      <c r="I18" s="11">
        <f t="shared" si="1"/>
        <v>91.336455744977755</v>
      </c>
      <c r="K18" s="2">
        <f>H18-'BSSE-CCD'!H18</f>
        <v>-5.5524007787117746</v>
      </c>
    </row>
    <row r="19" spans="1:11" x14ac:dyDescent="0.2">
      <c r="A19" t="s">
        <v>26</v>
      </c>
      <c r="B19" s="10">
        <f>(aVDZ!K18+aVDZ!L18-aVDZ!G18-aVDZ!H18)*2625.5</f>
        <v>-1.3090759069086617</v>
      </c>
      <c r="C19" s="10">
        <f>(aVDZ!M18+aVDZ!N18-aVDZ!I18-aVDZ!J18)*2625.5</f>
        <v>-15.624598687228456</v>
      </c>
      <c r="D19" s="10">
        <f>(aVDZ!L18-aVDZ!H18)*2625.5</f>
        <v>-1.0482582379082481</v>
      </c>
      <c r="E19" s="10">
        <f>(aVDZ!K18-aVDZ!G18)*2625.5</f>
        <v>-0.26081766899997638</v>
      </c>
      <c r="F19" s="10">
        <f>(aVDZ!N18-aVDZ!J18)*2625.5</f>
        <v>-11.593880207661364</v>
      </c>
      <c r="G19" s="10">
        <f>(aVDZ!M18-aVDZ!I18)*2625.5</f>
        <v>-4.0307184795671294</v>
      </c>
      <c r="H19" s="2">
        <f t="shared" si="0"/>
        <v>-16.933674594137116</v>
      </c>
      <c r="I19" s="11">
        <f t="shared" si="1"/>
        <v>92.269392566679556</v>
      </c>
      <c r="K19" s="2">
        <f>H19-'BSSE-CCD'!H19</f>
        <v>-4.9425705854724917</v>
      </c>
    </row>
    <row r="20" spans="1:11" x14ac:dyDescent="0.2">
      <c r="A20" t="s">
        <v>190</v>
      </c>
      <c r="B20" s="10">
        <f>(aVDZ!K19+aVDZ!L19-aVDZ!G19-aVDZ!H19)*2625.5</f>
        <v>-1.6080022860468079</v>
      </c>
      <c r="C20" s="10">
        <f>(aVDZ!M19+aVDZ!N19-aVDZ!I19-aVDZ!J19)*2625.5</f>
        <v>-9.2369694814946488</v>
      </c>
      <c r="D20" s="10">
        <f>(aVDZ!L19-aVDZ!H19)*2625.5</f>
        <v>-1.2731772678877677</v>
      </c>
      <c r="E20" s="10">
        <f>(aVDZ!K19-aVDZ!G19)*2625.5</f>
        <v>-0.33482501815889443</v>
      </c>
      <c r="F20" s="10">
        <f>(aVDZ!N19-aVDZ!J19)*2625.5</f>
        <v>-7.6655581778719126</v>
      </c>
      <c r="G20" s="10">
        <f>(aVDZ!M19-aVDZ!I19)*2625.5</f>
        <v>-1.5714113036226813</v>
      </c>
      <c r="H20" s="2">
        <f t="shared" si="0"/>
        <v>-10.844971767541457</v>
      </c>
      <c r="I20" s="11">
        <f t="shared" si="1"/>
        <v>85.172831054669118</v>
      </c>
      <c r="K20" s="2">
        <f>H20-'BSSE-CCD'!H20</f>
        <v>3.6492854754756259</v>
      </c>
    </row>
    <row r="21" spans="1:11" x14ac:dyDescent="0.2">
      <c r="A21" t="s">
        <v>191</v>
      </c>
      <c r="B21" s="10">
        <f>(aVDZ!K20+aVDZ!L20-aVDZ!G20-aVDZ!H20)*2625.5</f>
        <v>-1.3211717983182163</v>
      </c>
      <c r="C21" s="10">
        <f>(aVDZ!M20+aVDZ!N20-aVDZ!I20-aVDZ!J20)*2625.5</f>
        <v>-8.6712042551973809</v>
      </c>
      <c r="D21" s="10">
        <f>(aVDZ!L20-aVDZ!H20)*2625.5</f>
        <v>-1.0546517627208267</v>
      </c>
      <c r="E21" s="10">
        <f>(aVDZ!K20-aVDZ!G20)*2625.5</f>
        <v>-0.26652003559738963</v>
      </c>
      <c r="F21" s="10">
        <f>(aVDZ!N20-aVDZ!J20)*2625.5</f>
        <v>-7.1961477952943822</v>
      </c>
      <c r="G21" s="10">
        <f>(aVDZ!M20-aVDZ!I20)*2625.5</f>
        <v>-1.4750564599030358</v>
      </c>
      <c r="H21" s="2">
        <f t="shared" si="0"/>
        <v>-9.9923760535155974</v>
      </c>
      <c r="I21" s="11">
        <f t="shared" si="1"/>
        <v>86.77820178861873</v>
      </c>
      <c r="K21" s="2">
        <f>H21-'BSSE-CCD'!H21</f>
        <v>3.8237219682430972</v>
      </c>
    </row>
    <row r="22" spans="1:11" x14ac:dyDescent="0.2">
      <c r="A22" t="s">
        <v>192</v>
      </c>
      <c r="B22" s="10">
        <f>(aVDZ!K21+aVDZ!L21-aVDZ!G21-aVDZ!H21)*2625.5</f>
        <v>-4.0681853378552342</v>
      </c>
      <c r="C22" s="10">
        <f>(aVDZ!M21+aVDZ!N21-aVDZ!I21-aVDZ!J21)*2625.5</f>
        <v>-7.7772071873548461</v>
      </c>
      <c r="D22" s="10">
        <f>(aVDZ!L21-aVDZ!H21)*2625.5</f>
        <v>-3.2215058260026934</v>
      </c>
      <c r="E22" s="10">
        <f>(aVDZ!K21-aVDZ!G21)*2625.5</f>
        <v>-0.84667951185297763</v>
      </c>
      <c r="F22" s="10">
        <f>(aVDZ!N21-aVDZ!J21)*2625.5</f>
        <v>-6.3355919787850254</v>
      </c>
      <c r="G22" s="10">
        <f>(aVDZ!M21-aVDZ!I21)*2625.5</f>
        <v>-1.4416152085699661</v>
      </c>
      <c r="H22" s="2">
        <f t="shared" si="0"/>
        <v>-11.84539252521008</v>
      </c>
      <c r="I22" s="11">
        <f t="shared" si="1"/>
        <v>65.655968519430004</v>
      </c>
      <c r="K22" s="2">
        <f>H22-'BSSE-CCD'!H22</f>
        <v>-0.80505857905937894</v>
      </c>
    </row>
    <row r="23" spans="1:11" x14ac:dyDescent="0.2">
      <c r="A23" t="s">
        <v>193</v>
      </c>
      <c r="B23" s="10">
        <f>(aVDZ!K22+aVDZ!L22-aVDZ!G22-aVDZ!H22)*2625.5</f>
        <v>-4.22295673173761</v>
      </c>
      <c r="C23" s="10">
        <f>(aVDZ!M22+aVDZ!N22-aVDZ!I22-aVDZ!J22)*2625.5</f>
        <v>-9.1039763251236572</v>
      </c>
      <c r="D23" s="10">
        <f>(aVDZ!L22-aVDZ!H22)*2625.5</f>
        <v>-3.3756379871624689</v>
      </c>
      <c r="E23" s="10">
        <f>(aVDZ!K22-aVDZ!G22)*2625.5</f>
        <v>-0.84731874457499523</v>
      </c>
      <c r="F23" s="10">
        <f>(aVDZ!N22-aVDZ!J22)*2625.5</f>
        <v>-7.3422452511756031</v>
      </c>
      <c r="G23" s="10">
        <f>(aVDZ!M22-aVDZ!I22)*2625.5</f>
        <v>-1.7617310739483452</v>
      </c>
      <c r="H23" s="2">
        <f t="shared" si="0"/>
        <v>-13.326933056861268</v>
      </c>
      <c r="I23" s="11">
        <f t="shared" si="1"/>
        <v>68.31261390959375</v>
      </c>
      <c r="K23" s="2">
        <f>H23-'BSSE-CCD'!H23</f>
        <v>-1.6791673067602986</v>
      </c>
    </row>
    <row r="24" spans="1:11" x14ac:dyDescent="0.2">
      <c r="A24" t="s">
        <v>194</v>
      </c>
      <c r="B24" s="10">
        <f>(aVDZ!K23+aVDZ!L23-aVDZ!G23-aVDZ!H23)*2625.5</f>
        <v>-4.3074705387328098</v>
      </c>
      <c r="C24" s="10">
        <f>(aVDZ!M23+aVDZ!N23-aVDZ!I23-aVDZ!J23)*2625.5</f>
        <v>-8.5887578425127131</v>
      </c>
      <c r="D24" s="10">
        <f>(aVDZ!L23-aVDZ!H23)*2625.5</f>
        <v>-3.4062967324680007</v>
      </c>
      <c r="E24" s="10">
        <f>(aVDZ!K23-aVDZ!G23)*2625.5</f>
        <v>-0.9011738062648087</v>
      </c>
      <c r="F24" s="10">
        <f>(aVDZ!N23-aVDZ!J23)*2625.5</f>
        <v>-6.8626969008157195</v>
      </c>
      <c r="G24" s="10">
        <f>(aVDZ!M23-aVDZ!I23)*2625.5</f>
        <v>-1.7260609416970669</v>
      </c>
      <c r="H24" s="2">
        <f t="shared" si="0"/>
        <v>-12.896228381245523</v>
      </c>
      <c r="I24" s="11">
        <f t="shared" si="1"/>
        <v>66.598989941919811</v>
      </c>
      <c r="K24" s="2">
        <f>H24-'BSSE-CCD'!H24</f>
        <v>-1.8873077684791841</v>
      </c>
    </row>
    <row r="25" spans="1:11" x14ac:dyDescent="0.2">
      <c r="A25" t="s">
        <v>195</v>
      </c>
      <c r="B25" s="10">
        <f>(aVDZ!K24+aVDZ!L24-aVDZ!G24-aVDZ!H24)*2625.5</f>
        <v>-4.3111278200942262</v>
      </c>
      <c r="C25" s="10">
        <f>(aVDZ!M24+aVDZ!N24-aVDZ!I24-aVDZ!J24)*2625.5</f>
        <v>-8.9056833783206155</v>
      </c>
      <c r="D25" s="10">
        <f>(aVDZ!L24-aVDZ!H24)*2625.5</f>
        <v>-3.4320561198708726</v>
      </c>
      <c r="E25" s="10">
        <f>(aVDZ!K24-aVDZ!G24)*2625.5</f>
        <v>-0.87907170022349912</v>
      </c>
      <c r="F25" s="10">
        <f>(aVDZ!N24-aVDZ!J24)*2625.5</f>
        <v>-7.1891072990987697</v>
      </c>
      <c r="G25" s="10">
        <f>(aVDZ!M24-aVDZ!I24)*2625.5</f>
        <v>-1.7165760792219189</v>
      </c>
      <c r="H25" s="2">
        <f t="shared" si="0"/>
        <v>-13.216811198414842</v>
      </c>
      <c r="I25" s="11">
        <f t="shared" si="1"/>
        <v>67.381482905564383</v>
      </c>
      <c r="K25" s="2">
        <f>H25-'BSSE-CCD'!H25</f>
        <v>-2.1729959183234886</v>
      </c>
    </row>
    <row r="26" spans="1:11" x14ac:dyDescent="0.2">
      <c r="A26" t="s">
        <v>196</v>
      </c>
      <c r="B26" s="10">
        <f>(aVDZ!K25+aVDZ!L25-aVDZ!G25-aVDZ!H25)*2625.5</f>
        <v>-4.6648170220730716</v>
      </c>
      <c r="C26" s="10">
        <f>(aVDZ!M25+aVDZ!N25-aVDZ!I25-aVDZ!J25)*2625.5</f>
        <v>-11.288353836094835</v>
      </c>
      <c r="D26" s="10">
        <f>(aVDZ!L25-aVDZ!H25)*2625.5</f>
        <v>-3.7020644578643185</v>
      </c>
      <c r="E26" s="10">
        <f>(aVDZ!K25-aVDZ!G25)*2625.5</f>
        <v>-0.96275256420889888</v>
      </c>
      <c r="F26" s="10">
        <f>(aVDZ!N25-aVDZ!J25)*2625.5</f>
        <v>-9.0006175878903392</v>
      </c>
      <c r="G26" s="10">
        <f>(aVDZ!M25-aVDZ!I25)*2625.5</f>
        <v>-2.2877362482044954</v>
      </c>
      <c r="H26" s="2">
        <f t="shared" si="0"/>
        <v>-15.953170858167907</v>
      </c>
      <c r="I26" s="11">
        <f t="shared" si="1"/>
        <v>70.759311339759648</v>
      </c>
      <c r="K26" s="2">
        <f>H26-'BSSE-CCD'!H26</f>
        <v>8.1406288371890998</v>
      </c>
    </row>
    <row r="27" spans="1:11" x14ac:dyDescent="0.2">
      <c r="A27" t="s">
        <v>197</v>
      </c>
      <c r="B27" s="10">
        <f>(aVDZ!K26+aVDZ!L26-aVDZ!G26-aVDZ!H26)*2625.5</f>
        <v>-3.8313294399087932</v>
      </c>
      <c r="C27" s="10">
        <f>(aVDZ!M26+aVDZ!N26-aVDZ!I26-aVDZ!J26)*2625.5</f>
        <v>-10.588765186638273</v>
      </c>
      <c r="D27" s="10">
        <f>(aVDZ!L26-aVDZ!H26)*2625.5</f>
        <v>-3.0744655357956097</v>
      </c>
      <c r="E27" s="10">
        <f>(aVDZ!K26-aVDZ!G26)*2625.5</f>
        <v>-0.75686390411318372</v>
      </c>
      <c r="F27" s="10">
        <f>(aVDZ!N26-aVDZ!J26)*2625.5</f>
        <v>-8.4648792892009102</v>
      </c>
      <c r="G27" s="10">
        <f>(aVDZ!M26-aVDZ!I26)*2625.5</f>
        <v>-2.1238858974373631</v>
      </c>
      <c r="H27" s="2">
        <f t="shared" si="0"/>
        <v>-14.420094626547066</v>
      </c>
      <c r="I27" s="11">
        <f t="shared" si="1"/>
        <v>73.430622065021666</v>
      </c>
      <c r="K27" s="2">
        <f>H27-'BSSE-CCD'!H27</f>
        <v>6.7625933865352863</v>
      </c>
    </row>
    <row r="28" spans="1:11" x14ac:dyDescent="0.2">
      <c r="A28" t="s">
        <v>198</v>
      </c>
      <c r="B28" s="10">
        <f>(aVDZ!K27+aVDZ!L27-aVDZ!G27-aVDZ!H27)*2625.5</f>
        <v>-5.9839588994266766</v>
      </c>
      <c r="C28" s="10">
        <f>(aVDZ!M27+aVDZ!N27-aVDZ!I27-aVDZ!J27)*2625.5</f>
        <v>-14.03786224276679</v>
      </c>
      <c r="D28" s="10">
        <f>(aVDZ!L27-aVDZ!H27)*2625.5</f>
        <v>-4.7548429435741744</v>
      </c>
      <c r="E28" s="10">
        <f>(aVDZ!K27-aVDZ!G27)*2625.5</f>
        <v>-1.2291159558523566</v>
      </c>
      <c r="F28" s="10">
        <f>(aVDZ!N27-aVDZ!J27)*2625.5</f>
        <v>-10.944726646175416</v>
      </c>
      <c r="G28" s="10">
        <f>(aVDZ!M27-aVDZ!I27)*2625.5</f>
        <v>-3.0931355965913738</v>
      </c>
      <c r="H28" s="2">
        <f t="shared" si="0"/>
        <v>-20.021821142193467</v>
      </c>
      <c r="I28" s="11">
        <f t="shared" si="1"/>
        <v>70.112814129498759</v>
      </c>
      <c r="K28" s="2">
        <f>H28-'BSSE-CCD'!H28</f>
        <v>-0.55296573555768092</v>
      </c>
    </row>
    <row r="29" spans="1:11" x14ac:dyDescent="0.2">
      <c r="A29" t="s">
        <v>199</v>
      </c>
      <c r="B29" s="10">
        <f>(aVDZ!K28+aVDZ!L28-aVDZ!G28-aVDZ!H28)*2625.5</f>
        <v>-5.5680689643872965</v>
      </c>
      <c r="C29" s="10">
        <f>(aVDZ!M28+aVDZ!N28-aVDZ!I28-aVDZ!J28)*2625.5</f>
        <v>-12.56156021680002</v>
      </c>
      <c r="D29" s="10">
        <f>(aVDZ!L28-aVDZ!H28)*2625.5</f>
        <v>-4.4210965763361418</v>
      </c>
      <c r="E29" s="10">
        <f>(aVDZ!K28-aVDZ!G28)*2625.5</f>
        <v>-1.1469723880508627</v>
      </c>
      <c r="F29" s="10">
        <f>(aVDZ!N28-aVDZ!J28)*2625.5</f>
        <v>-9.8739392819132146</v>
      </c>
      <c r="G29" s="10">
        <f>(aVDZ!M28-aVDZ!I28)*2625.5</f>
        <v>-2.6876209348868048</v>
      </c>
      <c r="H29" s="2">
        <f t="shared" si="0"/>
        <v>-18.129629181187315</v>
      </c>
      <c r="I29" s="11">
        <f t="shared" si="1"/>
        <v>69.287463583837948</v>
      </c>
      <c r="K29" s="2">
        <f>H29-'BSSE-CCD'!H29</f>
        <v>0.35083359958764859</v>
      </c>
    </row>
    <row r="30" spans="1:11" x14ac:dyDescent="0.2">
      <c r="A30" t="s">
        <v>200</v>
      </c>
      <c r="B30" s="10">
        <f>(aVDZ!K29+aVDZ!L29-aVDZ!G29-aVDZ!H29)*2625.5</f>
        <v>-5.4949583358941947</v>
      </c>
      <c r="C30" s="10">
        <f>(aVDZ!M29+aVDZ!N29-aVDZ!I29-aVDZ!J29)*2625.5</f>
        <v>-13.790225480627539</v>
      </c>
      <c r="D30" s="10">
        <f>(aVDZ!L29-aVDZ!H29)*2625.5</f>
        <v>-4.3994398035353282</v>
      </c>
      <c r="E30" s="10">
        <f>(aVDZ!K29-aVDZ!G29)*2625.5</f>
        <v>-1.0955185323587211</v>
      </c>
      <c r="F30" s="10">
        <f>(aVDZ!N29-aVDZ!J29)*2625.5</f>
        <v>-10.792327634124121</v>
      </c>
      <c r="G30" s="10">
        <f>(aVDZ!M29-aVDZ!I29)*2625.5</f>
        <v>-2.9978978465028341</v>
      </c>
      <c r="H30" s="2">
        <f t="shared" si="0"/>
        <v>-19.285183816521734</v>
      </c>
      <c r="I30" s="11">
        <f t="shared" si="1"/>
        <v>71.506839716058963</v>
      </c>
      <c r="K30" s="2">
        <f>H30-'BSSE-CCD'!H30</f>
        <v>-0.46876105844776816</v>
      </c>
    </row>
    <row r="31" spans="1:11" x14ac:dyDescent="0.2">
      <c r="A31" t="s">
        <v>201</v>
      </c>
      <c r="B31" s="10">
        <f>(aVDZ!K30+aVDZ!L30-aVDZ!G30-aVDZ!H30)*2625.5</f>
        <v>-5.2545482442939679</v>
      </c>
      <c r="C31" s="10">
        <f>(aVDZ!M30+aVDZ!N30-aVDZ!I30-aVDZ!J30)*2625.5</f>
        <v>-12.48840623432533</v>
      </c>
      <c r="D31" s="10">
        <f>(aVDZ!L30-aVDZ!H30)*2625.5</f>
        <v>-4.1987639719591199</v>
      </c>
      <c r="E31" s="10">
        <f>(aVDZ!K30-aVDZ!G30)*2625.5</f>
        <v>-1.0557842723347022</v>
      </c>
      <c r="F31" s="10">
        <f>(aVDZ!N30-aVDZ!J30)*2625.5</f>
        <v>-9.806008089347122</v>
      </c>
      <c r="G31" s="10">
        <f>(aVDZ!M30-aVDZ!I30)*2625.5</f>
        <v>-2.6823981449784995</v>
      </c>
      <c r="H31" s="2">
        <f t="shared" si="0"/>
        <v>-17.742954478619296</v>
      </c>
      <c r="I31" s="11">
        <f t="shared" si="1"/>
        <v>70.385156256666122</v>
      </c>
      <c r="K31" s="2">
        <f>H31-'BSSE-CCD'!H31</f>
        <v>1.6759979845033151</v>
      </c>
    </row>
    <row r="32" spans="1:11" x14ac:dyDescent="0.2">
      <c r="A32" t="s">
        <v>202</v>
      </c>
      <c r="B32" s="10">
        <f>(aVDZ!K31+aVDZ!L31-aVDZ!G31-aVDZ!H31)*2625.5</f>
        <v>-4.0991666897728853</v>
      </c>
      <c r="C32" s="10">
        <f>(aVDZ!M31+aVDZ!N31-aVDZ!I31-aVDZ!J31)*2625.5</f>
        <v>-8.6704057222307149</v>
      </c>
      <c r="D32" s="10">
        <f>(aVDZ!L31-aVDZ!H31)*2625.5</f>
        <v>-3.2701750948286259</v>
      </c>
      <c r="E32" s="10">
        <f>(aVDZ!K31-aVDZ!G31)*2625.5</f>
        <v>-0.82899159494411412</v>
      </c>
      <c r="F32" s="10">
        <f>(aVDZ!N31-aVDZ!J31)*2625.5</f>
        <v>-6.8928767185396467</v>
      </c>
      <c r="G32" s="10">
        <f>(aVDZ!M31-aVDZ!I31)*2625.5</f>
        <v>-1.7775290036915061</v>
      </c>
      <c r="H32" s="2">
        <f t="shared" si="0"/>
        <v>-12.769572412003601</v>
      </c>
      <c r="I32" s="11">
        <f t="shared" si="1"/>
        <v>67.898951057126993</v>
      </c>
      <c r="K32" s="2">
        <f>H32-'BSSE-CCD'!H32</f>
        <v>7.8505430768617934</v>
      </c>
    </row>
    <row r="33" spans="1:11" x14ac:dyDescent="0.2">
      <c r="A33" t="s">
        <v>203</v>
      </c>
      <c r="B33" s="10">
        <f>(aVDZ!K32+aVDZ!L32-aVDZ!G32-aVDZ!H32)*2625.5</f>
        <v>-3.445127055825759</v>
      </c>
      <c r="C33" s="10">
        <f>(aVDZ!M32+aVDZ!N32-aVDZ!I32-aVDZ!J32)*2625.5</f>
        <v>-8.1277564145667149</v>
      </c>
      <c r="D33" s="10">
        <f>(aVDZ!L32-aVDZ!H32)*2625.5</f>
        <v>-2.7830068744568384</v>
      </c>
      <c r="E33" s="10">
        <f>(aVDZ!K32-aVDZ!G32)*2625.5</f>
        <v>-0.66212018136906603</v>
      </c>
      <c r="F33" s="10">
        <f>(aVDZ!N32-aVDZ!J32)*2625.5</f>
        <v>-6.4582377696846294</v>
      </c>
      <c r="G33" s="10">
        <f>(aVDZ!M32-aVDZ!I32)*2625.5</f>
        <v>-1.6695186448825228</v>
      </c>
      <c r="H33" s="2">
        <f t="shared" si="0"/>
        <v>-11.572883470392474</v>
      </c>
      <c r="I33" s="11">
        <f t="shared" si="1"/>
        <v>70.231039959577828</v>
      </c>
      <c r="K33" s="2">
        <f>H33-'BSSE-CCD'!H33</f>
        <v>7.4035555782210221</v>
      </c>
    </row>
    <row r="34" spans="1:11" x14ac:dyDescent="0.2">
      <c r="A34" t="s">
        <v>204</v>
      </c>
      <c r="B34" s="10">
        <f>(aVDZ!K33+aVDZ!L33-aVDZ!G33-aVDZ!H33)*2625.5</f>
        <v>-5.2610394251875938</v>
      </c>
      <c r="C34" s="10">
        <f>(aVDZ!M33+aVDZ!N33-aVDZ!I33-aVDZ!J33)*2625.5</f>
        <v>-12.000238282552445</v>
      </c>
      <c r="D34" s="10">
        <f>(aVDZ!L33-aVDZ!H33)*2625.5</f>
        <v>-4.1740037196395301</v>
      </c>
      <c r="E34" s="10">
        <f>(aVDZ!K33-aVDZ!G33)*2625.5</f>
        <v>-1.0870357055480635</v>
      </c>
      <c r="F34" s="10">
        <f>(aVDZ!N33-aVDZ!J33)*2625.5</f>
        <v>-9.4804030439078311</v>
      </c>
      <c r="G34" s="10">
        <f>(aVDZ!M33-aVDZ!I33)*2625.5</f>
        <v>-2.5198352386444682</v>
      </c>
      <c r="H34" s="2">
        <f t="shared" si="0"/>
        <v>-17.261277707740039</v>
      </c>
      <c r="I34" s="11">
        <f t="shared" si="1"/>
        <v>69.521147192779836</v>
      </c>
      <c r="K34" s="2">
        <f>H34-'BSSE-CCD'!H34</f>
        <v>5.7396476527860152</v>
      </c>
    </row>
    <row r="35" spans="1:11" x14ac:dyDescent="0.2">
      <c r="A35" t="s">
        <v>205</v>
      </c>
      <c r="B35" s="10">
        <f>(aVDZ!K34+aVDZ!L34-aVDZ!G34-aVDZ!H34)*2625.5</f>
        <v>-4.3943518776612951</v>
      </c>
      <c r="C35" s="10">
        <f>(aVDZ!M34+aVDZ!N34-aVDZ!I34-aVDZ!J34)*2625.5</f>
        <v>-11.039337808122905</v>
      </c>
      <c r="D35" s="10">
        <f>(aVDZ!L34-aVDZ!H34)*2625.5</f>
        <v>-3.5214590613188848</v>
      </c>
      <c r="E35" s="10">
        <f>(aVDZ!K34-aVDZ!G34)*2625.5</f>
        <v>-0.87289281634270155</v>
      </c>
      <c r="F35" s="10">
        <f>(aVDZ!N34-aVDZ!J34)*2625.5</f>
        <v>-8.6932272177137424</v>
      </c>
      <c r="G35" s="10">
        <f>(aVDZ!M34-aVDZ!I34)*2625.5</f>
        <v>-2.3461105904088715</v>
      </c>
      <c r="H35" s="2">
        <f t="shared" si="0"/>
        <v>-15.4336896857842</v>
      </c>
      <c r="I35" s="11">
        <f t="shared" si="1"/>
        <v>71.527535105821883</v>
      </c>
      <c r="K35" s="2">
        <f>H35-'BSSE-CCD'!H35</f>
        <v>4.7867321848056381</v>
      </c>
    </row>
    <row r="36" spans="1:11" x14ac:dyDescent="0.2">
      <c r="A36" t="s">
        <v>206</v>
      </c>
      <c r="B36" s="10">
        <f>(aVDZ!K35+aVDZ!L35-aVDZ!G35-aVDZ!H35)*2625.5</f>
        <v>-5.2843049152157118</v>
      </c>
      <c r="C36" s="10">
        <f>(aVDZ!M35+aVDZ!N35-aVDZ!I35-aVDZ!J35)*2625.5</f>
        <v>-7.8406816094340614</v>
      </c>
      <c r="D36" s="10">
        <f>(aVDZ!L35-aVDZ!H35)*2625.5</f>
        <v>-4.2054210603061133</v>
      </c>
      <c r="E36" s="10">
        <f>(aVDZ!K35-aVDZ!G35)*2625.5</f>
        <v>-1.0788838549097441</v>
      </c>
      <c r="F36" s="10">
        <f>(aVDZ!N35-aVDZ!J35)*2625.5</f>
        <v>-6.3349292508363604</v>
      </c>
      <c r="G36" s="10">
        <f>(aVDZ!M35-aVDZ!I35)*2625.5</f>
        <v>-1.5057523585977006</v>
      </c>
      <c r="H36" s="2">
        <f t="shared" si="0"/>
        <v>-13.124986524649774</v>
      </c>
      <c r="I36" s="11">
        <f t="shared" si="1"/>
        <v>59.73858788127999</v>
      </c>
      <c r="K36" s="2">
        <f>H36-'BSSE-CCD'!H36</f>
        <v>8.3155460167575477</v>
      </c>
    </row>
    <row r="37" spans="1:11" x14ac:dyDescent="0.2">
      <c r="A37" t="s">
        <v>207</v>
      </c>
      <c r="B37" s="10">
        <f>(aVDZ!K36+aVDZ!L36-aVDZ!G36-aVDZ!H36)*2625.5</f>
        <v>-5.1711856013471778</v>
      </c>
      <c r="C37" s="10">
        <f>(aVDZ!M36+aVDZ!N36-aVDZ!I36-aVDZ!J36)*2625.5</f>
        <v>-7.2071225926300171</v>
      </c>
      <c r="D37" s="10">
        <f>(aVDZ!L36-aVDZ!H36)*2625.5</f>
        <v>-4.1105486439666921</v>
      </c>
      <c r="E37" s="10">
        <f>(aVDZ!K36-aVDZ!G36)*2625.5</f>
        <v>-1.0606369573806309</v>
      </c>
      <c r="F37" s="10">
        <f>(aVDZ!N36-aVDZ!J36)*2625.5</f>
        <v>-5.8240297970342345</v>
      </c>
      <c r="G37" s="10">
        <f>(aVDZ!M36-aVDZ!I36)*2625.5</f>
        <v>-1.383092795595928</v>
      </c>
      <c r="H37" s="2">
        <f t="shared" si="0"/>
        <v>-12.378308193977194</v>
      </c>
      <c r="I37" s="11">
        <f t="shared" si="1"/>
        <v>58.223809584388306</v>
      </c>
      <c r="K37" s="2">
        <f>H37-'BSSE-CCD'!H37</f>
        <v>7.090134408722907</v>
      </c>
    </row>
    <row r="38" spans="1:11" x14ac:dyDescent="0.2">
      <c r="A38" t="s">
        <v>27</v>
      </c>
      <c r="B38" s="10">
        <f>(aVDZ!K37+aVDZ!L37-aVDZ!G37-aVDZ!H37)*2625.5</f>
        <v>-2.1575400533392597</v>
      </c>
      <c r="C38" s="10">
        <f>(aVDZ!M37+aVDZ!N37-aVDZ!I37-aVDZ!J37)*2625.5</f>
        <v>-17.286376645983498</v>
      </c>
      <c r="D38" s="10">
        <f>(aVDZ!L37-aVDZ!H37)*2625.5</f>
        <v>-1.7061349308422171</v>
      </c>
      <c r="E38" s="10">
        <f>(aVDZ!K37-aVDZ!G37)*2625.5</f>
        <v>-0.45140512249718812</v>
      </c>
      <c r="F38" s="10">
        <f>(aVDZ!N37-aVDZ!J37)*2625.5</f>
        <v>-12.734030708584365</v>
      </c>
      <c r="G38" s="10">
        <f>(aVDZ!M37-aVDZ!I37)*2625.5</f>
        <v>-4.5523459373990978</v>
      </c>
      <c r="H38" s="2">
        <f t="shared" si="0"/>
        <v>-19.443916699322759</v>
      </c>
      <c r="I38" s="11">
        <f t="shared" si="1"/>
        <v>88.903778561166078</v>
      </c>
      <c r="K38" s="2">
        <f>H38-'BSSE-CCD'!H38</f>
        <v>-4.4997762945231816</v>
      </c>
    </row>
    <row r="39" spans="1:11" x14ac:dyDescent="0.2">
      <c r="A39" t="s">
        <v>28</v>
      </c>
      <c r="B39" s="10">
        <f>(aVDZ!K38+aVDZ!L38-aVDZ!G38-aVDZ!H38)*2625.5</f>
        <v>-1.3746985761307715</v>
      </c>
      <c r="C39" s="10">
        <f>(aVDZ!M38+aVDZ!N38-aVDZ!I38-aVDZ!J38)*2625.5</f>
        <v>-15.792525616647277</v>
      </c>
      <c r="D39" s="10">
        <f>(aVDZ!L38-aVDZ!H38)*2625.5</f>
        <v>-1.0997236381417417</v>
      </c>
      <c r="E39" s="10">
        <f>(aVDZ!K38-aVDZ!G38)*2625.5</f>
        <v>-0.27497493798902972</v>
      </c>
      <c r="F39" s="10">
        <f>(aVDZ!N38-aVDZ!J38)*2625.5</f>
        <v>-11.788123300668756</v>
      </c>
      <c r="G39" s="10">
        <f>(aVDZ!M38-aVDZ!I38)*2625.5</f>
        <v>-4.0044023159784654</v>
      </c>
      <c r="H39" s="2">
        <f t="shared" si="0"/>
        <v>-17.167224192778047</v>
      </c>
      <c r="I39" s="11">
        <f t="shared" si="1"/>
        <v>91.992307197170049</v>
      </c>
      <c r="K39" s="2">
        <f>H39-'BSSE-CCD'!H39</f>
        <v>-5.0409123560294944</v>
      </c>
    </row>
    <row r="40" spans="1:11" x14ac:dyDescent="0.2">
      <c r="A40" t="s">
        <v>29</v>
      </c>
      <c r="B40" s="10">
        <f>(aVDZ!K39+aVDZ!L39-aVDZ!G39-aVDZ!H39)*2625.5</f>
        <v>-1.3482601301489365</v>
      </c>
      <c r="C40" s="10">
        <f>(aVDZ!M39+aVDZ!N39-aVDZ!I39-aVDZ!J39)*2625.5</f>
        <v>-15.086003532513814</v>
      </c>
      <c r="D40" s="10">
        <f>(aVDZ!L39-aVDZ!H39)*2625.5</f>
        <v>-1.0757277462537358</v>
      </c>
      <c r="E40" s="10">
        <f>(aVDZ!K39-aVDZ!G39)*2625.5</f>
        <v>-0.27253238389505496</v>
      </c>
      <c r="F40" s="10">
        <f>(aVDZ!N39-aVDZ!J39)*2625.5</f>
        <v>-11.192843669579668</v>
      </c>
      <c r="G40" s="10">
        <f>(aVDZ!M39-aVDZ!I39)*2625.5</f>
        <v>-3.8931598629341817</v>
      </c>
      <c r="H40" s="2">
        <f t="shared" si="0"/>
        <v>-16.434263662662751</v>
      </c>
      <c r="I40" s="11">
        <f t="shared" si="1"/>
        <v>91.79604174653673</v>
      </c>
      <c r="K40" s="2">
        <f>H40-'BSSE-CCD'!H40</f>
        <v>-4.5624208657416521</v>
      </c>
    </row>
    <row r="41" spans="1:11" x14ac:dyDescent="0.2">
      <c r="A41" t="s">
        <v>30</v>
      </c>
      <c r="B41" s="10">
        <f>(aVDZ!K40+aVDZ!L40-aVDZ!G40-aVDZ!H40)*2625.5</f>
        <v>-2.3023344558115468</v>
      </c>
      <c r="C41" s="10">
        <f>(aVDZ!M40+aVDZ!N40-aVDZ!I40-aVDZ!J40)*2625.5</f>
        <v>-16.785215619421436</v>
      </c>
      <c r="D41" s="10">
        <f>(aVDZ!L40-aVDZ!H40)*2625.5</f>
        <v>-1.8139053572467072</v>
      </c>
      <c r="E41" s="10">
        <f>(aVDZ!K40-aVDZ!G40)*2625.5</f>
        <v>-0.48842909856498562</v>
      </c>
      <c r="F41" s="10">
        <f>(aVDZ!N40-aVDZ!J40)*2625.5</f>
        <v>-12.392938492112844</v>
      </c>
      <c r="G41" s="10">
        <f>(aVDZ!M40-aVDZ!I40)*2625.5</f>
        <v>-4.3922771273086108</v>
      </c>
      <c r="H41" s="2">
        <f t="shared" si="0"/>
        <v>-19.087550075232983</v>
      </c>
      <c r="I41" s="11">
        <f t="shared" si="1"/>
        <v>87.938030565803544</v>
      </c>
      <c r="K41" s="2">
        <f>H41-'BSSE-CCD'!H41</f>
        <v>-4.4548694196334946</v>
      </c>
    </row>
    <row r="42" spans="1:11" x14ac:dyDescent="0.2">
      <c r="A42" t="s">
        <v>208</v>
      </c>
      <c r="B42" s="10">
        <f>(aVDZ!K41+aVDZ!L41-aVDZ!G41-aVDZ!H41)*2625.5</f>
        <v>-2.3703729256874824</v>
      </c>
      <c r="C42" s="10">
        <f>(aVDZ!M41+aVDZ!N41-aVDZ!I41-aVDZ!J41)*2625.5</f>
        <v>-9.7471301931383429</v>
      </c>
      <c r="D42" s="10">
        <f>(aVDZ!L41-aVDZ!H41)*2625.5</f>
        <v>-1.8651387277415827</v>
      </c>
      <c r="E42" s="10">
        <f>(aVDZ!K41-aVDZ!G41)*2625.5</f>
        <v>-0.50523419794619129</v>
      </c>
      <c r="F42" s="10">
        <f>(aVDZ!N41-aVDZ!J41)*2625.5</f>
        <v>-8.0639352141349541</v>
      </c>
      <c r="G42" s="10">
        <f>(aVDZ!M41-aVDZ!I41)*2625.5</f>
        <v>-1.6831949790033895</v>
      </c>
      <c r="H42" s="2">
        <f t="shared" si="0"/>
        <v>-12.117503118825825</v>
      </c>
      <c r="I42" s="11">
        <f t="shared" si="1"/>
        <v>80.438437667865287</v>
      </c>
      <c r="K42" s="2">
        <f>H42-'BSSE-CCD'!H42</f>
        <v>5.4695603024327415</v>
      </c>
    </row>
    <row r="43" spans="1:11" x14ac:dyDescent="0.2">
      <c r="A43" t="s">
        <v>209</v>
      </c>
      <c r="B43" s="10">
        <f>(aVDZ!K42+aVDZ!L42-aVDZ!G42-aVDZ!H42)*2625.5</f>
        <v>-1.4226082339603376</v>
      </c>
      <c r="C43" s="10">
        <f>(aVDZ!M42+aVDZ!N42-aVDZ!I42-aVDZ!J42)*2625.5</f>
        <v>-8.7956258049342431</v>
      </c>
      <c r="D43" s="10">
        <f>(aVDZ!L42-aVDZ!H42)*2625.5</f>
        <v>-1.1328950114749734</v>
      </c>
      <c r="E43" s="10">
        <f>(aVDZ!K42-aVDZ!G42)*2625.5</f>
        <v>-0.28971322248521836</v>
      </c>
      <c r="F43" s="10">
        <f>(aVDZ!N42-aVDZ!J42)*2625.5</f>
        <v>-7.3125597409469574</v>
      </c>
      <c r="G43" s="10">
        <f>(aVDZ!M42-aVDZ!I42)*2625.5</f>
        <v>-1.4830660639873039</v>
      </c>
      <c r="H43" s="2">
        <f t="shared" si="0"/>
        <v>-10.218234038894581</v>
      </c>
      <c r="I43" s="11">
        <f t="shared" si="1"/>
        <v>86.077748576267325</v>
      </c>
      <c r="K43" s="2">
        <f>H43-'BSSE-CCD'!H43</f>
        <v>4.1995715988797748</v>
      </c>
    </row>
    <row r="44" spans="1:11" x14ac:dyDescent="0.2">
      <c r="A44" t="s">
        <v>210</v>
      </c>
      <c r="B44" s="10">
        <f>(aVDZ!K43+aVDZ!L43-aVDZ!G43-aVDZ!H43)*2625.5</f>
        <v>-1.3837212530220397</v>
      </c>
      <c r="C44" s="10">
        <f>(aVDZ!M43+aVDZ!N43-aVDZ!I43-aVDZ!J43)*2625.5</f>
        <v>-8.3674109067316014</v>
      </c>
      <c r="D44" s="10">
        <f>(aVDZ!L43-aVDZ!H43)*2625.5</f>
        <v>-1.1003087166025931</v>
      </c>
      <c r="E44" s="10">
        <f>(aVDZ!K43-aVDZ!G43)*2625.5</f>
        <v>-0.28341253641900943</v>
      </c>
      <c r="F44" s="10">
        <f>(aVDZ!N43-aVDZ!J43)*2625.5</f>
        <v>-6.9652719993276602</v>
      </c>
      <c r="G44" s="10">
        <f>(aVDZ!M43-aVDZ!I43)*2625.5</f>
        <v>-1.4021389074039781</v>
      </c>
      <c r="H44" s="2">
        <f t="shared" si="0"/>
        <v>-9.7511321597536416</v>
      </c>
      <c r="I44" s="11">
        <f t="shared" si="1"/>
        <v>85.809634918772346</v>
      </c>
      <c r="K44" s="2">
        <f>H44-'BSSE-CCD'!H44</f>
        <v>4.7209986453737276</v>
      </c>
    </row>
    <row r="45" spans="1:11" x14ac:dyDescent="0.2">
      <c r="A45" t="s">
        <v>211</v>
      </c>
      <c r="B45" s="10">
        <f>(aVDZ!K44+aVDZ!L44-aVDZ!G44-aVDZ!H44)*2625.5</f>
        <v>-2.5410153948660055</v>
      </c>
      <c r="C45" s="10">
        <f>(aVDZ!M44+aVDZ!N44-aVDZ!I44-aVDZ!J44)*2625.5</f>
        <v>-9.4577397269727861</v>
      </c>
      <c r="D45" s="10">
        <f>(aVDZ!L44-aVDZ!H44)*2625.5</f>
        <v>-1.9908066905839039</v>
      </c>
      <c r="E45" s="10">
        <f>(aVDZ!K44-aVDZ!G44)*2625.5</f>
        <v>-0.55020870428181023</v>
      </c>
      <c r="F45" s="10">
        <f>(aVDZ!N44-aVDZ!J44)*2625.5</f>
        <v>-7.8165938319824866</v>
      </c>
      <c r="G45" s="10">
        <f>(aVDZ!M44-aVDZ!I44)*2625.5</f>
        <v>-1.6411458949903535</v>
      </c>
      <c r="H45" s="2">
        <f t="shared" si="0"/>
        <v>-11.998755121838791</v>
      </c>
      <c r="I45" s="11">
        <f t="shared" si="1"/>
        <v>78.82267477697637</v>
      </c>
      <c r="K45" s="2">
        <f>H45-'BSSE-CCD'!H45</f>
        <v>5.0373774489288898</v>
      </c>
    </row>
    <row r="46" spans="1:11" x14ac:dyDescent="0.2">
      <c r="A46" t="s">
        <v>212</v>
      </c>
      <c r="B46" s="10">
        <f>(aVDZ!K45+aVDZ!L45-aVDZ!G45-aVDZ!H45)*2625.5</f>
        <v>-6.2957985431834533</v>
      </c>
      <c r="C46" s="10">
        <f>(aVDZ!M45+aVDZ!N45-aVDZ!I45-aVDZ!J45)*2625.5</f>
        <v>-10.277083574346067</v>
      </c>
      <c r="D46" s="10">
        <f>(aVDZ!L45-aVDZ!H45)*2625.5</f>
        <v>-5.0127269044251337</v>
      </c>
      <c r="E46" s="10">
        <f>(aVDZ!K45-aVDZ!G45)*2625.5</f>
        <v>-1.2830716387584657</v>
      </c>
      <c r="F46" s="10">
        <f>(aVDZ!N45-aVDZ!J45)*2625.5</f>
        <v>-8.2995934993858835</v>
      </c>
      <c r="G46" s="10">
        <f>(aVDZ!M45-aVDZ!I45)*2625.5</f>
        <v>-1.9774900749603299</v>
      </c>
      <c r="H46" s="2">
        <f t="shared" si="0"/>
        <v>-16.57288211752952</v>
      </c>
      <c r="I46" s="11">
        <f t="shared" si="1"/>
        <v>62.011444367155413</v>
      </c>
      <c r="K46" s="2">
        <f>H46-'BSSE-CCD'!H46</f>
        <v>-2.441355956631293</v>
      </c>
    </row>
    <row r="47" spans="1:11" x14ac:dyDescent="0.2">
      <c r="A47" t="s">
        <v>213</v>
      </c>
      <c r="B47" s="10">
        <f>(aVDZ!K46+aVDZ!L46-aVDZ!G46-aVDZ!H46)*2625.5</f>
        <v>-5.7251040840366025</v>
      </c>
      <c r="C47" s="10">
        <f>(aVDZ!M46+aVDZ!N46-aVDZ!I46-aVDZ!J46)*2625.5</f>
        <v>-9.6826695097712712</v>
      </c>
      <c r="D47" s="10">
        <f>(aVDZ!L46-aVDZ!H46)*2625.5</f>
        <v>-4.5569158538684462</v>
      </c>
      <c r="E47" s="10">
        <f>(aVDZ!K46-aVDZ!G46)*2625.5</f>
        <v>-1.1681882301678648</v>
      </c>
      <c r="F47" s="10">
        <f>(aVDZ!N46-aVDZ!J46)*2625.5</f>
        <v>-7.8338312431507182</v>
      </c>
      <c r="G47" s="10">
        <f>(aVDZ!M46-aVDZ!I46)*2625.5</f>
        <v>-1.8488382666206988</v>
      </c>
      <c r="H47" s="2">
        <f t="shared" si="0"/>
        <v>-15.407773593807875</v>
      </c>
      <c r="I47" s="11">
        <f t="shared" si="1"/>
        <v>62.842755644219572</v>
      </c>
      <c r="K47" s="2">
        <f>H47-'BSSE-CCD'!H47</f>
        <v>-1.4673421175663872</v>
      </c>
    </row>
    <row r="48" spans="1:11" x14ac:dyDescent="0.2">
      <c r="A48" t="s">
        <v>214</v>
      </c>
      <c r="B48" s="10">
        <f>(aVDZ!K47+aVDZ!L47-aVDZ!G47-aVDZ!H47)*2625.5</f>
        <v>-6.1017806513940602</v>
      </c>
      <c r="C48" s="10">
        <f>(aVDZ!M47+aVDZ!N47-aVDZ!I47-aVDZ!J47)*2625.5</f>
        <v>-10.104109474321664</v>
      </c>
      <c r="D48" s="10">
        <f>(aVDZ!L47-aVDZ!H47)*2625.5</f>
        <v>-4.8552584480042302</v>
      </c>
      <c r="E48" s="10">
        <f>(aVDZ!K47-aVDZ!G47)*2625.5</f>
        <v>-1.2465222033896848</v>
      </c>
      <c r="F48" s="10">
        <f>(aVDZ!N47-aVDZ!J47)*2625.5</f>
        <v>-8.2004461853608266</v>
      </c>
      <c r="G48" s="10">
        <f>(aVDZ!M47-aVDZ!I47)*2625.5</f>
        <v>-1.9036632889609837</v>
      </c>
      <c r="H48" s="2">
        <f t="shared" si="0"/>
        <v>-16.205890125715726</v>
      </c>
      <c r="I48" s="11">
        <f t="shared" si="1"/>
        <v>62.348377015640303</v>
      </c>
      <c r="K48" s="2">
        <f>H48-'BSSE-CCD'!H48</f>
        <v>-1.5572945817854702</v>
      </c>
    </row>
    <row r="49" spans="1:11" x14ac:dyDescent="0.2">
      <c r="A49" t="s">
        <v>215</v>
      </c>
      <c r="B49" s="10">
        <f>(aVDZ!K48+aVDZ!L48-aVDZ!G48-aVDZ!H48)*2625.5</f>
        <v>-5.9401237892389425</v>
      </c>
      <c r="C49" s="10">
        <f>(aVDZ!M48+aVDZ!N48-aVDZ!I48-aVDZ!J48)*2625.5</f>
        <v>-9.687758584335171</v>
      </c>
      <c r="D49" s="10">
        <f>(aVDZ!L48-aVDZ!H48)*2625.5</f>
        <v>-4.7192829368885283</v>
      </c>
      <c r="E49" s="10">
        <f>(aVDZ!K48-aVDZ!G48)*2625.5</f>
        <v>-1.2208408523504144</v>
      </c>
      <c r="F49" s="10">
        <f>(aVDZ!N48-aVDZ!J48)*2625.5</f>
        <v>-7.830911265251288</v>
      </c>
      <c r="G49" s="10">
        <f>(aVDZ!M48-aVDZ!I48)*2625.5</f>
        <v>-1.8568473190840284</v>
      </c>
      <c r="H49" s="2">
        <f t="shared" si="0"/>
        <v>-15.627882373574113</v>
      </c>
      <c r="I49" s="11">
        <f t="shared" si="1"/>
        <v>61.990219485633169</v>
      </c>
      <c r="K49" s="2">
        <f>H49-'BSSE-CCD'!H49</f>
        <v>-2.1585308490495141</v>
      </c>
    </row>
    <row r="50" spans="1:11" x14ac:dyDescent="0.2">
      <c r="A50" t="s">
        <v>216</v>
      </c>
      <c r="B50" s="10">
        <f>(aVDZ!K49+aVDZ!L49-aVDZ!G49-aVDZ!H49)*2625.5</f>
        <v>-6.1464826936842343</v>
      </c>
      <c r="C50" s="10">
        <f>(aVDZ!M49+aVDZ!N49-aVDZ!I49-aVDZ!J49)*2625.5</f>
        <v>-9.7629373748862154</v>
      </c>
      <c r="D50" s="10">
        <f>(aVDZ!L49-aVDZ!H49)*2625.5</f>
        <v>-4.8866402104521338</v>
      </c>
      <c r="E50" s="10">
        <f>(aVDZ!K49-aVDZ!G49)*2625.5</f>
        <v>-1.2598424832319548</v>
      </c>
      <c r="F50" s="10">
        <f>(aVDZ!N49-aVDZ!J49)*2625.5</f>
        <v>-7.8988081081116794</v>
      </c>
      <c r="G50" s="10">
        <f>(aVDZ!M49-aVDZ!I49)*2625.5</f>
        <v>-1.8641292667744624</v>
      </c>
      <c r="H50" s="2">
        <f t="shared" si="0"/>
        <v>-15.90942006857045</v>
      </c>
      <c r="I50" s="11">
        <f t="shared" si="1"/>
        <v>61.365765268673741</v>
      </c>
      <c r="K50" s="2">
        <f>H50-'BSSE-CCD'!H50</f>
        <v>-1.5393310065798307</v>
      </c>
    </row>
    <row r="51" spans="1:11" x14ac:dyDescent="0.2">
      <c r="A51" t="s">
        <v>217</v>
      </c>
      <c r="B51" s="10">
        <f>(aVDZ!K50+aVDZ!L50-aVDZ!G50-aVDZ!H50)*2625.5</f>
        <v>-6.1716893497598813</v>
      </c>
      <c r="C51" s="10">
        <f>(aVDZ!M50+aVDZ!N50-aVDZ!I50-aVDZ!J50)*2625.5</f>
        <v>-9.5044462773074727</v>
      </c>
      <c r="D51" s="10">
        <f>(aVDZ!L50-aVDZ!H50)*2625.5</f>
        <v>-4.9059735190110354</v>
      </c>
      <c r="E51" s="10">
        <f>(aVDZ!K50-aVDZ!G50)*2625.5</f>
        <v>-1.2657158307489917</v>
      </c>
      <c r="F51" s="10">
        <f>(aVDZ!N50-aVDZ!J50)*2625.5</f>
        <v>-7.6899033951920694</v>
      </c>
      <c r="G51" s="10">
        <f>(aVDZ!M50-aVDZ!I50)*2625.5</f>
        <v>-1.8145428821151854</v>
      </c>
      <c r="H51" s="2">
        <f t="shared" si="0"/>
        <v>-15.676135627067353</v>
      </c>
      <c r="I51" s="11">
        <f t="shared" si="1"/>
        <v>60.630033468813117</v>
      </c>
      <c r="K51" s="2">
        <f>H51-'BSSE-CCD'!H51</f>
        <v>-1.5168840391283638</v>
      </c>
    </row>
    <row r="52" spans="1:11" x14ac:dyDescent="0.2">
      <c r="A52" t="s">
        <v>218</v>
      </c>
      <c r="B52" s="10">
        <f>(aVDZ!K51+aVDZ!L51-aVDZ!G51-aVDZ!H51)*2625.5</f>
        <v>-6.0410385091135765</v>
      </c>
      <c r="C52" s="10">
        <f>(aVDZ!M51+aVDZ!N51-aVDZ!I51-aVDZ!J51)*2625.5</f>
        <v>-11.896281726889848</v>
      </c>
      <c r="D52" s="10">
        <f>(aVDZ!L51-aVDZ!H51)*2625.5</f>
        <v>-4.7885806649219775</v>
      </c>
      <c r="E52" s="10">
        <f>(aVDZ!K51-aVDZ!G51)*2625.5</f>
        <v>-1.2524578441918903</v>
      </c>
      <c r="F52" s="10">
        <f>(aVDZ!N51-aVDZ!J51)*2625.5</f>
        <v>-9.4594027623823838</v>
      </c>
      <c r="G52" s="10">
        <f>(aVDZ!M51-aVDZ!I51)*2625.5</f>
        <v>-2.4368789645073186</v>
      </c>
      <c r="H52" s="2">
        <f t="shared" si="0"/>
        <v>-17.937320236003423</v>
      </c>
      <c r="I52" s="11">
        <f t="shared" si="1"/>
        <v>66.321399018187094</v>
      </c>
      <c r="K52" s="2">
        <f>H52-'BSSE-CCD'!H52</f>
        <v>8.9633081228338156</v>
      </c>
    </row>
    <row r="53" spans="1:11" x14ac:dyDescent="0.2">
      <c r="A53" t="s">
        <v>219</v>
      </c>
      <c r="B53" s="10">
        <f>(aVDZ!K52+aVDZ!L52-aVDZ!G52-aVDZ!H52)*2625.5</f>
        <v>-5.9970136756623749</v>
      </c>
      <c r="C53" s="10">
        <f>(aVDZ!M52+aVDZ!N52-aVDZ!I52-aVDZ!J52)*2625.5</f>
        <v>-11.107338629542109</v>
      </c>
      <c r="D53" s="10">
        <f>(aVDZ!L52-aVDZ!H52)*2625.5</f>
        <v>-4.7649072540985493</v>
      </c>
      <c r="E53" s="10">
        <f>(aVDZ!K52-aVDZ!G52)*2625.5</f>
        <v>-1.2321064215636799</v>
      </c>
      <c r="F53" s="10">
        <f>(aVDZ!N52-aVDZ!J52)*2625.5</f>
        <v>-8.8291982558415718</v>
      </c>
      <c r="G53" s="10">
        <f>(aVDZ!M52-aVDZ!I52)*2625.5</f>
        <v>-2.2781403737003911</v>
      </c>
      <c r="H53" s="2">
        <f t="shared" si="0"/>
        <v>-17.104352305204486</v>
      </c>
      <c r="I53" s="11">
        <f t="shared" si="1"/>
        <v>64.938668423956543</v>
      </c>
      <c r="K53" s="2">
        <f>H53-'BSSE-CCD'!H53</f>
        <v>8.3163788765964846</v>
      </c>
    </row>
    <row r="54" spans="1:11" x14ac:dyDescent="0.2">
      <c r="A54" t="s">
        <v>220</v>
      </c>
      <c r="B54" s="10">
        <f>(aVDZ!K53+aVDZ!L53-aVDZ!G53-aVDZ!H53)*2625.5</f>
        <v>-9.8807881815950278</v>
      </c>
      <c r="C54" s="10">
        <f>(aVDZ!M53+aVDZ!N53-aVDZ!I53-aVDZ!J53)*2625.5</f>
        <v>-18.627243885135488</v>
      </c>
      <c r="D54" s="10">
        <f>(aVDZ!L53-aVDZ!H53)*2625.5</f>
        <v>-7.8811433975821741</v>
      </c>
      <c r="E54" s="10">
        <f>(aVDZ!K53-aVDZ!G53)*2625.5</f>
        <v>-1.9996447840125628</v>
      </c>
      <c r="F54" s="10">
        <f>(aVDZ!N53-aVDZ!J53)*2625.5</f>
        <v>-14.570926627677533</v>
      </c>
      <c r="G54" s="10">
        <f>(aVDZ!M53-aVDZ!I53)*2625.5</f>
        <v>-4.0563172574576649</v>
      </c>
      <c r="H54" s="2">
        <f t="shared" si="0"/>
        <v>-28.508032066730514</v>
      </c>
      <c r="I54" s="11">
        <f t="shared" si="1"/>
        <v>65.34033580968881</v>
      </c>
      <c r="K54" s="2">
        <f>H54-'BSSE-CCD'!H54</f>
        <v>-1.2161312394510588</v>
      </c>
    </row>
    <row r="55" spans="1:11" x14ac:dyDescent="0.2">
      <c r="A55" t="s">
        <v>221</v>
      </c>
      <c r="B55" s="10">
        <f>(aVDZ!K54+aVDZ!L54-aVDZ!G54-aVDZ!H54)*2625.5</f>
        <v>-6.0327004164272449</v>
      </c>
      <c r="C55" s="10">
        <f>(aVDZ!M54+aVDZ!N54-aVDZ!I54-aVDZ!J54)*2625.5</f>
        <v>-15.686593589419477</v>
      </c>
      <c r="D55" s="10">
        <f>(aVDZ!L54-aVDZ!H54)*2625.5</f>
        <v>-4.849863847505028</v>
      </c>
      <c r="E55" s="10">
        <f>(aVDZ!K54-aVDZ!G54)*2625.5</f>
        <v>-1.1828365689223623</v>
      </c>
      <c r="F55" s="10">
        <f>(aVDZ!N54-aVDZ!J54)*2625.5</f>
        <v>-12.274966308669704</v>
      </c>
      <c r="G55" s="10">
        <f>(aVDZ!M54-aVDZ!I54)*2625.5</f>
        <v>-3.411627280749483</v>
      </c>
      <c r="H55" s="2">
        <f t="shared" si="0"/>
        <v>-21.71929400584672</v>
      </c>
      <c r="I55" s="11">
        <f t="shared" si="1"/>
        <v>72.224233371474824</v>
      </c>
      <c r="K55" s="2">
        <f>H55-'BSSE-CCD'!H55</f>
        <v>-0.10713371554900064</v>
      </c>
    </row>
    <row r="56" spans="1:11" x14ac:dyDescent="0.2">
      <c r="A56" t="s">
        <v>222</v>
      </c>
      <c r="B56" s="10">
        <f>(aVDZ!K55+aVDZ!L55-aVDZ!G55-aVDZ!H55)*2625.5</f>
        <v>-6.9813487928700022</v>
      </c>
      <c r="C56" s="10">
        <f>(aVDZ!M55+aVDZ!N55-aVDZ!I55-aVDZ!J55)*2625.5</f>
        <v>-14.345861243408873</v>
      </c>
      <c r="D56" s="10">
        <f>(aVDZ!L55-aVDZ!H55)*2625.5</f>
        <v>-5.6042354378930002</v>
      </c>
      <c r="E56" s="10">
        <f>(aVDZ!K55-aVDZ!G55)*2625.5</f>
        <v>-1.3771133549765644</v>
      </c>
      <c r="F56" s="10">
        <f>(aVDZ!N55-aVDZ!J55)*2625.5</f>
        <v>-11.309558301423747</v>
      </c>
      <c r="G56" s="10">
        <f>(aVDZ!M55-aVDZ!I55)*2625.5</f>
        <v>-3.036302941985126</v>
      </c>
      <c r="H56" s="2">
        <f t="shared" si="0"/>
        <v>-21.327210036278874</v>
      </c>
      <c r="I56" s="11">
        <f t="shared" si="1"/>
        <v>67.265531773756138</v>
      </c>
      <c r="K56" s="2">
        <f>H56-'BSSE-CCD'!H56</f>
        <v>0.7498204441064118</v>
      </c>
    </row>
    <row r="57" spans="1:11" x14ac:dyDescent="0.2">
      <c r="A57" t="s">
        <v>223</v>
      </c>
      <c r="B57" s="10">
        <f>(aVDZ!K56+aVDZ!L56-aVDZ!G56-aVDZ!H56)*2625.5</f>
        <v>-8.8758460602247897</v>
      </c>
      <c r="C57" s="10">
        <f>(aVDZ!M56+aVDZ!N56-aVDZ!I56-aVDZ!J56)*2625.5</f>
        <v>-16.323669844827275</v>
      </c>
      <c r="D57" s="10">
        <f>(aVDZ!L56-aVDZ!H56)*2625.5</f>
        <v>-7.0619047771721135</v>
      </c>
      <c r="E57" s="10">
        <f>(aVDZ!K56-aVDZ!G56)*2625.5</f>
        <v>-1.8139412830528217</v>
      </c>
      <c r="F57" s="10">
        <f>(aVDZ!N56-aVDZ!J56)*2625.5</f>
        <v>-12.78483174777673</v>
      </c>
      <c r="G57" s="10">
        <f>(aVDZ!M56-aVDZ!I56)*2625.5</f>
        <v>-3.5388380970508364</v>
      </c>
      <c r="H57" s="2">
        <f t="shared" si="0"/>
        <v>-25.199515905052067</v>
      </c>
      <c r="I57" s="11">
        <f t="shared" si="1"/>
        <v>64.77771202562927</v>
      </c>
      <c r="K57" s="2">
        <f>H57-'BSSE-CCD'!H57</f>
        <v>-0.8764024291237682</v>
      </c>
    </row>
    <row r="58" spans="1:11" x14ac:dyDescent="0.2">
      <c r="A58" t="s">
        <v>224</v>
      </c>
      <c r="B58" s="10">
        <f>(aVDZ!K57+aVDZ!L57-aVDZ!G57-aVDZ!H57)*2625.5</f>
        <v>-5.5053885392197932</v>
      </c>
      <c r="C58" s="10">
        <f>(aVDZ!M57+aVDZ!N57-aVDZ!I57-aVDZ!J57)*2625.5</f>
        <v>-9.4907918721106981</v>
      </c>
      <c r="D58" s="10">
        <f>(aVDZ!L57-aVDZ!H57)*2625.5</f>
        <v>-4.3827039189973132</v>
      </c>
      <c r="E58" s="10">
        <f>(aVDZ!K57-aVDZ!G57)*2625.5</f>
        <v>-1.1226846202229173</v>
      </c>
      <c r="F58" s="10">
        <f>(aVDZ!N57-aVDZ!J57)*2625.5</f>
        <v>-7.5466844558053303</v>
      </c>
      <c r="G58" s="10">
        <f>(aVDZ!M57-aVDZ!I57)*2625.5</f>
        <v>-1.9441074163053687</v>
      </c>
      <c r="H58" s="2">
        <f t="shared" si="0"/>
        <v>-14.996180411330492</v>
      </c>
      <c r="I58" s="11">
        <f t="shared" si="1"/>
        <v>63.288061438230294</v>
      </c>
      <c r="K58" s="2">
        <f>H58-'BSSE-CCD'!H58</f>
        <v>9.201823707685211</v>
      </c>
    </row>
    <row r="59" spans="1:11" x14ac:dyDescent="0.2">
      <c r="A59" t="s">
        <v>225</v>
      </c>
      <c r="B59" s="10">
        <f>(aVDZ!K58+aVDZ!L58-aVDZ!G58-aVDZ!H58)*2625.5</f>
        <v>-5.4563339795346906</v>
      </c>
      <c r="C59" s="10">
        <f>(aVDZ!M58+aVDZ!N58-aVDZ!I58-aVDZ!J58)*2625.5</f>
        <v>-8.5356964296469808</v>
      </c>
      <c r="D59" s="10">
        <f>(aVDZ!L58-aVDZ!H58)*2625.5</f>
        <v>-4.3292062735065828</v>
      </c>
      <c r="E59" s="10">
        <f>(aVDZ!K58-aVDZ!G58)*2625.5</f>
        <v>-1.1271277060284</v>
      </c>
      <c r="F59" s="10">
        <f>(aVDZ!N58-aVDZ!J58)*2625.5</f>
        <v>-6.7890992028083881</v>
      </c>
      <c r="G59" s="10">
        <f>(aVDZ!M58-aVDZ!I58)*2625.5</f>
        <v>-1.7465972268384478</v>
      </c>
      <c r="H59" s="2">
        <f t="shared" si="0"/>
        <v>-13.992030409181671</v>
      </c>
      <c r="I59" s="11">
        <f t="shared" si="1"/>
        <v>61.003987127170589</v>
      </c>
      <c r="K59" s="2">
        <f>H59-'BSSE-CCD'!H59</f>
        <v>7.160697522604659</v>
      </c>
    </row>
    <row r="60" spans="1:11" x14ac:dyDescent="0.2">
      <c r="A60" t="s">
        <v>226</v>
      </c>
      <c r="B60" s="10">
        <f>(aVDZ!K59+aVDZ!L59-aVDZ!G59-aVDZ!H59)*2625.5</f>
        <v>-6.970745039377432</v>
      </c>
      <c r="C60" s="10">
        <f>(aVDZ!M59+aVDZ!N59-aVDZ!I59-aVDZ!J59)*2625.5</f>
        <v>-12.812921096422523</v>
      </c>
      <c r="D60" s="10">
        <f>(aVDZ!L59-aVDZ!H59)*2625.5</f>
        <v>-5.532142491493067</v>
      </c>
      <c r="E60" s="10">
        <f>(aVDZ!K59-aVDZ!G59)*2625.5</f>
        <v>-1.4386025478845108</v>
      </c>
      <c r="F60" s="10">
        <f>(aVDZ!N59-aVDZ!J59)*2625.5</f>
        <v>-10.10265715683439</v>
      </c>
      <c r="G60" s="10">
        <f>(aVDZ!M59-aVDZ!I59)*2625.5</f>
        <v>-2.7102639395882782</v>
      </c>
      <c r="H60" s="2">
        <f t="shared" si="0"/>
        <v>-19.783666135799955</v>
      </c>
      <c r="I60" s="11">
        <f t="shared" si="1"/>
        <v>64.765150242990742</v>
      </c>
      <c r="K60" s="2">
        <f>H60-'BSSE-CCD'!H60</f>
        <v>6.6459461921059884</v>
      </c>
    </row>
    <row r="61" spans="1:11" x14ac:dyDescent="0.2">
      <c r="A61" t="s">
        <v>227</v>
      </c>
      <c r="B61" s="10">
        <f>(aVDZ!K60+aVDZ!L60-aVDZ!G60-aVDZ!H60)*2625.5</f>
        <v>-6.7434981824314422</v>
      </c>
      <c r="C61" s="10">
        <f>(aVDZ!M60+aVDZ!N60-aVDZ!I60-aVDZ!J60)*2625.5</f>
        <v>-11.935571324395664</v>
      </c>
      <c r="D61" s="10">
        <f>(aVDZ!L60-aVDZ!H60)*2625.5</f>
        <v>-5.3611999010293871</v>
      </c>
      <c r="E61" s="10">
        <f>(aVDZ!K60-aVDZ!G60)*2625.5</f>
        <v>-1.382298281402055</v>
      </c>
      <c r="F61" s="10">
        <f>(aVDZ!N60-aVDZ!J60)*2625.5</f>
        <v>-9.4003371055589984</v>
      </c>
      <c r="G61" s="10">
        <f>(aVDZ!M60-aVDZ!I60)*2625.5</f>
        <v>-2.535234218836957</v>
      </c>
      <c r="H61" s="2">
        <f t="shared" si="0"/>
        <v>-18.679069506827105</v>
      </c>
      <c r="I61" s="11">
        <f t="shared" si="1"/>
        <v>63.898104346328779</v>
      </c>
      <c r="K61" s="2">
        <f>H61-'BSSE-CCD'!H61</f>
        <v>5.6100209673688006</v>
      </c>
    </row>
    <row r="62" spans="1:11" x14ac:dyDescent="0.2">
      <c r="A62" t="s">
        <v>228</v>
      </c>
      <c r="B62" s="10">
        <f>(aVDZ!K61+aVDZ!L61-aVDZ!G61-aVDZ!H61)*2625.5</f>
        <v>-4.6550720368650262</v>
      </c>
      <c r="C62" s="10">
        <f>(aVDZ!M61+aVDZ!N61-aVDZ!I61-aVDZ!J61)*2625.5</f>
        <v>-7.9825642790170699</v>
      </c>
      <c r="D62" s="10">
        <f>(aVDZ!L61-aVDZ!H61)*2625.5</f>
        <v>-3.6938555497494385</v>
      </c>
      <c r="E62" s="10">
        <f>(aVDZ!K61-aVDZ!G61)*2625.5</f>
        <v>-0.96121648711544172</v>
      </c>
      <c r="F62" s="10">
        <f>(aVDZ!N61-aVDZ!J61)*2625.5</f>
        <v>-6.4678856571714469</v>
      </c>
      <c r="G62" s="10">
        <f>(aVDZ!M61-aVDZ!I61)*2625.5</f>
        <v>-1.5146786218457688</v>
      </c>
      <c r="H62" s="2">
        <f t="shared" si="0"/>
        <v>-12.637636315882096</v>
      </c>
      <c r="I62" s="11">
        <f t="shared" si="1"/>
        <v>63.165010287447046</v>
      </c>
      <c r="K62" s="2">
        <f>H62-'BSSE-CCD'!H62</f>
        <v>7.5869025206839442</v>
      </c>
    </row>
    <row r="63" spans="1:11" x14ac:dyDescent="0.2">
      <c r="A63" t="s">
        <v>229</v>
      </c>
      <c r="B63" s="10">
        <f>(aVDZ!K62+aVDZ!L62-aVDZ!G62-aVDZ!H62)*2625.5</f>
        <v>-4.0299611018602874</v>
      </c>
      <c r="C63" s="10">
        <f>(aVDZ!M62+aVDZ!N62-aVDZ!I62-aVDZ!J62)*2625.5</f>
        <v>-7.3481845688649106</v>
      </c>
      <c r="D63" s="10">
        <f>(aVDZ!L62-aVDZ!H62)*2625.5</f>
        <v>-3.2225605233264338</v>
      </c>
      <c r="E63" s="10">
        <f>(aVDZ!K62-aVDZ!G62)*2625.5</f>
        <v>-0.80740057853370784</v>
      </c>
      <c r="F63" s="10">
        <f>(aVDZ!N62-aVDZ!J62)*2625.5</f>
        <v>-5.9476514524413799</v>
      </c>
      <c r="G63" s="10">
        <f>(aVDZ!M62-aVDZ!I62)*2625.5</f>
        <v>-1.4005331164232384</v>
      </c>
      <c r="H63" s="2">
        <f t="shared" si="0"/>
        <v>-11.378145670725198</v>
      </c>
      <c r="I63" s="11">
        <f t="shared" si="1"/>
        <v>64.581565234931347</v>
      </c>
      <c r="K63" s="2">
        <f>H63-'BSSE-CCD'!H63</f>
        <v>7.7306128471616038</v>
      </c>
    </row>
    <row r="64" spans="1:11" x14ac:dyDescent="0.2">
      <c r="A64" t="s">
        <v>230</v>
      </c>
      <c r="B64" s="10">
        <f>(aVDZ!K63+aVDZ!L63-aVDZ!G63-aVDZ!H63)*2625.5</f>
        <v>-3.982696782347781</v>
      </c>
      <c r="C64" s="10">
        <f>(aVDZ!M63+aVDZ!N63-aVDZ!I63-aVDZ!J63)*2625.5</f>
        <v>-7.4661603986489204</v>
      </c>
      <c r="D64" s="10">
        <f>(aVDZ!L63-aVDZ!H63)*2625.5</f>
        <v>-3.1868587711576786</v>
      </c>
      <c r="E64" s="10">
        <f>(aVDZ!K63-aVDZ!G63)*2625.5</f>
        <v>-0.79583801119039377</v>
      </c>
      <c r="F64" s="10">
        <f>(aVDZ!N63-aVDZ!J63)*2625.5</f>
        <v>-6.0514032445503503</v>
      </c>
      <c r="G64" s="10">
        <f>(aVDZ!M63-aVDZ!I63)*2625.5</f>
        <v>-1.4147571540985702</v>
      </c>
      <c r="H64" s="2">
        <f t="shared" si="0"/>
        <v>-11.448857180996701</v>
      </c>
      <c r="I64" s="11">
        <f t="shared" si="1"/>
        <v>65.213149929423267</v>
      </c>
      <c r="K64" s="2">
        <f>H64-'BSSE-CCD'!H64</f>
        <v>6.6088774382450843</v>
      </c>
    </row>
    <row r="65" spans="1:11" x14ac:dyDescent="0.2">
      <c r="A65" t="s">
        <v>31</v>
      </c>
      <c r="B65" s="10">
        <f>(aVDZ!K64+aVDZ!L64-aVDZ!G64-aVDZ!H64)*2625.5</f>
        <v>-1.7624412625795742</v>
      </c>
      <c r="C65" s="10">
        <f>(aVDZ!M64+aVDZ!N64-aVDZ!I64-aVDZ!J64)*2625.5</f>
        <v>-17.600308939835095</v>
      </c>
      <c r="D65" s="10">
        <f>(aVDZ!L64-aVDZ!H64)*2625.5</f>
        <v>-1.3936173245018268</v>
      </c>
      <c r="E65" s="10">
        <f>(aVDZ!K64-aVDZ!G64)*2625.5</f>
        <v>-0.36882393807803898</v>
      </c>
      <c r="F65" s="10">
        <f>(aVDZ!N64-aVDZ!J64)*2625.5</f>
        <v>-13.075255092250655</v>
      </c>
      <c r="G65" s="10">
        <f>(aVDZ!M64-aVDZ!I64)*2625.5</f>
        <v>-4.5250538475844566</v>
      </c>
      <c r="H65" s="2">
        <f t="shared" si="0"/>
        <v>-19.36275020241467</v>
      </c>
      <c r="I65" s="11">
        <f t="shared" si="1"/>
        <v>90.897774106697995</v>
      </c>
      <c r="K65" s="2">
        <f>H65-'BSSE-CCD'!H65</f>
        <v>-6.264638176206498</v>
      </c>
    </row>
    <row r="66" spans="1:11" x14ac:dyDescent="0.2">
      <c r="A66" t="s">
        <v>32</v>
      </c>
      <c r="B66" s="10">
        <f>(aVDZ!K65+aVDZ!L65-aVDZ!G65-aVDZ!H65)*2625.5</f>
        <v>-1.4866827034809726</v>
      </c>
      <c r="C66" s="10">
        <f>(aVDZ!M65+aVDZ!N65-aVDZ!I65-aVDZ!J65)*2625.5</f>
        <v>-17.232491218355019</v>
      </c>
      <c r="D66" s="10">
        <f>(aVDZ!L65-aVDZ!H65)*2625.5</f>
        <v>-1.1947975818282739</v>
      </c>
      <c r="E66" s="10">
        <f>(aVDZ!K65-aVDZ!G65)*2625.5</f>
        <v>-0.29188512165299013</v>
      </c>
      <c r="F66" s="10">
        <f>(aVDZ!N65-aVDZ!J65)*2625.5</f>
        <v>-12.813968538805286</v>
      </c>
      <c r="G66" s="10">
        <f>(aVDZ!M65-aVDZ!I65)*2625.5</f>
        <v>-4.4185226795497696</v>
      </c>
      <c r="H66" s="2">
        <f t="shared" si="0"/>
        <v>-18.719173921835992</v>
      </c>
      <c r="I66" s="11">
        <f t="shared" si="1"/>
        <v>92.057968424841903</v>
      </c>
      <c r="K66" s="2">
        <f>H66-'BSSE-CCD'!H66</f>
        <v>-5.9153252567494015</v>
      </c>
    </row>
    <row r="67" spans="1:11" x14ac:dyDescent="0.2">
      <c r="A67" t="s">
        <v>33</v>
      </c>
      <c r="B67" s="10">
        <f>(aVDZ!K66+aVDZ!L66-aVDZ!G66-aVDZ!H66)*2625.5</f>
        <v>-1.4759724263124356</v>
      </c>
      <c r="C67" s="10">
        <f>(aVDZ!M66+aVDZ!N66-aVDZ!I66-aVDZ!J66)*2625.5</f>
        <v>-16.585208422479827</v>
      </c>
      <c r="D67" s="10">
        <f>(aVDZ!L66-aVDZ!H66)*2625.5</f>
        <v>-1.1748421309217219</v>
      </c>
      <c r="E67" s="10">
        <f>(aVDZ!K66-aVDZ!G66)*2625.5</f>
        <v>-0.3011302953911511</v>
      </c>
      <c r="F67" s="10">
        <f>(aVDZ!N66-aVDZ!J66)*2625.5</f>
        <v>-12.313371464864355</v>
      </c>
      <c r="G67" s="10">
        <f>(aVDZ!M66-aVDZ!I66)*2625.5</f>
        <v>-4.2718369576154718</v>
      </c>
      <c r="H67" s="2">
        <f t="shared" si="0"/>
        <v>-18.061180848792262</v>
      </c>
      <c r="I67" s="11">
        <f t="shared" si="1"/>
        <v>91.827929532020974</v>
      </c>
      <c r="K67" s="2">
        <f>H67-'BSSE-CCD'!H67</f>
        <v>-5.728448717776617</v>
      </c>
    </row>
    <row r="68" spans="1:11" x14ac:dyDescent="0.2">
      <c r="A68" t="s">
        <v>231</v>
      </c>
      <c r="B68" s="10">
        <f>(aVDZ!K67+aVDZ!L67-aVDZ!G67-aVDZ!H67)*2625.5</f>
        <v>-1.8193095526016494</v>
      </c>
      <c r="C68" s="10">
        <f>(aVDZ!M67+aVDZ!N67-aVDZ!I67-aVDZ!J67)*2625.5</f>
        <v>-9.7960407258632998</v>
      </c>
      <c r="D68" s="10">
        <f>(aVDZ!L67-aVDZ!H67)*2625.5</f>
        <v>-1.4345217290706316</v>
      </c>
      <c r="E68" s="10">
        <f>(aVDZ!K67-aVDZ!G67)*2625.5</f>
        <v>-0.3847878235310177</v>
      </c>
      <c r="F68" s="10">
        <f>(aVDZ!N67-aVDZ!J67)*2625.5</f>
        <v>-8.1194768160596027</v>
      </c>
      <c r="G68" s="10">
        <f>(aVDZ!M67-aVDZ!I67)*2625.5</f>
        <v>-1.6765639098036789</v>
      </c>
      <c r="H68" s="2">
        <f t="shared" ref="H68:H131" si="2">B68+C68</f>
        <v>-11.615350278464948</v>
      </c>
      <c r="I68" s="11">
        <f t="shared" ref="I68:I131" si="3">C68/H68*100</f>
        <v>84.337023774696846</v>
      </c>
      <c r="K68" s="2">
        <f>H68-'BSSE-CCD'!H68</f>
        <v>3.2470013538720313</v>
      </c>
    </row>
    <row r="69" spans="1:11" x14ac:dyDescent="0.2">
      <c r="A69" t="s">
        <v>232</v>
      </c>
      <c r="B69" s="10">
        <f>(aVDZ!K68+aVDZ!L68-aVDZ!G68-aVDZ!H68)*2625.5</f>
        <v>-1.5494824959128579</v>
      </c>
      <c r="C69" s="10">
        <f>(aVDZ!M68+aVDZ!N68-aVDZ!I68-aVDZ!J68)*2625.5</f>
        <v>-9.4184112681521182</v>
      </c>
      <c r="D69" s="10">
        <f>(aVDZ!L68-aVDZ!H68)*2625.5</f>
        <v>-1.2402174068641854</v>
      </c>
      <c r="E69" s="10">
        <f>(aVDZ!K68-aVDZ!G68)*2625.5</f>
        <v>-0.30926508904852679</v>
      </c>
      <c r="F69" s="10">
        <f>(aVDZ!N68-aVDZ!J68)*2625.5</f>
        <v>-7.8071454408949386</v>
      </c>
      <c r="G69" s="10">
        <f>(aVDZ!M68-aVDZ!I68)*2625.5</f>
        <v>-1.6112658272571612</v>
      </c>
      <c r="H69" s="2">
        <f t="shared" si="2"/>
        <v>-10.967893764064977</v>
      </c>
      <c r="I69" s="11">
        <f t="shared" si="3"/>
        <v>85.87256104732198</v>
      </c>
      <c r="K69" s="2">
        <f>H69-'BSSE-CCD'!H69</f>
        <v>3.410410273803528</v>
      </c>
    </row>
    <row r="70" spans="1:11" x14ac:dyDescent="0.2">
      <c r="A70" t="s">
        <v>233</v>
      </c>
      <c r="B70" s="10">
        <f>(aVDZ!K69+aVDZ!L69-aVDZ!G69-aVDZ!H69)*2625.5</f>
        <v>-1.5016440493861771</v>
      </c>
      <c r="C70" s="10">
        <f>(aVDZ!M69+aVDZ!N69-aVDZ!I69-aVDZ!J69)*2625.5</f>
        <v>-9.1755426689979132</v>
      </c>
      <c r="D70" s="10">
        <f>(aVDZ!L69-aVDZ!H69)*2625.5</f>
        <v>-1.190120265101513</v>
      </c>
      <c r="E70" s="10">
        <f>(aVDZ!K69-aVDZ!G69)*2625.5</f>
        <v>-0.31152378428466432</v>
      </c>
      <c r="F70" s="10">
        <f>(aVDZ!N69-aVDZ!J69)*2625.5</f>
        <v>-7.6057655199574494</v>
      </c>
      <c r="G70" s="10">
        <f>(aVDZ!M69-aVDZ!I69)*2625.5</f>
        <v>-1.5697771490404822</v>
      </c>
      <c r="H70" s="2">
        <f t="shared" si="2"/>
        <v>-10.677186718384091</v>
      </c>
      <c r="I70" s="11">
        <f t="shared" si="3"/>
        <v>85.935957766846656</v>
      </c>
      <c r="K70" s="2">
        <f>H70-'BSSE-CCD'!H70</f>
        <v>3.3908324707453694</v>
      </c>
    </row>
    <row r="71" spans="1:11" x14ac:dyDescent="0.2">
      <c r="A71" t="s">
        <v>234</v>
      </c>
      <c r="B71" s="10">
        <f>(aVDZ!K70+aVDZ!L70-aVDZ!G70-aVDZ!H70)*2625.5</f>
        <v>-4.4413598102544123</v>
      </c>
      <c r="C71" s="10">
        <f>(aVDZ!M70+aVDZ!N70-aVDZ!I70-aVDZ!J70)*2625.5</f>
        <v>-8.1469219944766156</v>
      </c>
      <c r="D71" s="10">
        <f>(aVDZ!L70-aVDZ!H70)*2625.5</f>
        <v>-3.5043606335477122</v>
      </c>
      <c r="E71" s="10">
        <f>(aVDZ!K70-aVDZ!G70)*2625.5</f>
        <v>-0.93699917670655453</v>
      </c>
      <c r="F71" s="10">
        <f>(aVDZ!N70-aVDZ!J70)*2625.5</f>
        <v>-6.6287380750923752</v>
      </c>
      <c r="G71" s="10">
        <f>(aVDZ!M70-aVDZ!I70)*2625.5</f>
        <v>-1.5181839193843132</v>
      </c>
      <c r="H71" s="2">
        <f t="shared" si="2"/>
        <v>-12.588281804731029</v>
      </c>
      <c r="I71" s="11">
        <f t="shared" si="3"/>
        <v>64.718300089332075</v>
      </c>
      <c r="K71" s="2">
        <f>H71-'BSSE-CCD'!H71</f>
        <v>-1.462346831079449</v>
      </c>
    </row>
    <row r="72" spans="1:11" x14ac:dyDescent="0.2">
      <c r="A72" t="s">
        <v>235</v>
      </c>
      <c r="B72" s="10">
        <f>(aVDZ!K71+aVDZ!L71-aVDZ!G71-aVDZ!H71)*2625.5</f>
        <v>-4.5449326543723565</v>
      </c>
      <c r="C72" s="10">
        <f>(aVDZ!M71+aVDZ!N71-aVDZ!I71-aVDZ!J71)*2625.5</f>
        <v>-9.1664611030454903</v>
      </c>
      <c r="D72" s="10">
        <f>(aVDZ!L71-aVDZ!H71)*2625.5</f>
        <v>-3.6265065698561436</v>
      </c>
      <c r="E72" s="10">
        <f>(aVDZ!K71-aVDZ!G71)*2625.5</f>
        <v>-0.91842608451592167</v>
      </c>
      <c r="F72" s="10">
        <f>(aVDZ!N71-aVDZ!J71)*2625.5</f>
        <v>-7.4327112226680203</v>
      </c>
      <c r="G72" s="10">
        <f>(aVDZ!M71-aVDZ!I71)*2625.5</f>
        <v>-1.7337498803774689</v>
      </c>
      <c r="H72" s="2">
        <f t="shared" si="2"/>
        <v>-13.711393757417847</v>
      </c>
      <c r="I72" s="11">
        <f t="shared" si="3"/>
        <v>66.852876266400315</v>
      </c>
      <c r="K72" s="2">
        <f>H72-'BSSE-CCD'!H72</f>
        <v>-1.9703405039906787</v>
      </c>
    </row>
    <row r="73" spans="1:11" x14ac:dyDescent="0.2">
      <c r="A73" t="s">
        <v>236</v>
      </c>
      <c r="B73" s="10">
        <f>(aVDZ!K72+aVDZ!L72-aVDZ!G72-aVDZ!H72)*2625.5</f>
        <v>-4.4429711206729952</v>
      </c>
      <c r="C73" s="10">
        <f>(aVDZ!M72+aVDZ!N72-aVDZ!I72-aVDZ!J72)*2625.5</f>
        <v>-8.148845812567604</v>
      </c>
      <c r="D73" s="10">
        <f>(aVDZ!L72-aVDZ!H72)*2625.5</f>
        <v>-3.5055455403732223</v>
      </c>
      <c r="E73" s="10">
        <f>(aVDZ!K72-aVDZ!G72)*2625.5</f>
        <v>-0.93742558029948131</v>
      </c>
      <c r="F73" s="10">
        <f>(aVDZ!N72-aVDZ!J72)*2625.5</f>
        <v>-6.6305398661524775</v>
      </c>
      <c r="G73" s="10">
        <f>(aVDZ!M72-aVDZ!I72)*2625.5</f>
        <v>-1.5183059464149082</v>
      </c>
      <c r="H73" s="2">
        <f t="shared" si="2"/>
        <v>-12.591816933240599</v>
      </c>
      <c r="I73" s="11">
        <f t="shared" si="3"/>
        <v>64.715408870468991</v>
      </c>
      <c r="K73" s="2">
        <f>H73-'BSSE-CCD'!H73</f>
        <v>-1.4649295495261825</v>
      </c>
    </row>
    <row r="74" spans="1:11" x14ac:dyDescent="0.2">
      <c r="A74" t="s">
        <v>237</v>
      </c>
      <c r="B74" s="10">
        <f>(aVDZ!K73+aVDZ!L73-aVDZ!G73-aVDZ!H73)*2625.5</f>
        <v>-4.5430444560223719</v>
      </c>
      <c r="C74" s="10">
        <f>(aVDZ!M73+aVDZ!N73-aVDZ!I73-aVDZ!J73)*2625.5</f>
        <v>-9.1596083759357398</v>
      </c>
      <c r="D74" s="10">
        <f>(aVDZ!L73-aVDZ!H73)*2625.5</f>
        <v>-3.6249266530795903</v>
      </c>
      <c r="E74" s="10">
        <f>(aVDZ!K73-aVDZ!G73)*2625.5</f>
        <v>-0.9181178029424899</v>
      </c>
      <c r="F74" s="10">
        <f>(aVDZ!N73-aVDZ!J73)*2625.5</f>
        <v>-7.4270118552103863</v>
      </c>
      <c r="G74" s="10">
        <f>(aVDZ!M73-aVDZ!I73)*2625.5</f>
        <v>-1.7325965207253544</v>
      </c>
      <c r="H74" s="2">
        <f t="shared" si="2"/>
        <v>-13.702652831958112</v>
      </c>
      <c r="I74" s="11">
        <f t="shared" si="3"/>
        <v>66.845511509809086</v>
      </c>
      <c r="K74" s="2">
        <f>H74-'BSSE-CCD'!H74</f>
        <v>-1.9701807839740262</v>
      </c>
    </row>
    <row r="75" spans="1:11" x14ac:dyDescent="0.2">
      <c r="A75" t="s">
        <v>238</v>
      </c>
      <c r="B75" s="10">
        <f>(aVDZ!K74+aVDZ!L74-aVDZ!G74-aVDZ!H74)*2625.5</f>
        <v>-4.6177968492601833</v>
      </c>
      <c r="C75" s="10">
        <f>(aVDZ!M74+aVDZ!N74-aVDZ!I74-aVDZ!J74)*2625.5</f>
        <v>-9.4847413974889996</v>
      </c>
      <c r="D75" s="10">
        <f>(aVDZ!L74-aVDZ!H74)*2625.5</f>
        <v>-3.6707900840663319</v>
      </c>
      <c r="E75" s="10">
        <f>(aVDZ!K74-aVDZ!G74)*2625.5</f>
        <v>-0.94700676519414317</v>
      </c>
      <c r="F75" s="10">
        <f>(aVDZ!N74-aVDZ!J74)*2625.5</f>
        <v>-7.6513145915981289</v>
      </c>
      <c r="G75" s="10">
        <f>(aVDZ!M74-aVDZ!I74)*2625.5</f>
        <v>-1.8334268058909435</v>
      </c>
      <c r="H75" s="2">
        <f t="shared" si="2"/>
        <v>-14.102538246749184</v>
      </c>
      <c r="I75" s="11">
        <f t="shared" si="3"/>
        <v>67.255562307553774</v>
      </c>
      <c r="K75" s="2">
        <f>H75-'BSSE-CCD'!H75</f>
        <v>-2.2526186365748835</v>
      </c>
    </row>
    <row r="76" spans="1:11" x14ac:dyDescent="0.2">
      <c r="A76" t="s">
        <v>239</v>
      </c>
      <c r="B76" s="10">
        <f>(aVDZ!K75+aVDZ!L75-aVDZ!G75-aVDZ!H75)*2625.5</f>
        <v>-4.6179350107186279</v>
      </c>
      <c r="C76" s="10">
        <f>(aVDZ!M75+aVDZ!N75-aVDZ!I75-aVDZ!J75)*2625.5</f>
        <v>-9.4830406076494178</v>
      </c>
      <c r="D76" s="10">
        <f>(aVDZ!L75-aVDZ!H75)*2625.5</f>
        <v>-3.6709071213578413</v>
      </c>
      <c r="E76" s="10">
        <f>(aVDZ!K75-aVDZ!G75)*2625.5</f>
        <v>-0.94702788936064086</v>
      </c>
      <c r="F76" s="10">
        <f>(aVDZ!N75-aVDZ!J75)*2625.5</f>
        <v>-7.6502368544769448</v>
      </c>
      <c r="G76" s="10">
        <f>(aVDZ!M75-aVDZ!I75)*2625.5</f>
        <v>-1.8328037531724004</v>
      </c>
      <c r="H76" s="2">
        <f t="shared" si="2"/>
        <v>-14.100975618368047</v>
      </c>
      <c r="I76" s="11">
        <f t="shared" si="3"/>
        <v>67.250953865183135</v>
      </c>
      <c r="K76" s="2">
        <f>H76-'BSSE-CCD'!H76</f>
        <v>-2.2499545515818138</v>
      </c>
    </row>
    <row r="77" spans="1:11" x14ac:dyDescent="0.2">
      <c r="A77" t="s">
        <v>240</v>
      </c>
      <c r="B77" s="10">
        <f>(aVDZ!K76+aVDZ!L76-aVDZ!G76-aVDZ!H76)*2625.5</f>
        <v>-5.2660172579255375</v>
      </c>
      <c r="C77" s="10">
        <f>(aVDZ!M76+aVDZ!N76-aVDZ!I76-aVDZ!J76)*2625.5</f>
        <v>-12.069605948599294</v>
      </c>
      <c r="D77" s="10">
        <f>(aVDZ!L76-aVDZ!H76)*2625.5</f>
        <v>-4.1663176434314213</v>
      </c>
      <c r="E77" s="10">
        <f>(aVDZ!K76-aVDZ!G76)*2625.5</f>
        <v>-1.0996996144941162</v>
      </c>
      <c r="F77" s="10">
        <f>(aVDZ!N76-aVDZ!J76)*2625.5</f>
        <v>-9.6247710354695055</v>
      </c>
      <c r="G77" s="10">
        <f>(aVDZ!M76-aVDZ!I76)*2625.5</f>
        <v>-2.4448349131297888</v>
      </c>
      <c r="H77" s="2">
        <f t="shared" si="2"/>
        <v>-17.335623206524833</v>
      </c>
      <c r="I77" s="11">
        <f t="shared" si="3"/>
        <v>69.623144232025652</v>
      </c>
      <c r="K77" s="2">
        <f>H77-'BSSE-CCD'!H77</f>
        <v>7.7080151830050667</v>
      </c>
    </row>
    <row r="78" spans="1:11" x14ac:dyDescent="0.2">
      <c r="A78" t="s">
        <v>241</v>
      </c>
      <c r="B78" s="10">
        <f>(aVDZ!K77+aVDZ!L77-aVDZ!G77-aVDZ!H77)*2625.5</f>
        <v>-4.6038814535792536</v>
      </c>
      <c r="C78" s="10">
        <f>(aVDZ!M77+aVDZ!N77-aVDZ!I77-aVDZ!J77)*2625.5</f>
        <v>-11.294546472423569</v>
      </c>
      <c r="D78" s="10">
        <f>(aVDZ!L77-aVDZ!H77)*2625.5</f>
        <v>-3.6727169428717454</v>
      </c>
      <c r="E78" s="10">
        <f>(aVDZ!K77-aVDZ!G77)*2625.5</f>
        <v>-0.93116451070721662</v>
      </c>
      <c r="F78" s="10">
        <f>(aVDZ!N77-aVDZ!J77)*2625.5</f>
        <v>-9.0065960327282912</v>
      </c>
      <c r="G78" s="10">
        <f>(aVDZ!M77-aVDZ!I77)*2625.5</f>
        <v>-2.2879504396951322</v>
      </c>
      <c r="H78" s="2">
        <f t="shared" si="2"/>
        <v>-15.898427926002823</v>
      </c>
      <c r="I78" s="11">
        <f t="shared" si="3"/>
        <v>71.041907570940822</v>
      </c>
      <c r="K78" s="2">
        <f>H78-'BSSE-CCD'!H78</f>
        <v>7.5512036613645019</v>
      </c>
    </row>
    <row r="79" spans="1:11" x14ac:dyDescent="0.2">
      <c r="A79" t="s">
        <v>242</v>
      </c>
      <c r="B79" s="10">
        <f>(aVDZ!K78+aVDZ!L78-aVDZ!G78-aVDZ!H78)*2625.5</f>
        <v>-4.4175151422644134</v>
      </c>
      <c r="C79" s="10">
        <f>(aVDZ!M78+aVDZ!N78-aVDZ!I78-aVDZ!J78)*2625.5</f>
        <v>-11.286374558858695</v>
      </c>
      <c r="D79" s="10">
        <f>(aVDZ!L78-aVDZ!H78)*2625.5</f>
        <v>-3.5215112459724738</v>
      </c>
      <c r="E79" s="10">
        <f>(aVDZ!K78-aVDZ!G78)*2625.5</f>
        <v>-0.89600389629208577</v>
      </c>
      <c r="F79" s="10">
        <f>(aVDZ!N78-aVDZ!J78)*2625.5</f>
        <v>-9.014105173708197</v>
      </c>
      <c r="G79" s="10">
        <f>(aVDZ!M78-aVDZ!I78)*2625.5</f>
        <v>-2.2722693851503517</v>
      </c>
      <c r="H79" s="2">
        <f t="shared" si="2"/>
        <v>-15.703889701123108</v>
      </c>
      <c r="I79" s="11">
        <f t="shared" si="3"/>
        <v>71.869930148907741</v>
      </c>
      <c r="K79" s="2">
        <f>H79-'BSSE-CCD'!H79</f>
        <v>6.3819441888174229</v>
      </c>
    </row>
    <row r="80" spans="1:11" x14ac:dyDescent="0.2">
      <c r="A80" t="s">
        <v>243</v>
      </c>
      <c r="B80" s="10">
        <f>(aVDZ!K79+aVDZ!L79-aVDZ!G79-aVDZ!H79)*2625.5</f>
        <v>-6.7936659134608135</v>
      </c>
      <c r="C80" s="10">
        <f>(aVDZ!M79+aVDZ!N79-aVDZ!I79-aVDZ!J79)*2625.5</f>
        <v>-14.986886786515509</v>
      </c>
      <c r="D80" s="10">
        <f>(aVDZ!L79-aVDZ!H79)*2625.5</f>
        <v>-5.3729345364753769</v>
      </c>
      <c r="E80" s="10">
        <f>(aVDZ!K79-aVDZ!G79)*2625.5</f>
        <v>-1.4207313769855823</v>
      </c>
      <c r="F80" s="10">
        <f>(aVDZ!N79-aVDZ!J79)*2625.5</f>
        <v>-11.701814889055269</v>
      </c>
      <c r="G80" s="10">
        <f>(aVDZ!M79-aVDZ!I79)*2625.5</f>
        <v>-3.2850718974605315</v>
      </c>
      <c r="H80" s="2">
        <f t="shared" si="2"/>
        <v>-21.780552699976322</v>
      </c>
      <c r="I80" s="11">
        <f t="shared" si="3"/>
        <v>68.808569704164583</v>
      </c>
      <c r="K80" s="2">
        <f>H80-'BSSE-CCD'!H80</f>
        <v>-1.7945013379716066</v>
      </c>
    </row>
    <row r="81" spans="1:11" x14ac:dyDescent="0.2">
      <c r="A81" t="s">
        <v>85</v>
      </c>
      <c r="B81" s="10">
        <f>(aVDZ!K80+aVDZ!L80-aVDZ!G80-aVDZ!H80)*2625.5</f>
        <v>-6.3172182713831226</v>
      </c>
      <c r="C81" s="10">
        <f>(aVDZ!M80+aVDZ!N80-aVDZ!I80-aVDZ!J80)*2625.5</f>
        <v>-13.401198783507837</v>
      </c>
      <c r="D81" s="10">
        <f>(aVDZ!L80-aVDZ!H80)*2625.5</f>
        <v>-4.9993395340735756</v>
      </c>
      <c r="E81" s="10">
        <f>(aVDZ!K80-aVDZ!G80)*2625.5</f>
        <v>-1.3178787373096921</v>
      </c>
      <c r="F81" s="10">
        <f>(aVDZ!N80-aVDZ!J80)*2625.5</f>
        <v>-10.547315332871644</v>
      </c>
      <c r="G81" s="10">
        <f>(aVDZ!M80-aVDZ!I80)*2625.5</f>
        <v>-2.8538834506359012</v>
      </c>
      <c r="H81" s="2">
        <f t="shared" si="2"/>
        <v>-19.71841705489096</v>
      </c>
      <c r="I81" s="11">
        <f t="shared" si="3"/>
        <v>67.962852931867573</v>
      </c>
      <c r="K81" s="2">
        <f>H81-'BSSE-CCD'!H81</f>
        <v>-0.35237717106146604</v>
      </c>
    </row>
    <row r="82" spans="1:11" x14ac:dyDescent="0.2">
      <c r="A82" t="s">
        <v>86</v>
      </c>
      <c r="B82" s="10">
        <f>(aVDZ!K81+aVDZ!L81-aVDZ!G81-aVDZ!H81)*2625.5</f>
        <v>-6.1579782473633751</v>
      </c>
      <c r="C82" s="10">
        <f>(aVDZ!M81+aVDZ!N81-aVDZ!I81-aVDZ!J81)*2625.5</f>
        <v>-14.714587546055242</v>
      </c>
      <c r="D82" s="10">
        <f>(aVDZ!L81-aVDZ!H81)*2625.5</f>
        <v>-4.9086943304005457</v>
      </c>
      <c r="E82" s="10">
        <f>(aVDZ!K81-aVDZ!G81)*2625.5</f>
        <v>-1.2492839169631202</v>
      </c>
      <c r="F82" s="10">
        <f>(aVDZ!N81-aVDZ!J81)*2625.5</f>
        <v>-11.506456409089397</v>
      </c>
      <c r="G82" s="10">
        <f>(aVDZ!M81-aVDZ!I81)*2625.5</f>
        <v>-3.208131136965553</v>
      </c>
      <c r="H82" s="2">
        <f t="shared" si="2"/>
        <v>-20.872565793418616</v>
      </c>
      <c r="I82" s="11">
        <f t="shared" si="3"/>
        <v>70.497262730847098</v>
      </c>
      <c r="K82" s="2">
        <f>H82-'BSSE-CCD'!H82</f>
        <v>-7.4416498414155541E-2</v>
      </c>
    </row>
    <row r="83" spans="1:11" x14ac:dyDescent="0.2">
      <c r="A83" t="s">
        <v>87</v>
      </c>
      <c r="B83" s="10">
        <f>(aVDZ!K82+aVDZ!L82-aVDZ!G82-aVDZ!H82)*2625.5</f>
        <v>-5.9672322755918428</v>
      </c>
      <c r="C83" s="10">
        <f>(aVDZ!M82+aVDZ!N82-aVDZ!I82-aVDZ!J82)*2625.5</f>
        <v>-14.475141951258431</v>
      </c>
      <c r="D83" s="10">
        <f>(aVDZ!L82-aVDZ!H82)*2625.5</f>
        <v>-4.7557561362908682</v>
      </c>
      <c r="E83" s="10">
        <f>(aVDZ!K82-aVDZ!G82)*2625.5</f>
        <v>-1.2114761393006832</v>
      </c>
      <c r="F83" s="10">
        <f>(aVDZ!N82-aVDZ!J82)*2625.5</f>
        <v>-11.310466525385069</v>
      </c>
      <c r="G83" s="10">
        <f>(aVDZ!M82-aVDZ!I82)*2625.5</f>
        <v>-3.1646754258739449</v>
      </c>
      <c r="H83" s="2">
        <f t="shared" si="2"/>
        <v>-20.442374226850273</v>
      </c>
      <c r="I83" s="11">
        <f t="shared" si="3"/>
        <v>70.809494976595673</v>
      </c>
      <c r="K83" s="2">
        <f>H83-'BSSE-CCD'!H83</f>
        <v>-1.2774161851490895</v>
      </c>
    </row>
    <row r="84" spans="1:11" x14ac:dyDescent="0.2">
      <c r="A84" t="s">
        <v>88</v>
      </c>
      <c r="B84" s="10">
        <f>(aVDZ!K83+aVDZ!L83-aVDZ!G83-aVDZ!H83)*2625.5</f>
        <v>-5.8217803788629965</v>
      </c>
      <c r="C84" s="10">
        <f>(aVDZ!M83+aVDZ!N83-aVDZ!I83-aVDZ!J83)*2625.5</f>
        <v>-13.478584194137399</v>
      </c>
      <c r="D84" s="10">
        <f>(aVDZ!L83-aVDZ!H83)*2625.5</f>
        <v>-4.6447545576402804</v>
      </c>
      <c r="E84" s="10">
        <f>(aVDZ!K83-aVDZ!G83)*2625.5</f>
        <v>-1.1770258212228619</v>
      </c>
      <c r="F84" s="10">
        <f>(aVDZ!N83-aVDZ!J83)*2625.5</f>
        <v>-10.59558263036411</v>
      </c>
      <c r="G84" s="10">
        <f>(aVDZ!M83-aVDZ!I83)*2625.5</f>
        <v>-2.8830015637732882</v>
      </c>
      <c r="H84" s="2">
        <f t="shared" si="2"/>
        <v>-19.300364573000394</v>
      </c>
      <c r="I84" s="11">
        <f t="shared" si="3"/>
        <v>69.835904618054826</v>
      </c>
      <c r="K84" s="2">
        <f>H84-'BSSE-CCD'!H84</f>
        <v>0.6997407533673119</v>
      </c>
    </row>
    <row r="85" spans="1:11" x14ac:dyDescent="0.2">
      <c r="A85" t="s">
        <v>89</v>
      </c>
      <c r="B85" s="10">
        <f>(aVDZ!K84+aVDZ!L84-aVDZ!G84-aVDZ!H84)*2625.5</f>
        <v>-5.4683730250026041</v>
      </c>
      <c r="C85" s="10">
        <f>(aVDZ!M84+aVDZ!N84-aVDZ!I84-aVDZ!J84)*2625.5</f>
        <v>-12.710286914182069</v>
      </c>
      <c r="D85" s="10">
        <f>(aVDZ!L84-aVDZ!H84)*2625.5</f>
        <v>-4.3671427521341863</v>
      </c>
      <c r="E85" s="10">
        <f>(aVDZ!K84-aVDZ!G84)*2625.5</f>
        <v>-1.101230272868126</v>
      </c>
      <c r="F85" s="10">
        <f>(aVDZ!N84-aVDZ!J84)*2625.5</f>
        <v>-10.007518340845502</v>
      </c>
      <c r="G85" s="10">
        <f>(aVDZ!M84-aVDZ!I84)*2625.5</f>
        <v>-2.7027685733359825</v>
      </c>
      <c r="H85" s="2">
        <f t="shared" si="2"/>
        <v>-18.178659939184673</v>
      </c>
      <c r="I85" s="11">
        <f t="shared" si="3"/>
        <v>69.918723144078655</v>
      </c>
      <c r="K85" s="2">
        <f>H85-'BSSE-CCD'!H85</f>
        <v>1.1129183541881638</v>
      </c>
    </row>
    <row r="86" spans="1:11" x14ac:dyDescent="0.2">
      <c r="A86" t="s">
        <v>90</v>
      </c>
      <c r="B86" s="10">
        <f>(aVDZ!K85+aVDZ!L85-aVDZ!G85-aVDZ!H85)*2625.5</f>
        <v>-4.4979743291364471</v>
      </c>
      <c r="C86" s="10">
        <f>(aVDZ!M85+aVDZ!N85-aVDZ!I85-aVDZ!J85)*2625.5</f>
        <v>-8.9794617009511928</v>
      </c>
      <c r="D86" s="10">
        <f>(aVDZ!L85-aVDZ!H85)*2625.5</f>
        <v>-3.5682161221488831</v>
      </c>
      <c r="E86" s="10">
        <f>(aVDZ!K85-aVDZ!G85)*2625.5</f>
        <v>-0.92975820698771017</v>
      </c>
      <c r="F86" s="10">
        <f>(aVDZ!N85-aVDZ!J85)*2625.5</f>
        <v>-7.1365192445883192</v>
      </c>
      <c r="G86" s="10">
        <f>(aVDZ!M85-aVDZ!I85)*2625.5</f>
        <v>-1.8429424563627286</v>
      </c>
      <c r="H86" s="2">
        <f t="shared" si="2"/>
        <v>-13.47743603008764</v>
      </c>
      <c r="I86" s="11">
        <f t="shared" si="3"/>
        <v>66.625889975697419</v>
      </c>
      <c r="K86" s="2">
        <f>H86-'BSSE-CCD'!H86</f>
        <v>7.2614506234035776</v>
      </c>
    </row>
    <row r="87" spans="1:11" x14ac:dyDescent="0.2">
      <c r="A87" t="s">
        <v>91</v>
      </c>
      <c r="B87" s="10">
        <f>(aVDZ!K86+aVDZ!L86-aVDZ!G86-aVDZ!H86)*2625.5</f>
        <v>-3.9872236012270923</v>
      </c>
      <c r="C87" s="10">
        <f>(aVDZ!M86+aVDZ!N86-aVDZ!I86-aVDZ!J86)*2625.5</f>
        <v>-8.51059929128267</v>
      </c>
      <c r="D87" s="10">
        <f>(aVDZ!L86-aVDZ!H86)*2625.5</f>
        <v>-3.1928220160860641</v>
      </c>
      <c r="E87" s="10">
        <f>(aVDZ!K86-aVDZ!G86)*2625.5</f>
        <v>-0.79440158514088255</v>
      </c>
      <c r="F87" s="10">
        <f>(aVDZ!N86-aVDZ!J86)*2625.5</f>
        <v>-6.7599881868223211</v>
      </c>
      <c r="G87" s="10">
        <f>(aVDZ!M86-aVDZ!I86)*2625.5</f>
        <v>-1.7506111044603481</v>
      </c>
      <c r="H87" s="2">
        <f t="shared" si="2"/>
        <v>-12.497822892509763</v>
      </c>
      <c r="I87" s="11">
        <f t="shared" si="3"/>
        <v>68.096654629209624</v>
      </c>
      <c r="K87" s="2">
        <f>H87-'BSSE-CCD'!H87</f>
        <v>7.3294143584347751</v>
      </c>
    </row>
    <row r="88" spans="1:11" x14ac:dyDescent="0.2">
      <c r="A88" t="s">
        <v>92</v>
      </c>
      <c r="B88" s="10">
        <f>(aVDZ!K87+aVDZ!L87-aVDZ!G87-aVDZ!H87)*2625.5</f>
        <v>-3.9138973099347134</v>
      </c>
      <c r="C88" s="10">
        <f>(aVDZ!M87+aVDZ!N87-aVDZ!I87-aVDZ!J87)*2625.5</f>
        <v>-8.6091899730503947</v>
      </c>
      <c r="D88" s="10">
        <f>(aVDZ!L87-aVDZ!H87)*2625.5</f>
        <v>-3.1361873924795476</v>
      </c>
      <c r="E88" s="10">
        <f>(aVDZ!K87-aVDZ!G87)*2625.5</f>
        <v>-0.77770991745487428</v>
      </c>
      <c r="F88" s="10">
        <f>(aVDZ!N87-aVDZ!J87)*2625.5</f>
        <v>-6.8388310241811769</v>
      </c>
      <c r="G88" s="10">
        <f>(aVDZ!M87-aVDZ!I87)*2625.5</f>
        <v>-1.7703589488695088</v>
      </c>
      <c r="H88" s="2">
        <f t="shared" si="2"/>
        <v>-12.523087282985108</v>
      </c>
      <c r="I88" s="11">
        <f t="shared" si="3"/>
        <v>68.746546107264976</v>
      </c>
      <c r="K88" s="2">
        <f>H88-'BSSE-CCD'!H88</f>
        <v>6.7929108928407889</v>
      </c>
    </row>
    <row r="89" spans="1:11" x14ac:dyDescent="0.2">
      <c r="A89" t="s">
        <v>93</v>
      </c>
      <c r="B89" s="10">
        <f>(aVDZ!K88+aVDZ!L88-aVDZ!G88-aVDZ!H88)*2625.5</f>
        <v>-5.9112828432809303</v>
      </c>
      <c r="C89" s="10">
        <f>(aVDZ!M88+aVDZ!N88-aVDZ!I88-aVDZ!J88)*2625.5</f>
        <v>-12.907287356995026</v>
      </c>
      <c r="D89" s="10">
        <f>(aVDZ!L88-aVDZ!H88)*2625.5</f>
        <v>-4.6761635356563929</v>
      </c>
      <c r="E89" s="10">
        <f>(aVDZ!K88-aVDZ!G88)*2625.5</f>
        <v>-1.2351193076246834</v>
      </c>
      <c r="F89" s="10">
        <f>(aVDZ!N88-aVDZ!J88)*2625.5</f>
        <v>-10.190392025699921</v>
      </c>
      <c r="G89" s="10">
        <f>(aVDZ!M88-aVDZ!I88)*2625.5</f>
        <v>-2.7168953312951047</v>
      </c>
      <c r="H89" s="2">
        <f t="shared" si="2"/>
        <v>-18.818570200275957</v>
      </c>
      <c r="I89" s="11">
        <f t="shared" si="3"/>
        <v>68.588034157907245</v>
      </c>
      <c r="K89" s="2">
        <f>H89-'BSSE-CCD'!H89</f>
        <v>5.1169215746909806</v>
      </c>
    </row>
    <row r="90" spans="1:11" x14ac:dyDescent="0.2">
      <c r="A90" t="s">
        <v>94</v>
      </c>
      <c r="B90" s="10">
        <f>(aVDZ!K89+aVDZ!L89-aVDZ!G89-aVDZ!H89)*2625.5</f>
        <v>-5.2260514482482892</v>
      </c>
      <c r="C90" s="10">
        <f>(aVDZ!M89+aVDZ!N89-aVDZ!I89-aVDZ!J89)*2625.5</f>
        <v>-12.00789925453531</v>
      </c>
      <c r="D90" s="10">
        <f>(aVDZ!L89-aVDZ!H89)*2625.5</f>
        <v>-4.1627110629195458</v>
      </c>
      <c r="E90" s="10">
        <f>(aVDZ!K89-aVDZ!G89)*2625.5</f>
        <v>-1.0633403853290346</v>
      </c>
      <c r="F90" s="10">
        <f>(aVDZ!N89-aVDZ!J89)*2625.5</f>
        <v>-9.4945464049931712</v>
      </c>
      <c r="G90" s="10">
        <f>(aVDZ!M89-aVDZ!I89)*2625.5</f>
        <v>-2.5133528495419926</v>
      </c>
      <c r="H90" s="2">
        <f t="shared" si="2"/>
        <v>-17.233950702783599</v>
      </c>
      <c r="I90" s="11">
        <f t="shared" si="3"/>
        <v>69.675836154015542</v>
      </c>
      <c r="K90" s="2">
        <f>H90-'BSSE-CCD'!H90</f>
        <v>5.1968131623369231</v>
      </c>
    </row>
    <row r="91" spans="1:11" x14ac:dyDescent="0.2">
      <c r="A91" t="s">
        <v>95</v>
      </c>
      <c r="B91" s="10">
        <f>(aVDZ!K90+aVDZ!L90-aVDZ!G90-aVDZ!H90)*2625.5</f>
        <v>-5.5839310815531888</v>
      </c>
      <c r="C91" s="10">
        <f>(aVDZ!M90+aVDZ!N90-aVDZ!I90-aVDZ!J90)*2625.5</f>
        <v>-8.2177042913840985</v>
      </c>
      <c r="D91" s="10">
        <f>(aVDZ!L90-aVDZ!H90)*2625.5</f>
        <v>-4.4373547563893725</v>
      </c>
      <c r="E91" s="10">
        <f>(aVDZ!K90-aVDZ!G90)*2625.5</f>
        <v>-1.1465763251638164</v>
      </c>
      <c r="F91" s="10">
        <f>(aVDZ!N90-aVDZ!J90)*2625.5</f>
        <v>-6.642235956419964</v>
      </c>
      <c r="G91" s="10">
        <f>(aVDZ!M90-aVDZ!I90)*2625.5</f>
        <v>-1.57546833496428</v>
      </c>
      <c r="H91" s="2">
        <f t="shared" si="2"/>
        <v>-13.801635372937287</v>
      </c>
      <c r="I91" s="11">
        <f t="shared" si="3"/>
        <v>59.541525836116861</v>
      </c>
      <c r="K91" s="2">
        <f>H91-'BSSE-CCD'!H91</f>
        <v>8.3936954850437679</v>
      </c>
    </row>
    <row r="92" spans="1:11" x14ac:dyDescent="0.2">
      <c r="A92" t="s">
        <v>96</v>
      </c>
      <c r="B92" s="10">
        <f>(aVDZ!K91+aVDZ!L91-aVDZ!G91-aVDZ!H91)*2625.5</f>
        <v>-5.3897841565594042</v>
      </c>
      <c r="C92" s="10">
        <f>(aVDZ!M91+aVDZ!N91-aVDZ!I91-aVDZ!J91)*2625.5</f>
        <v>-7.910970774700286</v>
      </c>
      <c r="D92" s="10">
        <f>(aVDZ!L91-aVDZ!H91)*2625.5</f>
        <v>-4.2735494350499792</v>
      </c>
      <c r="E92" s="10">
        <f>(aVDZ!K91-aVDZ!G91)*2625.5</f>
        <v>-1.1162347215095707</v>
      </c>
      <c r="F92" s="10">
        <f>(aVDZ!N91-aVDZ!J91)*2625.5</f>
        <v>-6.3953768152326633</v>
      </c>
      <c r="G92" s="10">
        <f>(aVDZ!M91-aVDZ!I91)*2625.5</f>
        <v>-1.5155939594676222</v>
      </c>
      <c r="H92" s="2">
        <f t="shared" si="2"/>
        <v>-13.300754931259689</v>
      </c>
      <c r="I92" s="11">
        <f t="shared" si="3"/>
        <v>59.477607215420313</v>
      </c>
      <c r="K92" s="2">
        <f>H92-'BSSE-CCD'!H92</f>
        <v>7.904113418734724</v>
      </c>
    </row>
    <row r="93" spans="1:11" x14ac:dyDescent="0.2">
      <c r="A93" t="s">
        <v>34</v>
      </c>
      <c r="B93" s="10">
        <f>(aVDZ!K92+aVDZ!L92-aVDZ!G92-aVDZ!H92)*2625.5</f>
        <v>-2.2501576854355818</v>
      </c>
      <c r="C93" s="10">
        <f>(aVDZ!M92+aVDZ!N92-aVDZ!I92-aVDZ!J92)*2625.5</f>
        <v>-17.907929391431196</v>
      </c>
      <c r="D93" s="10">
        <f>(aVDZ!L92-aVDZ!H92)*2625.5</f>
        <v>-1.7755420256723331</v>
      </c>
      <c r="E93" s="10">
        <f>(aVDZ!K92-aVDZ!G92)*2625.5</f>
        <v>-0.4746156597628115</v>
      </c>
      <c r="F93" s="10">
        <f>(aVDZ!N92-aVDZ!J92)*2625.5</f>
        <v>-13.191330094586483</v>
      </c>
      <c r="G93" s="10">
        <f>(aVDZ!M92-aVDZ!I92)*2625.5</f>
        <v>-4.7165992968447332</v>
      </c>
      <c r="H93" s="2">
        <f t="shared" si="2"/>
        <v>-20.158087076866778</v>
      </c>
      <c r="I93" s="11">
        <f t="shared" si="3"/>
        <v>88.837444362377809</v>
      </c>
      <c r="K93" s="2">
        <f>H93-'BSSE-CCD'!H93</f>
        <v>-4.9188453394806508</v>
      </c>
    </row>
    <row r="94" spans="1:11" x14ac:dyDescent="0.2">
      <c r="A94" t="s">
        <v>35</v>
      </c>
      <c r="B94" s="10">
        <f>(aVDZ!K93+aVDZ!L93-aVDZ!G93-aVDZ!H93)*2625.5</f>
        <v>-1.4220113956020852</v>
      </c>
      <c r="C94" s="10">
        <f>(aVDZ!M93+aVDZ!N93-aVDZ!I93-aVDZ!J93)*2625.5</f>
        <v>-16.321185734980851</v>
      </c>
      <c r="D94" s="10">
        <f>(aVDZ!L93-aVDZ!H93)*2625.5</f>
        <v>-1.1363894103765686</v>
      </c>
      <c r="E94" s="10">
        <f>(aVDZ!K93-aVDZ!G93)*2625.5</f>
        <v>-0.2856219852250792</v>
      </c>
      <c r="F94" s="10">
        <f>(aVDZ!N93-aVDZ!J93)*2625.5</f>
        <v>-12.181622708559486</v>
      </c>
      <c r="G94" s="10">
        <f>(aVDZ!M93-aVDZ!I93)*2625.5</f>
        <v>-4.1395630264213645</v>
      </c>
      <c r="H94" s="2">
        <f t="shared" si="2"/>
        <v>-17.743197130582935</v>
      </c>
      <c r="I94" s="11">
        <f t="shared" si="3"/>
        <v>91.985596591546383</v>
      </c>
      <c r="K94" s="2">
        <f>H94-'BSSE-CCD'!H94</f>
        <v>-5.4304137297806356</v>
      </c>
    </row>
    <row r="95" spans="1:11" x14ac:dyDescent="0.2">
      <c r="A95" t="s">
        <v>36</v>
      </c>
      <c r="B95" s="10">
        <f>(aVDZ!K94+aVDZ!L94-aVDZ!G94-aVDZ!H94)*2625.5</f>
        <v>-1.4867856419738983</v>
      </c>
      <c r="C95" s="10">
        <f>(aVDZ!M94+aVDZ!N94-aVDZ!I94-aVDZ!J94)*2625.5</f>
        <v>-16.509667354810194</v>
      </c>
      <c r="D95" s="10">
        <f>(aVDZ!L94-aVDZ!H94)*2625.5</f>
        <v>-1.1873358390887292</v>
      </c>
      <c r="E95" s="10">
        <f>(aVDZ!K94-aVDZ!G94)*2625.5</f>
        <v>-0.29944980288531486</v>
      </c>
      <c r="F95" s="10">
        <f>(aVDZ!N94-aVDZ!J94)*2625.5</f>
        <v>-12.231705831921941</v>
      </c>
      <c r="G95" s="10">
        <f>(aVDZ!M94-aVDZ!I94)*2625.5</f>
        <v>-4.2779615228882539</v>
      </c>
      <c r="H95" s="2">
        <f t="shared" si="2"/>
        <v>-17.996452996784093</v>
      </c>
      <c r="I95" s="11">
        <f t="shared" si="3"/>
        <v>91.738451781361675</v>
      </c>
      <c r="K95" s="2">
        <f>H95-'BSSE-CCD'!H95</f>
        <v>-4.7991260697497982</v>
      </c>
    </row>
    <row r="96" spans="1:11" x14ac:dyDescent="0.2">
      <c r="A96" t="s">
        <v>37</v>
      </c>
      <c r="B96" s="10">
        <f>(aVDZ!K95+aVDZ!L95-aVDZ!G95-aVDZ!H95)*2625.5</f>
        <v>-2.4846197743181726</v>
      </c>
      <c r="C96" s="10">
        <f>(aVDZ!M95+aVDZ!N95-aVDZ!I95-aVDZ!J95)*2625.5</f>
        <v>-18.107144873209325</v>
      </c>
      <c r="D96" s="10">
        <f>(aVDZ!L95-aVDZ!H95)*2625.5</f>
        <v>-1.9593271334749343</v>
      </c>
      <c r="E96" s="10">
        <f>(aVDZ!K95-aVDZ!G95)*2625.5</f>
        <v>-0.52529264084309257</v>
      </c>
      <c r="F96" s="10">
        <f>(aVDZ!N95-aVDZ!J95)*2625.5</f>
        <v>-13.35826021253267</v>
      </c>
      <c r="G96" s="10">
        <f>(aVDZ!M95-aVDZ!I95)*2625.5</f>
        <v>-4.7488846606766728</v>
      </c>
      <c r="H96" s="2">
        <f t="shared" si="2"/>
        <v>-20.591764647527498</v>
      </c>
      <c r="I96" s="11">
        <f t="shared" si="3"/>
        <v>87.933915247926521</v>
      </c>
      <c r="K96" s="2">
        <f>H96-'BSSE-CCD'!H96</f>
        <v>-4.7817803696733492</v>
      </c>
    </row>
    <row r="97" spans="1:11" x14ac:dyDescent="0.2">
      <c r="A97" t="s">
        <v>97</v>
      </c>
      <c r="B97" s="10">
        <f>(aVDZ!K96+aVDZ!L96-aVDZ!G96-aVDZ!H96)*2625.5</f>
        <v>-2.4542392323461195</v>
      </c>
      <c r="C97" s="10">
        <f>(aVDZ!M96+aVDZ!N96-aVDZ!I96-aVDZ!J96)*2625.5</f>
        <v>-10.071066198924976</v>
      </c>
      <c r="D97" s="10">
        <f>(aVDZ!L96-aVDZ!H96)*2625.5</f>
        <v>-1.9275874932493444</v>
      </c>
      <c r="E97" s="10">
        <f>(aVDZ!K96-aVDZ!G96)*2625.5</f>
        <v>-0.52665173909648355</v>
      </c>
      <c r="F97" s="10">
        <f>(aVDZ!N96-aVDZ!J96)*2625.5</f>
        <v>-8.3318810754857395</v>
      </c>
      <c r="G97" s="10">
        <f>(aVDZ!M96-aVDZ!I96)*2625.5</f>
        <v>-1.7391851234392377</v>
      </c>
      <c r="H97" s="2">
        <f t="shared" si="2"/>
        <v>-12.525305431271097</v>
      </c>
      <c r="I97" s="11">
        <f t="shared" si="3"/>
        <v>80.405753410062289</v>
      </c>
      <c r="K97" s="2">
        <f>H97-'BSSE-CCD'!H97</f>
        <v>5.2955927660307793</v>
      </c>
    </row>
    <row r="98" spans="1:11" x14ac:dyDescent="0.2">
      <c r="A98" t="s">
        <v>98</v>
      </c>
      <c r="B98" s="10">
        <f>(aVDZ!K97+aVDZ!L97-aVDZ!G97-aVDZ!H97)*2625.5</f>
        <v>-1.4717991301471671</v>
      </c>
      <c r="C98" s="10">
        <f>(aVDZ!M97+aVDZ!N97-aVDZ!I97-aVDZ!J97)*2625.5</f>
        <v>-9.0981902193537714</v>
      </c>
      <c r="D98" s="10">
        <f>(aVDZ!L97-aVDZ!H97)*2625.5</f>
        <v>-1.1710453619304304</v>
      </c>
      <c r="E98" s="10">
        <f>(aVDZ!K97-aVDZ!G97)*2625.5</f>
        <v>-0.30075376821688271</v>
      </c>
      <c r="F98" s="10">
        <f>(aVDZ!N97-aVDZ!J97)*2625.5</f>
        <v>-7.559003538483732</v>
      </c>
      <c r="G98" s="10">
        <f>(aVDZ!M97-aVDZ!I97)*2625.5</f>
        <v>-1.5391866808700205</v>
      </c>
      <c r="H98" s="2">
        <f t="shared" si="2"/>
        <v>-10.569989349500938</v>
      </c>
      <c r="I98" s="11">
        <f t="shared" si="3"/>
        <v>86.075680102585366</v>
      </c>
      <c r="K98" s="2">
        <f>H98-'BSSE-CCD'!H98</f>
        <v>4.0076854802370736</v>
      </c>
    </row>
    <row r="99" spans="1:11" x14ac:dyDescent="0.2">
      <c r="A99" t="s">
        <v>99</v>
      </c>
      <c r="B99" s="10">
        <f>(aVDZ!K98+aVDZ!L98-aVDZ!G98-aVDZ!H98)*2625.5</f>
        <v>-1.53193164740355</v>
      </c>
      <c r="C99" s="10">
        <f>(aVDZ!M98+aVDZ!N98-aVDZ!I98-aVDZ!J98)*2625.5</f>
        <v>-9.0697618539490605</v>
      </c>
      <c r="D99" s="10">
        <f>(aVDZ!L98-aVDZ!H98)*2625.5</f>
        <v>-1.2187289214537502</v>
      </c>
      <c r="E99" s="10">
        <f>(aVDZ!K98-aVDZ!G98)*2625.5</f>
        <v>-0.31320272594979981</v>
      </c>
      <c r="F99" s="10">
        <f>(aVDZ!N98-aVDZ!J98)*2625.5</f>
        <v>-7.5441867983579636</v>
      </c>
      <c r="G99" s="10">
        <f>(aVDZ!M98-aVDZ!I98)*2625.5</f>
        <v>-1.5255750555910961</v>
      </c>
      <c r="H99" s="2">
        <f t="shared" si="2"/>
        <v>-10.60169350135261</v>
      </c>
      <c r="I99" s="11">
        <f t="shared" si="3"/>
        <v>85.550123221274987</v>
      </c>
      <c r="K99" s="2">
        <f>H99-'BSSE-CCD'!H99</f>
        <v>5.1741501054967198</v>
      </c>
    </row>
    <row r="100" spans="1:11" x14ac:dyDescent="0.2">
      <c r="A100" t="s">
        <v>100</v>
      </c>
      <c r="B100" s="10">
        <f>(aVDZ!K99+aVDZ!L99-aVDZ!G99-aVDZ!H99)*2625.5</f>
        <v>-2.7495565274236151</v>
      </c>
      <c r="C100" s="10">
        <f>(aVDZ!M99+aVDZ!N99-aVDZ!I99-aVDZ!J99)*2625.5</f>
        <v>-10.133054930935325</v>
      </c>
      <c r="D100" s="10">
        <f>(aVDZ!L99-aVDZ!H99)*2625.5</f>
        <v>-2.155888203604627</v>
      </c>
      <c r="E100" s="10">
        <f>(aVDZ!K99-aVDZ!G99)*2625.5</f>
        <v>-0.59366832381898826</v>
      </c>
      <c r="F100" s="10">
        <f>(aVDZ!N99-aVDZ!J99)*2625.5</f>
        <v>-8.3700261044991162</v>
      </c>
      <c r="G100" s="10">
        <f>(aVDZ!M99-aVDZ!I99)*2625.5</f>
        <v>-1.7630288264362464</v>
      </c>
      <c r="H100" s="2">
        <f t="shared" si="2"/>
        <v>-12.882611458358941</v>
      </c>
      <c r="I100" s="11">
        <f t="shared" si="3"/>
        <v>78.65683882253893</v>
      </c>
      <c r="K100" s="2">
        <f>H100-'BSSE-CCD'!H100</f>
        <v>5.4847173079606399</v>
      </c>
    </row>
    <row r="101" spans="1:11" x14ac:dyDescent="0.2">
      <c r="A101" t="s">
        <v>101</v>
      </c>
      <c r="B101" s="10">
        <f>(aVDZ!K100+aVDZ!L100-aVDZ!G100-aVDZ!H100)*2625.5</f>
        <v>-6.6566524887192289</v>
      </c>
      <c r="C101" s="10">
        <f>(aVDZ!M100+aVDZ!N100-aVDZ!I100-aVDZ!J100)*2625.5</f>
        <v>-10.821117283942275</v>
      </c>
      <c r="D101" s="10">
        <f>(aVDZ!L100-aVDZ!H100)*2625.5</f>
        <v>-5.2814998195796532</v>
      </c>
      <c r="E101" s="10">
        <f>(aVDZ!K100-aVDZ!G100)*2625.5</f>
        <v>-1.3751526691395757</v>
      </c>
      <c r="F101" s="10">
        <f>(aVDZ!N100-aVDZ!J100)*2625.5</f>
        <v>-8.7346480992452094</v>
      </c>
      <c r="G101" s="10">
        <f>(aVDZ!M100-aVDZ!I100)*2625.5</f>
        <v>-2.0864691846969197</v>
      </c>
      <c r="H101" s="2">
        <f t="shared" si="2"/>
        <v>-17.477769772661503</v>
      </c>
      <c r="I101" s="11">
        <f t="shared" si="3"/>
        <v>61.913604680092106</v>
      </c>
      <c r="K101" s="2">
        <f>H101-'BSSE-CCD'!H101</f>
        <v>-3.1199285281140767</v>
      </c>
    </row>
    <row r="102" spans="1:11" x14ac:dyDescent="0.2">
      <c r="A102" t="s">
        <v>102</v>
      </c>
      <c r="B102" s="10">
        <f>(aVDZ!K101+aVDZ!L101-aVDZ!G101-aVDZ!H101)*2625.5</f>
        <v>-6.6790318671699396</v>
      </c>
      <c r="C102" s="10">
        <f>(aVDZ!M101+aVDZ!N101-aVDZ!I101-aVDZ!J101)*2625.5</f>
        <v>-10.653452666418552</v>
      </c>
      <c r="D102" s="10">
        <f>(aVDZ!L101-aVDZ!H101)*2625.5</f>
        <v>-5.3127471146766592</v>
      </c>
      <c r="E102" s="10">
        <f>(aVDZ!K101-aVDZ!G101)*2625.5</f>
        <v>-1.3662847524935717</v>
      </c>
      <c r="F102" s="10">
        <f>(aVDZ!N101-aVDZ!J101)*2625.5</f>
        <v>-8.6207033765853396</v>
      </c>
      <c r="G102" s="10">
        <f>(aVDZ!M101-aVDZ!I101)*2625.5</f>
        <v>-2.0327492898330672</v>
      </c>
      <c r="H102" s="2">
        <f t="shared" si="2"/>
        <v>-17.332484533588492</v>
      </c>
      <c r="I102" s="11">
        <f t="shared" si="3"/>
        <v>61.465236826107109</v>
      </c>
      <c r="K102" s="2">
        <f>H102-'BSSE-CCD'!H102</f>
        <v>-2.6883195140292777</v>
      </c>
    </row>
    <row r="103" spans="1:11" x14ac:dyDescent="0.2">
      <c r="A103" t="s">
        <v>103</v>
      </c>
      <c r="B103" s="10">
        <f>(aVDZ!K102+aVDZ!L102-aVDZ!G102-aVDZ!H102)*2625.5</f>
        <v>-5.0953573350691421</v>
      </c>
      <c r="C103" s="10">
        <f>(aVDZ!M102+aVDZ!N102-aVDZ!I102-aVDZ!J102)*2625.5</f>
        <v>-10.669439173980315</v>
      </c>
      <c r="D103" s="10">
        <f>(aVDZ!L102-aVDZ!H102)*2625.5</f>
        <v>-4.0696963388433955</v>
      </c>
      <c r="E103" s="10">
        <f>(aVDZ!K102-aVDZ!G102)*2625.5</f>
        <v>-1.0256609962260379</v>
      </c>
      <c r="F103" s="10">
        <f>(aVDZ!N102-aVDZ!J102)*2625.5</f>
        <v>-8.6104131189203592</v>
      </c>
      <c r="G103" s="10">
        <f>(aVDZ!M102-aVDZ!I102)*2625.5</f>
        <v>-2.0590260550600288</v>
      </c>
      <c r="H103" s="2">
        <f t="shared" si="2"/>
        <v>-15.764796509049457</v>
      </c>
      <c r="I103" s="11">
        <f t="shared" si="3"/>
        <v>67.678889276215799</v>
      </c>
      <c r="K103" s="2">
        <f>H103-'BSSE-CCD'!H103</f>
        <v>-2.1717430380534779</v>
      </c>
    </row>
    <row r="104" spans="1:11" x14ac:dyDescent="0.2">
      <c r="A104" t="s">
        <v>104</v>
      </c>
      <c r="B104" s="10">
        <f>(aVDZ!K103+aVDZ!L103-aVDZ!G103-aVDZ!H103)*2625.5</f>
        <v>-6.4963611219346831</v>
      </c>
      <c r="C104" s="10">
        <f>(aVDZ!M103+aVDZ!N103-aVDZ!I103-aVDZ!J103)*2625.5</f>
        <v>-10.853670418631774</v>
      </c>
      <c r="D104" s="10">
        <f>(aVDZ!L103-aVDZ!H103)*2625.5</f>
        <v>-5.1570787420708744</v>
      </c>
      <c r="E104" s="10">
        <f>(aVDZ!K103-aVDZ!G103)*2625.5</f>
        <v>-1.3392823798638083</v>
      </c>
      <c r="F104" s="10">
        <f>(aVDZ!N103-aVDZ!J103)*2625.5</f>
        <v>-8.7893389756117735</v>
      </c>
      <c r="G104" s="10">
        <f>(aVDZ!M103-aVDZ!I103)*2625.5</f>
        <v>-2.0643314430197814</v>
      </c>
      <c r="H104" s="2">
        <f t="shared" si="2"/>
        <v>-17.350031540566455</v>
      </c>
      <c r="I104" s="11">
        <f t="shared" si="3"/>
        <v>62.557064482877692</v>
      </c>
      <c r="K104" s="2">
        <f>H104-'BSSE-CCD'!H104</f>
        <v>-1.8604196909247026</v>
      </c>
    </row>
    <row r="105" spans="1:11" x14ac:dyDescent="0.2">
      <c r="A105" t="s">
        <v>105</v>
      </c>
      <c r="B105" s="10">
        <f>(aVDZ!K104+aVDZ!L104-aVDZ!G104-aVDZ!H104)*2625.5</f>
        <v>-6.6715918448848299</v>
      </c>
      <c r="C105" s="10">
        <f>(aVDZ!M104+aVDZ!N104-aVDZ!I104-aVDZ!J104)*2625.5</f>
        <v>-10.038061573448138</v>
      </c>
      <c r="D105" s="10">
        <f>(aVDZ!L104-aVDZ!H104)*2625.5</f>
        <v>-5.285414904241339</v>
      </c>
      <c r="E105" s="10">
        <f>(aVDZ!K104-aVDZ!G104)*2625.5</f>
        <v>-1.3861769406437827</v>
      </c>
      <c r="F105" s="10">
        <f>(aVDZ!N104-aVDZ!J104)*2625.5</f>
        <v>-8.1118302522668699</v>
      </c>
      <c r="G105" s="10">
        <f>(aVDZ!M104-aVDZ!I104)*2625.5</f>
        <v>-1.9262313211814142</v>
      </c>
      <c r="H105" s="2">
        <f t="shared" si="2"/>
        <v>-16.709653418332969</v>
      </c>
      <c r="I105" s="11">
        <f t="shared" si="3"/>
        <v>60.073427749464237</v>
      </c>
      <c r="K105" s="2">
        <f>H105-'BSSE-CCD'!H105</f>
        <v>-2.483012332061957</v>
      </c>
    </row>
    <row r="106" spans="1:11" x14ac:dyDescent="0.2">
      <c r="A106" t="s">
        <v>106</v>
      </c>
      <c r="B106" s="10">
        <f>(aVDZ!K105+aVDZ!L105-aVDZ!G105-aVDZ!H105)*2625.5</f>
        <v>-6.34595654970013</v>
      </c>
      <c r="C106" s="10">
        <f>(aVDZ!M105+aVDZ!N105-aVDZ!I105-aVDZ!J105)*2625.5</f>
        <v>-9.6555379281319045</v>
      </c>
      <c r="D106" s="10">
        <f>(aVDZ!L105-aVDZ!H105)*2625.5</f>
        <v>-5.0341651317246727</v>
      </c>
      <c r="E106" s="10">
        <f>(aVDZ!K105-aVDZ!G105)*2625.5</f>
        <v>-1.3117914179751662</v>
      </c>
      <c r="F106" s="10">
        <f>(aVDZ!N105-aVDZ!J105)*2625.5</f>
        <v>-7.8097162514829703</v>
      </c>
      <c r="G106" s="10">
        <f>(aVDZ!M105-aVDZ!I105)*2625.5</f>
        <v>-1.8458216766487161</v>
      </c>
      <c r="H106" s="2">
        <f t="shared" si="2"/>
        <v>-16.001494477832033</v>
      </c>
      <c r="I106" s="11">
        <f t="shared" si="3"/>
        <v>60.341475863447528</v>
      </c>
      <c r="K106" s="2">
        <f>H106-'BSSE-CCD'!H106</f>
        <v>-1.8454735575659882</v>
      </c>
    </row>
    <row r="107" spans="1:11" x14ac:dyDescent="0.2">
      <c r="A107" t="s">
        <v>107</v>
      </c>
      <c r="B107" s="10">
        <f>(aVDZ!K106+aVDZ!L106-aVDZ!G106-aVDZ!H106)*2625.5</f>
        <v>-6.4627620703203279</v>
      </c>
      <c r="C107" s="10">
        <f>(aVDZ!M106+aVDZ!N106-aVDZ!I106-aVDZ!J106)*2625.5</f>
        <v>-12.853358714622903</v>
      </c>
      <c r="D107" s="10">
        <f>(aVDZ!L106-aVDZ!H106)*2625.5</f>
        <v>-5.1103978839711521</v>
      </c>
      <c r="E107" s="10">
        <f>(aVDZ!K106-aVDZ!G106)*2625.5</f>
        <v>-1.352364186349613</v>
      </c>
      <c r="F107" s="10">
        <f>(aVDZ!N106-aVDZ!J106)*2625.5</f>
        <v>-10.217035724395409</v>
      </c>
      <c r="G107" s="10">
        <f>(aVDZ!M106-aVDZ!I106)*2625.5</f>
        <v>-2.6363229902273488</v>
      </c>
      <c r="H107" s="2">
        <f t="shared" si="2"/>
        <v>-19.31612078494323</v>
      </c>
      <c r="I107" s="11">
        <f t="shared" si="3"/>
        <v>66.542132645194471</v>
      </c>
      <c r="K107" s="2">
        <f>H107-'BSSE-CCD'!H107</f>
        <v>9.1529321356927262</v>
      </c>
    </row>
    <row r="108" spans="1:11" x14ac:dyDescent="0.2">
      <c r="A108" t="s">
        <v>108</v>
      </c>
      <c r="B108" s="10">
        <f>(aVDZ!K107+aVDZ!L107-aVDZ!G107-aVDZ!H107)*2625.5</f>
        <v>-6.1764438327747984</v>
      </c>
      <c r="C108" s="10">
        <f>(aVDZ!M107+aVDZ!N107-aVDZ!I107-aVDZ!J107)*2625.5</f>
        <v>-11.452570585595206</v>
      </c>
      <c r="D108" s="10">
        <f>(aVDZ!L107-aVDZ!H107)*2625.5</f>
        <v>-4.8972116597077724</v>
      </c>
      <c r="E108" s="10">
        <f>(aVDZ!K107-aVDZ!G107)*2625.5</f>
        <v>-1.2792321730671719</v>
      </c>
      <c r="F108" s="10">
        <f>(aVDZ!N107-aVDZ!J107)*2625.5</f>
        <v>-9.1029656132584371</v>
      </c>
      <c r="G108" s="10">
        <f>(aVDZ!M107-aVDZ!I107)*2625.5</f>
        <v>-2.3496049723366217</v>
      </c>
      <c r="H108" s="2">
        <f t="shared" si="2"/>
        <v>-17.629014418370005</v>
      </c>
      <c r="I108" s="11">
        <f t="shared" si="3"/>
        <v>64.964327067889045</v>
      </c>
      <c r="K108" s="2">
        <f>H108-'BSSE-CCD'!H108</f>
        <v>8.0168213028303441</v>
      </c>
    </row>
    <row r="109" spans="1:11" x14ac:dyDescent="0.2">
      <c r="A109" t="s">
        <v>109</v>
      </c>
      <c r="B109" s="10">
        <f>(aVDZ!K108+aVDZ!L108-aVDZ!G108-aVDZ!H108)*2625.5</f>
        <v>-10.590801097019718</v>
      </c>
      <c r="C109" s="10">
        <f>(aVDZ!M108+aVDZ!N108-aVDZ!I108-aVDZ!J108)*2625.5</f>
        <v>-20.012747848881006</v>
      </c>
      <c r="D109" s="10">
        <f>(aVDZ!L108-aVDZ!H108)*2625.5</f>
        <v>-8.4287823750666551</v>
      </c>
      <c r="E109" s="10">
        <f>(aVDZ!K108-aVDZ!G108)*2625.5</f>
        <v>-2.162018721953062</v>
      </c>
      <c r="F109" s="10">
        <f>(aVDZ!N108-aVDZ!J108)*2625.5</f>
        <v>-15.65390922782443</v>
      </c>
      <c r="G109" s="10">
        <f>(aVDZ!M108-aVDZ!I108)*2625.5</f>
        <v>-4.3588386210571572</v>
      </c>
      <c r="H109" s="2">
        <f t="shared" si="2"/>
        <v>-30.603548945900723</v>
      </c>
      <c r="I109" s="11">
        <f t="shared" si="3"/>
        <v>65.39355250679732</v>
      </c>
      <c r="K109" s="2">
        <f>H109-'BSSE-CCD'!H109</f>
        <v>-1.8388263003659695</v>
      </c>
    </row>
    <row r="110" spans="1:11" x14ac:dyDescent="0.2">
      <c r="A110" t="s">
        <v>110</v>
      </c>
      <c r="B110" s="10">
        <f>(aVDZ!K109+aVDZ!L109-aVDZ!G109-aVDZ!H109)*2625.5</f>
        <v>-6.615177828145006</v>
      </c>
      <c r="C110" s="10">
        <f>(aVDZ!M109+aVDZ!N109-aVDZ!I109-aVDZ!J109)*2625.5</f>
        <v>-17.059603582640349</v>
      </c>
      <c r="D110" s="10">
        <f>(aVDZ!L109-aVDZ!H109)*2625.5</f>
        <v>-5.3092591688029067</v>
      </c>
      <c r="E110" s="10">
        <f>(aVDZ!K109-aVDZ!G109)*2625.5</f>
        <v>-1.3059186593419534</v>
      </c>
      <c r="F110" s="10">
        <f>(aVDZ!N109-aVDZ!J109)*2625.5</f>
        <v>-13.348683716676256</v>
      </c>
      <c r="G110" s="10">
        <f>(aVDZ!M109-aVDZ!I109)*2625.5</f>
        <v>-3.7109198659640916</v>
      </c>
      <c r="H110" s="2">
        <f t="shared" si="2"/>
        <v>-23.674781410785357</v>
      </c>
      <c r="I110" s="11">
        <f t="shared" si="3"/>
        <v>72.058125000759759</v>
      </c>
      <c r="K110" s="2">
        <f>H110-'BSSE-CCD'!H110</f>
        <v>-9.6169395547562431E-2</v>
      </c>
    </row>
    <row r="111" spans="1:11" x14ac:dyDescent="0.2">
      <c r="A111" t="s">
        <v>111</v>
      </c>
      <c r="B111" s="10">
        <f>(aVDZ!K110+aVDZ!L110-aVDZ!G110-aVDZ!H110)*2625.5</f>
        <v>-7.3567226078185781</v>
      </c>
      <c r="C111" s="10">
        <f>(aVDZ!M110+aVDZ!N110-aVDZ!I110-aVDZ!J110)*2625.5</f>
        <v>-15.330430985459149</v>
      </c>
      <c r="D111" s="10">
        <f>(aVDZ!L110-aVDZ!H110)*2625.5</f>
        <v>-5.8976671069446711</v>
      </c>
      <c r="E111" s="10">
        <f>(aVDZ!K110-aVDZ!G110)*2625.5</f>
        <v>-1.4590555008740522</v>
      </c>
      <c r="F111" s="10">
        <f>(aVDZ!N110-aVDZ!J110)*2625.5</f>
        <v>-12.087707562891607</v>
      </c>
      <c r="G111" s="10">
        <f>(aVDZ!M110-aVDZ!I110)*2625.5</f>
        <v>-3.2427234225681252</v>
      </c>
      <c r="H111" s="2">
        <f t="shared" si="2"/>
        <v>-22.687153593277728</v>
      </c>
      <c r="I111" s="11">
        <f t="shared" si="3"/>
        <v>67.573179343227977</v>
      </c>
      <c r="K111" s="2">
        <f>H111-'BSSE-CCD'!H111</f>
        <v>0.44316716174294868</v>
      </c>
    </row>
    <row r="112" spans="1:11" x14ac:dyDescent="0.2">
      <c r="A112" t="s">
        <v>112</v>
      </c>
      <c r="B112" s="10">
        <f>(aVDZ!K111+aVDZ!L111-aVDZ!G111-aVDZ!H111)*2625.5</f>
        <v>-9.2391787139193209</v>
      </c>
      <c r="C112" s="10">
        <f>(aVDZ!M111+aVDZ!N111-aVDZ!I111-aVDZ!J111)*2625.5</f>
        <v>-16.448962824801136</v>
      </c>
      <c r="D112" s="10">
        <f>(aVDZ!L111-aVDZ!H111)*2625.5</f>
        <v>-7.3407509795088899</v>
      </c>
      <c r="E112" s="10">
        <f>(aVDZ!K111-aVDZ!G111)*2625.5</f>
        <v>-1.8984277344099936</v>
      </c>
      <c r="F112" s="10">
        <f>(aVDZ!N111-aVDZ!J111)*2625.5</f>
        <v>-12.891330994148461</v>
      </c>
      <c r="G112" s="10">
        <f>(aVDZ!M111-aVDZ!I111)*2625.5</f>
        <v>-3.5576318306532579</v>
      </c>
      <c r="H112" s="2">
        <f t="shared" si="2"/>
        <v>-25.688141538720458</v>
      </c>
      <c r="I112" s="11">
        <f t="shared" si="3"/>
        <v>64.03329256033237</v>
      </c>
      <c r="K112" s="2">
        <f>H112-'BSSE-CCD'!H112</f>
        <v>-1.7300259570034839</v>
      </c>
    </row>
    <row r="113" spans="1:11" x14ac:dyDescent="0.2">
      <c r="A113" t="s">
        <v>113</v>
      </c>
      <c r="B113" s="10">
        <f>(aVDZ!K112+aVDZ!L112-aVDZ!G112-aVDZ!H112)*2625.5</f>
        <v>-5.8787575538888062</v>
      </c>
      <c r="C113" s="10">
        <f>(aVDZ!M112+aVDZ!N112-aVDZ!I112-aVDZ!J112)*2625.5</f>
        <v>-9.409601738576697</v>
      </c>
      <c r="D113" s="10">
        <f>(aVDZ!L112-aVDZ!H112)*2625.5</f>
        <v>-4.6628761319263461</v>
      </c>
      <c r="E113" s="10">
        <f>(aVDZ!K112-aVDZ!G112)*2625.5</f>
        <v>-1.2158814219624601</v>
      </c>
      <c r="F113" s="10">
        <f>(aVDZ!N112-aVDZ!J112)*2625.5</f>
        <v>-7.4778221137803271</v>
      </c>
      <c r="G113" s="10">
        <f>(aVDZ!M112-aVDZ!I112)*2625.5</f>
        <v>-1.9317796247962242</v>
      </c>
      <c r="H113" s="2">
        <f t="shared" si="2"/>
        <v>-15.288359292465504</v>
      </c>
      <c r="I113" s="11">
        <f t="shared" si="3"/>
        <v>61.547492170817776</v>
      </c>
      <c r="K113" s="2">
        <f>H113-'BSSE-CCD'!H113</f>
        <v>8.0282510755106955</v>
      </c>
    </row>
    <row r="114" spans="1:11" x14ac:dyDescent="0.2">
      <c r="A114" t="s">
        <v>114</v>
      </c>
      <c r="B114" s="10">
        <f>(aVDZ!K113+aVDZ!L113-aVDZ!G113-aVDZ!H113)*2625.5</f>
        <v>-5.5767250056349731</v>
      </c>
      <c r="C114" s="10">
        <f>(aVDZ!M113+aVDZ!N113-aVDZ!I113-aVDZ!J113)*2625.5</f>
        <v>-8.7004752992691259</v>
      </c>
      <c r="D114" s="10">
        <f>(aVDZ!L113-aVDZ!H113)*2625.5</f>
        <v>-4.4176582489040523</v>
      </c>
      <c r="E114" s="10">
        <f>(aVDZ!K113-aVDZ!G113)*2625.5</f>
        <v>-1.159066756730921</v>
      </c>
      <c r="F114" s="10">
        <f>(aVDZ!N113-aVDZ!J113)*2625.5</f>
        <v>-6.9210490837498746</v>
      </c>
      <c r="G114" s="10">
        <f>(aVDZ!M113-aVDZ!I113)*2625.5</f>
        <v>-1.7794262155191045</v>
      </c>
      <c r="H114" s="2">
        <f t="shared" si="2"/>
        <v>-14.277200304904099</v>
      </c>
      <c r="I114" s="11">
        <f t="shared" si="3"/>
        <v>60.939645823142129</v>
      </c>
      <c r="K114" s="2">
        <f>H114-'BSSE-CCD'!H114</f>
        <v>6.873373501652086</v>
      </c>
    </row>
    <row r="115" spans="1:11" x14ac:dyDescent="0.2">
      <c r="A115" t="s">
        <v>115</v>
      </c>
      <c r="B115" s="10">
        <f>(aVDZ!K114+aVDZ!L114-aVDZ!G114-aVDZ!H114)*2625.5</f>
        <v>-7.5159888507693102</v>
      </c>
      <c r="C115" s="10">
        <f>(aVDZ!M114+aVDZ!N114-aVDZ!I114-aVDZ!J114)*2625.5</f>
        <v>-13.963066124385632</v>
      </c>
      <c r="D115" s="10">
        <f>(aVDZ!L114-aVDZ!H114)*2625.5</f>
        <v>-5.9524240081904631</v>
      </c>
      <c r="E115" s="10">
        <f>(aVDZ!K114-aVDZ!G114)*2625.5</f>
        <v>-1.5635648425785558</v>
      </c>
      <c r="F115" s="10">
        <f>(aVDZ!N114-aVDZ!J114)*2625.5</f>
        <v>-11.005426710795286</v>
      </c>
      <c r="G115" s="10">
        <f>(aVDZ!M114-aVDZ!I114)*2625.5</f>
        <v>-2.9576394135903463</v>
      </c>
      <c r="H115" s="2">
        <f t="shared" si="2"/>
        <v>-21.479054975154941</v>
      </c>
      <c r="I115" s="11">
        <f t="shared" si="3"/>
        <v>65.007823391377613</v>
      </c>
      <c r="K115" s="2">
        <f>H115-'BSSE-CCD'!H115</f>
        <v>6.5353625125329025</v>
      </c>
    </row>
    <row r="116" spans="1:11" x14ac:dyDescent="0.2">
      <c r="A116" t="s">
        <v>116</v>
      </c>
      <c r="B116" s="10">
        <f>(aVDZ!K115+aVDZ!L115-aVDZ!G115-aVDZ!H115)*2625.5</f>
        <v>-7.3616689460292557</v>
      </c>
      <c r="C116" s="10">
        <f>(aVDZ!M115+aVDZ!N115-aVDZ!I115-aVDZ!J115)*2625.5</f>
        <v>-13.00608216480183</v>
      </c>
      <c r="D116" s="10">
        <f>(aVDZ!L115-aVDZ!H115)*2625.5</f>
        <v>-5.8345000270608995</v>
      </c>
      <c r="E116" s="10">
        <f>(aVDZ!K115-aVDZ!G115)*2625.5</f>
        <v>-1.5271689189687938</v>
      </c>
      <c r="F116" s="10">
        <f>(aVDZ!N115-aVDZ!J115)*2625.5</f>
        <v>-10.269642768509229</v>
      </c>
      <c r="G116" s="10">
        <f>(aVDZ!M115-aVDZ!I115)*2625.5</f>
        <v>-2.7364393962927478</v>
      </c>
      <c r="H116" s="2">
        <f t="shared" si="2"/>
        <v>-20.367751110831087</v>
      </c>
      <c r="I116" s="11">
        <f t="shared" si="3"/>
        <v>63.856250471783817</v>
      </c>
      <c r="K116" s="2">
        <f>H116-'BSSE-CCD'!H116</f>
        <v>5.9900587603111362</v>
      </c>
    </row>
    <row r="117" spans="1:11" x14ac:dyDescent="0.2">
      <c r="A117" t="s">
        <v>117</v>
      </c>
      <c r="B117" s="10">
        <f>(aVDZ!K116+aVDZ!L116-aVDZ!G116-aVDZ!H116)*2625.5</f>
        <v>-4.8323585771851256</v>
      </c>
      <c r="C117" s="10">
        <f>(aVDZ!M116+aVDZ!N116-aVDZ!I116-aVDZ!J116)*2625.5</f>
        <v>-8.2914536963188663</v>
      </c>
      <c r="D117" s="10">
        <f>(aVDZ!L116-aVDZ!H116)*2625.5</f>
        <v>-3.834696250172994</v>
      </c>
      <c r="E117" s="10">
        <f>(aVDZ!K116-aVDZ!G116)*2625.5</f>
        <v>-0.99766232701213176</v>
      </c>
      <c r="F117" s="10">
        <f>(aVDZ!N116-aVDZ!J116)*2625.5</f>
        <v>-6.7212635548736932</v>
      </c>
      <c r="G117" s="10">
        <f>(aVDZ!M116-aVDZ!I116)*2625.5</f>
        <v>-1.5701901414451727</v>
      </c>
      <c r="H117" s="2">
        <f t="shared" si="2"/>
        <v>-13.123812273503992</v>
      </c>
      <c r="I117" s="11">
        <f t="shared" si="3"/>
        <v>63.178697801542768</v>
      </c>
      <c r="K117" s="2">
        <f>H117-'BSSE-CCD'!H117</f>
        <v>7.4933145930915774</v>
      </c>
    </row>
    <row r="118" spans="1:11" x14ac:dyDescent="0.2">
      <c r="A118" t="s">
        <v>118</v>
      </c>
      <c r="B118" s="10">
        <f>(aVDZ!K117+aVDZ!L117-aVDZ!G117-aVDZ!H117)*2625.5</f>
        <v>-4.2058013081705639</v>
      </c>
      <c r="C118" s="10">
        <f>(aVDZ!M117+aVDZ!N117-aVDZ!I117-aVDZ!J117)*2625.5</f>
        <v>-7.6681653315839799</v>
      </c>
      <c r="D118" s="10">
        <f>(aVDZ!L117-aVDZ!H117)*2625.5</f>
        <v>-3.3596723235606691</v>
      </c>
      <c r="E118" s="10">
        <f>(aVDZ!K117-aVDZ!G117)*2625.5</f>
        <v>-0.84612898461004082</v>
      </c>
      <c r="F118" s="10">
        <f>(aVDZ!N117-aVDZ!J117)*2625.5</f>
        <v>-6.2068277264661074</v>
      </c>
      <c r="G118" s="10">
        <f>(aVDZ!M117-aVDZ!I117)*2625.5</f>
        <v>-1.4613376051180182</v>
      </c>
      <c r="H118" s="2">
        <f t="shared" si="2"/>
        <v>-11.873966639754544</v>
      </c>
      <c r="I118" s="11">
        <f t="shared" si="3"/>
        <v>64.579643553238881</v>
      </c>
      <c r="K118" s="2">
        <f>H118-'BSSE-CCD'!H118</f>
        <v>7.4989006329829397</v>
      </c>
    </row>
    <row r="119" spans="1:11" x14ac:dyDescent="0.2">
      <c r="A119" t="s">
        <v>119</v>
      </c>
      <c r="B119" s="10">
        <f>(aVDZ!K118+aVDZ!L118-aVDZ!G118-aVDZ!H118)*2625.5</f>
        <v>-4.2026352414895412</v>
      </c>
      <c r="C119" s="10">
        <f>(aVDZ!M118+aVDZ!N118-aVDZ!I118-aVDZ!J118)*2625.5</f>
        <v>-7.770104914383781</v>
      </c>
      <c r="D119" s="10">
        <f>(aVDZ!L118-aVDZ!H118)*2625.5</f>
        <v>-3.3586176355310573</v>
      </c>
      <c r="E119" s="10">
        <f>(aVDZ!K118-aVDZ!G118)*2625.5</f>
        <v>-0.84401760595848407</v>
      </c>
      <c r="F119" s="10">
        <f>(aVDZ!N118-aVDZ!J118)*2625.5</f>
        <v>-6.3001820837964111</v>
      </c>
      <c r="G119" s="10">
        <f>(aVDZ!M118-aVDZ!I118)*2625.5</f>
        <v>-1.4699228305875149</v>
      </c>
      <c r="H119" s="2">
        <f t="shared" si="2"/>
        <v>-11.972740155873321</v>
      </c>
      <c r="I119" s="11">
        <f t="shared" si="3"/>
        <v>64.898300750075961</v>
      </c>
      <c r="K119" s="2">
        <f>H119-'BSSE-CCD'!H119</f>
        <v>6.3329076749127857</v>
      </c>
    </row>
    <row r="120" spans="1:11" x14ac:dyDescent="0.2">
      <c r="A120" t="s">
        <v>38</v>
      </c>
      <c r="B120" s="10">
        <f>(aVDZ!K119+aVDZ!L119-aVDZ!G119-aVDZ!H119)*2625.5</f>
        <v>-1.8397934297099372</v>
      </c>
      <c r="C120" s="10">
        <f>(aVDZ!M119+aVDZ!N119-aVDZ!I119-aVDZ!J119)*2625.5</f>
        <v>-18.325211699644086</v>
      </c>
      <c r="D120" s="10">
        <f>(aVDZ!L119-aVDZ!H119)*2625.5</f>
        <v>-1.4555870373549857</v>
      </c>
      <c r="E120" s="10">
        <f>(aVDZ!K119-aVDZ!G119)*2625.5</f>
        <v>-0.38420639235465998</v>
      </c>
      <c r="F120" s="10">
        <f>(aVDZ!N119-aVDZ!J119)*2625.5</f>
        <v>-13.612020314092002</v>
      </c>
      <c r="G120" s="10">
        <f>(aVDZ!M119-aVDZ!I119)*2625.5</f>
        <v>-4.7131913855521379</v>
      </c>
      <c r="H120" s="2">
        <f t="shared" si="2"/>
        <v>-20.165005129354022</v>
      </c>
      <c r="I120" s="11">
        <f t="shared" si="3"/>
        <v>90.876305669608954</v>
      </c>
      <c r="K120" s="2">
        <f>H120-'BSSE-CCD'!H120</f>
        <v>-6.7175382491790323</v>
      </c>
    </row>
    <row r="121" spans="1:11" x14ac:dyDescent="0.2">
      <c r="A121" t="s">
        <v>39</v>
      </c>
      <c r="B121" s="10">
        <f>(aVDZ!K120+aVDZ!L120-aVDZ!G120-aVDZ!H120)*2625.5</f>
        <v>-1.5910721888897605</v>
      </c>
      <c r="C121" s="10">
        <f>(aVDZ!M120+aVDZ!N120-aVDZ!I120-aVDZ!J120)*2625.5</f>
        <v>-17.259435154342405</v>
      </c>
      <c r="D121" s="10">
        <f>(aVDZ!L120-aVDZ!H120)*2625.5</f>
        <v>-1.2709952919881042</v>
      </c>
      <c r="E121" s="10">
        <f>(aVDZ!K120-aVDZ!G120)*2625.5</f>
        <v>-0.32007689690136482</v>
      </c>
      <c r="F121" s="10">
        <f>(aVDZ!N120-aVDZ!J120)*2625.5</f>
        <v>-12.814192973497613</v>
      </c>
      <c r="G121" s="10">
        <f>(aVDZ!M120-aVDZ!I120)*2625.5</f>
        <v>-4.4452421808447902</v>
      </c>
      <c r="H121" s="2">
        <f t="shared" si="2"/>
        <v>-18.850507343232167</v>
      </c>
      <c r="I121" s="11">
        <f t="shared" si="3"/>
        <v>91.559525906017598</v>
      </c>
      <c r="K121" s="2">
        <f>H121-'BSSE-CCD'!H121</f>
        <v>-6.1646301141658153</v>
      </c>
    </row>
    <row r="122" spans="1:11" x14ac:dyDescent="0.2">
      <c r="A122" t="s">
        <v>40</v>
      </c>
      <c r="B122" s="10">
        <f>(aVDZ!K121+aVDZ!L121-aVDZ!G121-aVDZ!H121)*2625.5</f>
        <v>-1.5596972016988984</v>
      </c>
      <c r="C122" s="10">
        <f>(aVDZ!M121+aVDZ!N121-aVDZ!I121-aVDZ!J121)*2625.5</f>
        <v>-17.246097690980221</v>
      </c>
      <c r="D122" s="10">
        <f>(aVDZ!L121-aVDZ!H121)*2625.5</f>
        <v>-1.2413211271250275</v>
      </c>
      <c r="E122" s="10">
        <f>(aVDZ!K121-aVDZ!G121)*2625.5</f>
        <v>-0.31837607457387096</v>
      </c>
      <c r="F122" s="10">
        <f>(aVDZ!N121-aVDZ!J121)*2625.5</f>
        <v>-12.800417423259722</v>
      </c>
      <c r="G122" s="10">
        <f>(aVDZ!M121-aVDZ!I121)*2625.5</f>
        <v>-4.4456802677204816</v>
      </c>
      <c r="H122" s="2">
        <f t="shared" si="2"/>
        <v>-18.805794892679121</v>
      </c>
      <c r="I122" s="11">
        <f t="shared" si="3"/>
        <v>91.706294732023949</v>
      </c>
      <c r="K122" s="2">
        <f>H122-'BSSE-CCD'!H122</f>
        <v>-6.2167736154748017</v>
      </c>
    </row>
    <row r="123" spans="1:11" x14ac:dyDescent="0.2">
      <c r="A123" t="s">
        <v>120</v>
      </c>
      <c r="B123" s="10">
        <f>(aVDZ!K122+aVDZ!L122-aVDZ!G122-aVDZ!H122)*2625.5</f>
        <v>-1.9071184373194763</v>
      </c>
      <c r="C123" s="10">
        <f>(aVDZ!M122+aVDZ!N122-aVDZ!I122-aVDZ!J122)*2625.5</f>
        <v>-10.186439377718388</v>
      </c>
      <c r="D123" s="10">
        <f>(aVDZ!L122-aVDZ!H122)*2625.5</f>
        <v>-1.5047394107458825</v>
      </c>
      <c r="E123" s="10">
        <f>(aVDZ!K122-aVDZ!G122)*2625.5</f>
        <v>-0.40237902657403091</v>
      </c>
      <c r="F123" s="10">
        <f>(aVDZ!N122-aVDZ!J122)*2625.5</f>
        <v>-8.4404238434635008</v>
      </c>
      <c r="G123" s="10">
        <f>(aVDZ!M122-aVDZ!I122)*2625.5</f>
        <v>-1.7460155342549422</v>
      </c>
      <c r="H123" s="2">
        <f t="shared" si="2"/>
        <v>-12.093557815037865</v>
      </c>
      <c r="I123" s="11">
        <f t="shared" si="3"/>
        <v>84.230294620595032</v>
      </c>
      <c r="K123" s="2">
        <f>H123-'BSSE-CCD'!H123</f>
        <v>3.0946254553192549</v>
      </c>
    </row>
    <row r="124" spans="1:11" x14ac:dyDescent="0.2">
      <c r="A124" t="s">
        <v>121</v>
      </c>
      <c r="B124" s="10">
        <f>(aVDZ!K123+aVDZ!L123-aVDZ!G123-aVDZ!H123)*2625.5</f>
        <v>-1.6577310612884308</v>
      </c>
      <c r="C124" s="10">
        <f>(aVDZ!M123+aVDZ!N123-aVDZ!I123-aVDZ!J123)*2625.5</f>
        <v>-9.7132129149304731</v>
      </c>
      <c r="D124" s="10">
        <f>(aVDZ!L123-aVDZ!H123)*2625.5</f>
        <v>-1.3223234903238446</v>
      </c>
      <c r="E124" s="10">
        <f>(aVDZ!K123-aVDZ!G123)*2625.5</f>
        <v>-0.33540757096458629</v>
      </c>
      <c r="F124" s="10">
        <f>(aVDZ!N123-aVDZ!J123)*2625.5</f>
        <v>-8.0497004806163819</v>
      </c>
      <c r="G124" s="10">
        <f>(aVDZ!M123-aVDZ!I123)*2625.5</f>
        <v>-1.6635124343141265</v>
      </c>
      <c r="H124" s="2">
        <f t="shared" si="2"/>
        <v>-11.370943976218904</v>
      </c>
      <c r="I124" s="11">
        <f t="shared" si="3"/>
        <v>85.421341757066131</v>
      </c>
      <c r="K124" s="2">
        <f>H124-'BSSE-CCD'!H124</f>
        <v>3.1740954570003304</v>
      </c>
    </row>
    <row r="125" spans="1:11" x14ac:dyDescent="0.2">
      <c r="A125" t="s">
        <v>122</v>
      </c>
      <c r="B125" s="10">
        <f>(aVDZ!K124+aVDZ!L124-aVDZ!G124-aVDZ!H124)*2625.5</f>
        <v>-1.5857055571385028</v>
      </c>
      <c r="C125" s="10">
        <f>(aVDZ!M124+aVDZ!N124-aVDZ!I124-aVDZ!J124)*2625.5</f>
        <v>-9.5032469767880556</v>
      </c>
      <c r="D125" s="10">
        <f>(aVDZ!L124-aVDZ!H124)*2625.5</f>
        <v>-1.2568330304533628</v>
      </c>
      <c r="E125" s="10">
        <f>(aVDZ!K124-aVDZ!G124)*2625.5</f>
        <v>-0.32887252668499434</v>
      </c>
      <c r="F125" s="10">
        <f>(aVDZ!N124-aVDZ!J124)*2625.5</f>
        <v>-7.8743979044888555</v>
      </c>
      <c r="G125" s="10">
        <f>(aVDZ!M124-aVDZ!I124)*2625.5</f>
        <v>-1.6288490722992375</v>
      </c>
      <c r="H125" s="2">
        <f t="shared" si="2"/>
        <v>-11.088952533926559</v>
      </c>
      <c r="I125" s="11">
        <f t="shared" si="3"/>
        <v>85.700132160480891</v>
      </c>
      <c r="K125" s="2">
        <f>H125-'BSSE-CCD'!H125</f>
        <v>3.1870800426166479</v>
      </c>
    </row>
    <row r="126" spans="1:11" x14ac:dyDescent="0.2">
      <c r="A126" t="s">
        <v>123</v>
      </c>
      <c r="B126" s="10">
        <f>(aVDZ!K125+aVDZ!L125-aVDZ!G125-aVDZ!H125)*2625.5</f>
        <v>-4.7711901633380389</v>
      </c>
      <c r="C126" s="10">
        <f>(aVDZ!M125+aVDZ!N125-aVDZ!I125-aVDZ!J125)*2625.5</f>
        <v>-8.9310264798152073</v>
      </c>
      <c r="D126" s="10">
        <f>(aVDZ!L125-aVDZ!H125)*2625.5</f>
        <v>-3.7724914108667886</v>
      </c>
      <c r="E126" s="10">
        <f>(aVDZ!K125-aVDZ!G125)*2625.5</f>
        <v>-0.99869875247081275</v>
      </c>
      <c r="F126" s="10">
        <f>(aVDZ!N125-aVDZ!J125)*2625.5</f>
        <v>-7.2501370966067915</v>
      </c>
      <c r="G126" s="10">
        <f>(aVDZ!M125-aVDZ!I125)*2625.5</f>
        <v>-1.6808893832084166</v>
      </c>
      <c r="H126" s="2">
        <f t="shared" si="2"/>
        <v>-13.702216643153246</v>
      </c>
      <c r="I126" s="11">
        <f t="shared" si="3"/>
        <v>65.179428353863329</v>
      </c>
      <c r="K126" s="2">
        <f>H126-'BSSE-CCD'!H126</f>
        <v>-1.8383903571350935</v>
      </c>
    </row>
    <row r="127" spans="1:11" x14ac:dyDescent="0.2">
      <c r="A127" t="s">
        <v>124</v>
      </c>
      <c r="B127" s="10">
        <f>(aVDZ!K126+aVDZ!L126-aVDZ!G126-aVDZ!H126)*2625.5</f>
        <v>-4.677821627372631</v>
      </c>
      <c r="C127" s="10">
        <f>(aVDZ!M126+aVDZ!N126-aVDZ!I126-aVDZ!J126)*2625.5</f>
        <v>-9.3659943575537365</v>
      </c>
      <c r="D127" s="10">
        <f>(aVDZ!L126-aVDZ!H126)*2625.5</f>
        <v>-3.7256969874996329</v>
      </c>
      <c r="E127" s="10">
        <f>(aVDZ!K126-aVDZ!G126)*2625.5</f>
        <v>-0.95212463987299778</v>
      </c>
      <c r="F127" s="10">
        <f>(aVDZ!N126-aVDZ!J126)*2625.5</f>
        <v>-7.5910187888574976</v>
      </c>
      <c r="G127" s="10">
        <f>(aVDZ!M126-aVDZ!I126)*2625.5</f>
        <v>-1.7749755686963111</v>
      </c>
      <c r="H127" s="2">
        <f t="shared" si="2"/>
        <v>-14.043815984926368</v>
      </c>
      <c r="I127" s="11">
        <f t="shared" si="3"/>
        <v>66.691235256902587</v>
      </c>
      <c r="K127" s="2">
        <f>H127-'BSSE-CCD'!H127</f>
        <v>-2.2857853853159131</v>
      </c>
    </row>
    <row r="128" spans="1:11" x14ac:dyDescent="0.2">
      <c r="A128" t="s">
        <v>125</v>
      </c>
      <c r="B128" s="10">
        <f>(aVDZ!K127+aVDZ!L127-aVDZ!G127-aVDZ!H127)*2625.5</f>
        <v>-4.7607246377497177</v>
      </c>
      <c r="C128" s="10">
        <f>(aVDZ!M127+aVDZ!N127-aVDZ!I127-aVDZ!J127)*2625.5</f>
        <v>-8.9277510558499724</v>
      </c>
      <c r="D128" s="10">
        <f>(aVDZ!L127-aVDZ!H127)*2625.5</f>
        <v>-3.7655229663230165</v>
      </c>
      <c r="E128" s="10">
        <f>(aVDZ!K127-aVDZ!G127)*2625.5</f>
        <v>-0.99520167142670135</v>
      </c>
      <c r="F128" s="10">
        <f>(aVDZ!N127-aVDZ!J127)*2625.5</f>
        <v>-7.2416334798690585</v>
      </c>
      <c r="G128" s="10">
        <f>(aVDZ!M127-aVDZ!I127)*2625.5</f>
        <v>-1.6861175759809135</v>
      </c>
      <c r="H128" s="2">
        <f t="shared" si="2"/>
        <v>-13.68847569359969</v>
      </c>
      <c r="I128" s="11">
        <f t="shared" si="3"/>
        <v>65.220929310809339</v>
      </c>
      <c r="K128" s="2">
        <f>H128-'BSSE-CCD'!H128</f>
        <v>-1.6670450694998831</v>
      </c>
    </row>
    <row r="129" spans="1:11" x14ac:dyDescent="0.2">
      <c r="A129" t="s">
        <v>126</v>
      </c>
      <c r="B129" s="10">
        <f>(aVDZ!K128+aVDZ!L128-aVDZ!G128-aVDZ!H128)*2625.5</f>
        <v>-4.4206126331621221</v>
      </c>
      <c r="C129" s="10">
        <f>(aVDZ!M128+aVDZ!N128-aVDZ!I128-aVDZ!J128)*2625.5</f>
        <v>-8.7895441593611565</v>
      </c>
      <c r="D129" s="10">
        <f>(aVDZ!L128-aVDZ!H128)*2625.5</f>
        <v>-3.5137770950793441</v>
      </c>
      <c r="E129" s="10">
        <f>(aVDZ!K128-aVDZ!G128)*2625.5</f>
        <v>-0.90683553808277739</v>
      </c>
      <c r="F129" s="10">
        <f>(aVDZ!N128-aVDZ!J128)*2625.5</f>
        <v>-7.0217887008699424</v>
      </c>
      <c r="G129" s="10">
        <f>(aVDZ!M128-aVDZ!I128)*2625.5</f>
        <v>-1.7677554584909949</v>
      </c>
      <c r="H129" s="2">
        <f t="shared" si="2"/>
        <v>-13.210156792523279</v>
      </c>
      <c r="I129" s="11">
        <f t="shared" si="3"/>
        <v>66.536259163372591</v>
      </c>
      <c r="K129" s="2">
        <f>H129-'BSSE-CCD'!H129</f>
        <v>-2.2829639312493679</v>
      </c>
    </row>
    <row r="130" spans="1:11" x14ac:dyDescent="0.2">
      <c r="A130" t="s">
        <v>127</v>
      </c>
      <c r="B130" s="10">
        <f>(aVDZ!K129+aVDZ!L129-aVDZ!G129-aVDZ!H129)*2625.5</f>
        <v>-4.6103988576412407</v>
      </c>
      <c r="C130" s="10">
        <f>(aVDZ!M129+aVDZ!N129-aVDZ!I129-aVDZ!J129)*2625.5</f>
        <v>-9.310543171723566</v>
      </c>
      <c r="D130" s="10">
        <f>(aVDZ!L129-aVDZ!H129)*2625.5</f>
        <v>-3.6654727112370509</v>
      </c>
      <c r="E130" s="10">
        <f>(aVDZ!K129-aVDZ!G129)*2625.5</f>
        <v>-0.94492614640418982</v>
      </c>
      <c r="F130" s="10">
        <f>(aVDZ!N129-aVDZ!J129)*2625.5</f>
        <v>-7.5244547130191268</v>
      </c>
      <c r="G130" s="10">
        <f>(aVDZ!M129-aVDZ!I129)*2625.5</f>
        <v>-1.7860884587046575</v>
      </c>
      <c r="H130" s="2">
        <f t="shared" si="2"/>
        <v>-13.920942029364806</v>
      </c>
      <c r="I130" s="11">
        <f t="shared" si="3"/>
        <v>66.881559826080206</v>
      </c>
      <c r="K130" s="2">
        <f>H130-'BSSE-CCD'!H130</f>
        <v>-2.8078787345625198</v>
      </c>
    </row>
    <row r="131" spans="1:11" x14ac:dyDescent="0.2">
      <c r="A131" t="s">
        <v>128</v>
      </c>
      <c r="B131" s="10">
        <f>(aVDZ!K130+aVDZ!L130-aVDZ!G130-aVDZ!H130)*2625.5</f>
        <v>-4.8109630921059772</v>
      </c>
      <c r="C131" s="10">
        <f>(aVDZ!M130+aVDZ!N130-aVDZ!I130-aVDZ!J130)*2625.5</f>
        <v>-9.6929539707528569</v>
      </c>
      <c r="D131" s="10">
        <f>(aVDZ!L130-aVDZ!H130)*2625.5</f>
        <v>-3.8207210933197033</v>
      </c>
      <c r="E131" s="10">
        <f>(aVDZ!K130-aVDZ!G130)*2625.5</f>
        <v>-0.9902419987865656</v>
      </c>
      <c r="F131" s="10">
        <f>(aVDZ!N130-aVDZ!J130)*2625.5</f>
        <v>-7.8163600912239195</v>
      </c>
      <c r="G131" s="10">
        <f>(aVDZ!M130-aVDZ!I130)*2625.5</f>
        <v>-1.8765938795288637</v>
      </c>
      <c r="H131" s="2">
        <f t="shared" si="2"/>
        <v>-14.503917062858834</v>
      </c>
      <c r="I131" s="11">
        <f t="shared" si="3"/>
        <v>66.829904837047522</v>
      </c>
      <c r="K131" s="2">
        <f>H131-'BSSE-CCD'!H131</f>
        <v>-2.519262589337993</v>
      </c>
    </row>
    <row r="132" spans="1:11" x14ac:dyDescent="0.2">
      <c r="A132" t="s">
        <v>129</v>
      </c>
      <c r="B132" s="10">
        <f>(aVDZ!K131+aVDZ!L131-aVDZ!G131-aVDZ!H131)*2625.5</f>
        <v>-5.5485266458925286</v>
      </c>
      <c r="C132" s="10">
        <f>(aVDZ!M131+aVDZ!N131-aVDZ!I131-aVDZ!J131)*2625.5</f>
        <v>-12.568838177350928</v>
      </c>
      <c r="D132" s="10">
        <f>(aVDZ!L131-aVDZ!H131)*2625.5</f>
        <v>-4.3916501816159537</v>
      </c>
      <c r="E132" s="10">
        <f>(aVDZ!K131-aVDZ!G131)*2625.5</f>
        <v>-1.1568764642764293</v>
      </c>
      <c r="F132" s="10">
        <f>(aVDZ!N131-aVDZ!J131)*2625.5</f>
        <v>-10.019809910100665</v>
      </c>
      <c r="G132" s="10">
        <f>(aVDZ!M131-aVDZ!I131)*2625.5</f>
        <v>-2.5490282672504079</v>
      </c>
      <c r="H132" s="2">
        <f t="shared" ref="H132:H193" si="4">B132+C132</f>
        <v>-18.117364823243456</v>
      </c>
      <c r="I132" s="11">
        <f t="shared" ref="I132:I193" si="5">C132/H132*100</f>
        <v>69.374538184636478</v>
      </c>
      <c r="K132" s="2">
        <f>H132-'BSSE-CCD'!H132</f>
        <v>7.4853424749026871</v>
      </c>
    </row>
    <row r="133" spans="1:11" x14ac:dyDescent="0.2">
      <c r="A133" t="s">
        <v>130</v>
      </c>
      <c r="B133" s="10">
        <f>(aVDZ!K132+aVDZ!L132-aVDZ!G132-aVDZ!H132)*2625.5</f>
        <v>-4.8843146929878429</v>
      </c>
      <c r="C133" s="10">
        <f>(aVDZ!M132+aVDZ!N132-aVDZ!I132-aVDZ!J132)*2625.5</f>
        <v>-11.697515574792721</v>
      </c>
      <c r="D133" s="10">
        <f>(aVDZ!L132-aVDZ!H132)*2625.5</f>
        <v>-3.8861279132927278</v>
      </c>
      <c r="E133" s="10">
        <f>(aVDZ!K132-aVDZ!G132)*2625.5</f>
        <v>-0.99818677969496916</v>
      </c>
      <c r="F133" s="10">
        <f>(aVDZ!N132-aVDZ!J132)*2625.5</f>
        <v>-9.3225350913488043</v>
      </c>
      <c r="G133" s="10">
        <f>(aVDZ!M132-aVDZ!I132)*2625.5</f>
        <v>-2.3749804834439159</v>
      </c>
      <c r="H133" s="2">
        <f t="shared" si="4"/>
        <v>-16.581830267780564</v>
      </c>
      <c r="I133" s="11">
        <f t="shared" si="5"/>
        <v>70.544176281442574</v>
      </c>
      <c r="K133" s="2">
        <f>H133-'BSSE-CCD'!H133</f>
        <v>7.0455457242305002</v>
      </c>
    </row>
    <row r="134" spans="1:11" x14ac:dyDescent="0.2">
      <c r="A134" t="s">
        <v>131</v>
      </c>
      <c r="B134" s="10">
        <f>(aVDZ!K133+aVDZ!L133-aVDZ!G133-aVDZ!H133)*2625.5</f>
        <v>-4.7071979430543927</v>
      </c>
      <c r="C134" s="10">
        <f>(aVDZ!M133+aVDZ!N133-aVDZ!I133-aVDZ!J133)*2625.5</f>
        <v>-11.778870848661057</v>
      </c>
      <c r="D134" s="10">
        <f>(aVDZ!L133-aVDZ!H133)*2625.5</f>
        <v>-3.7479831179993961</v>
      </c>
      <c r="E134" s="10">
        <f>(aVDZ!K133-aVDZ!G133)*2625.5</f>
        <v>-0.95921482505528766</v>
      </c>
      <c r="F134" s="10">
        <f>(aVDZ!N133-aVDZ!J133)*2625.5</f>
        <v>-9.4061059602926349</v>
      </c>
      <c r="G134" s="10">
        <f>(aVDZ!M133-aVDZ!I133)*2625.5</f>
        <v>-2.3727648883685668</v>
      </c>
      <c r="H134" s="2">
        <f t="shared" si="4"/>
        <v>-16.48606879171545</v>
      </c>
      <c r="I134" s="11">
        <f t="shared" si="5"/>
        <v>71.447420227799569</v>
      </c>
      <c r="K134" s="2">
        <f>H134-'BSSE-CCD'!H134</f>
        <v>6.1826086200270005</v>
      </c>
    </row>
    <row r="135" spans="1:11" x14ac:dyDescent="0.2">
      <c r="A135" t="s">
        <v>132</v>
      </c>
      <c r="B135" s="10">
        <f>(aVDZ!K134+aVDZ!L134-aVDZ!G134-aVDZ!H134)*2625.5</f>
        <v>-7.0952008464321743</v>
      </c>
      <c r="C135" s="10">
        <f>(aVDZ!M134+aVDZ!N134-aVDZ!I134-aVDZ!J134)*2625.5</f>
        <v>-15.746673393866256</v>
      </c>
      <c r="D135" s="10">
        <f>(aVDZ!L134-aVDZ!H134)*2625.5</f>
        <v>-5.6251137052261964</v>
      </c>
      <c r="E135" s="10">
        <f>(aVDZ!K134-aVDZ!G134)*2625.5</f>
        <v>-1.4700871412064151</v>
      </c>
      <c r="F135" s="10">
        <f>(aVDZ!N134-aVDZ!J134)*2625.5</f>
        <v>-12.297231693650895</v>
      </c>
      <c r="G135" s="10">
        <f>(aVDZ!M134-aVDZ!I134)*2625.5</f>
        <v>-3.4494417002153619</v>
      </c>
      <c r="H135" s="2">
        <f t="shared" si="4"/>
        <v>-22.841874240298431</v>
      </c>
      <c r="I135" s="11">
        <f t="shared" si="5"/>
        <v>68.937746649902422</v>
      </c>
      <c r="K135" s="2">
        <f>H135-'BSSE-CCD'!H135</f>
        <v>-1.4903045796932943</v>
      </c>
    </row>
    <row r="136" spans="1:11" x14ac:dyDescent="0.2">
      <c r="A136" t="s">
        <v>133</v>
      </c>
      <c r="B136" s="10">
        <f>(aVDZ!K135+aVDZ!L135-aVDZ!G135-aVDZ!H135)*2625.5</f>
        <v>-6.2957067310711556</v>
      </c>
      <c r="C136" s="10">
        <f>(aVDZ!M135+aVDZ!N135-aVDZ!I135-aVDZ!J135)*2625.5</f>
        <v>-13.356029789543756</v>
      </c>
      <c r="D136" s="10">
        <f>(aVDZ!L135-aVDZ!H135)*2625.5</f>
        <v>-4.975689671816669</v>
      </c>
      <c r="E136" s="10">
        <f>(aVDZ!K135-aVDZ!G135)*2625.5</f>
        <v>-1.3200170592544866</v>
      </c>
      <c r="F136" s="10">
        <f>(aVDZ!N135-aVDZ!J135)*2625.5</f>
        <v>-10.530366933847297</v>
      </c>
      <c r="G136" s="10">
        <f>(aVDZ!M135-aVDZ!I135)*2625.5</f>
        <v>-2.8256628556967498</v>
      </c>
      <c r="H136" s="2">
        <f t="shared" si="4"/>
        <v>-19.651736520614911</v>
      </c>
      <c r="I136" s="11">
        <f t="shared" si="5"/>
        <v>67.963611131937967</v>
      </c>
      <c r="K136" s="2">
        <f>H136-'BSSE-CCD'!H136</f>
        <v>-1.4049676750715925</v>
      </c>
    </row>
    <row r="137" spans="1:11" x14ac:dyDescent="0.2">
      <c r="A137" t="s">
        <v>134</v>
      </c>
      <c r="B137" s="10">
        <f>(aVDZ!K136+aVDZ!L136-aVDZ!G136-aVDZ!H136)*2625.5</f>
        <v>-6.3768251248154169</v>
      </c>
      <c r="C137" s="10">
        <f>(aVDZ!M136+aVDZ!N136-aVDZ!I136-aVDZ!J136)*2625.5</f>
        <v>-15.110155753954855</v>
      </c>
      <c r="D137" s="10">
        <f>(aVDZ!L136-aVDZ!H136)*2625.5</f>
        <v>-5.073307136134142</v>
      </c>
      <c r="E137" s="10">
        <f>(aVDZ!K136-aVDZ!G136)*2625.5</f>
        <v>-1.303517988681129</v>
      </c>
      <c r="F137" s="10">
        <f>(aVDZ!N136-aVDZ!J136)*2625.5</f>
        <v>-11.824253076933489</v>
      </c>
      <c r="G137" s="10">
        <f>(aVDZ!M136-aVDZ!I136)*2625.5</f>
        <v>-3.2859026770216579</v>
      </c>
      <c r="H137" s="2">
        <f t="shared" si="4"/>
        <v>-21.486980878770272</v>
      </c>
      <c r="I137" s="11">
        <f t="shared" si="5"/>
        <v>70.322377253493556</v>
      </c>
      <c r="K137" s="2">
        <f>H137-'BSSE-CCD'!H137</f>
        <v>-0.85844038446506943</v>
      </c>
    </row>
    <row r="138" spans="1:11" x14ac:dyDescent="0.2">
      <c r="A138" t="s">
        <v>135</v>
      </c>
      <c r="B138" s="10">
        <f>(aVDZ!K137+aVDZ!L137-aVDZ!G137-aVDZ!H137)*2625.5</f>
        <v>-6.3628977079153994</v>
      </c>
      <c r="C138" s="10">
        <f>(aVDZ!M137+aVDZ!N137-aVDZ!I137-aVDZ!J137)*2625.5</f>
        <v>-15.256967659930897</v>
      </c>
      <c r="D138" s="10">
        <f>(aVDZ!L137-aVDZ!H137)*2625.5</f>
        <v>-5.0688712476570439</v>
      </c>
      <c r="E138" s="10">
        <f>(aVDZ!K137-aVDZ!G137)*2625.5</f>
        <v>-1.2940264602582094</v>
      </c>
      <c r="F138" s="10">
        <f>(aVDZ!N137-aVDZ!J137)*2625.5</f>
        <v>-11.932550085674686</v>
      </c>
      <c r="G138" s="10">
        <f>(aVDZ!M137-aVDZ!I137)*2625.5</f>
        <v>-3.3244175742559201</v>
      </c>
      <c r="H138" s="2">
        <f t="shared" si="4"/>
        <v>-21.619865367846295</v>
      </c>
      <c r="I138" s="11">
        <f t="shared" si="5"/>
        <v>70.569207533648708</v>
      </c>
      <c r="K138" s="2">
        <f>H138-'BSSE-CCD'!H138</f>
        <v>-1.3517922065040118</v>
      </c>
    </row>
    <row r="139" spans="1:11" x14ac:dyDescent="0.2">
      <c r="A139" t="s">
        <v>136</v>
      </c>
      <c r="B139" s="10">
        <f>(aVDZ!K138+aVDZ!L138-aVDZ!G138-aVDZ!H138)*2625.5</f>
        <v>-6.1092160738833572</v>
      </c>
      <c r="C139" s="10">
        <f>(aVDZ!M138+aVDZ!N138-aVDZ!I138-aVDZ!J138)*2625.5</f>
        <v>-13.80353198511914</v>
      </c>
      <c r="D139" s="10">
        <f>(aVDZ!L138-aVDZ!H138)*2625.5</f>
        <v>-4.8584550046587429</v>
      </c>
      <c r="E139" s="10">
        <f>(aVDZ!K138-aVDZ!G138)*2625.5</f>
        <v>-1.2507610692250513</v>
      </c>
      <c r="F139" s="10">
        <f>(aVDZ!N138-aVDZ!J138)*2625.5</f>
        <v>-10.852235446058478</v>
      </c>
      <c r="G139" s="10">
        <f>(aVDZ!M138-aVDZ!I138)*2625.5</f>
        <v>-2.9512965390603707</v>
      </c>
      <c r="H139" s="2">
        <f t="shared" si="4"/>
        <v>-19.912748059002496</v>
      </c>
      <c r="I139" s="11">
        <f t="shared" si="5"/>
        <v>69.320075482392312</v>
      </c>
      <c r="K139" s="2">
        <f>H139-'BSSE-CCD'!H139</f>
        <v>0.14944187627063243</v>
      </c>
    </row>
    <row r="140" spans="1:11" x14ac:dyDescent="0.2">
      <c r="A140" t="s">
        <v>137</v>
      </c>
      <c r="B140" s="10">
        <f>(aVDZ!K139+aVDZ!L139-aVDZ!G139-aVDZ!H139)*2625.5</f>
        <v>-5.8278730283178515</v>
      </c>
      <c r="C140" s="10">
        <f>(aVDZ!M139+aVDZ!N139-aVDZ!I139-aVDZ!J139)*2625.5</f>
        <v>-13.524716274955722</v>
      </c>
      <c r="D140" s="10">
        <f>(aVDZ!L139-aVDZ!H139)*2625.5</f>
        <v>-4.6523518407488647</v>
      </c>
      <c r="E140" s="10">
        <f>(aVDZ!K139-aVDZ!G139)*2625.5</f>
        <v>-1.1755211875688412</v>
      </c>
      <c r="F140" s="10">
        <f>(aVDZ!N139-aVDZ!J139)*2625.5</f>
        <v>-10.645513416249276</v>
      </c>
      <c r="G140" s="10">
        <f>(aVDZ!M139-aVDZ!I139)*2625.5</f>
        <v>-2.8792028587070289</v>
      </c>
      <c r="H140" s="2">
        <f t="shared" si="4"/>
        <v>-19.352589303273575</v>
      </c>
      <c r="I140" s="11">
        <f t="shared" si="5"/>
        <v>69.885822837505046</v>
      </c>
      <c r="K140" s="2">
        <f>H140-'BSSE-CCD'!H140</f>
        <v>1.0207095571005986</v>
      </c>
    </row>
    <row r="141" spans="1:11" x14ac:dyDescent="0.2">
      <c r="A141" t="s">
        <v>138</v>
      </c>
      <c r="B141" s="10">
        <f>(aVDZ!K140+aVDZ!L140-aVDZ!G140-aVDZ!H140)*2625.5</f>
        <v>-4.7877905205572713</v>
      </c>
      <c r="C141" s="10">
        <f>(aVDZ!M140+aVDZ!N140-aVDZ!I140-aVDZ!J140)*2625.5</f>
        <v>-9.6238507531694211</v>
      </c>
      <c r="D141" s="10">
        <f>(aVDZ!L140-aVDZ!H140)*2625.5</f>
        <v>-3.8029725956181863</v>
      </c>
      <c r="E141" s="10">
        <f>(aVDZ!K140-aVDZ!G140)*2625.5</f>
        <v>-0.98481792493908471</v>
      </c>
      <c r="F141" s="10">
        <f>(aVDZ!N140-aVDZ!J140)*2625.5</f>
        <v>-7.6534293701064637</v>
      </c>
      <c r="G141" s="10">
        <f>(aVDZ!M140-aVDZ!I140)*2625.5</f>
        <v>-1.9704213830635409</v>
      </c>
      <c r="H141" s="2">
        <f t="shared" si="4"/>
        <v>-14.411641273726692</v>
      </c>
      <c r="I141" s="11">
        <f t="shared" si="5"/>
        <v>66.778311854835664</v>
      </c>
      <c r="K141" s="2">
        <f>H141-'BSSE-CCD'!H141</f>
        <v>7.1423327773546834</v>
      </c>
    </row>
    <row r="142" spans="1:11" x14ac:dyDescent="0.2">
      <c r="A142" t="s">
        <v>139</v>
      </c>
      <c r="B142" s="10">
        <f>(aVDZ!K141+aVDZ!L141-aVDZ!G141-aVDZ!H141)*2625.5</f>
        <v>-4.1801583656187731</v>
      </c>
      <c r="C142" s="10">
        <f>(aVDZ!M141+aVDZ!N141-aVDZ!I141-aVDZ!J141)*2625.5</f>
        <v>-8.7830934836024088</v>
      </c>
      <c r="D142" s="10">
        <f>(aVDZ!L141-aVDZ!H141)*2625.5</f>
        <v>-3.3369805927717779</v>
      </c>
      <c r="E142" s="10">
        <f>(aVDZ!K141-aVDZ!G141)*2625.5</f>
        <v>-0.84317777284641227</v>
      </c>
      <c r="F142" s="10">
        <f>(aVDZ!N141-aVDZ!J141)*2625.5</f>
        <v>-6.9739335934984226</v>
      </c>
      <c r="G142" s="10">
        <f>(aVDZ!M141-aVDZ!I141)*2625.5</f>
        <v>-1.8091598901041317</v>
      </c>
      <c r="H142" s="2">
        <f t="shared" si="4"/>
        <v>-12.963251849221182</v>
      </c>
      <c r="I142" s="11">
        <f t="shared" si="5"/>
        <v>67.753782660097656</v>
      </c>
      <c r="K142" s="2">
        <f>H142-'BSSE-CCD'!H142</f>
        <v>6.9289151199905543</v>
      </c>
    </row>
    <row r="143" spans="1:11" x14ac:dyDescent="0.2">
      <c r="A143" t="s">
        <v>140</v>
      </c>
      <c r="B143" s="10">
        <f>(aVDZ!K142+aVDZ!L142-aVDZ!G142-aVDZ!H142)*2625.5</f>
        <v>-4.1377164239997661</v>
      </c>
      <c r="C143" s="10">
        <f>(aVDZ!M142+aVDZ!N142-aVDZ!I142-aVDZ!J142)*2625.5</f>
        <v>-8.9806065706155529</v>
      </c>
      <c r="D143" s="10">
        <f>(aVDZ!L142-aVDZ!H142)*2625.5</f>
        <v>-3.3107168034642336</v>
      </c>
      <c r="E143" s="10">
        <f>(aVDZ!K142-aVDZ!G142)*2625.5</f>
        <v>-0.82699962053524101</v>
      </c>
      <c r="F143" s="10">
        <f>(aVDZ!N142-aVDZ!J142)*2625.5</f>
        <v>-7.1361720704435179</v>
      </c>
      <c r="G143" s="10">
        <f>(aVDZ!M142-aVDZ!I142)*2625.5</f>
        <v>-1.8444345001720348</v>
      </c>
      <c r="H143" s="2">
        <f t="shared" si="4"/>
        <v>-13.118322994615319</v>
      </c>
      <c r="I143" s="11">
        <f t="shared" si="5"/>
        <v>68.458495604215756</v>
      </c>
      <c r="K143" s="2">
        <f>H143-'BSSE-CCD'!H143</f>
        <v>6.4768922401189073</v>
      </c>
    </row>
    <row r="144" spans="1:11" x14ac:dyDescent="0.2">
      <c r="A144" t="s">
        <v>141</v>
      </c>
      <c r="B144" s="10">
        <f>(aVDZ!K143+aVDZ!L143-aVDZ!G143-aVDZ!H143)*2625.5</f>
        <v>-6.2317889558142969</v>
      </c>
      <c r="C144" s="10">
        <f>(aVDZ!M143+aVDZ!N143-aVDZ!I143-aVDZ!J143)*2625.5</f>
        <v>-13.459189883986705</v>
      </c>
      <c r="D144" s="10">
        <f>(aVDZ!L143-aVDZ!H143)*2625.5</f>
        <v>-4.9328014807920546</v>
      </c>
      <c r="E144" s="10">
        <f>(aVDZ!K143-aVDZ!G143)*2625.5</f>
        <v>-1.2989874750225345</v>
      </c>
      <c r="F144" s="10">
        <f>(aVDZ!N143-aVDZ!J143)*2625.5</f>
        <v>-10.62749810410587</v>
      </c>
      <c r="G144" s="10">
        <f>(aVDZ!M143-aVDZ!I143)*2625.5</f>
        <v>-2.8316917798809804</v>
      </c>
      <c r="H144" s="2">
        <f t="shared" si="4"/>
        <v>-19.690978839801001</v>
      </c>
      <c r="I144" s="11">
        <f t="shared" si="5"/>
        <v>68.352061080792495</v>
      </c>
      <c r="K144" s="2">
        <f>H144-'BSSE-CCD'!H144</f>
        <v>4.8414511734586867</v>
      </c>
    </row>
    <row r="145" spans="1:11" x14ac:dyDescent="0.2">
      <c r="A145" t="s">
        <v>142</v>
      </c>
      <c r="B145" s="10">
        <f>(aVDZ!K144+aVDZ!L144-aVDZ!G144-aVDZ!H144)*2625.5</f>
        <v>-5.5808231940115824</v>
      </c>
      <c r="C145" s="10">
        <f>(aVDZ!M144+aVDZ!N144-aVDZ!I144-aVDZ!J144)*2625.5</f>
        <v>-12.459173055605648</v>
      </c>
      <c r="D145" s="10">
        <f>(aVDZ!L144-aVDZ!H144)*2625.5</f>
        <v>-4.4332520006981593</v>
      </c>
      <c r="E145" s="10">
        <f>(aVDZ!K144-aVDZ!G144)*2625.5</f>
        <v>-1.1475711933132773</v>
      </c>
      <c r="F145" s="10">
        <f>(aVDZ!N144-aVDZ!J144)*2625.5</f>
        <v>-9.8451500495441149</v>
      </c>
      <c r="G145" s="10">
        <f>(aVDZ!M144-aVDZ!I144)*2625.5</f>
        <v>-2.6140230060612413</v>
      </c>
      <c r="H145" s="2">
        <f t="shared" si="4"/>
        <v>-18.039996249617232</v>
      </c>
      <c r="I145" s="11">
        <f t="shared" si="5"/>
        <v>69.064166550866119</v>
      </c>
      <c r="K145" s="2">
        <f>H145-'BSSE-CCD'!H145</f>
        <v>4.550693476159374</v>
      </c>
    </row>
    <row r="146" spans="1:11" x14ac:dyDescent="0.2">
      <c r="A146" t="s">
        <v>143</v>
      </c>
      <c r="B146" s="10">
        <f>(aVDZ!K145+aVDZ!L145-aVDZ!G145-aVDZ!H145)*2625.5</f>
        <v>-5.7287155881280016</v>
      </c>
      <c r="C146" s="10">
        <f>(aVDZ!M145+aVDZ!N145-aVDZ!I145-aVDZ!J145)*2625.5</f>
        <v>-8.4943366896855963</v>
      </c>
      <c r="D146" s="10">
        <f>(aVDZ!L145-aVDZ!H145)*2625.5</f>
        <v>-4.5498558245834584</v>
      </c>
      <c r="E146" s="10">
        <f>(aVDZ!K145-aVDZ!G145)*2625.5</f>
        <v>-1.1788597635442524</v>
      </c>
      <c r="F146" s="10">
        <f>(aVDZ!N145-aVDZ!J145)*2625.5</f>
        <v>-6.8684275191793143</v>
      </c>
      <c r="G146" s="10">
        <f>(aVDZ!M145-aVDZ!I145)*2625.5</f>
        <v>-1.6259091705062816</v>
      </c>
      <c r="H146" s="2">
        <f t="shared" si="4"/>
        <v>-14.223052277813597</v>
      </c>
      <c r="I146" s="11">
        <f t="shared" si="5"/>
        <v>59.722319258685644</v>
      </c>
      <c r="K146" s="2">
        <f>H146-'BSSE-CCD'!H146</f>
        <v>8.3238098000285881</v>
      </c>
    </row>
    <row r="147" spans="1:11" x14ac:dyDescent="0.2">
      <c r="A147" t="s">
        <v>144</v>
      </c>
      <c r="B147" s="10">
        <f>(aVDZ!K146+aVDZ!L146-aVDZ!G146-aVDZ!H146)*2625.5</f>
        <v>-5.4964570867184372</v>
      </c>
      <c r="C147" s="10">
        <f>(aVDZ!M146+aVDZ!N146-aVDZ!I146-aVDZ!J146)*2625.5</f>
        <v>-8.0634408382007035</v>
      </c>
      <c r="D147" s="10">
        <f>(aVDZ!L146-aVDZ!H146)*2625.5</f>
        <v>-4.3552744849504306</v>
      </c>
      <c r="E147" s="10">
        <f>(aVDZ!K146-aVDZ!G146)*2625.5</f>
        <v>-1.141182601768298</v>
      </c>
      <c r="F147" s="10">
        <f>(aVDZ!N146-aVDZ!J146)*2625.5</f>
        <v>-6.5188101627405084</v>
      </c>
      <c r="G147" s="10">
        <f>(aVDZ!M146-aVDZ!I146)*2625.5</f>
        <v>-1.5446306754600487</v>
      </c>
      <c r="H147" s="2">
        <f t="shared" si="4"/>
        <v>-13.559897924919142</v>
      </c>
      <c r="I147" s="11">
        <f t="shared" si="5"/>
        <v>59.465350571573616</v>
      </c>
      <c r="K147" s="2">
        <f>H147-'BSSE-CCD'!H147</f>
        <v>7.7754083350200602</v>
      </c>
    </row>
    <row r="148" spans="1:11" x14ac:dyDescent="0.2">
      <c r="A148" t="s">
        <v>41</v>
      </c>
      <c r="B148" s="10">
        <f>(aVDZ!K147+aVDZ!L147-aVDZ!G147-aVDZ!H147)*2625.5</f>
        <v>-2.2973421743074303</v>
      </c>
      <c r="C148" s="10">
        <f>(aVDZ!M147+aVDZ!N147-aVDZ!I147-aVDZ!J147)*2625.5</f>
        <v>-18.552396704968611</v>
      </c>
      <c r="D148" s="10">
        <f>(aVDZ!L147-aVDZ!H147)*2625.5</f>
        <v>-1.8131841776580426</v>
      </c>
      <c r="E148" s="10">
        <f>(aVDZ!K147-aVDZ!G147)*2625.5</f>
        <v>-0.48415799664895065</v>
      </c>
      <c r="F148" s="10">
        <f>(aVDZ!N147-aVDZ!J147)*2625.5</f>
        <v>-13.664072887341691</v>
      </c>
      <c r="G148" s="10">
        <f>(aVDZ!M147-aVDZ!I147)*2625.5</f>
        <v>-4.8883238176269215</v>
      </c>
      <c r="H148" s="2">
        <f t="shared" si="4"/>
        <v>-20.849738879276043</v>
      </c>
      <c r="I148" s="11">
        <f t="shared" si="5"/>
        <v>88.981434311434398</v>
      </c>
      <c r="K148" s="2">
        <f>H148-'BSSE-CCD'!H148</f>
        <v>-5.3577112104969249</v>
      </c>
    </row>
    <row r="149" spans="1:11" x14ac:dyDescent="0.2">
      <c r="A149" t="s">
        <v>42</v>
      </c>
      <c r="B149" s="10">
        <f>(aVDZ!K148+aVDZ!L148-aVDZ!G148-aVDZ!H148)*2625.5</f>
        <v>-1.4625136076147205</v>
      </c>
      <c r="C149" s="10">
        <f>(aVDZ!M148+aVDZ!N148-aVDZ!I148-aVDZ!J148)*2625.5</f>
        <v>-16.858980763556048</v>
      </c>
      <c r="D149" s="10">
        <f>(aVDZ!L148-aVDZ!H148)*2625.5</f>
        <v>-1.1674336700186416</v>
      </c>
      <c r="E149" s="10">
        <f>(aVDZ!K148-aVDZ!G148)*2625.5</f>
        <v>-0.29507993759607887</v>
      </c>
      <c r="F149" s="10">
        <f>(aVDZ!N148-aVDZ!J148)*2625.5</f>
        <v>-12.585146192046022</v>
      </c>
      <c r="G149" s="10">
        <f>(aVDZ!M148-aVDZ!I148)*2625.5</f>
        <v>-4.2738345715100605</v>
      </c>
      <c r="H149" s="2">
        <f t="shared" si="4"/>
        <v>-18.321494371170768</v>
      </c>
      <c r="I149" s="11">
        <f t="shared" si="5"/>
        <v>92.017498256495855</v>
      </c>
      <c r="K149" s="2">
        <f>H149-'BSSE-CCD'!H149</f>
        <v>-5.628165422854174</v>
      </c>
    </row>
    <row r="150" spans="1:11" x14ac:dyDescent="0.2">
      <c r="A150" t="s">
        <v>43</v>
      </c>
      <c r="B150" s="10">
        <f>(aVDZ!K149+aVDZ!L149-aVDZ!G149-aVDZ!H149)*2625.5</f>
        <v>-1.5854902384863612</v>
      </c>
      <c r="C150" s="10">
        <f>(aVDZ!M149+aVDZ!N149-aVDZ!I149-aVDZ!J149)*2625.5</f>
        <v>-17.363724540271448</v>
      </c>
      <c r="D150" s="10">
        <f>(aVDZ!L149-aVDZ!H149)*2625.5</f>
        <v>-1.2640896873165137</v>
      </c>
      <c r="E150" s="10">
        <f>(aVDZ!K149-aVDZ!G149)*2625.5</f>
        <v>-0.32140055116984734</v>
      </c>
      <c r="F150" s="10">
        <f>(aVDZ!N149-aVDZ!J149)*2625.5</f>
        <v>-12.851781509360251</v>
      </c>
      <c r="G150" s="10">
        <f>(aVDZ!M149-aVDZ!I149)*2625.5</f>
        <v>-4.5119430309112154</v>
      </c>
      <c r="H150" s="2">
        <f t="shared" si="4"/>
        <v>-18.94921477875781</v>
      </c>
      <c r="I150" s="11">
        <f t="shared" si="5"/>
        <v>91.632950193462875</v>
      </c>
      <c r="K150" s="2">
        <f>H150-'BSSE-CCD'!H150</f>
        <v>-5.2903275914988512</v>
      </c>
    </row>
    <row r="151" spans="1:11" x14ac:dyDescent="0.2">
      <c r="A151" t="s">
        <v>44</v>
      </c>
      <c r="B151" s="10">
        <f>(aVDZ!K150+aVDZ!L150-aVDZ!G150-aVDZ!H150)*2625.5</f>
        <v>-2.5173141876690175</v>
      </c>
      <c r="C151" s="10">
        <f>(aVDZ!M150+aVDZ!N150-aVDZ!I150-aVDZ!J150)*2625.5</f>
        <v>-18.46862646467217</v>
      </c>
      <c r="D151" s="10">
        <f>(aVDZ!L150-aVDZ!H150)*2625.5</f>
        <v>-1.9845696061968139</v>
      </c>
      <c r="E151" s="10">
        <f>(aVDZ!K150-aVDZ!G150)*2625.5</f>
        <v>-0.53274458147220372</v>
      </c>
      <c r="F151" s="10">
        <f>(aVDZ!N150-aVDZ!J150)*2625.5</f>
        <v>-13.619453256448312</v>
      </c>
      <c r="G151" s="10">
        <f>(aVDZ!M150-aVDZ!I150)*2625.5</f>
        <v>-4.8491732082238554</v>
      </c>
      <c r="H151" s="2">
        <f t="shared" si="4"/>
        <v>-20.985940652341188</v>
      </c>
      <c r="I151" s="11">
        <f t="shared" si="5"/>
        <v>88.004758855599903</v>
      </c>
      <c r="K151" s="2">
        <f>H151-'BSSE-CCD'!H151</f>
        <v>-5.0292877390363859</v>
      </c>
    </row>
    <row r="152" spans="1:11" x14ac:dyDescent="0.2">
      <c r="A152" t="s">
        <v>145</v>
      </c>
      <c r="B152" s="10">
        <f>(aVDZ!K151+aVDZ!L151-aVDZ!G151-aVDZ!H151)*2625.5</f>
        <v>-2.4955641252188716</v>
      </c>
      <c r="C152" s="10">
        <f>(aVDZ!M151+aVDZ!N151-aVDZ!I151-aVDZ!J151)*2625.5</f>
        <v>-10.385236408813068</v>
      </c>
      <c r="D152" s="10">
        <f>(aVDZ!L151-aVDZ!H151)*2625.5</f>
        <v>-1.9609439555478367</v>
      </c>
      <c r="E152" s="10">
        <f>(aVDZ!K151-aVDZ!G151)*2625.5</f>
        <v>-0.53462016967147219</v>
      </c>
      <c r="F152" s="10">
        <f>(aVDZ!N151-aVDZ!J151)*2625.5</f>
        <v>-8.5910895917297125</v>
      </c>
      <c r="G152" s="10">
        <f>(aVDZ!M151-aVDZ!I151)*2625.5</f>
        <v>-1.7941468170833561</v>
      </c>
      <c r="H152" s="2">
        <f t="shared" si="4"/>
        <v>-12.880800534031939</v>
      </c>
      <c r="I152" s="11">
        <f t="shared" si="5"/>
        <v>80.625706308971843</v>
      </c>
      <c r="K152" s="2">
        <f>H152-'BSSE-CCD'!H152</f>
        <v>5.1419717996172327</v>
      </c>
    </row>
    <row r="153" spans="1:11" x14ac:dyDescent="0.2">
      <c r="A153" t="s">
        <v>146</v>
      </c>
      <c r="B153" s="10">
        <f>(aVDZ!K152+aVDZ!L152-aVDZ!G152-aVDZ!H152)*2625.5</f>
        <v>-1.5152726601742952</v>
      </c>
      <c r="C153" s="10">
        <f>(aVDZ!M152+aVDZ!N152-aVDZ!I152-aVDZ!J152)*2625.5</f>
        <v>-9.4255311551468886</v>
      </c>
      <c r="D153" s="10">
        <f>(aVDZ!L152-aVDZ!H152)*2625.5</f>
        <v>-1.2043363899164312</v>
      </c>
      <c r="E153" s="10">
        <f>(aVDZ!K152-aVDZ!G152)*2625.5</f>
        <v>-0.31093627025815557</v>
      </c>
      <c r="F153" s="10">
        <f>(aVDZ!N152-aVDZ!J152)*2625.5</f>
        <v>-7.8254577189244934</v>
      </c>
      <c r="G153" s="10">
        <f>(aVDZ!M152-aVDZ!I152)*2625.5</f>
        <v>-1.60007343622245</v>
      </c>
      <c r="H153" s="2">
        <f t="shared" si="4"/>
        <v>-10.940803815321184</v>
      </c>
      <c r="I153" s="11">
        <f t="shared" si="5"/>
        <v>86.150262030543388</v>
      </c>
      <c r="K153" s="2">
        <f>H153-'BSSE-CCD'!H153</f>
        <v>3.9892826342419969</v>
      </c>
    </row>
    <row r="154" spans="1:11" x14ac:dyDescent="0.2">
      <c r="A154" t="s">
        <v>147</v>
      </c>
      <c r="B154" s="10">
        <f>(aVDZ!K153+aVDZ!L153-aVDZ!G153-aVDZ!H153)*2625.5</f>
        <v>-1.6251862286768108</v>
      </c>
      <c r="C154" s="10">
        <f>(aVDZ!M153+aVDZ!N153-aVDZ!I153-aVDZ!J153)*2625.5</f>
        <v>-9.4965446178666149</v>
      </c>
      <c r="D154" s="10">
        <f>(aVDZ!L153-aVDZ!H153)*2625.5</f>
        <v>-1.2907086835910109</v>
      </c>
      <c r="E154" s="10">
        <f>(aVDZ!K153-aVDZ!G153)*2625.5</f>
        <v>-0.33447754508550859</v>
      </c>
      <c r="F154" s="10">
        <f>(aVDZ!N153-aVDZ!J153)*2625.5</f>
        <v>-7.8999202099346926</v>
      </c>
      <c r="G154" s="10">
        <f>(aVDZ!M153-aVDZ!I153)*2625.5</f>
        <v>-1.5966244079318683</v>
      </c>
      <c r="H154" s="2">
        <f t="shared" si="4"/>
        <v>-11.121730846543425</v>
      </c>
      <c r="I154" s="11">
        <f t="shared" si="5"/>
        <v>85.387290421778999</v>
      </c>
      <c r="K154" s="2">
        <f>H154-'BSSE-CCD'!H154</f>
        <v>5.1183766782480973</v>
      </c>
    </row>
    <row r="155" spans="1:11" x14ac:dyDescent="0.2">
      <c r="A155" t="s">
        <v>148</v>
      </c>
      <c r="B155" s="10">
        <f>(aVDZ!K154+aVDZ!L154-aVDZ!G154-aVDZ!H154)*2625.5</f>
        <v>-2.78275561306438</v>
      </c>
      <c r="C155" s="10">
        <f>(aVDZ!M154+aVDZ!N154-aVDZ!I154-aVDZ!J154)*2625.5</f>
        <v>-10.324053869300851</v>
      </c>
      <c r="D155" s="10">
        <f>(aVDZ!L154-aVDZ!H154)*2625.5</f>
        <v>-2.181538584955355</v>
      </c>
      <c r="E155" s="10">
        <f>(aVDZ!K154-aVDZ!G154)*2625.5</f>
        <v>-0.60121702810917066</v>
      </c>
      <c r="F155" s="10">
        <f>(aVDZ!N154-aVDZ!J154)*2625.5</f>
        <v>-8.5299558492616558</v>
      </c>
      <c r="G155" s="10">
        <f>(aVDZ!M154-aVDZ!I154)*2625.5</f>
        <v>-1.7940980200392136</v>
      </c>
      <c r="H155" s="2">
        <f t="shared" si="4"/>
        <v>-13.106809482365231</v>
      </c>
      <c r="I155" s="11">
        <f t="shared" si="5"/>
        <v>78.768626973570619</v>
      </c>
      <c r="K155" s="2">
        <f>H155-'BSSE-CCD'!H155</f>
        <v>5.4164600200456814</v>
      </c>
    </row>
    <row r="156" spans="1:11" x14ac:dyDescent="0.2">
      <c r="A156" t="s">
        <v>149</v>
      </c>
      <c r="B156" s="10">
        <f>(aVDZ!K155+aVDZ!L155-aVDZ!G155-aVDZ!H155)*2625.5</f>
        <v>-6.8145421428022255</v>
      </c>
      <c r="C156" s="10">
        <f>(aVDZ!M155+aVDZ!N155-aVDZ!I155-aVDZ!J155)*2625.5</f>
        <v>-11.164141061687198</v>
      </c>
      <c r="D156" s="10">
        <f>(aVDZ!L155-aVDZ!H155)*2625.5</f>
        <v>-5.4059874396236554</v>
      </c>
      <c r="E156" s="10">
        <f>(aVDZ!K155-aVDZ!G155)*2625.5</f>
        <v>-1.4085547031785697</v>
      </c>
      <c r="F156" s="10">
        <f>(aVDZ!N155-aVDZ!J155)*2625.5</f>
        <v>-9.0091110055268881</v>
      </c>
      <c r="G156" s="10">
        <f>(aVDZ!M155-aVDZ!I155)*2625.5</f>
        <v>-2.1550300561601636</v>
      </c>
      <c r="H156" s="2">
        <f t="shared" si="4"/>
        <v>-17.978683204489425</v>
      </c>
      <c r="I156" s="11">
        <f t="shared" si="5"/>
        <v>62.096544750838156</v>
      </c>
      <c r="K156" s="2">
        <f>H156-'BSSE-CCD'!H156</f>
        <v>-3.4090805097036849</v>
      </c>
    </row>
    <row r="157" spans="1:11" x14ac:dyDescent="0.2">
      <c r="A157" t="s">
        <v>150</v>
      </c>
      <c r="B157" s="10">
        <f>(aVDZ!K156+aVDZ!L156-aVDZ!G156-aVDZ!H156)*2625.5</f>
        <v>-6.7586783279318459</v>
      </c>
      <c r="C157" s="10">
        <f>(aVDZ!M156+aVDZ!N156-aVDZ!I156-aVDZ!J156)*2625.5</f>
        <v>-11.42028055869844</v>
      </c>
      <c r="D157" s="10">
        <f>(aVDZ!L156-aVDZ!H156)*2625.5</f>
        <v>-5.3599445438401654</v>
      </c>
      <c r="E157" s="10">
        <f>(aVDZ!K156-aVDZ!G156)*2625.5</f>
        <v>-1.3987337840915346</v>
      </c>
      <c r="F157" s="10">
        <f>(aVDZ!N156-aVDZ!J156)*2625.5</f>
        <v>-9.2391687401248941</v>
      </c>
      <c r="G157" s="10">
        <f>(aVDZ!M156-aVDZ!I156)*2625.5</f>
        <v>-2.1811118185734744</v>
      </c>
      <c r="H157" s="2">
        <f t="shared" si="4"/>
        <v>-18.178958886630287</v>
      </c>
      <c r="I157" s="11">
        <f t="shared" si="5"/>
        <v>62.82142244734095</v>
      </c>
      <c r="K157" s="2">
        <f>H157-'BSSE-CCD'!H157</f>
        <v>-2.3029700915420115</v>
      </c>
    </row>
    <row r="158" spans="1:11" x14ac:dyDescent="0.2">
      <c r="A158" t="s">
        <v>151</v>
      </c>
      <c r="B158" s="10">
        <f>(aVDZ!K157+aVDZ!L157-aVDZ!G157-aVDZ!H157)*2625.5</f>
        <v>-6.7562264774798946</v>
      </c>
      <c r="C158" s="10">
        <f>(aVDZ!M157+aVDZ!N157-aVDZ!I157-aVDZ!J157)*2625.5</f>
        <v>-10.188781556045665</v>
      </c>
      <c r="D158" s="10">
        <f>(aVDZ!L157-aVDZ!H157)*2625.5</f>
        <v>-5.3497402334530744</v>
      </c>
      <c r="E158" s="10">
        <f>(aVDZ!K157-aVDZ!G157)*2625.5</f>
        <v>-1.4064862440269663</v>
      </c>
      <c r="F158" s="10">
        <f>(aVDZ!N157-aVDZ!J157)*2625.5</f>
        <v>-8.2286191878168484</v>
      </c>
      <c r="G158" s="10">
        <f>(aVDZ!M157-aVDZ!I157)*2625.5</f>
        <v>-1.9601623682288172</v>
      </c>
      <c r="H158" s="2">
        <f t="shared" si="4"/>
        <v>-16.945008033525561</v>
      </c>
      <c r="I158" s="11">
        <f t="shared" si="5"/>
        <v>60.128514167046973</v>
      </c>
      <c r="K158" s="2">
        <f>H158-'BSSE-CCD'!H158</f>
        <v>-2.6645678142388523</v>
      </c>
    </row>
    <row r="159" spans="1:11" x14ac:dyDescent="0.2">
      <c r="A159" t="s">
        <v>152</v>
      </c>
      <c r="B159" s="10">
        <f>(aVDZ!K158+aVDZ!L158-aVDZ!G158-aVDZ!H158)*2625.5</f>
        <v>-6.7201064221257454</v>
      </c>
      <c r="C159" s="10">
        <f>(aVDZ!M158+aVDZ!N158-aVDZ!I158-aVDZ!J158)*2625.5</f>
        <v>-13.388890543440658</v>
      </c>
      <c r="D159" s="10">
        <f>(aVDZ!L158-aVDZ!H158)*2625.5</f>
        <v>-5.3109163803589068</v>
      </c>
      <c r="E159" s="10">
        <f>(aVDZ!K158-aVDZ!G158)*2625.5</f>
        <v>-1.4091900417668386</v>
      </c>
      <c r="F159" s="10">
        <f>(aVDZ!N158-aVDZ!J158)*2625.5</f>
        <v>-10.640541100335211</v>
      </c>
      <c r="G159" s="10">
        <f>(aVDZ!M158-aVDZ!I158)*2625.5</f>
        <v>-2.7483494431053006</v>
      </c>
      <c r="H159" s="2">
        <f t="shared" si="4"/>
        <v>-20.108996965566405</v>
      </c>
      <c r="I159" s="11">
        <f t="shared" si="5"/>
        <v>66.58159313648062</v>
      </c>
      <c r="K159" s="2">
        <f>H159-'BSSE-CCD'!H159</f>
        <v>8.8331102518135225</v>
      </c>
    </row>
    <row r="160" spans="1:11" x14ac:dyDescent="0.2">
      <c r="A160" t="s">
        <v>153</v>
      </c>
      <c r="B160" s="10">
        <f>(aVDZ!K159+aVDZ!L159-aVDZ!G159-aVDZ!H159)*2625.5</f>
        <v>-6.2319200656762046</v>
      </c>
      <c r="C160" s="10">
        <f>(aVDZ!M159+aVDZ!N159-aVDZ!I159-aVDZ!J159)*2625.5</f>
        <v>-11.603953810313808</v>
      </c>
      <c r="D160" s="10">
        <f>(aVDZ!L159-aVDZ!H159)*2625.5</f>
        <v>-4.9399355905262272</v>
      </c>
      <c r="E160" s="10">
        <f>(aVDZ!K159-aVDZ!G159)*2625.5</f>
        <v>-1.2919844751496861</v>
      </c>
      <c r="F160" s="10">
        <f>(aVDZ!N159-aVDZ!J159)*2625.5</f>
        <v>-9.2237989526517818</v>
      </c>
      <c r="G160" s="10">
        <f>(aVDZ!M159-aVDZ!I159)*2625.5</f>
        <v>-2.3801548576620251</v>
      </c>
      <c r="H160" s="2">
        <f t="shared" si="4"/>
        <v>-17.835873875990011</v>
      </c>
      <c r="I160" s="11">
        <f t="shared" si="5"/>
        <v>65.059631453968834</v>
      </c>
      <c r="K160" s="2">
        <f>H160-'BSSE-CCD'!H160</f>
        <v>7.905296113518002</v>
      </c>
    </row>
    <row r="161" spans="1:11" x14ac:dyDescent="0.2">
      <c r="A161" t="s">
        <v>154</v>
      </c>
      <c r="B161" s="10">
        <f>(aVDZ!K160+aVDZ!L160-aVDZ!G160-aVDZ!H160)*2625.5</f>
        <v>-6.1023196856549582</v>
      </c>
      <c r="C161" s="10">
        <f>(aVDZ!M160+aVDZ!N160-aVDZ!I160-aVDZ!J160)*2625.5</f>
        <v>-10.574767893141892</v>
      </c>
      <c r="D161" s="10">
        <f>(aVDZ!L160-aVDZ!H160)*2625.5</f>
        <v>-4.8463545429179637</v>
      </c>
      <c r="E161" s="10">
        <f>(aVDZ!K160-aVDZ!G160)*2625.5</f>
        <v>-1.2559651427368486</v>
      </c>
      <c r="F161" s="10">
        <f>(aVDZ!N160-aVDZ!J160)*2625.5</f>
        <v>-8.4082238082335117</v>
      </c>
      <c r="G161" s="10">
        <f>(aVDZ!M160-aVDZ!I160)*2625.5</f>
        <v>-2.1665440849083795</v>
      </c>
      <c r="H161" s="2">
        <f t="shared" si="4"/>
        <v>-16.677087578796851</v>
      </c>
      <c r="I161" s="11">
        <f t="shared" si="5"/>
        <v>63.408960606446584</v>
      </c>
      <c r="K161" s="2">
        <f>H161-'BSSE-CCD'!H161</f>
        <v>9.268088143520373</v>
      </c>
    </row>
    <row r="162" spans="1:11" x14ac:dyDescent="0.2">
      <c r="A162" t="s">
        <v>155</v>
      </c>
      <c r="B162" s="10">
        <f>(aVDZ!K161+aVDZ!L161-aVDZ!G161-aVDZ!H161)*2625.5</f>
        <v>-5.6299307819152267</v>
      </c>
      <c r="C162" s="10">
        <f>(aVDZ!M161+aVDZ!N161-aVDZ!I161-aVDZ!J161)*2625.5</f>
        <v>-8.8294332337617067</v>
      </c>
      <c r="D162" s="10">
        <f>(aVDZ!L161-aVDZ!H161)*2625.5</f>
        <v>-4.4557667295713985</v>
      </c>
      <c r="E162" s="10">
        <f>(aVDZ!K161-aVDZ!G161)*2625.5</f>
        <v>-1.1741640523439736</v>
      </c>
      <c r="F162" s="10">
        <f>(aVDZ!N161-aVDZ!J161)*2625.5</f>
        <v>-7.0241226179702929</v>
      </c>
      <c r="G162" s="10">
        <f>(aVDZ!M161-aVDZ!I161)*2625.5</f>
        <v>-1.8053106157918501</v>
      </c>
      <c r="H162" s="2">
        <f t="shared" si="4"/>
        <v>-14.459364015676933</v>
      </c>
      <c r="I162" s="11">
        <f t="shared" si="5"/>
        <v>61.063773096719743</v>
      </c>
      <c r="K162" s="2">
        <f>H162-'BSSE-CCD'!H162</f>
        <v>6.7777655044778307</v>
      </c>
    </row>
    <row r="163" spans="1:11" x14ac:dyDescent="0.2">
      <c r="A163" t="s">
        <v>156</v>
      </c>
      <c r="B163" s="10">
        <f>(aVDZ!K162+aVDZ!L162-aVDZ!G162-aVDZ!H162)*2625.5</f>
        <v>-7.8910916854397612</v>
      </c>
      <c r="C163" s="10">
        <f>(aVDZ!M162+aVDZ!N162-aVDZ!I162-aVDZ!J162)*2625.5</f>
        <v>-14.735659042335678</v>
      </c>
      <c r="D163" s="10">
        <f>(aVDZ!L162-aVDZ!H162)*2625.5</f>
        <v>-6.245935792555084</v>
      </c>
      <c r="E163" s="10">
        <f>(aVDZ!K162-aVDZ!G162)*2625.5</f>
        <v>-1.6451558928848231</v>
      </c>
      <c r="F163" s="10">
        <f>(aVDZ!N162-aVDZ!J162)*2625.5</f>
        <v>-11.615877913809147</v>
      </c>
      <c r="G163" s="10">
        <f>(aVDZ!M162-aVDZ!I162)*2625.5</f>
        <v>-3.1197811285263848</v>
      </c>
      <c r="H163" s="2">
        <f t="shared" si="4"/>
        <v>-22.626750727775438</v>
      </c>
      <c r="I163" s="11">
        <f t="shared" si="5"/>
        <v>65.124945334050722</v>
      </c>
      <c r="K163" s="2">
        <f>H163-'BSSE-CCD'!H163</f>
        <v>6.071279303150785</v>
      </c>
    </row>
    <row r="164" spans="1:11" x14ac:dyDescent="0.2">
      <c r="A164" t="s">
        <v>157</v>
      </c>
      <c r="B164" s="10">
        <f>(aVDZ!K163+aVDZ!L163-aVDZ!G163-aVDZ!H163)*2625.5</f>
        <v>-7.3177842010251695</v>
      </c>
      <c r="C164" s="10">
        <f>(aVDZ!M163+aVDZ!N163-aVDZ!I163-aVDZ!J163)*2625.5</f>
        <v>-13.227174373897801</v>
      </c>
      <c r="D164" s="10">
        <f>(aVDZ!L163-aVDZ!H163)*2625.5</f>
        <v>-5.7875449587744496</v>
      </c>
      <c r="E164" s="10">
        <f>(aVDZ!K163-aVDZ!G163)*2625.5</f>
        <v>-1.5302392422505744</v>
      </c>
      <c r="F164" s="10">
        <f>(aVDZ!N163-aVDZ!J163)*2625.5</f>
        <v>-10.444378722677419</v>
      </c>
      <c r="G164" s="10">
        <f>(aVDZ!M163-aVDZ!I163)*2625.5</f>
        <v>-2.7827956512202374</v>
      </c>
      <c r="H164" s="2">
        <f t="shared" si="4"/>
        <v>-20.544958574922973</v>
      </c>
      <c r="I164" s="11">
        <f t="shared" si="5"/>
        <v>64.381606444525985</v>
      </c>
      <c r="K164" s="2">
        <f>H164-'BSSE-CCD'!H164</f>
        <v>5.6437742323037128</v>
      </c>
    </row>
    <row r="165" spans="1:11" x14ac:dyDescent="0.2">
      <c r="A165" t="s">
        <v>158</v>
      </c>
      <c r="B165" s="10">
        <f>(aVDZ!K164+aVDZ!L164-aVDZ!G164-aVDZ!H164)*2625.5</f>
        <v>-4.8673403432484967</v>
      </c>
      <c r="C165" s="10">
        <f>(aVDZ!M164+aVDZ!N164-aVDZ!I164-aVDZ!J164)*2625.5</f>
        <v>-8.4490318542320395</v>
      </c>
      <c r="D165" s="10">
        <f>(aVDZ!L164-aVDZ!H164)*2625.5</f>
        <v>-3.8634050499022075</v>
      </c>
      <c r="E165" s="10">
        <f>(aVDZ!K164-aVDZ!G164)*2625.5</f>
        <v>-1.0039352933461441</v>
      </c>
      <c r="F165" s="10">
        <f>(aVDZ!N164-aVDZ!J164)*2625.5</f>
        <v>-6.849970294567405</v>
      </c>
      <c r="G165" s="10">
        <f>(aVDZ!M164-aVDZ!I164)*2625.5</f>
        <v>-1.5990615596647797</v>
      </c>
      <c r="H165" s="2">
        <f t="shared" si="4"/>
        <v>-13.316372197480536</v>
      </c>
      <c r="I165" s="11">
        <f t="shared" si="5"/>
        <v>63.448450741190612</v>
      </c>
      <c r="K165" s="2">
        <f>H165-'BSSE-CCD'!H165</f>
        <v>7.3968058380969026</v>
      </c>
    </row>
    <row r="166" spans="1:11" x14ac:dyDescent="0.2">
      <c r="A166" t="s">
        <v>159</v>
      </c>
      <c r="B166" s="10">
        <f>(aVDZ!K165+aVDZ!L165-aVDZ!G165-aVDZ!H165)*2625.5</f>
        <v>-4.2694269120174155</v>
      </c>
      <c r="C166" s="10">
        <f>(aVDZ!M165+aVDZ!N165-aVDZ!I165-aVDZ!J165)*2625.5</f>
        <v>-7.8188250708605977</v>
      </c>
      <c r="D166" s="10">
        <f>(aVDZ!L165-aVDZ!H165)*2625.5</f>
        <v>-3.4129750225022772</v>
      </c>
      <c r="E166" s="10">
        <f>(aVDZ!K165-aVDZ!G165)*2625.5</f>
        <v>-0.85645188951470141</v>
      </c>
      <c r="F166" s="10">
        <f>(aVDZ!N165-aVDZ!J165)*2625.5</f>
        <v>-6.32845756009519</v>
      </c>
      <c r="G166" s="10">
        <f>(aVDZ!M165-aVDZ!I165)*2625.5</f>
        <v>-1.4903675107655536</v>
      </c>
      <c r="H166" s="2">
        <f t="shared" si="4"/>
        <v>-12.088251982878013</v>
      </c>
      <c r="I166" s="11">
        <f t="shared" si="5"/>
        <v>64.681188660985072</v>
      </c>
      <c r="K166" s="2">
        <f>H166-'BSSE-CCD'!H166</f>
        <v>7.3275051955159825</v>
      </c>
    </row>
    <row r="167" spans="1:11" x14ac:dyDescent="0.2">
      <c r="A167" t="s">
        <v>160</v>
      </c>
      <c r="B167" s="10">
        <f>(aVDZ!K166+aVDZ!L166-aVDZ!G166-aVDZ!H166)*2625.5</f>
        <v>-4.2508556325679221</v>
      </c>
      <c r="C167" s="10">
        <f>(aVDZ!M166+aVDZ!N166-aVDZ!I166-aVDZ!J166)*2625.5</f>
        <v>-7.9226760401556433</v>
      </c>
      <c r="D167" s="10">
        <f>(aVDZ!L166-aVDZ!H166)*2625.5</f>
        <v>-3.3959018054486689</v>
      </c>
      <c r="E167" s="10">
        <f>(aVDZ!K166-aVDZ!G166)*2625.5</f>
        <v>-0.85495382711954448</v>
      </c>
      <c r="F167" s="10">
        <f>(aVDZ!N166-aVDZ!J166)*2625.5</f>
        <v>-6.4247899040169898</v>
      </c>
      <c r="G167" s="10">
        <f>(aVDZ!M166-aVDZ!I166)*2625.5</f>
        <v>-1.4978861361385079</v>
      </c>
      <c r="H167" s="2">
        <f t="shared" si="4"/>
        <v>-12.173531672723566</v>
      </c>
      <c r="I167" s="11">
        <f t="shared" si="5"/>
        <v>65.081163405583141</v>
      </c>
      <c r="K167" s="2">
        <f>H167-'BSSE-CCD'!H167</f>
        <v>6.2728182438262969</v>
      </c>
    </row>
    <row r="168" spans="1:11" x14ac:dyDescent="0.2">
      <c r="A168" t="s">
        <v>45</v>
      </c>
      <c r="B168" s="10">
        <f>(aVDZ!K167+aVDZ!L167-aVDZ!G167-aVDZ!H167)*2625.5</f>
        <v>-1.8443772079288774</v>
      </c>
      <c r="C168" s="10">
        <f>(aVDZ!M167+aVDZ!N167-aVDZ!I167-aVDZ!J167)*2625.5</f>
        <v>-18.566855181100838</v>
      </c>
      <c r="D168" s="10">
        <f>(aVDZ!L167-aVDZ!H167)*2625.5</f>
        <v>-1.4603016234712451</v>
      </c>
      <c r="E168" s="10">
        <f>(aVDZ!K167-aVDZ!G167)*2625.5</f>
        <v>-0.38407558445734097</v>
      </c>
      <c r="F168" s="10">
        <f>(aVDZ!N167-aVDZ!J167)*2625.5</f>
        <v>-13.793628155165679</v>
      </c>
      <c r="G168" s="10">
        <f>(aVDZ!M167-aVDZ!I167)*2625.5</f>
        <v>-4.7732270259351957</v>
      </c>
      <c r="H168" s="2">
        <f t="shared" si="4"/>
        <v>-20.411232389029713</v>
      </c>
      <c r="I168" s="11">
        <f t="shared" si="5"/>
        <v>90.963910592090656</v>
      </c>
      <c r="K168" s="2">
        <f>H168-'BSSE-CCD'!H168</f>
        <v>-6.8834795084305664</v>
      </c>
    </row>
    <row r="169" spans="1:11" x14ac:dyDescent="0.2">
      <c r="A169" t="s">
        <v>46</v>
      </c>
      <c r="B169" s="10">
        <f>(aVDZ!K168+aVDZ!L168-aVDZ!G168-aVDZ!H168)*2625.5</f>
        <v>-1.590015706624921</v>
      </c>
      <c r="C169" s="10">
        <f>(aVDZ!M168+aVDZ!N168-aVDZ!I168-aVDZ!J168)*2625.5</f>
        <v>-17.572250238945927</v>
      </c>
      <c r="D169" s="10">
        <f>(aVDZ!L168-aVDZ!H168)*2625.5</f>
        <v>-1.2721027984617874</v>
      </c>
      <c r="E169" s="10">
        <f>(aVDZ!K168-aVDZ!G168)*2625.5</f>
        <v>-0.31791290816298778</v>
      </c>
      <c r="F169" s="10">
        <f>(aVDZ!N168-aVDZ!J168)*2625.5</f>
        <v>-13.039179909897298</v>
      </c>
      <c r="G169" s="10">
        <f>(aVDZ!M168-aVDZ!I168)*2625.5</f>
        <v>-4.5330703290485932</v>
      </c>
      <c r="H169" s="2">
        <f t="shared" si="4"/>
        <v>-19.162265945570848</v>
      </c>
      <c r="I169" s="11">
        <f t="shared" si="5"/>
        <v>91.7023607169358</v>
      </c>
      <c r="K169" s="2">
        <f>H169-'BSSE-CCD'!H169</f>
        <v>-6.4435251281956418</v>
      </c>
    </row>
    <row r="170" spans="1:11" x14ac:dyDescent="0.2">
      <c r="A170" t="s">
        <v>47</v>
      </c>
      <c r="B170" s="10">
        <f>(aVDZ!K169+aVDZ!L169-aVDZ!G169-aVDZ!H169)*2625.5</f>
        <v>-1.5844944689033538</v>
      </c>
      <c r="C170" s="10">
        <f>(aVDZ!M169+aVDZ!N169-aVDZ!I169-aVDZ!J169)*2625.5</f>
        <v>-17.513169486970241</v>
      </c>
      <c r="D170" s="10">
        <f>(aVDZ!L169-aVDZ!H169)*2625.5</f>
        <v>-1.2611900682086725</v>
      </c>
      <c r="E170" s="10">
        <f>(aVDZ!K169-aVDZ!G169)*2625.5</f>
        <v>-0.32330440069482691</v>
      </c>
      <c r="F170" s="10">
        <f>(aVDZ!N169-aVDZ!J169)*2625.5</f>
        <v>-12.997912477459547</v>
      </c>
      <c r="G170" s="10">
        <f>(aVDZ!M169-aVDZ!I169)*2625.5</f>
        <v>-4.5152570095107309</v>
      </c>
      <c r="H170" s="2">
        <f t="shared" si="4"/>
        <v>-19.097663955873596</v>
      </c>
      <c r="I170" s="11">
        <f t="shared" si="5"/>
        <v>91.703202692410784</v>
      </c>
      <c r="K170" s="2">
        <f>H170-'BSSE-CCD'!H170</f>
        <v>-6.4373807479248732</v>
      </c>
    </row>
    <row r="171" spans="1:11" x14ac:dyDescent="0.2">
      <c r="A171" t="s">
        <v>0</v>
      </c>
      <c r="B171" s="10">
        <f>(aVDZ!K170+aVDZ!L170-aVDZ!G170-aVDZ!H170)*2625.5</f>
        <v>-1.9085594667353956</v>
      </c>
      <c r="C171" s="10">
        <f>(aVDZ!M170+aVDZ!N170-aVDZ!I170-aVDZ!J170)*2625.5</f>
        <v>-10.287999232322321</v>
      </c>
      <c r="D171" s="10">
        <f>(aVDZ!L170-aVDZ!H170)*2625.5</f>
        <v>-1.5076317198847868</v>
      </c>
      <c r="E171" s="10">
        <f>(aVDZ!K170-aVDZ!G170)*2625.5</f>
        <v>-0.40092774685031723</v>
      </c>
      <c r="F171" s="10">
        <f>(aVDZ!N170-aVDZ!J170)*2625.5</f>
        <v>-8.5238418677514023</v>
      </c>
      <c r="G171" s="10">
        <f>(aVDZ!M170-aVDZ!I170)*2625.5</f>
        <v>-1.7641573645708999</v>
      </c>
      <c r="H171" s="2">
        <f t="shared" si="4"/>
        <v>-12.196558699057716</v>
      </c>
      <c r="I171" s="11">
        <f t="shared" si="5"/>
        <v>84.351655956176813</v>
      </c>
      <c r="K171" s="2">
        <f>H171-'BSSE-CCD'!H171</f>
        <v>3.0207476317990896</v>
      </c>
    </row>
    <row r="172" spans="1:11" x14ac:dyDescent="0.2">
      <c r="A172" t="s">
        <v>1</v>
      </c>
      <c r="B172" s="10">
        <f>(aVDZ!K171+aVDZ!L171-aVDZ!G171-aVDZ!H171)*2625.5</f>
        <v>-1.6921313149948682</v>
      </c>
      <c r="C172" s="10">
        <f>(aVDZ!M171+aVDZ!N171-aVDZ!I171-aVDZ!J171)*2625.5</f>
        <v>-10.066009162322903</v>
      </c>
      <c r="D172" s="10">
        <f>(aVDZ!L171-aVDZ!H171)*2625.5</f>
        <v>-1.3531753597583194</v>
      </c>
      <c r="E172" s="10">
        <f>(aVDZ!K171-aVDZ!G171)*2625.5</f>
        <v>-0.33895595523698607</v>
      </c>
      <c r="F172" s="10">
        <f>(aVDZ!N171-aVDZ!J171)*2625.5</f>
        <v>-8.3420698712232575</v>
      </c>
      <c r="G172" s="10">
        <f>(aVDZ!M171-aVDZ!I171)*2625.5</f>
        <v>-1.7239392910996452</v>
      </c>
      <c r="H172" s="2">
        <f t="shared" si="4"/>
        <v>-11.75814047731777</v>
      </c>
      <c r="I172" s="11">
        <f t="shared" si="5"/>
        <v>85.608852707117251</v>
      </c>
      <c r="K172" s="2">
        <f>H172-'BSSE-CCD'!H172</f>
        <v>3.0659475178200513</v>
      </c>
    </row>
    <row r="173" spans="1:11" x14ac:dyDescent="0.2">
      <c r="A173" t="s">
        <v>2</v>
      </c>
      <c r="B173" s="10">
        <f>(aVDZ!K172+aVDZ!L172-aVDZ!G172-aVDZ!H172)*2625.5</f>
        <v>-1.6005590272316303</v>
      </c>
      <c r="C173" s="10">
        <f>(aVDZ!M172+aVDZ!N172-aVDZ!I172-aVDZ!J172)*2625.5</f>
        <v>-9.6088569015766492</v>
      </c>
      <c r="D173" s="10">
        <f>(aVDZ!L172-aVDZ!H172)*2625.5</f>
        <v>-1.2691151088986379</v>
      </c>
      <c r="E173" s="10">
        <f>(aVDZ!K172-aVDZ!G172)*2625.5</f>
        <v>-0.33144391833313824</v>
      </c>
      <c r="F173" s="10">
        <f>(aVDZ!N172-aVDZ!J172)*2625.5</f>
        <v>-7.9612829773433491</v>
      </c>
      <c r="G173" s="10">
        <f>(aVDZ!M172-aVDZ!I172)*2625.5</f>
        <v>-1.6475739242333007</v>
      </c>
      <c r="H173" s="2">
        <f t="shared" si="4"/>
        <v>-11.20941592880828</v>
      </c>
      <c r="I173" s="11">
        <f t="shared" si="5"/>
        <v>85.721298617190371</v>
      </c>
      <c r="K173" s="2">
        <f>H173-'BSSE-CCD'!H173</f>
        <v>3.0879506959006129</v>
      </c>
    </row>
    <row r="174" spans="1:11" x14ac:dyDescent="0.2">
      <c r="A174" t="s">
        <v>3</v>
      </c>
      <c r="B174" s="10">
        <f>(aVDZ!K173+aVDZ!L173-aVDZ!G173-aVDZ!H173)*2625.5</f>
        <v>-5.2929720980410888</v>
      </c>
      <c r="C174" s="10">
        <f>(aVDZ!M173+aVDZ!N173-aVDZ!I173-aVDZ!J173)*2625.5</f>
        <v>-9.9123180884712951</v>
      </c>
      <c r="D174" s="10">
        <f>(aVDZ!L173-aVDZ!H173)*2625.5</f>
        <v>-4.1822621586412136</v>
      </c>
      <c r="E174" s="10">
        <f>(aVDZ!K173-aVDZ!G173)*2625.5</f>
        <v>-1.1107099394000208</v>
      </c>
      <c r="F174" s="10">
        <f>(aVDZ!N173-aVDZ!J173)*2625.5</f>
        <v>-7.9634586963273666</v>
      </c>
      <c r="G174" s="10">
        <f>(aVDZ!M173-aVDZ!I173)*2625.5</f>
        <v>-1.9488593921437833</v>
      </c>
      <c r="H174" s="2">
        <f t="shared" si="4"/>
        <v>-15.205290186512384</v>
      </c>
      <c r="I174" s="11">
        <f t="shared" si="5"/>
        <v>65.189930391883365</v>
      </c>
      <c r="K174" s="2">
        <f>H174-'BSSE-CCD'!H174</f>
        <v>-4.5048778055517129</v>
      </c>
    </row>
    <row r="175" spans="1:11" x14ac:dyDescent="0.2">
      <c r="A175" t="s">
        <v>4</v>
      </c>
      <c r="B175" s="10">
        <f>(aVDZ!K174+aVDZ!L174-aVDZ!G174-aVDZ!H174)*2625.5</f>
        <v>-4.7078808698706336</v>
      </c>
      <c r="C175" s="10">
        <f>(aVDZ!M174+aVDZ!N174-aVDZ!I174-aVDZ!J174)*2625.5</f>
        <v>-9.4893382646820434</v>
      </c>
      <c r="D175" s="10">
        <f>(aVDZ!L174-aVDZ!H174)*2625.5</f>
        <v>-3.7535125318484615</v>
      </c>
      <c r="E175" s="10">
        <f>(aVDZ!K174-aVDZ!G174)*2625.5</f>
        <v>-0.95436833802217191</v>
      </c>
      <c r="F175" s="10">
        <f>(aVDZ!N174-aVDZ!J174)*2625.5</f>
        <v>-7.6895044152385061</v>
      </c>
      <c r="G175" s="10">
        <f>(aVDZ!M174-aVDZ!I174)*2625.5</f>
        <v>-1.799833849443391</v>
      </c>
      <c r="H175" s="2">
        <f t="shared" si="4"/>
        <v>-14.197219134552677</v>
      </c>
      <c r="I175" s="11">
        <f t="shared" si="5"/>
        <v>66.839415344285541</v>
      </c>
      <c r="K175" s="2">
        <f>H175-'BSSE-CCD'!H175</f>
        <v>-2.3912756865002738</v>
      </c>
    </row>
    <row r="176" spans="1:11" x14ac:dyDescent="0.2">
      <c r="A176" t="s">
        <v>5</v>
      </c>
      <c r="B176" s="10">
        <f>(aVDZ!K175+aVDZ!L175-aVDZ!G175-aVDZ!H175)*2625.5</f>
        <v>-4.8685603097400696</v>
      </c>
      <c r="C176" s="10">
        <f>(aVDZ!M175+aVDZ!N175-aVDZ!I175-aVDZ!J175)*2625.5</f>
        <v>-9.1516257272543857</v>
      </c>
      <c r="D176" s="10">
        <f>(aVDZ!L175-aVDZ!H175)*2625.5</f>
        <v>-3.8509217945933463</v>
      </c>
      <c r="E176" s="10">
        <f>(aVDZ!K175-aVDZ!G175)*2625.5</f>
        <v>-1.0176385151468694</v>
      </c>
      <c r="F176" s="10">
        <f>(aVDZ!N175-aVDZ!J175)*2625.5</f>
        <v>-7.4197259731532075</v>
      </c>
      <c r="G176" s="10">
        <f>(aVDZ!M175-aVDZ!I175)*2625.5</f>
        <v>-1.7318997541013239</v>
      </c>
      <c r="H176" s="2">
        <f t="shared" si="4"/>
        <v>-14.020186036994456</v>
      </c>
      <c r="I176" s="11">
        <f t="shared" si="5"/>
        <v>65.274638318681284</v>
      </c>
      <c r="K176" s="2">
        <f>H176-'BSSE-CCD'!H176</f>
        <v>-1.9110351053948911</v>
      </c>
    </row>
    <row r="177" spans="1:11" x14ac:dyDescent="0.2">
      <c r="A177" t="s">
        <v>6</v>
      </c>
      <c r="B177" s="10">
        <f>(aVDZ!K176+aVDZ!L176-aVDZ!G176-aVDZ!H176)*2625.5</f>
        <v>-4.709739102115047</v>
      </c>
      <c r="C177" s="10">
        <f>(aVDZ!M176+aVDZ!N176-aVDZ!I176-aVDZ!J176)*2625.5</f>
        <v>-9.4957475593311678</v>
      </c>
      <c r="D177" s="10">
        <f>(aVDZ!L176-aVDZ!H176)*2625.5</f>
        <v>-3.755106289821895</v>
      </c>
      <c r="E177" s="10">
        <f>(aVDZ!K176-aVDZ!G176)*2625.5</f>
        <v>-0.95463281229300656</v>
      </c>
      <c r="F177" s="10">
        <f>(aVDZ!N176-aVDZ!J176)*2625.5</f>
        <v>-7.694620775276686</v>
      </c>
      <c r="G177" s="10">
        <f>(aVDZ!M176-aVDZ!I176)*2625.5</f>
        <v>-1.8011267840544811</v>
      </c>
      <c r="H177" s="2">
        <f t="shared" si="4"/>
        <v>-14.205486661446216</v>
      </c>
      <c r="I177" s="11">
        <f t="shared" si="5"/>
        <v>66.845633561451223</v>
      </c>
      <c r="K177" s="2">
        <f>H177-'BSSE-CCD'!H177</f>
        <v>-2.3933682439051083</v>
      </c>
    </row>
    <row r="178" spans="1:11" x14ac:dyDescent="0.2">
      <c r="A178" t="s">
        <v>7</v>
      </c>
      <c r="B178" s="10">
        <f>(aVDZ!K177+aVDZ!L177-aVDZ!G177-aVDZ!H177)*2625.5</f>
        <v>-5.2269003072265505</v>
      </c>
      <c r="C178" s="10">
        <f>(aVDZ!M177+aVDZ!N177-aVDZ!I177-aVDZ!J177)*2625.5</f>
        <v>-9.9861464327912426</v>
      </c>
      <c r="D178" s="10">
        <f>(aVDZ!L177-aVDZ!H177)*2625.5</f>
        <v>-4.1350452321741509</v>
      </c>
      <c r="E178" s="10">
        <f>(aVDZ!K177-aVDZ!G177)*2625.5</f>
        <v>-1.0918550750521077</v>
      </c>
      <c r="F178" s="10">
        <f>(aVDZ!N177-aVDZ!J177)*2625.5</f>
        <v>-8.0538214773202874</v>
      </c>
      <c r="G178" s="10">
        <f>(aVDZ!M177-aVDZ!I177)*2625.5</f>
        <v>-1.9323249554710284</v>
      </c>
      <c r="H178" s="2">
        <f t="shared" si="4"/>
        <v>-15.213046740017793</v>
      </c>
      <c r="I178" s="11">
        <f t="shared" si="5"/>
        <v>65.641988770880246</v>
      </c>
      <c r="K178" s="2">
        <f>H178-'BSSE-CCD'!H178</f>
        <v>-3.82327087435465</v>
      </c>
    </row>
    <row r="179" spans="1:11" x14ac:dyDescent="0.2">
      <c r="A179" t="s">
        <v>8</v>
      </c>
      <c r="B179" s="10">
        <f>(aVDZ!K178+aVDZ!L178-aVDZ!G178-aVDZ!H178)*2625.5</f>
        <v>-4.8556534775159381</v>
      </c>
      <c r="C179" s="10">
        <f>(aVDZ!M178+aVDZ!N178-aVDZ!I178-aVDZ!J178)*2625.5</f>
        <v>-9.7783633977812237</v>
      </c>
      <c r="D179" s="10">
        <f>(aVDZ!L178-aVDZ!H178)*2625.5</f>
        <v>-3.854709578370386</v>
      </c>
      <c r="E179" s="10">
        <f>(aVDZ!K178-aVDZ!G178)*2625.5</f>
        <v>-1.0009438991449686</v>
      </c>
      <c r="F179" s="10">
        <f>(aVDZ!N178-aVDZ!J178)*2625.5</f>
        <v>-7.885694281547778</v>
      </c>
      <c r="G179" s="10">
        <f>(aVDZ!M178-aVDZ!I178)*2625.5</f>
        <v>-1.8926691162334455</v>
      </c>
      <c r="H179" s="2">
        <f t="shared" si="4"/>
        <v>-14.634016875297162</v>
      </c>
      <c r="I179" s="11">
        <f t="shared" si="5"/>
        <v>66.819407693095627</v>
      </c>
      <c r="K179" s="2">
        <f>H179-'BSSE-CCD'!H179</f>
        <v>-2.6539737275184923</v>
      </c>
    </row>
    <row r="180" spans="1:11" x14ac:dyDescent="0.2">
      <c r="A180" t="s">
        <v>9</v>
      </c>
      <c r="B180" s="10">
        <f>(aVDZ!K179+aVDZ!L179-aVDZ!G179-aVDZ!H179)*2625.5</f>
        <v>-5.5710524100470291</v>
      </c>
      <c r="C180" s="10">
        <f>(aVDZ!M179+aVDZ!N179-aVDZ!I179-aVDZ!J179)*2625.5</f>
        <v>-12.763897535758943</v>
      </c>
      <c r="D180" s="10">
        <f>(aVDZ!L179-aVDZ!H179)*2625.5</f>
        <v>-4.410845322072209</v>
      </c>
      <c r="E180" s="10">
        <f>(aVDZ!K179-aVDZ!G179)*2625.5</f>
        <v>-1.160207087974674</v>
      </c>
      <c r="F180" s="10">
        <f>(aVDZ!N179-aVDZ!J179)*2625.5</f>
        <v>-10.172558592674616</v>
      </c>
      <c r="G180" s="10">
        <f>(aVDZ!M179-aVDZ!I179)*2625.5</f>
        <v>-2.5913389430846192</v>
      </c>
      <c r="H180" s="2">
        <f t="shared" si="4"/>
        <v>-18.334949945805974</v>
      </c>
      <c r="I180" s="11">
        <f t="shared" si="5"/>
        <v>69.615120703826179</v>
      </c>
      <c r="K180" s="2">
        <f>H180-'BSSE-CCD'!H180</f>
        <v>7.2990956375722007</v>
      </c>
    </row>
    <row r="181" spans="1:11" x14ac:dyDescent="0.2">
      <c r="A181" t="s">
        <v>10</v>
      </c>
      <c r="B181" s="10">
        <f>(aVDZ!K180+aVDZ!L180-aVDZ!G180-aVDZ!H180)*2625.5</f>
        <v>-4.9470321484978763</v>
      </c>
      <c r="C181" s="10">
        <f>(aVDZ!M180+aVDZ!N180-aVDZ!I180-aVDZ!J180)*2625.5</f>
        <v>-11.981131036059248</v>
      </c>
      <c r="D181" s="10">
        <f>(aVDZ!L180-aVDZ!H180)*2625.5</f>
        <v>-3.9404093774465307</v>
      </c>
      <c r="E181" s="10">
        <f>(aVDZ!K180-aVDZ!G180)*2625.5</f>
        <v>-1.0066227710513456</v>
      </c>
      <c r="F181" s="10">
        <f>(aVDZ!N180-aVDZ!J180)*2625.5</f>
        <v>-9.5460638018074349</v>
      </c>
      <c r="G181" s="10">
        <f>(aVDZ!M180-aVDZ!I180)*2625.5</f>
        <v>-2.4350672342519579</v>
      </c>
      <c r="H181" s="2">
        <f t="shared" si="4"/>
        <v>-16.928163184557125</v>
      </c>
      <c r="I181" s="11">
        <f t="shared" si="5"/>
        <v>70.776320534227523</v>
      </c>
      <c r="K181" s="2">
        <f>H181-'BSSE-CCD'!H181</f>
        <v>6.8255877850629041</v>
      </c>
    </row>
    <row r="182" spans="1:11" x14ac:dyDescent="0.2">
      <c r="A182" t="s">
        <v>11</v>
      </c>
      <c r="B182" s="10">
        <f>(aVDZ!K181+aVDZ!L181-aVDZ!G181-aVDZ!H181)*2625.5</f>
        <v>-4.7857172580623182</v>
      </c>
      <c r="C182" s="10">
        <f>(aVDZ!M181+aVDZ!N181-aVDZ!I181-aVDZ!J181)*2625.5</f>
        <v>-12.003039554273885</v>
      </c>
      <c r="D182" s="10">
        <f>(aVDZ!L181-aVDZ!H181)*2625.5</f>
        <v>-3.8074500247840901</v>
      </c>
      <c r="E182" s="10">
        <f>(aVDZ!K181-aVDZ!G181)*2625.5</f>
        <v>-0.97826723327808252</v>
      </c>
      <c r="F182" s="10">
        <f>(aVDZ!N181-aVDZ!J181)*2625.5</f>
        <v>-9.5828146374746161</v>
      </c>
      <c r="G182" s="10">
        <f>(aVDZ!M181-aVDZ!I181)*2625.5</f>
        <v>-2.4202249167994148</v>
      </c>
      <c r="H182" s="2">
        <f t="shared" si="4"/>
        <v>-16.788756812336203</v>
      </c>
      <c r="I182" s="11">
        <f t="shared" si="5"/>
        <v>71.494510811272079</v>
      </c>
      <c r="K182" s="2">
        <f>H182-'BSSE-CCD'!H182</f>
        <v>5.9828599939957456</v>
      </c>
    </row>
    <row r="183" spans="1:11" x14ac:dyDescent="0.2">
      <c r="A183" t="s">
        <v>12</v>
      </c>
      <c r="B183" s="10">
        <f>(aVDZ!K182+aVDZ!L182-aVDZ!G182-aVDZ!H182)*2625.5</f>
        <v>-7.2263864665861544</v>
      </c>
      <c r="C183" s="10">
        <f>(aVDZ!M182+aVDZ!N182-aVDZ!I182-aVDZ!J182)*2625.5</f>
        <v>-16.104720043189172</v>
      </c>
      <c r="D183" s="10">
        <f>(aVDZ!L182-aVDZ!H182)*2625.5</f>
        <v>-5.7265336844762329</v>
      </c>
      <c r="E183" s="10">
        <f>(aVDZ!K182-aVDZ!G182)*2625.5</f>
        <v>-1.4998527821097758</v>
      </c>
      <c r="F183" s="10">
        <f>(aVDZ!N182-aVDZ!J182)*2625.5</f>
        <v>-12.570218783493129</v>
      </c>
      <c r="G183" s="10">
        <f>(aVDZ!M182-aVDZ!I182)*2625.5</f>
        <v>-3.5345012596957521</v>
      </c>
      <c r="H183" s="2">
        <f t="shared" si="4"/>
        <v>-23.331106509775324</v>
      </c>
      <c r="I183" s="11">
        <f t="shared" si="5"/>
        <v>69.026816351130094</v>
      </c>
      <c r="K183" s="2">
        <f>H183-'BSSE-CCD'!H183</f>
        <v>-2.1196764515897044</v>
      </c>
    </row>
    <row r="184" spans="1:11" x14ac:dyDescent="0.2">
      <c r="A184" t="s">
        <v>13</v>
      </c>
      <c r="B184" s="10">
        <f>(aVDZ!K183+aVDZ!L183-aVDZ!G183-aVDZ!H183)*2625.5</f>
        <v>-7.0369442463439231</v>
      </c>
      <c r="C184" s="10">
        <f>(aVDZ!M183+aVDZ!N183-aVDZ!I183-aVDZ!J183)*2625.5</f>
        <v>-15.080562477959257</v>
      </c>
      <c r="D184" s="10">
        <f>(aVDZ!L183-aVDZ!H183)*2625.5</f>
        <v>-5.5610430040148531</v>
      </c>
      <c r="E184" s="10">
        <f>(aVDZ!K183-aVDZ!G183)*2625.5</f>
        <v>-1.4759012423284874</v>
      </c>
      <c r="F184" s="10">
        <f>(aVDZ!N183-aVDZ!J183)*2625.5</f>
        <v>-11.879353176346328</v>
      </c>
      <c r="G184" s="10">
        <f>(aVDZ!M183-aVDZ!I183)*2625.5</f>
        <v>-3.201209301613221</v>
      </c>
      <c r="H184" s="2">
        <f t="shared" si="4"/>
        <v>-22.11750672430318</v>
      </c>
      <c r="I184" s="11">
        <f t="shared" si="5"/>
        <v>68.183826802631515</v>
      </c>
      <c r="K184" s="2">
        <f>H184-'BSSE-CCD'!H184</f>
        <v>-1.2878314414677305</v>
      </c>
    </row>
    <row r="185" spans="1:11" x14ac:dyDescent="0.2">
      <c r="A185" t="s">
        <v>14</v>
      </c>
      <c r="B185" s="10">
        <f>(aVDZ!K184+aVDZ!L184-aVDZ!G184-aVDZ!H184)*2625.5</f>
        <v>-6.604160461576658</v>
      </c>
      <c r="C185" s="10">
        <f>(aVDZ!M184+aVDZ!N184-aVDZ!I184-aVDZ!J184)*2625.5</f>
        <v>-15.648135634440962</v>
      </c>
      <c r="D185" s="10">
        <f>(aVDZ!L184-aVDZ!H184)*2625.5</f>
        <v>-5.2608856831459541</v>
      </c>
      <c r="E185" s="10">
        <f>(aVDZ!K184-aVDZ!G184)*2625.5</f>
        <v>-1.343274778430412</v>
      </c>
      <c r="F185" s="10">
        <f>(aVDZ!N184-aVDZ!J184)*2625.5</f>
        <v>-12.25573979120524</v>
      </c>
      <c r="G185" s="10">
        <f>(aVDZ!M184-aVDZ!I184)*2625.5</f>
        <v>-3.3923958432363044</v>
      </c>
      <c r="H185" s="2">
        <f t="shared" si="4"/>
        <v>-22.25229609601762</v>
      </c>
      <c r="I185" s="11">
        <f t="shared" si="5"/>
        <v>70.321442636391268</v>
      </c>
      <c r="K185" s="2">
        <f>H185-'BSSE-CCD'!H185</f>
        <v>-1.2170861645205235</v>
      </c>
    </row>
    <row r="186" spans="1:11" x14ac:dyDescent="0.2">
      <c r="A186" t="s">
        <v>15</v>
      </c>
      <c r="B186" s="10">
        <f>(aVDZ!K185+aVDZ!L185-aVDZ!G185-aVDZ!H185)*2625.5</f>
        <v>-6.5943550002622118</v>
      </c>
      <c r="C186" s="10">
        <f>(aVDZ!M185+aVDZ!N185-aVDZ!I185-aVDZ!J185)*2625.5</f>
        <v>-15.69912807467832</v>
      </c>
      <c r="D186" s="10">
        <f>(aVDZ!L185-aVDZ!H185)*2625.5</f>
        <v>-5.2461757975514605</v>
      </c>
      <c r="E186" s="10">
        <f>(aVDZ!K185-aVDZ!G185)*2625.5</f>
        <v>-1.3481792027107513</v>
      </c>
      <c r="F186" s="10">
        <f>(aVDZ!N185-aVDZ!J185)*2625.5</f>
        <v>-12.285694360596844</v>
      </c>
      <c r="G186" s="10">
        <f>(aVDZ!M185-aVDZ!I185)*2625.5</f>
        <v>-3.4134337140817661</v>
      </c>
      <c r="H186" s="2">
        <f t="shared" si="4"/>
        <v>-22.293483074940532</v>
      </c>
      <c r="I186" s="11">
        <f t="shared" si="5"/>
        <v>70.420256995755238</v>
      </c>
      <c r="K186" s="2">
        <f>H186-'BSSE-CCD'!H186</f>
        <v>-1.7448033223011201</v>
      </c>
    </row>
    <row r="187" spans="1:11" x14ac:dyDescent="0.2">
      <c r="A187" t="s">
        <v>16</v>
      </c>
      <c r="B187" s="10">
        <f>(aVDZ!K186+aVDZ!L186-aVDZ!G186-aVDZ!H186)*2625.5</f>
        <v>-6.2292795689510498</v>
      </c>
      <c r="C187" s="10">
        <f>(aVDZ!M186+aVDZ!N186-aVDZ!I186-aVDZ!J186)*2625.5</f>
        <v>-14.190954793211178</v>
      </c>
      <c r="D187" s="10">
        <f>(aVDZ!L186-aVDZ!H186)*2625.5</f>
        <v>-4.9590438556288028</v>
      </c>
      <c r="E187" s="10">
        <f>(aVDZ!K186-aVDZ!G186)*2625.5</f>
        <v>-1.2702357133222466</v>
      </c>
      <c r="F187" s="10">
        <f>(aVDZ!N186-aVDZ!J186)*2625.5</f>
        <v>-11.155945843002506</v>
      </c>
      <c r="G187" s="10">
        <f>(aVDZ!M186-aVDZ!I186)*2625.5</f>
        <v>-3.0350089502086721</v>
      </c>
      <c r="H187" s="2">
        <f t="shared" si="4"/>
        <v>-20.420234362162226</v>
      </c>
      <c r="I187" s="11">
        <f t="shared" si="5"/>
        <v>69.494573576032892</v>
      </c>
      <c r="K187" s="2">
        <f>H187-'BSSE-CCD'!H187</f>
        <v>-0.33425509631288008</v>
      </c>
    </row>
    <row r="188" spans="1:11" x14ac:dyDescent="0.2">
      <c r="A188" t="s">
        <v>17</v>
      </c>
      <c r="B188" s="10">
        <f>(aVDZ!K187+aVDZ!L187-aVDZ!G187-aVDZ!H187)*2625.5</f>
        <v>-6.1146328029712249</v>
      </c>
      <c r="C188" s="10">
        <f>(aVDZ!M187+aVDZ!N187-aVDZ!I187-aVDZ!J187)*2625.5</f>
        <v>-14.137405594319056</v>
      </c>
      <c r="D188" s="10">
        <f>(aVDZ!L187-aVDZ!H187)*2625.5</f>
        <v>-4.8739341007108701</v>
      </c>
      <c r="E188" s="10">
        <f>(aVDZ!K187-aVDZ!G187)*2625.5</f>
        <v>-1.240698702260792</v>
      </c>
      <c r="F188" s="10">
        <f>(aVDZ!N187-aVDZ!J187)*2625.5</f>
        <v>-11.127830618728131</v>
      </c>
      <c r="G188" s="10">
        <f>(aVDZ!M187-aVDZ!I187)*2625.5</f>
        <v>-3.0095749755909242</v>
      </c>
      <c r="H188" s="2">
        <f t="shared" si="4"/>
        <v>-20.252038397290281</v>
      </c>
      <c r="I188" s="11">
        <f t="shared" si="5"/>
        <v>69.807321697605701</v>
      </c>
      <c r="K188" s="2">
        <f>H188-'BSSE-CCD'!H188</f>
        <v>0.42348679060085104</v>
      </c>
    </row>
    <row r="189" spans="1:11" x14ac:dyDescent="0.2">
      <c r="A189" t="s">
        <v>18</v>
      </c>
      <c r="B189" s="10">
        <f>(aVDZ!K188+aVDZ!L188-aVDZ!G188-aVDZ!H188)*2625.5</f>
        <v>-4.8223524638949335</v>
      </c>
      <c r="C189" s="10">
        <f>(aVDZ!M188+aVDZ!N188-aVDZ!I188-aVDZ!J188)*2625.5</f>
        <v>-9.8160140825076798</v>
      </c>
      <c r="D189" s="10">
        <f>(aVDZ!L188-aVDZ!H188)*2625.5</f>
        <v>-3.8300437765861881</v>
      </c>
      <c r="E189" s="10">
        <f>(aVDZ!K188-aVDZ!G188)*2625.5</f>
        <v>-0.99230868730874522</v>
      </c>
      <c r="F189" s="10">
        <f>(aVDZ!N188-aVDZ!J188)*2625.5</f>
        <v>-7.8056684088677244</v>
      </c>
      <c r="G189" s="10">
        <f>(aVDZ!M188-aVDZ!I188)*2625.5</f>
        <v>-2.0103456736401002</v>
      </c>
      <c r="H189" s="2">
        <f t="shared" si="4"/>
        <v>-14.638366546402613</v>
      </c>
      <c r="I189" s="11">
        <f t="shared" si="5"/>
        <v>67.056758357509295</v>
      </c>
      <c r="K189" s="2">
        <f>H189-'BSSE-CCD'!H189</f>
        <v>6.9749504430207292</v>
      </c>
    </row>
    <row r="190" spans="1:11" x14ac:dyDescent="0.2">
      <c r="A190" t="s">
        <v>19</v>
      </c>
      <c r="B190" s="10">
        <f>(aVDZ!K189+aVDZ!L189-aVDZ!G189-aVDZ!H189)*2625.5</f>
        <v>-4.2608992520632318</v>
      </c>
      <c r="C190" s="10">
        <f>(aVDZ!M189+aVDZ!N189-aVDZ!I189-aVDZ!J189)*2625.5</f>
        <v>-9.0123943600934346</v>
      </c>
      <c r="D190" s="10">
        <f>(aVDZ!L189-aVDZ!H189)*2625.5</f>
        <v>-3.4046572603357195</v>
      </c>
      <c r="E190" s="10">
        <f>(aVDZ!K189-aVDZ!G189)*2625.5</f>
        <v>-0.85624199172751236</v>
      </c>
      <c r="F190" s="10">
        <f>(aVDZ!N189-aVDZ!J189)*2625.5</f>
        <v>-7.1564924661466867</v>
      </c>
      <c r="G190" s="10">
        <f>(aVDZ!M189-aVDZ!I189)*2625.5</f>
        <v>-1.8559018939463114</v>
      </c>
      <c r="H190" s="2">
        <f t="shared" si="4"/>
        <v>-13.273293612156667</v>
      </c>
      <c r="I190" s="11">
        <f t="shared" si="5"/>
        <v>67.898704145587601</v>
      </c>
      <c r="K190" s="2">
        <f>H190-'BSSE-CCD'!H190</f>
        <v>6.7320229276551338</v>
      </c>
    </row>
    <row r="191" spans="1:11" x14ac:dyDescent="0.2">
      <c r="A191" t="s">
        <v>20</v>
      </c>
      <c r="B191" s="10">
        <f>(aVDZ!K190+aVDZ!L190-aVDZ!G190-aVDZ!H190)*2625.5</f>
        <v>-4.1992804726982538</v>
      </c>
      <c r="C191" s="10">
        <f>(aVDZ!M190+aVDZ!N190-aVDZ!I190-aVDZ!J190)*2625.5</f>
        <v>-9.1893588362686671</v>
      </c>
      <c r="D191" s="10">
        <f>(aVDZ!L190-aVDZ!H190)*2625.5</f>
        <v>-3.3576135982795794</v>
      </c>
      <c r="E191" s="10">
        <f>(aVDZ!K190-aVDZ!G190)*2625.5</f>
        <v>-0.84166687441852861</v>
      </c>
      <c r="F191" s="10">
        <f>(aVDZ!N190-aVDZ!J190)*2625.5</f>
        <v>-7.3019434284333284</v>
      </c>
      <c r="G191" s="10">
        <f>(aVDZ!M190-aVDZ!I190)*2625.5</f>
        <v>-1.8874154078357761</v>
      </c>
      <c r="H191" s="2">
        <f t="shared" si="4"/>
        <v>-13.388639308966921</v>
      </c>
      <c r="I191" s="11">
        <f t="shared" si="5"/>
        <v>68.635494796802661</v>
      </c>
      <c r="K191" s="2">
        <f>H191-'BSSE-CCD'!H191</f>
        <v>6.3653174256163485</v>
      </c>
    </row>
    <row r="192" spans="1:11" x14ac:dyDescent="0.2">
      <c r="A192" t="s">
        <v>21</v>
      </c>
      <c r="B192" s="10">
        <f>(aVDZ!K191+aVDZ!L191-aVDZ!G191-aVDZ!H191)*2625.5</f>
        <v>-6.2721492536451162</v>
      </c>
      <c r="C192" s="10">
        <f>(aVDZ!M191+aVDZ!N191-aVDZ!I191-aVDZ!J191)*2625.5</f>
        <v>-13.672812797905436</v>
      </c>
      <c r="D192" s="10">
        <f>(aVDZ!L191-aVDZ!H191)*2625.5</f>
        <v>-4.9649748880900484</v>
      </c>
      <c r="E192" s="10">
        <f>(aVDZ!K191-aVDZ!G191)*2625.5</f>
        <v>-1.3071743655549226</v>
      </c>
      <c r="F192" s="10">
        <f>(aVDZ!N191-aVDZ!J191)*2625.5</f>
        <v>-10.799302277341804</v>
      </c>
      <c r="G192" s="10">
        <f>(aVDZ!M191-aVDZ!I191)*2625.5</f>
        <v>-2.8735105205637783</v>
      </c>
      <c r="H192" s="2">
        <f t="shared" si="4"/>
        <v>-19.944962051550554</v>
      </c>
      <c r="I192" s="11">
        <f t="shared" si="5"/>
        <v>68.552714026560352</v>
      </c>
      <c r="K192" s="2">
        <f>H192-'BSSE-CCD'!H192</f>
        <v>4.669271684274122</v>
      </c>
    </row>
    <row r="193" spans="1:11" x14ac:dyDescent="0.2">
      <c r="A193" t="s">
        <v>22</v>
      </c>
      <c r="B193" s="10">
        <f>(aVDZ!K192+aVDZ!L192-aVDZ!G192-aVDZ!H192)*2625.5</f>
        <v>-5.643113934549441</v>
      </c>
      <c r="C193" s="10">
        <f>(aVDZ!M192+aVDZ!N192-aVDZ!I192-aVDZ!J192)*2625.5</f>
        <v>-12.759390429391306</v>
      </c>
      <c r="D193" s="10">
        <f>(aVDZ!L192-aVDZ!H192)*2625.5</f>
        <v>-4.4871553769415229</v>
      </c>
      <c r="E193" s="10">
        <f>(aVDZ!K192-aVDZ!G192)*2625.5</f>
        <v>-1.1559585576080642</v>
      </c>
      <c r="F193" s="10">
        <f>(aVDZ!N192-aVDZ!J192)*2625.5</f>
        <v>-10.085494901908861</v>
      </c>
      <c r="G193" s="10">
        <f>(aVDZ!M192-aVDZ!I192)*2625.5</f>
        <v>-2.6738955274823</v>
      </c>
      <c r="H193" s="2">
        <f t="shared" si="4"/>
        <v>-18.402504363940746</v>
      </c>
      <c r="I193" s="11">
        <f t="shared" si="5"/>
        <v>69.335076232303564</v>
      </c>
      <c r="K193" s="2">
        <f>H193-'BSSE-CCD'!H193</f>
        <v>4.38632539846855</v>
      </c>
    </row>
    <row r="194" spans="1:11" x14ac:dyDescent="0.2">
      <c r="I194" s="11">
        <f>AVERAGE(I3:I193)</f>
        <v>71.784576859093718</v>
      </c>
      <c r="J194" t="s">
        <v>259</v>
      </c>
      <c r="K194" s="2">
        <f>AVERAGE(K3:K193)</f>
        <v>1.8482522318986072</v>
      </c>
    </row>
    <row r="195" spans="1:11" x14ac:dyDescent="0.2">
      <c r="I195" s="10">
        <f>STDEV(I3:I193)</f>
        <v>9.9685818660614167</v>
      </c>
      <c r="J195" t="s">
        <v>260</v>
      </c>
      <c r="K195" s="2">
        <f>STDEV(K3:K193)</f>
        <v>4.7636085049713532</v>
      </c>
    </row>
    <row r="196" spans="1:11" x14ac:dyDescent="0.2">
      <c r="B196" s="2">
        <f>AVERAGE(B3:B193)</f>
        <v>-4.6094348282914739</v>
      </c>
      <c r="C196" s="2">
        <f>AVERAGE(C3:C193)</f>
        <v>-11.681281015502309</v>
      </c>
      <c r="G196" t="s">
        <v>259</v>
      </c>
      <c r="H196" s="2">
        <f>AVERAGE(H3:H193)</f>
        <v>-16.290715843793773</v>
      </c>
    </row>
    <row r="197" spans="1:11" x14ac:dyDescent="0.2">
      <c r="B197" s="2">
        <f>STDEV(B3:B193)</f>
        <v>1.9991446428238266</v>
      </c>
      <c r="C197" s="2">
        <f>STDEV(C3:C193)</f>
        <v>3.2020205983015506</v>
      </c>
      <c r="G197" t="s">
        <v>263</v>
      </c>
      <c r="H197" s="2">
        <f>STDEV(H3:H193)</f>
        <v>3.8739750658480636</v>
      </c>
    </row>
    <row r="198" spans="1:11" x14ac:dyDescent="0.2">
      <c r="G198" t="s">
        <v>271</v>
      </c>
      <c r="H198" s="2">
        <f>MIN(H3:H193)</f>
        <v>-30.603548945900723</v>
      </c>
    </row>
    <row r="199" spans="1:11" x14ac:dyDescent="0.2">
      <c r="G199" t="s">
        <v>272</v>
      </c>
      <c r="H199" s="2">
        <f>MAX(H3:H193)</f>
        <v>-9.0353821626017137</v>
      </c>
    </row>
    <row r="200" spans="1:11" x14ac:dyDescent="0.2">
      <c r="H200" s="2">
        <f>H199-H198</f>
        <v>21.568166783299009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H5" sqref="H5"/>
    </sheetView>
  </sheetViews>
  <sheetFormatPr baseColWidth="10" defaultRowHeight="16" x14ac:dyDescent="0.2"/>
  <cols>
    <col min="1" max="1" width="20.83203125" bestFit="1" customWidth="1"/>
    <col min="11" max="11" width="16.83203125" bestFit="1" customWidth="1"/>
  </cols>
  <sheetData>
    <row r="1" spans="1:18" x14ac:dyDescent="0.2">
      <c r="B1" s="12" t="s">
        <v>246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262</v>
      </c>
      <c r="L2" s="9"/>
      <c r="R2" s="9"/>
    </row>
    <row r="3" spans="1:18" x14ac:dyDescent="0.2">
      <c r="A3" t="s">
        <v>177</v>
      </c>
      <c r="B3" s="10">
        <f>(VTZ!K2+VTZ!L2-VTZ!G2-VTZ!H2)*2625.5</f>
        <v>-1.6485600410901893</v>
      </c>
      <c r="C3" s="10">
        <f>(VTZ!M2+VTZ!N2-VTZ!I2-VTZ!J2)*2625.5</f>
        <v>-9.4457445264075908</v>
      </c>
      <c r="D3" s="10">
        <f>(VTZ!L2-VTZ!H2)*2625.5</f>
        <v>-1.3024408655331068</v>
      </c>
      <c r="E3" s="10">
        <f>(VTZ!K2-VTZ!G2)*2625.5</f>
        <v>-0.34611917555693672</v>
      </c>
      <c r="F3" s="10">
        <f>(VTZ!N2-VTZ!J2)*2625.5</f>
        <v>-6.4982557020609253</v>
      </c>
      <c r="G3" s="10">
        <f>(VTZ!M2-VTZ!I2)*2625.5</f>
        <v>-2.9474888243468098</v>
      </c>
      <c r="H3" s="2">
        <f>B3+C3</f>
        <v>-11.09430456749778</v>
      </c>
      <c r="I3" s="11">
        <f>C3/H3*100</f>
        <v>85.140483289778601</v>
      </c>
      <c r="K3" s="2">
        <f>H3-'BSSE-ACCD'!H3</f>
        <v>0.88783326282369579</v>
      </c>
    </row>
    <row r="4" spans="1:18" x14ac:dyDescent="0.2">
      <c r="A4" t="s">
        <v>23</v>
      </c>
      <c r="B4" s="10">
        <f>(VTZ!K3+VTZ!L3-VTZ!G3-VTZ!H3)*2625.5</f>
        <v>-0.95631072850882815</v>
      </c>
      <c r="C4" s="10">
        <f>(VTZ!M3+VTZ!N3-VTZ!I3-VTZ!J3)*2625.5</f>
        <v>-9.861741826610448</v>
      </c>
      <c r="D4" s="10">
        <f>(VTZ!L3-VTZ!H3)*2625.5</f>
        <v>-0.73986750974130777</v>
      </c>
      <c r="E4" s="10">
        <f>(VTZ!K3-VTZ!G3)*2625.5</f>
        <v>-0.21644321876722883</v>
      </c>
      <c r="F4" s="10">
        <f>(VTZ!N3-VTZ!J3)*2625.5</f>
        <v>-6.9772335760752435</v>
      </c>
      <c r="G4" s="10">
        <f>(VTZ!M3-VTZ!I3)*2625.5</f>
        <v>-2.8845082505352053</v>
      </c>
      <c r="H4" s="2">
        <f t="shared" ref="H4:H67" si="0">B4+C4</f>
        <v>-10.818052555119277</v>
      </c>
      <c r="I4" s="11">
        <f t="shared" ref="I4:I67" si="1">C4/H4*100</f>
        <v>91.1600473039273</v>
      </c>
      <c r="K4" s="2">
        <f>H4-'BSSE-ACCD'!H4</f>
        <v>7.5466024555175935</v>
      </c>
    </row>
    <row r="5" spans="1:18" x14ac:dyDescent="0.2">
      <c r="A5" t="s">
        <v>24</v>
      </c>
      <c r="B5" s="10">
        <f>(VTZ!K4+VTZ!L4-VTZ!G4-VTZ!H4)*2625.5</f>
        <v>-0.43360081621504354</v>
      </c>
      <c r="C5" s="10">
        <f>(VTZ!M4+VTZ!N4-VTZ!I4-VTZ!J4)*2625.5</f>
        <v>-8.6903756192954891</v>
      </c>
      <c r="D5" s="10">
        <f>(VTZ!L4-VTZ!H4)*2625.5</f>
        <v>-0.3459515306660042</v>
      </c>
      <c r="E5" s="10">
        <f>(VTZ!K4-VTZ!G4)*2625.5</f>
        <v>-8.7649285548893591E-2</v>
      </c>
      <c r="F5" s="10">
        <f>(VTZ!N4-VTZ!J4)*2625.5</f>
        <v>-6.2887886925620515</v>
      </c>
      <c r="G5" s="10">
        <f>(VTZ!M4-VTZ!I4)*2625.5</f>
        <v>-2.4015869267334731</v>
      </c>
      <c r="H5" s="2">
        <f t="shared" si="0"/>
        <v>-9.1239764355105333</v>
      </c>
      <c r="I5" s="11">
        <f t="shared" si="1"/>
        <v>95.24767715831149</v>
      </c>
      <c r="K5" s="2">
        <f>H5-'BSSE-ACCD'!H5</f>
        <v>5.9721195156841009</v>
      </c>
    </row>
    <row r="6" spans="1:18" x14ac:dyDescent="0.2">
      <c r="A6" t="s">
        <v>178</v>
      </c>
      <c r="B6" s="10">
        <f>(VTZ!K5+VTZ!L5-VTZ!G5-VTZ!H5)*2625.5</f>
        <v>-0.88310688043569996</v>
      </c>
      <c r="C6" s="10">
        <f>(VTZ!M5+VTZ!N5-VTZ!I5-VTZ!J5)*2625.5</f>
        <v>-8.7229177518016527</v>
      </c>
      <c r="D6" s="10">
        <f>(VTZ!L5-VTZ!H5)*2625.5</f>
        <v>-0.68387251297566243</v>
      </c>
      <c r="E6" s="10">
        <f>(VTZ!K5-VTZ!G5)*2625.5</f>
        <v>-0.19923436745989179</v>
      </c>
      <c r="F6" s="10">
        <f>(VTZ!N5-VTZ!J5)*2625.5</f>
        <v>-6.423404910856366</v>
      </c>
      <c r="G6" s="10">
        <f>(VTZ!M5-VTZ!I5)*2625.5</f>
        <v>-2.2995128409453045</v>
      </c>
      <c r="H6" s="2">
        <f t="shared" si="0"/>
        <v>-9.6060246322373519</v>
      </c>
      <c r="I6" s="11">
        <f t="shared" si="1"/>
        <v>90.806739371955842</v>
      </c>
      <c r="K6" s="2">
        <f>H6-'BSSE-ACCD'!H6</f>
        <v>2.0196212825517375</v>
      </c>
    </row>
    <row r="7" spans="1:18" x14ac:dyDescent="0.2">
      <c r="A7" t="s">
        <v>179</v>
      </c>
      <c r="B7" s="10">
        <f>(VTZ!K6+VTZ!L6-VTZ!G6-VTZ!H6)*2625.5</f>
        <v>-0.44244807609622944</v>
      </c>
      <c r="C7" s="10">
        <f>(VTZ!M6+VTZ!N6-VTZ!I6-VTZ!J6)*2625.5</f>
        <v>-7.5221638609507622</v>
      </c>
      <c r="D7" s="10">
        <f>(VTZ!L6-VTZ!H6)*2625.5</f>
        <v>-0.35607250859089318</v>
      </c>
      <c r="E7" s="10">
        <f>(VTZ!K6-VTZ!G6)*2625.5</f>
        <v>-8.6375567505336259E-2</v>
      </c>
      <c r="F7" s="10">
        <f>(VTZ!N6-VTZ!J6)*2625.5</f>
        <v>-5.8015348956851422</v>
      </c>
      <c r="G7" s="10">
        <f>(VTZ!M6-VTZ!I6)*2625.5</f>
        <v>-1.7206289652656193</v>
      </c>
      <c r="H7" s="2">
        <f t="shared" si="0"/>
        <v>-7.9646119370469917</v>
      </c>
      <c r="I7" s="11">
        <f t="shared" si="1"/>
        <v>94.444825691529246</v>
      </c>
      <c r="K7" s="2">
        <f>H7-'BSSE-ACCD'!H7</f>
        <v>1.070770225554722</v>
      </c>
    </row>
    <row r="8" spans="1:18" x14ac:dyDescent="0.2">
      <c r="A8" t="s">
        <v>180</v>
      </c>
      <c r="B8" s="10">
        <f>(VTZ!K7+VTZ!L7-VTZ!G7-VTZ!H7)*2625.5</f>
        <v>-1.7267855766278157</v>
      </c>
      <c r="C8" s="10">
        <f>(VTZ!M7+VTZ!N7-VTZ!I7-VTZ!J7)*2625.5</f>
        <v>-6.2223363516315757</v>
      </c>
      <c r="D8" s="10">
        <f>(VTZ!L7-VTZ!H7)*2625.5</f>
        <v>-1.3613121782278017</v>
      </c>
      <c r="E8" s="10">
        <f>(VTZ!K7-VTZ!G7)*2625.5</f>
        <v>-0.36547339840015991</v>
      </c>
      <c r="F8" s="10">
        <f>(VTZ!N7-VTZ!J7)*2625.5</f>
        <v>-4.4138446082324299</v>
      </c>
      <c r="G8" s="10">
        <f>(VTZ!M7-VTZ!I7)*2625.5</f>
        <v>-1.8084917433992915</v>
      </c>
      <c r="H8" s="2">
        <f t="shared" si="0"/>
        <v>-7.949121928259391</v>
      </c>
      <c r="I8" s="11">
        <f t="shared" si="1"/>
        <v>78.27702742250014</v>
      </c>
      <c r="K8" s="2">
        <f>H8-'BSSE-ACCD'!H8</f>
        <v>7.0982046402826207</v>
      </c>
    </row>
    <row r="9" spans="1:18" x14ac:dyDescent="0.2">
      <c r="A9" t="s">
        <v>181</v>
      </c>
      <c r="B9" s="10">
        <f>(VTZ!K8+VTZ!L8-VTZ!G8-VTZ!H8)*2625.5</f>
        <v>-0.92150170469133952</v>
      </c>
      <c r="C9" s="10">
        <f>(VTZ!M8+VTZ!N8-VTZ!I8-VTZ!J8)*2625.5</f>
        <v>-5.5042247585121542</v>
      </c>
      <c r="D9" s="10">
        <f>(VTZ!L8-VTZ!H8)*2625.5</f>
        <v>-0.72635716350339974</v>
      </c>
      <c r="E9" s="10">
        <f>(VTZ!K8-VTZ!G8)*2625.5</f>
        <v>-0.19514454118793978</v>
      </c>
      <c r="F9" s="10">
        <f>(VTZ!N8-VTZ!J8)*2625.5</f>
        <v>-4.0325937863021615</v>
      </c>
      <c r="G9" s="10">
        <f>(VTZ!M8-VTZ!I8)*2625.5</f>
        <v>-1.4716309722101382</v>
      </c>
      <c r="H9" s="2">
        <f t="shared" si="0"/>
        <v>-6.4257264632034934</v>
      </c>
      <c r="I9" s="11">
        <f t="shared" si="1"/>
        <v>85.659182506938961</v>
      </c>
      <c r="K9" s="2">
        <f>H9-'BSSE-ACCD'!H9</f>
        <v>6.268747427043535</v>
      </c>
    </row>
    <row r="10" spans="1:18" x14ac:dyDescent="0.2">
      <c r="A10" t="s">
        <v>182</v>
      </c>
      <c r="B10" s="10">
        <f>(VTZ!K9+VTZ!L9-VTZ!G9-VTZ!H9)*2625.5</f>
        <v>-1.5424560934754008</v>
      </c>
      <c r="C10" s="10">
        <f>(VTZ!M9+VTZ!N9-VTZ!I9-VTZ!J9)*2625.5</f>
        <v>-12.54678569836347</v>
      </c>
      <c r="D10" s="10">
        <f>(VTZ!L9-VTZ!H9)*2625.5</f>
        <v>-1.2150074697323512</v>
      </c>
      <c r="E10" s="10">
        <f>(VTZ!K9-VTZ!G9)*2625.5</f>
        <v>-0.32744862374290395</v>
      </c>
      <c r="F10" s="10">
        <f>(VTZ!N9-VTZ!J9)*2625.5</f>
        <v>-8.4414235049854547</v>
      </c>
      <c r="G10" s="10">
        <f>(VTZ!M9-VTZ!I9)*2625.5</f>
        <v>-4.1053621933780162</v>
      </c>
      <c r="H10" s="2">
        <f t="shared" si="0"/>
        <v>-14.089241791838871</v>
      </c>
      <c r="I10" s="11">
        <f t="shared" si="1"/>
        <v>89.052242013698262</v>
      </c>
      <c r="K10" s="2">
        <f>H10-'BSSE-ACCD'!H10</f>
        <v>2.0413527809323799</v>
      </c>
    </row>
    <row r="11" spans="1:18" x14ac:dyDescent="0.2">
      <c r="A11" t="s">
        <v>183</v>
      </c>
      <c r="B11" s="10">
        <f>(VTZ!K10+VTZ!L10-VTZ!G10-VTZ!H10)*2625.5</f>
        <v>-2.1815138084034511</v>
      </c>
      <c r="C11" s="10">
        <f>(VTZ!M10+VTZ!N10-VTZ!I10-VTZ!J10)*2625.5</f>
        <v>-11.872202005308866</v>
      </c>
      <c r="D11" s="10">
        <f>(VTZ!L10-VTZ!H10)*2625.5</f>
        <v>-1.7234318347195314</v>
      </c>
      <c r="E11" s="10">
        <f>(VTZ!K10-VTZ!G10)*2625.5</f>
        <v>-0.45808197368362824</v>
      </c>
      <c r="F11" s="10">
        <f>(VTZ!N10-VTZ!J10)*2625.5</f>
        <v>-8.0975037395953589</v>
      </c>
      <c r="G11" s="10">
        <f>(VTZ!M10-VTZ!I10)*2625.5</f>
        <v>-3.7746982657132144</v>
      </c>
      <c r="H11" s="2">
        <f t="shared" si="0"/>
        <v>-14.053715813712317</v>
      </c>
      <c r="I11" s="11">
        <f t="shared" si="1"/>
        <v>84.477316623444651</v>
      </c>
      <c r="K11" s="2">
        <f>H11-'BSSE-ACCD'!H11</f>
        <v>10.924619776248958</v>
      </c>
    </row>
    <row r="12" spans="1:18" x14ac:dyDescent="0.2">
      <c r="A12" t="s">
        <v>184</v>
      </c>
      <c r="B12" s="10">
        <f>(VTZ!K11+VTZ!L11-VTZ!G11-VTZ!H11)*2625.5</f>
        <v>-0.94363540461323048</v>
      </c>
      <c r="C12" s="10">
        <f>(VTZ!M11+VTZ!N11-VTZ!I11-VTZ!J11)*2625.5</f>
        <v>-8.9618726794511829</v>
      </c>
      <c r="D12" s="10">
        <f>(VTZ!L11-VTZ!H11)*2625.5</f>
        <v>-0.7592919098337827</v>
      </c>
      <c r="E12" s="10">
        <f>(VTZ!K11-VTZ!G11)*2625.5</f>
        <v>-0.18434349477944784</v>
      </c>
      <c r="F12" s="10">
        <f>(VTZ!N11-VTZ!J11)*2625.5</f>
        <v>-6.3234486169624198</v>
      </c>
      <c r="G12" s="10">
        <f>(VTZ!M11-VTZ!I11)*2625.5</f>
        <v>-2.6384240624890545</v>
      </c>
      <c r="H12" s="2">
        <f t="shared" si="0"/>
        <v>-9.9055080840644134</v>
      </c>
      <c r="I12" s="11">
        <f t="shared" si="1"/>
        <v>90.473629453381463</v>
      </c>
      <c r="K12" s="2">
        <f>H12-'BSSE-ACCD'!H12</f>
        <v>8.2590582938116288</v>
      </c>
    </row>
    <row r="13" spans="1:18" x14ac:dyDescent="0.2">
      <c r="A13" t="s">
        <v>185</v>
      </c>
      <c r="B13" s="10">
        <f>(VTZ!K12+VTZ!L12-VTZ!G12-VTZ!H12)*2625.5</f>
        <v>-1.5366093519375521</v>
      </c>
      <c r="C13" s="10">
        <f>(VTZ!M12+VTZ!N12-VTZ!I12-VTZ!J12)*2625.5</f>
        <v>-9.3902934499487767</v>
      </c>
      <c r="D13" s="10">
        <f>(VTZ!L12-VTZ!H12)*2625.5</f>
        <v>-1.2064327093824876</v>
      </c>
      <c r="E13" s="10">
        <f>(VTZ!K12-VTZ!G12)*2625.5</f>
        <v>-0.33017664255491874</v>
      </c>
      <c r="F13" s="10">
        <f>(VTZ!N12-VTZ!J12)*2625.5</f>
        <v>-6.4243034576783762</v>
      </c>
      <c r="G13" s="10">
        <f>(VTZ!M12-VTZ!I12)*2625.5</f>
        <v>-2.9659899922701096</v>
      </c>
      <c r="H13" s="2">
        <f t="shared" si="0"/>
        <v>-10.926902801886328</v>
      </c>
      <c r="I13" s="11">
        <f t="shared" si="1"/>
        <v>85.937375120859656</v>
      </c>
      <c r="K13" s="2">
        <f>H13-'BSSE-ACCD'!H13</f>
        <v>8.6180916251574189</v>
      </c>
    </row>
    <row r="14" spans="1:18" x14ac:dyDescent="0.2">
      <c r="A14" t="s">
        <v>186</v>
      </c>
      <c r="B14" s="10">
        <f>(VTZ!K13+VTZ!L13-VTZ!G13-VTZ!H13)*2625.5</f>
        <v>-1.3670651120257125</v>
      </c>
      <c r="C14" s="10">
        <f>(VTZ!M13+VTZ!N13-VTZ!I13-VTZ!J13)*2625.5</f>
        <v>-10.879500875594566</v>
      </c>
      <c r="D14" s="10">
        <f>(VTZ!L13-VTZ!H13)*2625.5</f>
        <v>-1.0865194935139724</v>
      </c>
      <c r="E14" s="10">
        <f>(VTZ!K13-VTZ!G13)*2625.5</f>
        <v>-0.28054561851188586</v>
      </c>
      <c r="F14" s="10">
        <f>(VTZ!N13-VTZ!J13)*2625.5</f>
        <v>-7.2735343722716337</v>
      </c>
      <c r="G14" s="10">
        <f>(VTZ!M13-VTZ!I13)*2625.5</f>
        <v>-3.6059665033226405</v>
      </c>
      <c r="H14" s="2">
        <f t="shared" si="0"/>
        <v>-12.246565987620279</v>
      </c>
      <c r="I14" s="11">
        <f t="shared" si="1"/>
        <v>88.837155547051779</v>
      </c>
      <c r="K14" s="2">
        <f>H14-'BSSE-ACCD'!H14</f>
        <v>1.0049563982738796</v>
      </c>
    </row>
    <row r="15" spans="1:18" x14ac:dyDescent="0.2">
      <c r="A15" t="s">
        <v>187</v>
      </c>
      <c r="B15" s="10">
        <f>(VTZ!K14+VTZ!L14-VTZ!G14-VTZ!H14)*2625.5</f>
        <v>-1.5883985336277622</v>
      </c>
      <c r="C15" s="10">
        <f>(VTZ!M14+VTZ!N14-VTZ!I14-VTZ!J14)*2625.5</f>
        <v>-11.33484616324375</v>
      </c>
      <c r="D15" s="10">
        <f>(VTZ!L14-VTZ!H14)*2625.5</f>
        <v>-1.2519160162229355</v>
      </c>
      <c r="E15" s="10">
        <f>(VTZ!K14-VTZ!G14)*2625.5</f>
        <v>-0.3364825174048266</v>
      </c>
      <c r="F15" s="10">
        <f>(VTZ!N14-VTZ!J14)*2625.5</f>
        <v>-7.6571304610806745</v>
      </c>
      <c r="G15" s="10">
        <f>(VTZ!M14-VTZ!I14)*2625.5</f>
        <v>-3.6777157021627849</v>
      </c>
      <c r="H15" s="2">
        <f t="shared" si="0"/>
        <v>-12.923244696871512</v>
      </c>
      <c r="I15" s="11">
        <f t="shared" si="1"/>
        <v>87.708980438849963</v>
      </c>
      <c r="K15" s="2">
        <f>H15-'BSSE-ACCD'!H15</f>
        <v>4.5367668851259726</v>
      </c>
    </row>
    <row r="16" spans="1:18" x14ac:dyDescent="0.2">
      <c r="A16" t="s">
        <v>188</v>
      </c>
      <c r="B16" s="10">
        <f>(VTZ!K15+VTZ!L15-VTZ!G15-VTZ!H15)*2625.5</f>
        <v>-0.86629957985084682</v>
      </c>
      <c r="C16" s="10">
        <f>(VTZ!M15+VTZ!N15-VTZ!I15-VTZ!J15)*2625.5</f>
        <v>-10.076557965882753</v>
      </c>
      <c r="D16" s="10">
        <f>(VTZ!L15-VTZ!H15)*2625.5</f>
        <v>-0.70720935798191253</v>
      </c>
      <c r="E16" s="10">
        <f>(VTZ!K15-VTZ!G15)*2625.5</f>
        <v>-0.15909022186893429</v>
      </c>
      <c r="F16" s="10">
        <f>(VTZ!N15-VTZ!J15)*2625.5</f>
        <v>-6.9402747741301756</v>
      </c>
      <c r="G16" s="10">
        <f>(VTZ!M15-VTZ!I15)*2625.5</f>
        <v>-3.1362831917524323</v>
      </c>
      <c r="H16" s="2">
        <f t="shared" si="0"/>
        <v>-10.942857545733599</v>
      </c>
      <c r="I16" s="11">
        <f t="shared" si="1"/>
        <v>92.083424496478088</v>
      </c>
      <c r="K16" s="2">
        <f>H16-'BSSE-ACCD'!H16</f>
        <v>0.80321199965601586</v>
      </c>
    </row>
    <row r="17" spans="1:11" x14ac:dyDescent="0.2">
      <c r="A17" t="s">
        <v>189</v>
      </c>
      <c r="B17" s="10">
        <f>(VTZ!K16+VTZ!L16-VTZ!G16-VTZ!H16)*2625.5</f>
        <v>-0.67172602037026174</v>
      </c>
      <c r="C17" s="10">
        <f>(VTZ!M16+VTZ!N16-VTZ!I16-VTZ!J16)*2625.5</f>
        <v>-9.1628099568812864</v>
      </c>
      <c r="D17" s="10">
        <f>(VTZ!L16-VTZ!H16)*2625.5</f>
        <v>-0.53758665406069239</v>
      </c>
      <c r="E17" s="10">
        <f>(VTZ!K16-VTZ!G16)*2625.5</f>
        <v>-0.13413936630971515</v>
      </c>
      <c r="F17" s="10">
        <f>(VTZ!N16-VTZ!J16)*2625.5</f>
        <v>-6.3170539382219157</v>
      </c>
      <c r="G17" s="10">
        <f>(VTZ!M16-VTZ!I16)*2625.5</f>
        <v>-2.8457560186595154</v>
      </c>
      <c r="H17" s="2">
        <f t="shared" si="0"/>
        <v>-9.8345359772515479</v>
      </c>
      <c r="I17" s="11">
        <f t="shared" si="1"/>
        <v>93.16972329020868</v>
      </c>
      <c r="K17" s="2">
        <f>H17-'BSSE-ACCD'!H17</f>
        <v>0.77606017710498243</v>
      </c>
    </row>
    <row r="18" spans="1:11" x14ac:dyDescent="0.2">
      <c r="A18" t="s">
        <v>25</v>
      </c>
      <c r="B18" s="10">
        <f>(VTZ!K17+VTZ!L17-VTZ!G17-VTZ!H17)*2625.5</f>
        <v>-0.37391221677333947</v>
      </c>
      <c r="C18" s="10">
        <f>(VTZ!M17+VTZ!N17-VTZ!I17-VTZ!J17)*2625.5</f>
        <v>-9.9699845654060528</v>
      </c>
      <c r="D18" s="10">
        <f>(VTZ!L17-VTZ!H17)*2625.5</f>
        <v>-0.30045456867593784</v>
      </c>
      <c r="E18" s="10">
        <f>(VTZ!K17-VTZ!G17)*2625.5</f>
        <v>-7.3457648097838862E-2</v>
      </c>
      <c r="F18" s="10">
        <f>(VTZ!N17-VTZ!J17)*2625.5</f>
        <v>-7.0942728736631064</v>
      </c>
      <c r="G18" s="10">
        <f>(VTZ!M17-VTZ!I17)*2625.5</f>
        <v>-2.8757116917429459</v>
      </c>
      <c r="H18" s="2">
        <f t="shared" si="0"/>
        <v>-10.343896782179392</v>
      </c>
      <c r="I18" s="11">
        <f t="shared" si="1"/>
        <v>96.385189985484772</v>
      </c>
      <c r="K18" s="2">
        <f>H18-'BSSE-ACCD'!H18</f>
        <v>7.928603177589796</v>
      </c>
    </row>
    <row r="19" spans="1:11" x14ac:dyDescent="0.2">
      <c r="A19" t="s">
        <v>26</v>
      </c>
      <c r="B19" s="10">
        <f>(VTZ!K18+VTZ!L18-VTZ!G18-VTZ!H18)*2625.5</f>
        <v>-0.32459543375316385</v>
      </c>
      <c r="C19" s="10">
        <f>(VTZ!M18+VTZ!N18-VTZ!I18-VTZ!J18)*2625.5</f>
        <v>-9.3683444429783229</v>
      </c>
      <c r="D19" s="10">
        <f>(VTZ!L18-VTZ!H18)*2625.5</f>
        <v>-0.25370838133853263</v>
      </c>
      <c r="E19" s="10">
        <f>(VTZ!K18-VTZ!G18)*2625.5</f>
        <v>-7.0887052414776969E-2</v>
      </c>
      <c r="F19" s="10">
        <f>(VTZ!N18-VTZ!J18)*2625.5</f>
        <v>-6.6834649692256969</v>
      </c>
      <c r="G19" s="10">
        <f>(VTZ!M18-VTZ!I18)*2625.5</f>
        <v>-2.6848794737526989</v>
      </c>
      <c r="H19" s="2">
        <f t="shared" si="0"/>
        <v>-9.6929398767314865</v>
      </c>
      <c r="I19" s="11">
        <f t="shared" si="1"/>
        <v>96.651217918596871</v>
      </c>
      <c r="K19" s="2">
        <f>H19-'BSSE-ACCD'!H19</f>
        <v>7.2407347174056298</v>
      </c>
    </row>
    <row r="20" spans="1:11" x14ac:dyDescent="0.2">
      <c r="A20" t="s">
        <v>190</v>
      </c>
      <c r="B20" s="10">
        <f>(VTZ!K19+VTZ!L19-VTZ!G19-VTZ!H19)*2625.5</f>
        <v>-0.32912646857888567</v>
      </c>
      <c r="C20" s="10">
        <f>(VTZ!M19+VTZ!N19-VTZ!I19-VTZ!J19)*2625.5</f>
        <v>-8.5424212698493704</v>
      </c>
      <c r="D20" s="10">
        <f>(VTZ!L19-VTZ!H19)*2625.5</f>
        <v>-0.26416158992886596</v>
      </c>
      <c r="E20" s="10">
        <f>(VTZ!K19-VTZ!G19)*2625.5</f>
        <v>-6.4964878650311197E-2</v>
      </c>
      <c r="F20" s="10">
        <f>(VTZ!N19-VTZ!J19)*2625.5</f>
        <v>-6.3558973338572846</v>
      </c>
      <c r="G20" s="10">
        <f>(VTZ!M19-VTZ!I19)*2625.5</f>
        <v>-2.1865239359920685</v>
      </c>
      <c r="H20" s="2">
        <f t="shared" si="0"/>
        <v>-8.8715477384282568</v>
      </c>
      <c r="I20" s="11">
        <f t="shared" si="1"/>
        <v>96.290089640692202</v>
      </c>
      <c r="K20" s="2">
        <f>H20-'BSSE-ACCD'!H20</f>
        <v>1.9734240291132004</v>
      </c>
    </row>
    <row r="21" spans="1:11" x14ac:dyDescent="0.2">
      <c r="A21" t="s">
        <v>191</v>
      </c>
      <c r="B21" s="10">
        <f>(VTZ!K20+VTZ!L20-VTZ!G20-VTZ!H20)*2625.5</f>
        <v>-0.29315196382666564</v>
      </c>
      <c r="C21" s="10">
        <f>(VTZ!M20+VTZ!N20-VTZ!I20-VTZ!J20)*2625.5</f>
        <v>-8.1665328496477247</v>
      </c>
      <c r="D21" s="10">
        <f>(VTZ!L20-VTZ!H20)*2625.5</f>
        <v>-0.22868877329139831</v>
      </c>
      <c r="E21" s="10">
        <f>(VTZ!K20-VTZ!G20)*2625.5</f>
        <v>-6.4463190535558823E-2</v>
      </c>
      <c r="F21" s="10">
        <f>(VTZ!N20-VTZ!J20)*2625.5</f>
        <v>-6.0985620111254564</v>
      </c>
      <c r="G21" s="10">
        <f>(VTZ!M20-VTZ!I20)*2625.5</f>
        <v>-2.0679708385223416</v>
      </c>
      <c r="H21" s="2">
        <f t="shared" si="0"/>
        <v>-8.4596848134743912</v>
      </c>
      <c r="I21" s="11">
        <f t="shared" si="1"/>
        <v>96.534717660405732</v>
      </c>
      <c r="K21" s="2">
        <f>H21-'BSSE-ACCD'!H21</f>
        <v>1.5326912400412063</v>
      </c>
    </row>
    <row r="22" spans="1:11" x14ac:dyDescent="0.2">
      <c r="A22" t="s">
        <v>192</v>
      </c>
      <c r="B22" s="10">
        <f>(VTZ!K21+VTZ!L21-VTZ!G21-VTZ!H21)*2625.5</f>
        <v>-0.722168402539344</v>
      </c>
      <c r="C22" s="10">
        <f>(VTZ!M21+VTZ!N21-VTZ!I21-VTZ!J21)*2625.5</f>
        <v>-5.580951736514554</v>
      </c>
      <c r="D22" s="10">
        <f>(VTZ!L21-VTZ!H21)*2625.5</f>
        <v>-0.58598652110043536</v>
      </c>
      <c r="E22" s="10">
        <f>(VTZ!K21-VTZ!G21)*2625.5</f>
        <v>-0.13618188143861709</v>
      </c>
      <c r="F22" s="10">
        <f>(VTZ!N21-VTZ!J21)*2625.5</f>
        <v>-3.8922009468566592</v>
      </c>
      <c r="G22" s="10">
        <f>(VTZ!M21-VTZ!I21)*2625.5</f>
        <v>-1.688750789657895</v>
      </c>
      <c r="H22" s="2">
        <f t="shared" si="0"/>
        <v>-6.303120139053898</v>
      </c>
      <c r="I22" s="11">
        <f t="shared" si="1"/>
        <v>88.542683835822587</v>
      </c>
      <c r="K22" s="2">
        <f>H22-'BSSE-ACCD'!H22</f>
        <v>5.5422723861561822</v>
      </c>
    </row>
    <row r="23" spans="1:11" x14ac:dyDescent="0.2">
      <c r="A23" t="s">
        <v>193</v>
      </c>
      <c r="B23" s="10">
        <f>(VTZ!K22+VTZ!L22-VTZ!G22-VTZ!H22)*2625.5</f>
        <v>-0.76734979169597517</v>
      </c>
      <c r="C23" s="10">
        <f>(VTZ!M22+VTZ!N22-VTZ!I22-VTZ!J22)*2625.5</f>
        <v>-5.4471202979634628</v>
      </c>
      <c r="D23" s="10">
        <f>(VTZ!L22-VTZ!H22)*2625.5</f>
        <v>-0.61559743887120955</v>
      </c>
      <c r="E23" s="10">
        <f>(VTZ!K22-VTZ!G22)*2625.5</f>
        <v>-0.15175235282432833</v>
      </c>
      <c r="F23" s="10">
        <f>(VTZ!N22-VTZ!J22)*2625.5</f>
        <v>-3.7905010016703087</v>
      </c>
      <c r="G23" s="10">
        <f>(VTZ!M22-VTZ!I22)*2625.5</f>
        <v>-1.6566192962930086</v>
      </c>
      <c r="H23" s="2">
        <f t="shared" si="0"/>
        <v>-6.2144700896594376</v>
      </c>
      <c r="I23" s="11">
        <f t="shared" si="1"/>
        <v>87.652208786509306</v>
      </c>
      <c r="K23" s="2">
        <f>H23-'BSSE-ACCD'!H23</f>
        <v>7.1124629672018305</v>
      </c>
    </row>
    <row r="24" spans="1:11" x14ac:dyDescent="0.2">
      <c r="A24" t="s">
        <v>194</v>
      </c>
      <c r="B24" s="10">
        <f>(VTZ!K23+VTZ!L23-VTZ!G23-VTZ!H23)*2625.5</f>
        <v>-0.80675172523947392</v>
      </c>
      <c r="C24" s="10">
        <f>(VTZ!M23+VTZ!N23-VTZ!I23-VTZ!J23)*2625.5</f>
        <v>-5.36609768478767</v>
      </c>
      <c r="D24" s="10">
        <f>(VTZ!L23-VTZ!H23)*2625.5</f>
        <v>-0.65756562011002428</v>
      </c>
      <c r="E24" s="10">
        <f>(VTZ!K23-VTZ!G23)*2625.5</f>
        <v>-0.14918610512944963</v>
      </c>
      <c r="F24" s="10">
        <f>(VTZ!N23-VTZ!J23)*2625.5</f>
        <v>-3.9295074298673471</v>
      </c>
      <c r="G24" s="10">
        <f>(VTZ!M23-VTZ!I23)*2625.5</f>
        <v>-1.4365902549202505</v>
      </c>
      <c r="H24" s="2">
        <f t="shared" si="0"/>
        <v>-6.172849410027144</v>
      </c>
      <c r="I24" s="11">
        <f t="shared" si="1"/>
        <v>86.930643019915721</v>
      </c>
      <c r="K24" s="2">
        <f>H24-'BSSE-ACCD'!H24</f>
        <v>6.7233789712183789</v>
      </c>
    </row>
    <row r="25" spans="1:11" x14ac:dyDescent="0.2">
      <c r="A25" t="s">
        <v>195</v>
      </c>
      <c r="B25" s="10">
        <f>(VTZ!K24+VTZ!L24-VTZ!G24-VTZ!H24)*2625.5</f>
        <v>-0.85414913277229698</v>
      </c>
      <c r="C25" s="10">
        <f>(VTZ!M24+VTZ!N24-VTZ!I24-VTZ!J24)*2625.5</f>
        <v>-5.3325252019051579</v>
      </c>
      <c r="D25" s="10">
        <f>(VTZ!L24-VTZ!H24)*2625.5</f>
        <v>-0.69400056161935275</v>
      </c>
      <c r="E25" s="10">
        <f>(VTZ!K24-VTZ!G24)*2625.5</f>
        <v>-0.16014857115323566</v>
      </c>
      <c r="F25" s="10">
        <f>(VTZ!N24-VTZ!J24)*2625.5</f>
        <v>-3.6903752410900577</v>
      </c>
      <c r="G25" s="10">
        <f>(VTZ!M24-VTZ!I24)*2625.5</f>
        <v>-1.6421499608149546</v>
      </c>
      <c r="H25" s="2">
        <f t="shared" si="0"/>
        <v>-6.1866743346774546</v>
      </c>
      <c r="I25" s="11">
        <f t="shared" si="1"/>
        <v>86.193727250444823</v>
      </c>
      <c r="K25" s="2">
        <f>H25-'BSSE-ACCD'!H25</f>
        <v>7.0301368637373871</v>
      </c>
    </row>
    <row r="26" spans="1:11" x14ac:dyDescent="0.2">
      <c r="A26" t="s">
        <v>196</v>
      </c>
      <c r="B26" s="10">
        <f>(VTZ!K25+VTZ!L25-VTZ!G25-VTZ!H25)*2625.5</f>
        <v>-0.87802784424008884</v>
      </c>
      <c r="C26" s="10">
        <f>(VTZ!M25+VTZ!N25-VTZ!I25-VTZ!J25)*2625.5</f>
        <v>-12.449448633896417</v>
      </c>
      <c r="D26" s="10">
        <f>(VTZ!L25-VTZ!H25)*2625.5</f>
        <v>-0.71897237107902523</v>
      </c>
      <c r="E26" s="10">
        <f>(VTZ!K25-VTZ!G25)*2625.5</f>
        <v>-0.15905547316120941</v>
      </c>
      <c r="F26" s="10">
        <f>(VTZ!N25-VTZ!J25)*2625.5</f>
        <v>-8.4570800840127767</v>
      </c>
      <c r="G26" s="10">
        <f>(VTZ!M25-VTZ!I25)*2625.5</f>
        <v>-3.9923685498833472</v>
      </c>
      <c r="H26" s="2">
        <f t="shared" si="0"/>
        <v>-13.327476478136505</v>
      </c>
      <c r="I26" s="11">
        <f t="shared" si="1"/>
        <v>93.411897250912588</v>
      </c>
      <c r="K26" s="2">
        <f>H26-'BSSE-ACCD'!H26</f>
        <v>2.6256943800314012</v>
      </c>
    </row>
    <row r="27" spans="1:11" x14ac:dyDescent="0.2">
      <c r="A27" t="s">
        <v>197</v>
      </c>
      <c r="B27" s="10">
        <f>(VTZ!K26+VTZ!L26-VTZ!G26-VTZ!H26)*2625.5</f>
        <v>-0.69496171024918718</v>
      </c>
      <c r="C27" s="10">
        <f>(VTZ!M26+VTZ!N26-VTZ!I26-VTZ!J26)*2625.5</f>
        <v>-11.030481840810124</v>
      </c>
      <c r="D27" s="10">
        <f>(VTZ!L26-VTZ!H26)*2625.5</f>
        <v>-0.55913330153744667</v>
      </c>
      <c r="E27" s="10">
        <f>(VTZ!K26-VTZ!G26)*2625.5</f>
        <v>-0.13582840871159482</v>
      </c>
      <c r="F27" s="10">
        <f>(VTZ!N26-VTZ!J26)*2625.5</f>
        <v>-7.58940015506119</v>
      </c>
      <c r="G27" s="10">
        <f>(VTZ!M26-VTZ!I26)*2625.5</f>
        <v>-3.4410816857487885</v>
      </c>
      <c r="H27" s="2">
        <f t="shared" si="0"/>
        <v>-11.72544355105931</v>
      </c>
      <c r="I27" s="11">
        <f t="shared" si="1"/>
        <v>94.073045448362578</v>
      </c>
      <c r="K27" s="2">
        <f>H27-'BSSE-ACCD'!H27</f>
        <v>2.6946510754877551</v>
      </c>
    </row>
    <row r="28" spans="1:11" x14ac:dyDescent="0.2">
      <c r="A28" t="s">
        <v>198</v>
      </c>
      <c r="B28" s="10">
        <f>(VTZ!K27+VTZ!L27-VTZ!G27-VTZ!H27)*2625.5</f>
        <v>-0.91343035614177714</v>
      </c>
      <c r="C28" s="10">
        <f>(VTZ!M27+VTZ!N27-VTZ!I27-VTZ!J27)*2625.5</f>
        <v>-9.6038095310650657</v>
      </c>
      <c r="D28" s="10">
        <f>(VTZ!L27-VTZ!H27)*2625.5</f>
        <v>-0.74113054474903439</v>
      </c>
      <c r="E28" s="10">
        <f>(VTZ!K27-VTZ!G27)*2625.5</f>
        <v>-0.17229981139259701</v>
      </c>
      <c r="F28" s="10">
        <f>(VTZ!N27-VTZ!J27)*2625.5</f>
        <v>-6.5411826479947912</v>
      </c>
      <c r="G28" s="10">
        <f>(VTZ!M27-VTZ!I27)*2625.5</f>
        <v>-3.0626268830705667</v>
      </c>
      <c r="H28" s="2">
        <f t="shared" si="0"/>
        <v>-10.517239887206843</v>
      </c>
      <c r="I28" s="11">
        <f t="shared" si="1"/>
        <v>91.314923250415987</v>
      </c>
      <c r="K28" s="2">
        <f>H28-'BSSE-ACCD'!H28</f>
        <v>9.5045812549866238</v>
      </c>
    </row>
    <row r="29" spans="1:11" x14ac:dyDescent="0.2">
      <c r="A29" t="s">
        <v>199</v>
      </c>
      <c r="B29" s="10">
        <f>(VTZ!K28+VTZ!L28-VTZ!G28-VTZ!H28)*2625.5</f>
        <v>-0.84661327506426742</v>
      </c>
      <c r="C29" s="10">
        <f>(VTZ!M28+VTZ!N28-VTZ!I28-VTZ!J28)*2625.5</f>
        <v>-8.3792955110598157</v>
      </c>
      <c r="D29" s="10">
        <f>(VTZ!L28-VTZ!H28)*2625.5</f>
        <v>-0.68353206423861068</v>
      </c>
      <c r="E29" s="10">
        <f>(VTZ!K28-VTZ!G28)*2625.5</f>
        <v>-0.16308121082580249</v>
      </c>
      <c r="F29" s="10">
        <f>(VTZ!N28-VTZ!J28)*2625.5</f>
        <v>-5.7065562359406341</v>
      </c>
      <c r="G29" s="10">
        <f>(VTZ!M28-VTZ!I28)*2625.5</f>
        <v>-2.6727392751197652</v>
      </c>
      <c r="H29" s="2">
        <f t="shared" si="0"/>
        <v>-9.2259087861240836</v>
      </c>
      <c r="I29" s="11">
        <f t="shared" si="1"/>
        <v>90.823524330333854</v>
      </c>
      <c r="K29" s="2">
        <f>H29-'BSSE-ACCD'!H29</f>
        <v>8.9037203950632318</v>
      </c>
    </row>
    <row r="30" spans="1:11" x14ac:dyDescent="0.2">
      <c r="A30" t="s">
        <v>200</v>
      </c>
      <c r="B30" s="10">
        <f>(VTZ!K29+VTZ!L29-VTZ!G29-VTZ!H29)*2625.5</f>
        <v>-0.77585424918141899</v>
      </c>
      <c r="C30" s="10">
        <f>(VTZ!M29+VTZ!N29-VTZ!I29-VTZ!J29)*2625.5</f>
        <v>-9.4352801093308667</v>
      </c>
      <c r="D30" s="10">
        <f>(VTZ!L29-VTZ!H29)*2625.5</f>
        <v>-0.6256414177812688</v>
      </c>
      <c r="E30" s="10">
        <f>(VTZ!K29-VTZ!G29)*2625.5</f>
        <v>-0.15021283140015024</v>
      </c>
      <c r="F30" s="10">
        <f>(VTZ!N29-VTZ!J29)*2625.5</f>
        <v>-6.4622832863778257</v>
      </c>
      <c r="G30" s="10">
        <f>(VTZ!M29-VTZ!I29)*2625.5</f>
        <v>-2.9729968229521671</v>
      </c>
      <c r="H30" s="2">
        <f t="shared" si="0"/>
        <v>-10.211134358512286</v>
      </c>
      <c r="I30" s="11">
        <f t="shared" si="1"/>
        <v>92.401879928896975</v>
      </c>
      <c r="K30" s="2">
        <f>H30-'BSSE-ACCD'!H30</f>
        <v>9.0740494580094477</v>
      </c>
    </row>
    <row r="31" spans="1:11" x14ac:dyDescent="0.2">
      <c r="A31" t="s">
        <v>201</v>
      </c>
      <c r="B31" s="10">
        <f>(VTZ!K30+VTZ!L30-VTZ!G30-VTZ!H30)*2625.5</f>
        <v>-0.81054625845199779</v>
      </c>
      <c r="C31" s="10">
        <f>(VTZ!M30+VTZ!N30-VTZ!I30-VTZ!J30)*2625.5</f>
        <v>-8.5837489096992385</v>
      </c>
      <c r="D31" s="10">
        <f>(VTZ!L30-VTZ!H30)*2625.5</f>
        <v>-0.6480428717541884</v>
      </c>
      <c r="E31" s="10">
        <f>(VTZ!K30-VTZ!G30)*2625.5</f>
        <v>-0.16250338669780939</v>
      </c>
      <c r="F31" s="10">
        <f>(VTZ!N30-VTZ!J30)*2625.5</f>
        <v>-5.8382973070354192</v>
      </c>
      <c r="G31" s="10">
        <f>(VTZ!M30-VTZ!I30)*2625.5</f>
        <v>-2.7454516026632363</v>
      </c>
      <c r="H31" s="2">
        <f t="shared" si="0"/>
        <v>-9.3942951681512366</v>
      </c>
      <c r="I31" s="11">
        <f t="shared" si="1"/>
        <v>91.371931114109216</v>
      </c>
      <c r="K31" s="2">
        <f>H31-'BSSE-ACCD'!H31</f>
        <v>8.3486593104680598</v>
      </c>
    </row>
    <row r="32" spans="1:11" x14ac:dyDescent="0.2">
      <c r="A32" t="s">
        <v>202</v>
      </c>
      <c r="B32" s="10">
        <f>(VTZ!K31+VTZ!L31-VTZ!G31-VTZ!H31)*2625.5</f>
        <v>-0.70404422606285755</v>
      </c>
      <c r="C32" s="10">
        <f>(VTZ!M31+VTZ!N31-VTZ!I31-VTZ!J31)*2625.5</f>
        <v>-10.561920140753109</v>
      </c>
      <c r="D32" s="10">
        <f>(VTZ!L31-VTZ!H31)*2625.5</f>
        <v>-0.57816228571099471</v>
      </c>
      <c r="E32" s="10">
        <f>(VTZ!K31-VTZ!G31)*2625.5</f>
        <v>-0.12588194035186284</v>
      </c>
      <c r="F32" s="10">
        <f>(VTZ!N31-VTZ!J31)*2625.5</f>
        <v>-7.1003130934446474</v>
      </c>
      <c r="G32" s="10">
        <f>(VTZ!M31-VTZ!I31)*2625.5</f>
        <v>-3.4616070473083158</v>
      </c>
      <c r="H32" s="2">
        <f t="shared" si="0"/>
        <v>-11.265964366815966</v>
      </c>
      <c r="I32" s="11">
        <f t="shared" si="1"/>
        <v>93.750697204966954</v>
      </c>
      <c r="K32" s="2">
        <f>H32-'BSSE-ACCD'!H32</f>
        <v>1.5036080451876348</v>
      </c>
    </row>
    <row r="33" spans="1:11" x14ac:dyDescent="0.2">
      <c r="A33" t="s">
        <v>203</v>
      </c>
      <c r="B33" s="10">
        <f>(VTZ!K32+VTZ!L32-VTZ!G32-VTZ!H32)*2625.5</f>
        <v>-0.52521245228637603</v>
      </c>
      <c r="C33" s="10">
        <f>(VTZ!M32+VTZ!N32-VTZ!I32-VTZ!J32)*2625.5</f>
        <v>-9.7080001281398101</v>
      </c>
      <c r="D33" s="10">
        <f>(VTZ!L32-VTZ!H32)*2625.5</f>
        <v>-0.4231332774619358</v>
      </c>
      <c r="E33" s="10">
        <f>(VTZ!K32-VTZ!G32)*2625.5</f>
        <v>-0.10207917482458598</v>
      </c>
      <c r="F33" s="10">
        <f>(VTZ!N32-VTZ!J32)*2625.5</f>
        <v>-6.5265396900444479</v>
      </c>
      <c r="G33" s="10">
        <f>(VTZ!M32-VTZ!I32)*2625.5</f>
        <v>-3.1814604380955078</v>
      </c>
      <c r="H33" s="2">
        <f t="shared" si="0"/>
        <v>-10.233212580426185</v>
      </c>
      <c r="I33" s="11">
        <f t="shared" si="1"/>
        <v>94.86757019695861</v>
      </c>
      <c r="K33" s="2">
        <f>H33-'BSSE-ACCD'!H33</f>
        <v>1.339670889966289</v>
      </c>
    </row>
    <row r="34" spans="1:11" x14ac:dyDescent="0.2">
      <c r="A34" t="s">
        <v>204</v>
      </c>
      <c r="B34" s="10">
        <f>(VTZ!K33+VTZ!L33-VTZ!G33-VTZ!H33)*2625.5</f>
        <v>-0.93405066603383391</v>
      </c>
      <c r="C34" s="10">
        <f>(VTZ!M33+VTZ!N33-VTZ!I33-VTZ!J33)*2625.5</f>
        <v>-11.585895599569339</v>
      </c>
      <c r="D34" s="10">
        <f>(VTZ!L33-VTZ!H33)*2625.5</f>
        <v>-0.76383827570504104</v>
      </c>
      <c r="E34" s="10">
        <f>(VTZ!K33-VTZ!G33)*2625.5</f>
        <v>-0.17021239032879287</v>
      </c>
      <c r="F34" s="10">
        <f>(VTZ!N33-VTZ!J33)*2625.5</f>
        <v>-7.8702243831870602</v>
      </c>
      <c r="G34" s="10">
        <f>(VTZ!M33-VTZ!I33)*2625.5</f>
        <v>-3.7156712163822783</v>
      </c>
      <c r="H34" s="2">
        <f t="shared" si="0"/>
        <v>-12.519946265603172</v>
      </c>
      <c r="I34" s="11">
        <f t="shared" si="1"/>
        <v>92.539499401846399</v>
      </c>
      <c r="K34" s="2">
        <f>H34-'BSSE-ACCD'!H34</f>
        <v>4.7413314421368664</v>
      </c>
    </row>
    <row r="35" spans="1:11" x14ac:dyDescent="0.2">
      <c r="A35" t="s">
        <v>205</v>
      </c>
      <c r="B35" s="10">
        <f>(VTZ!K34+VTZ!L34-VTZ!G34-VTZ!H34)*2625.5</f>
        <v>-0.71120465943263311</v>
      </c>
      <c r="C35" s="10">
        <f>(VTZ!M34+VTZ!N34-VTZ!I34-VTZ!J34)*2625.5</f>
        <v>-10.522779691379451</v>
      </c>
      <c r="D35" s="10">
        <f>(VTZ!L34-VTZ!H34)*2625.5</f>
        <v>-0.57175180159181127</v>
      </c>
      <c r="E35" s="10">
        <f>(VTZ!K34-VTZ!G34)*2625.5</f>
        <v>-0.13945285784111339</v>
      </c>
      <c r="F35" s="10">
        <f>(VTZ!N34-VTZ!J34)*2625.5</f>
        <v>-7.1413047151878946</v>
      </c>
      <c r="G35" s="10">
        <f>(VTZ!M34-VTZ!I34)*2625.5</f>
        <v>-3.3814749761912646</v>
      </c>
      <c r="H35" s="2">
        <f t="shared" si="0"/>
        <v>-11.233984350812085</v>
      </c>
      <c r="I35" s="11">
        <f t="shared" si="1"/>
        <v>93.669168148865893</v>
      </c>
      <c r="K35" s="2">
        <f>H35-'BSSE-ACCD'!H35</f>
        <v>4.1997053349721156</v>
      </c>
    </row>
    <row r="36" spans="1:11" x14ac:dyDescent="0.2">
      <c r="A36" t="s">
        <v>206</v>
      </c>
      <c r="B36" s="10">
        <f>(VTZ!K35+VTZ!L35-VTZ!G35-VTZ!H35)*2625.5</f>
        <v>-1.6644362065378635</v>
      </c>
      <c r="C36" s="10">
        <f>(VTZ!M35+VTZ!N35-VTZ!I35-VTZ!J35)*2625.5</f>
        <v>-10.353584478355906</v>
      </c>
      <c r="D36" s="10">
        <f>(VTZ!L35-VTZ!H35)*2625.5</f>
        <v>-1.3136966636436698</v>
      </c>
      <c r="E36" s="10">
        <f>(VTZ!K35-VTZ!G35)*2625.5</f>
        <v>-0.35073954289390225</v>
      </c>
      <c r="F36" s="10">
        <f>(VTZ!N35-VTZ!J35)*2625.5</f>
        <v>-7.1110156958401571</v>
      </c>
      <c r="G36" s="10">
        <f>(VTZ!M35-VTZ!I35)*2625.5</f>
        <v>-3.2425687825161864</v>
      </c>
      <c r="H36" s="2">
        <f t="shared" si="0"/>
        <v>-12.01802068489377</v>
      </c>
      <c r="I36" s="11">
        <f t="shared" si="1"/>
        <v>86.150496407199554</v>
      </c>
      <c r="K36" s="2">
        <f>H36-'BSSE-ACCD'!H36</f>
        <v>1.106965839756004</v>
      </c>
    </row>
    <row r="37" spans="1:11" x14ac:dyDescent="0.2">
      <c r="A37" t="s">
        <v>207</v>
      </c>
      <c r="B37" s="10">
        <f>(VTZ!K36+VTZ!L36-VTZ!G36-VTZ!H36)*2625.5</f>
        <v>-1.6014862982368629</v>
      </c>
      <c r="C37" s="10">
        <f>(VTZ!M36+VTZ!N36-VTZ!I36-VTZ!J36)*2625.5</f>
        <v>-9.4518235229596232</v>
      </c>
      <c r="D37" s="10">
        <f>(VTZ!L36-VTZ!H36)*2625.5</f>
        <v>-1.2664946363108596</v>
      </c>
      <c r="E37" s="10">
        <f>(VTZ!K36-VTZ!G36)*2625.5</f>
        <v>-0.33499166192585761</v>
      </c>
      <c r="F37" s="10">
        <f>(VTZ!N36-VTZ!J36)*2625.5</f>
        <v>-6.4984572212868601</v>
      </c>
      <c r="G37" s="10">
        <f>(VTZ!M36-VTZ!I36)*2625.5</f>
        <v>-2.9533663016729097</v>
      </c>
      <c r="H37" s="2">
        <f t="shared" si="0"/>
        <v>-11.053309821196486</v>
      </c>
      <c r="I37" s="11">
        <f t="shared" si="1"/>
        <v>85.511251162382536</v>
      </c>
      <c r="K37" s="2">
        <f>H37-'BSSE-ACCD'!H37</f>
        <v>1.3249983727807084</v>
      </c>
    </row>
    <row r="38" spans="1:11" x14ac:dyDescent="0.2">
      <c r="A38" t="s">
        <v>27</v>
      </c>
      <c r="B38" s="10">
        <f>(VTZ!K37+VTZ!L37-VTZ!G37-VTZ!H37)*2625.5</f>
        <v>-0.91346415862487285</v>
      </c>
      <c r="C38" s="10">
        <f>(VTZ!M37+VTZ!N37-VTZ!I37-VTZ!J37)*2625.5</f>
        <v>-10.503053807194659</v>
      </c>
      <c r="D38" s="10">
        <f>(VTZ!L37-VTZ!H37)*2625.5</f>
        <v>-0.70647884928778781</v>
      </c>
      <c r="E38" s="10">
        <f>(VTZ!K37-VTZ!G37)*2625.5</f>
        <v>-0.20698530933650205</v>
      </c>
      <c r="F38" s="10">
        <f>(VTZ!N37-VTZ!J37)*2625.5</f>
        <v>-7.4220940133201792</v>
      </c>
      <c r="G38" s="10">
        <f>(VTZ!M37-VTZ!I37)*2625.5</f>
        <v>-3.0809597938744435</v>
      </c>
      <c r="H38" s="2">
        <f t="shared" si="0"/>
        <v>-11.416517965819532</v>
      </c>
      <c r="I38" s="11">
        <f t="shared" si="1"/>
        <v>91.998749869621037</v>
      </c>
      <c r="K38" s="2">
        <f>H38-'BSSE-ACCD'!H38</f>
        <v>8.0273987335032277</v>
      </c>
    </row>
    <row r="39" spans="1:11" x14ac:dyDescent="0.2">
      <c r="A39" t="s">
        <v>28</v>
      </c>
      <c r="B39" s="10">
        <f>(VTZ!K38+VTZ!L38-VTZ!G38-VTZ!H38)*2625.5</f>
        <v>-0.50194338410622374</v>
      </c>
      <c r="C39" s="10">
        <f>(VTZ!M38+VTZ!N38-VTZ!I38-VTZ!J38)*2625.5</f>
        <v>-9.511685903066331</v>
      </c>
      <c r="D39" s="10">
        <f>(VTZ!L38-VTZ!H38)*2625.5</f>
        <v>-0.3965195287532578</v>
      </c>
      <c r="E39" s="10">
        <f>(VTZ!K38-VTZ!G38)*2625.5</f>
        <v>-0.10542385535252871</v>
      </c>
      <c r="F39" s="10">
        <f>(VTZ!N38-VTZ!J38)*2625.5</f>
        <v>-6.8600963681417424</v>
      </c>
      <c r="G39" s="10">
        <f>(VTZ!M38-VTZ!I38)*2625.5</f>
        <v>-2.6515895349245886</v>
      </c>
      <c r="H39" s="2">
        <f t="shared" si="0"/>
        <v>-10.013629287172554</v>
      </c>
      <c r="I39" s="11">
        <f t="shared" si="1"/>
        <v>94.987397978181477</v>
      </c>
      <c r="K39" s="2">
        <f>H39-'BSSE-ACCD'!H39</f>
        <v>7.1535949056054928</v>
      </c>
    </row>
    <row r="40" spans="1:11" x14ac:dyDescent="0.2">
      <c r="A40" t="s">
        <v>29</v>
      </c>
      <c r="B40" s="10">
        <f>(VTZ!K39+VTZ!L39-VTZ!G39-VTZ!H39)*2625.5</f>
        <v>-0.48404060528204251</v>
      </c>
      <c r="C40" s="10">
        <f>(VTZ!M39+VTZ!N39-VTZ!I39-VTZ!J39)*2625.5</f>
        <v>-9.5178249337033289</v>
      </c>
      <c r="D40" s="10">
        <f>(VTZ!L39-VTZ!H39)*2625.5</f>
        <v>-0.39065953349985361</v>
      </c>
      <c r="E40" s="10">
        <f>(VTZ!K39-VTZ!G39)*2625.5</f>
        <v>-9.3381071782480396E-2</v>
      </c>
      <c r="F40" s="10">
        <f>(VTZ!N39-VTZ!J39)*2625.5</f>
        <v>-6.8340588706345224</v>
      </c>
      <c r="G40" s="10">
        <f>(VTZ!M39-VTZ!I39)*2625.5</f>
        <v>-2.6837660630688065</v>
      </c>
      <c r="H40" s="2">
        <f t="shared" si="0"/>
        <v>-10.001865538985371</v>
      </c>
      <c r="I40" s="11">
        <f t="shared" si="1"/>
        <v>95.160496775373119</v>
      </c>
      <c r="K40" s="2">
        <f>H40-'BSSE-ACCD'!H40</f>
        <v>6.4323981236773804</v>
      </c>
    </row>
    <row r="41" spans="1:11" x14ac:dyDescent="0.2">
      <c r="A41" t="s">
        <v>30</v>
      </c>
      <c r="B41" s="10">
        <f>(VTZ!K40+VTZ!L40-VTZ!G40-VTZ!H40)*2625.5</f>
        <v>-0.95673839169810548</v>
      </c>
      <c r="C41" s="10">
        <f>(VTZ!M40+VTZ!N40-VTZ!I40-VTZ!J40)*2625.5</f>
        <v>-10.109009132347722</v>
      </c>
      <c r="D41" s="10">
        <f>(VTZ!L40-VTZ!H40)*2625.5</f>
        <v>-0.74098320077002078</v>
      </c>
      <c r="E41" s="10">
        <f>(VTZ!K40-VTZ!G40)*2625.5</f>
        <v>-0.21575519092837619</v>
      </c>
      <c r="F41" s="10">
        <f>(VTZ!N40-VTZ!J40)*2625.5</f>
        <v>-7.152314179945888</v>
      </c>
      <c r="G41" s="10">
        <f>(VTZ!M40-VTZ!I40)*2625.5</f>
        <v>-2.9566949524018336</v>
      </c>
      <c r="H41" s="2">
        <f t="shared" si="0"/>
        <v>-11.065747524045827</v>
      </c>
      <c r="I41" s="11">
        <f t="shared" si="1"/>
        <v>91.354055479585853</v>
      </c>
      <c r="K41" s="2">
        <f>H41-'BSSE-ACCD'!H41</f>
        <v>8.0218025511871556</v>
      </c>
    </row>
    <row r="42" spans="1:11" x14ac:dyDescent="0.2">
      <c r="A42" t="s">
        <v>208</v>
      </c>
      <c r="B42" s="10">
        <f>(VTZ!K41+VTZ!L41-VTZ!G41-VTZ!H41)*2625.5</f>
        <v>-0.84678876129542169</v>
      </c>
      <c r="C42" s="10">
        <f>(VTZ!M41+VTZ!N41-VTZ!I41-VTZ!J41)*2625.5</f>
        <v>-9.327663993125876</v>
      </c>
      <c r="D42" s="10">
        <f>(VTZ!L41-VTZ!H41)*2625.5</f>
        <v>-0.65424994366737732</v>
      </c>
      <c r="E42" s="10">
        <f>(VTZ!K41-VTZ!G41)*2625.5</f>
        <v>-0.19253881762775288</v>
      </c>
      <c r="F42" s="10">
        <f>(VTZ!N41-VTZ!J41)*2625.5</f>
        <v>-6.867185726178584</v>
      </c>
      <c r="G42" s="10">
        <f>(VTZ!M41-VTZ!I41)*2625.5</f>
        <v>-2.4604782669472915</v>
      </c>
      <c r="H42" s="2">
        <f t="shared" si="0"/>
        <v>-10.174452754421297</v>
      </c>
      <c r="I42" s="11">
        <f t="shared" si="1"/>
        <v>91.67730410928047</v>
      </c>
      <c r="K42" s="2">
        <f>H42-'BSSE-ACCD'!H42</f>
        <v>1.9430503644045274</v>
      </c>
    </row>
    <row r="43" spans="1:11" x14ac:dyDescent="0.2">
      <c r="A43" t="s">
        <v>209</v>
      </c>
      <c r="B43" s="10">
        <f>(VTZ!K42+VTZ!L42-VTZ!G42-VTZ!H42)*2625.5</f>
        <v>-0.508733582987274</v>
      </c>
      <c r="C43" s="10">
        <f>(VTZ!M42+VTZ!N42-VTZ!I42-VTZ!J42)*2625.5</f>
        <v>-8.1961819842112629</v>
      </c>
      <c r="D43" s="10">
        <f>(VTZ!L42-VTZ!H42)*2625.5</f>
        <v>-0.40586340765454687</v>
      </c>
      <c r="E43" s="10">
        <f>(VTZ!K42-VTZ!G42)*2625.5</f>
        <v>-0.10287017533272713</v>
      </c>
      <c r="F43" s="10">
        <f>(VTZ!N42-VTZ!J42)*2625.5</f>
        <v>-6.2699871126604512</v>
      </c>
      <c r="G43" s="10">
        <f>(VTZ!M42-VTZ!I42)*2625.5</f>
        <v>-1.9261948715507939</v>
      </c>
      <c r="H43" s="2">
        <f t="shared" si="0"/>
        <v>-8.7049155671985368</v>
      </c>
      <c r="I43" s="11">
        <f t="shared" si="1"/>
        <v>94.155789575900542</v>
      </c>
      <c r="K43" s="2">
        <f>H43-'BSSE-ACCD'!H43</f>
        <v>1.5133184716960439</v>
      </c>
    </row>
    <row r="44" spans="1:11" x14ac:dyDescent="0.2">
      <c r="A44" t="s">
        <v>210</v>
      </c>
      <c r="B44" s="10">
        <f>(VTZ!K43+VTZ!L43-VTZ!G43-VTZ!H43)*2625.5</f>
        <v>-0.48440927598911898</v>
      </c>
      <c r="C44" s="10">
        <f>(VTZ!M43+VTZ!N43-VTZ!I43-VTZ!J43)*2625.5</f>
        <v>-8.3945793553122758</v>
      </c>
      <c r="D44" s="10">
        <f>(VTZ!L43-VTZ!H43)*2625.5</f>
        <v>-0.39308004837526977</v>
      </c>
      <c r="E44" s="10">
        <f>(VTZ!K43-VTZ!G43)*2625.5</f>
        <v>-9.1329227613849207E-2</v>
      </c>
      <c r="F44" s="10">
        <f>(VTZ!N43-VTZ!J43)*2625.5</f>
        <v>-6.3661920848425906</v>
      </c>
      <c r="G44" s="10">
        <f>(VTZ!M43-VTZ!I43)*2625.5</f>
        <v>-2.0283872704696857</v>
      </c>
      <c r="H44" s="2">
        <f t="shared" si="0"/>
        <v>-8.8789886313013948</v>
      </c>
      <c r="I44" s="11">
        <f t="shared" si="1"/>
        <v>94.544319222558585</v>
      </c>
      <c r="K44" s="2">
        <f>H44-'BSSE-ACCD'!H44</f>
        <v>0.87214352845224674</v>
      </c>
    </row>
    <row r="45" spans="1:11" x14ac:dyDescent="0.2">
      <c r="A45" t="s">
        <v>211</v>
      </c>
      <c r="B45" s="10">
        <f>(VTZ!K44+VTZ!L44-VTZ!G44-VTZ!H44)*2625.5</f>
        <v>-0.88138455275083172</v>
      </c>
      <c r="C45" s="10">
        <f>(VTZ!M44+VTZ!N44-VTZ!I44-VTZ!J44)*2625.5</f>
        <v>-8.8688389120122633</v>
      </c>
      <c r="D45" s="10">
        <f>(VTZ!L44-VTZ!H44)*2625.5</f>
        <v>-0.68346505516203737</v>
      </c>
      <c r="E45" s="10">
        <f>(VTZ!K44-VTZ!G44)*2625.5</f>
        <v>-0.19791949758923158</v>
      </c>
      <c r="F45" s="10">
        <f>(VTZ!N44-VTZ!J44)*2625.5</f>
        <v>-6.5326855203423158</v>
      </c>
      <c r="G45" s="10">
        <f>(VTZ!M44-VTZ!I44)*2625.5</f>
        <v>-2.3361533916699115</v>
      </c>
      <c r="H45" s="2">
        <f t="shared" si="0"/>
        <v>-9.7502234647630956</v>
      </c>
      <c r="I45" s="11">
        <f t="shared" si="1"/>
        <v>90.960365616889504</v>
      </c>
      <c r="K45" s="2">
        <f>H45-'BSSE-ACCD'!H45</f>
        <v>2.248531657075695</v>
      </c>
    </row>
    <row r="46" spans="1:11" x14ac:dyDescent="0.2">
      <c r="A46" t="s">
        <v>212</v>
      </c>
      <c r="B46" s="10">
        <f>(VTZ!K45+VTZ!L45-VTZ!G45-VTZ!H45)*2625.5</f>
        <v>-1.7269843907327147</v>
      </c>
      <c r="C46" s="10">
        <f>(VTZ!M45+VTZ!N45-VTZ!I45-VTZ!J45)*2625.5</f>
        <v>-6.4553212153795343</v>
      </c>
      <c r="D46" s="10">
        <f>(VTZ!L45-VTZ!H45)*2625.5</f>
        <v>-1.3574583020964814</v>
      </c>
      <c r="E46" s="10">
        <f>(VTZ!K45-VTZ!G45)*2625.5</f>
        <v>-0.36952608863637892</v>
      </c>
      <c r="F46" s="10">
        <f>(VTZ!N45-VTZ!J45)*2625.5</f>
        <v>-4.5461805218345468</v>
      </c>
      <c r="G46" s="10">
        <f>(VTZ!M45-VTZ!I45)*2625.5</f>
        <v>-1.9091406935449144</v>
      </c>
      <c r="H46" s="2">
        <f t="shared" si="0"/>
        <v>-8.1823056061122497</v>
      </c>
      <c r="I46" s="11">
        <f t="shared" si="1"/>
        <v>78.89367039233241</v>
      </c>
      <c r="K46" s="2">
        <f>H46-'BSSE-ACCD'!H46</f>
        <v>8.3905765114172706</v>
      </c>
    </row>
    <row r="47" spans="1:11" x14ac:dyDescent="0.2">
      <c r="A47" t="s">
        <v>213</v>
      </c>
      <c r="B47" s="10">
        <f>(VTZ!K46+VTZ!L46-VTZ!G46-VTZ!H46)*2625.5</f>
        <v>-1.6763236721996329</v>
      </c>
      <c r="C47" s="10">
        <f>(VTZ!M46+VTZ!N46-VTZ!I46-VTZ!J46)*2625.5</f>
        <v>-6.203425144597146</v>
      </c>
      <c r="D47" s="10">
        <f>(VTZ!L46-VTZ!H46)*2625.5</f>
        <v>-1.320413559032616</v>
      </c>
      <c r="E47" s="10">
        <f>(VTZ!K46-VTZ!G46)*2625.5</f>
        <v>-0.35591011316672544</v>
      </c>
      <c r="F47" s="10">
        <f>(VTZ!N46-VTZ!J46)*2625.5</f>
        <v>-4.3426437454504905</v>
      </c>
      <c r="G47" s="10">
        <f>(VTZ!M46-VTZ!I46)*2625.5</f>
        <v>-1.8607813991467281</v>
      </c>
      <c r="H47" s="2">
        <f t="shared" si="0"/>
        <v>-7.8797488167967789</v>
      </c>
      <c r="I47" s="11">
        <f t="shared" si="1"/>
        <v>78.726178826584984</v>
      </c>
      <c r="K47" s="2">
        <f>H47-'BSSE-ACCD'!H47</f>
        <v>7.5280247770110957</v>
      </c>
    </row>
    <row r="48" spans="1:11" x14ac:dyDescent="0.2">
      <c r="A48" t="s">
        <v>214</v>
      </c>
      <c r="B48" s="10">
        <f>(VTZ!K47+VTZ!L47-VTZ!G47-VTZ!H47)*2625.5</f>
        <v>-1.676441150900597</v>
      </c>
      <c r="C48" s="10">
        <f>(VTZ!M47+VTZ!N47-VTZ!I47-VTZ!J47)*2625.5</f>
        <v>-6.5824351183664209</v>
      </c>
      <c r="D48" s="10">
        <f>(VTZ!L47-VTZ!H47)*2625.5</f>
        <v>-1.3242007851532001</v>
      </c>
      <c r="E48" s="10">
        <f>(VTZ!K47-VTZ!G47)*2625.5</f>
        <v>-0.35224036574754292</v>
      </c>
      <c r="F48" s="10">
        <f>(VTZ!N47-VTZ!J47)*2625.5</f>
        <v>-4.6338496085131808</v>
      </c>
      <c r="G48" s="10">
        <f>(VTZ!M47-VTZ!I47)*2625.5</f>
        <v>-1.948585509853094</v>
      </c>
      <c r="H48" s="2">
        <f t="shared" si="0"/>
        <v>-8.2588762692670183</v>
      </c>
      <c r="I48" s="11">
        <f t="shared" si="1"/>
        <v>79.701340760619217</v>
      </c>
      <c r="K48" s="2">
        <f>H48-'BSSE-ACCD'!H48</f>
        <v>7.9470138564487076</v>
      </c>
    </row>
    <row r="49" spans="1:11" x14ac:dyDescent="0.2">
      <c r="A49" t="s">
        <v>215</v>
      </c>
      <c r="B49" s="10">
        <f>(VTZ!K48+VTZ!L48-VTZ!G48-VTZ!H48)*2625.5</f>
        <v>-1.6563734661495089</v>
      </c>
      <c r="C49" s="10">
        <f>(VTZ!M48+VTZ!N48-VTZ!I48-VTZ!J48)*2625.5</f>
        <v>-6.0415205883640404</v>
      </c>
      <c r="D49" s="10">
        <f>(VTZ!L48-VTZ!H48)*2625.5</f>
        <v>-1.3135806070921545</v>
      </c>
      <c r="E49" s="10">
        <f>(VTZ!K48-VTZ!G48)*2625.5</f>
        <v>-0.34279285905720858</v>
      </c>
      <c r="F49" s="10">
        <f>(VTZ!N48-VTZ!J48)*2625.5</f>
        <v>-4.2414020291204944</v>
      </c>
      <c r="G49" s="10">
        <f>(VTZ!M48-VTZ!I48)*2625.5</f>
        <v>-1.8001185592436193</v>
      </c>
      <c r="H49" s="2">
        <f t="shared" si="0"/>
        <v>-7.697894054513549</v>
      </c>
      <c r="I49" s="11">
        <f t="shared" si="1"/>
        <v>78.482771334345429</v>
      </c>
      <c r="K49" s="2">
        <f>H49-'BSSE-ACCD'!H49</f>
        <v>7.9299883190605645</v>
      </c>
    </row>
    <row r="50" spans="1:11" x14ac:dyDescent="0.2">
      <c r="A50" t="s">
        <v>216</v>
      </c>
      <c r="B50" s="10">
        <f>(VTZ!K49+VTZ!L49-VTZ!G49-VTZ!H49)*2625.5</f>
        <v>-1.7502744254209506</v>
      </c>
      <c r="C50" s="10">
        <f>(VTZ!M49+VTZ!N49-VTZ!I49-VTZ!J49)*2625.5</f>
        <v>-6.3559113954866415</v>
      </c>
      <c r="D50" s="10">
        <f>(VTZ!L49-VTZ!H49)*2625.5</f>
        <v>-1.3832501913066917</v>
      </c>
      <c r="E50" s="10">
        <f>(VTZ!K49-VTZ!G49)*2625.5</f>
        <v>-0.36702423411455048</v>
      </c>
      <c r="F50" s="10">
        <f>(VTZ!N49-VTZ!J49)*2625.5</f>
        <v>-4.5150969894485451</v>
      </c>
      <c r="G50" s="10">
        <f>(VTZ!M49-VTZ!I49)*2625.5</f>
        <v>-1.8408144060380964</v>
      </c>
      <c r="H50" s="2">
        <f t="shared" si="0"/>
        <v>-8.1061858209075925</v>
      </c>
      <c r="I50" s="11">
        <f t="shared" si="1"/>
        <v>78.408163048685381</v>
      </c>
      <c r="K50" s="2">
        <f>H50-'BSSE-ACCD'!H50</f>
        <v>7.8032342476628571</v>
      </c>
    </row>
    <row r="51" spans="1:11" x14ac:dyDescent="0.2">
      <c r="A51" t="s">
        <v>217</v>
      </c>
      <c r="B51" s="10">
        <f>(VTZ!K50+VTZ!L50-VTZ!G50-VTZ!H50)*2625.5</f>
        <v>-1.7458605157100586</v>
      </c>
      <c r="C51" s="10">
        <f>(VTZ!M50+VTZ!N50-VTZ!I50-VTZ!J50)*2625.5</f>
        <v>-6.2531850301546026</v>
      </c>
      <c r="D51" s="10">
        <f>(VTZ!L50-VTZ!H50)*2625.5</f>
        <v>-1.3874502771965211</v>
      </c>
      <c r="E51" s="10">
        <f>(VTZ!K50-VTZ!G50)*2625.5</f>
        <v>-0.35841023851339171</v>
      </c>
      <c r="F51" s="10">
        <f>(VTZ!N50-VTZ!J50)*2625.5</f>
        <v>-4.433906056184588</v>
      </c>
      <c r="G51" s="10">
        <f>(VTZ!M50-VTZ!I50)*2625.5</f>
        <v>-1.8192789739700868</v>
      </c>
      <c r="H51" s="2">
        <f t="shared" si="0"/>
        <v>-7.9990455458646608</v>
      </c>
      <c r="I51" s="11">
        <f t="shared" si="1"/>
        <v>78.174139580782466</v>
      </c>
      <c r="K51" s="2">
        <f>H51-'BSSE-ACCD'!H51</f>
        <v>7.6770900812026923</v>
      </c>
    </row>
    <row r="52" spans="1:11" x14ac:dyDescent="0.2">
      <c r="A52" t="s">
        <v>218</v>
      </c>
      <c r="B52" s="10">
        <f>(VTZ!K51+VTZ!L51-VTZ!G51-VTZ!H51)*2625.5</f>
        <v>-1.6329029570137716</v>
      </c>
      <c r="C52" s="10">
        <f>(VTZ!M51+VTZ!N51-VTZ!I51-VTZ!J51)*2625.5</f>
        <v>-13.455409020642831</v>
      </c>
      <c r="D52" s="10">
        <f>(VTZ!L51-VTZ!H51)*2625.5</f>
        <v>-1.2820405201203733</v>
      </c>
      <c r="E52" s="10">
        <f>(VTZ!K51-VTZ!G51)*2625.5</f>
        <v>-0.35086243689368973</v>
      </c>
      <c r="F52" s="10">
        <f>(VTZ!N51-VTZ!J51)*2625.5</f>
        <v>-9.1006345365606514</v>
      </c>
      <c r="G52" s="10">
        <f>(VTZ!M51-VTZ!I51)*2625.5</f>
        <v>-4.3547744840820348</v>
      </c>
      <c r="H52" s="2">
        <f t="shared" si="0"/>
        <v>-15.088311977656602</v>
      </c>
      <c r="I52" s="11">
        <f t="shared" si="1"/>
        <v>89.177696223196861</v>
      </c>
      <c r="K52" s="2">
        <f>H52-'BSSE-ACCD'!H52</f>
        <v>2.8490082583468208</v>
      </c>
    </row>
    <row r="53" spans="1:11" x14ac:dyDescent="0.2">
      <c r="A53" t="s">
        <v>219</v>
      </c>
      <c r="B53" s="10">
        <f>(VTZ!K52+VTZ!L52-VTZ!G52-VTZ!H52)*2625.5</f>
        <v>-1.5665680942995861</v>
      </c>
      <c r="C53" s="10">
        <f>(VTZ!M52+VTZ!N52-VTZ!I52-VTZ!J52)*2625.5</f>
        <v>-12.835378311208737</v>
      </c>
      <c r="D53" s="10">
        <f>(VTZ!L52-VTZ!H52)*2625.5</f>
        <v>-1.2439444706975264</v>
      </c>
      <c r="E53" s="10">
        <f>(VTZ!K52-VTZ!G52)*2625.5</f>
        <v>-0.32262362360205965</v>
      </c>
      <c r="F53" s="10">
        <f>(VTZ!N52-VTZ!J52)*2625.5</f>
        <v>-8.6469341643269768</v>
      </c>
      <c r="G53" s="10">
        <f>(VTZ!M52-VTZ!I52)*2625.5</f>
        <v>-4.1884441468817606</v>
      </c>
      <c r="H53" s="2">
        <f t="shared" si="0"/>
        <v>-14.401946405508323</v>
      </c>
      <c r="I53" s="11">
        <f t="shared" si="1"/>
        <v>89.12252517687179</v>
      </c>
      <c r="K53" s="2">
        <f>H53-'BSSE-ACCD'!H53</f>
        <v>2.7024058996961635</v>
      </c>
    </row>
    <row r="54" spans="1:11" x14ac:dyDescent="0.2">
      <c r="A54" t="s">
        <v>220</v>
      </c>
      <c r="B54" s="10">
        <f>(VTZ!K53+VTZ!L53-VTZ!G53-VTZ!H53)*2625.5</f>
        <v>-2.2747964724496361</v>
      </c>
      <c r="C54" s="10">
        <f>(VTZ!M53+VTZ!N53-VTZ!I53-VTZ!J53)*2625.5</f>
        <v>-13.404168657245947</v>
      </c>
      <c r="D54" s="10">
        <f>(VTZ!L53-VTZ!H53)*2625.5</f>
        <v>-1.8008793845941011</v>
      </c>
      <c r="E54" s="10">
        <f>(VTZ!K53-VTZ!G53)*2625.5</f>
        <v>-0.47391708785538944</v>
      </c>
      <c r="F54" s="10">
        <f>(VTZ!N53-VTZ!J53)*2625.5</f>
        <v>-9.1527719878616676</v>
      </c>
      <c r="G54" s="10">
        <f>(VTZ!M53-VTZ!I53)*2625.5</f>
        <v>-4.2513966693851541</v>
      </c>
      <c r="H54" s="2">
        <f t="shared" si="0"/>
        <v>-15.678965129695584</v>
      </c>
      <c r="I54" s="11">
        <f t="shared" si="1"/>
        <v>85.491411878063133</v>
      </c>
      <c r="K54" s="2">
        <f>H54-'BSSE-ACCD'!H54</f>
        <v>12.829066937034931</v>
      </c>
    </row>
    <row r="55" spans="1:11" x14ac:dyDescent="0.2">
      <c r="A55" t="s">
        <v>221</v>
      </c>
      <c r="B55" s="10">
        <f>(VTZ!K54+VTZ!L54-VTZ!G54-VTZ!H54)*2625.5</f>
        <v>-1.2061490418033436</v>
      </c>
      <c r="C55" s="10">
        <f>(VTZ!M54+VTZ!N54-VTZ!I54-VTZ!J54)*2625.5</f>
        <v>-10.72329374714074</v>
      </c>
      <c r="D55" s="10">
        <f>(VTZ!L54-VTZ!H54)*2625.5</f>
        <v>-0.9648002148922461</v>
      </c>
      <c r="E55" s="10">
        <f>(VTZ!K54-VTZ!G54)*2625.5</f>
        <v>-0.24134882691124324</v>
      </c>
      <c r="F55" s="10">
        <f>(VTZ!N54-VTZ!J54)*2625.5</f>
        <v>-7.4592732538284903</v>
      </c>
      <c r="G55" s="10">
        <f>(VTZ!M54-VTZ!I54)*2625.5</f>
        <v>-3.2640204933122487</v>
      </c>
      <c r="H55" s="2">
        <f t="shared" si="0"/>
        <v>-11.929442788944083</v>
      </c>
      <c r="I55" s="11">
        <f t="shared" si="1"/>
        <v>89.889309474528247</v>
      </c>
      <c r="K55" s="2">
        <f>H55-'BSSE-ACCD'!H55</f>
        <v>9.7898512169026368</v>
      </c>
    </row>
    <row r="56" spans="1:11" x14ac:dyDescent="0.2">
      <c r="A56" t="s">
        <v>222</v>
      </c>
      <c r="B56" s="10">
        <f>(VTZ!K55+VTZ!L55-VTZ!G55-VTZ!H55)*2625.5</f>
        <v>-1.5688142698305629</v>
      </c>
      <c r="C56" s="10">
        <f>(VTZ!M55+VTZ!N55-VTZ!I55-VTZ!J55)*2625.5</f>
        <v>-10.211666304714281</v>
      </c>
      <c r="D56" s="10">
        <f>(VTZ!L55-VTZ!H55)*2625.5</f>
        <v>-1.2287055931140454</v>
      </c>
      <c r="E56" s="10">
        <f>(VTZ!K55-VTZ!G55)*2625.5</f>
        <v>-0.34010867671666345</v>
      </c>
      <c r="F56" s="10">
        <f>(VTZ!N55-VTZ!J55)*2625.5</f>
        <v>-6.9915343306314721</v>
      </c>
      <c r="G56" s="10">
        <f>(VTZ!M55-VTZ!I55)*2625.5</f>
        <v>-3.2201319740828085</v>
      </c>
      <c r="H56" s="2">
        <f t="shared" si="0"/>
        <v>-11.780480574544844</v>
      </c>
      <c r="I56" s="11">
        <f t="shared" si="1"/>
        <v>86.682934877712526</v>
      </c>
      <c r="K56" s="2">
        <f>H56-'BSSE-ACCD'!H56</f>
        <v>9.5467294617340297</v>
      </c>
    </row>
    <row r="57" spans="1:11" x14ac:dyDescent="0.2">
      <c r="A57" t="s">
        <v>223</v>
      </c>
      <c r="B57" s="10">
        <f>(VTZ!K56+VTZ!L56-VTZ!G56-VTZ!H56)*2625.5</f>
        <v>-2.0505317633261413</v>
      </c>
      <c r="C57" s="10">
        <f>(VTZ!M56+VTZ!N56-VTZ!I56-VTZ!J56)*2625.5</f>
        <v>-12.201541483134779</v>
      </c>
      <c r="D57" s="10">
        <f>(VTZ!L56-VTZ!H56)*2625.5</f>
        <v>-1.6348372477357747</v>
      </c>
      <c r="E57" s="10">
        <f>(VTZ!K56-VTZ!G56)*2625.5</f>
        <v>-0.41569451559036652</v>
      </c>
      <c r="F57" s="10">
        <f>(VTZ!N56-VTZ!J56)*2625.5</f>
        <v>-8.3379519552435291</v>
      </c>
      <c r="G57" s="10">
        <f>(VTZ!M56-VTZ!I56)*2625.5</f>
        <v>-3.8635895278903765</v>
      </c>
      <c r="H57" s="2">
        <f t="shared" si="0"/>
        <v>-14.25207324646092</v>
      </c>
      <c r="I57" s="11">
        <f t="shared" si="1"/>
        <v>85.612396681757659</v>
      </c>
      <c r="K57" s="2">
        <f>H57-'BSSE-ACCD'!H57</f>
        <v>10.947442658591147</v>
      </c>
    </row>
    <row r="58" spans="1:11" x14ac:dyDescent="0.2">
      <c r="A58" t="s">
        <v>224</v>
      </c>
      <c r="B58" s="10">
        <f>(VTZ!K57+VTZ!L57-VTZ!G57-VTZ!H57)*2625.5</f>
        <v>-1.4419207098436915</v>
      </c>
      <c r="C58" s="10">
        <f>(VTZ!M57+VTZ!N57-VTZ!I57-VTZ!J57)*2625.5</f>
        <v>-12.28763697520448</v>
      </c>
      <c r="D58" s="10">
        <f>(VTZ!L57-VTZ!H57)*2625.5</f>
        <v>-1.1432530481370615</v>
      </c>
      <c r="E58" s="10">
        <f>(VTZ!K57-VTZ!G57)*2625.5</f>
        <v>-0.29866766170662995</v>
      </c>
      <c r="F58" s="10">
        <f>(VTZ!N57-VTZ!J57)*2625.5</f>
        <v>-8.2135487285367272</v>
      </c>
      <c r="G58" s="10">
        <f>(VTZ!M57-VTZ!I57)*2625.5</f>
        <v>-4.0740882466676069</v>
      </c>
      <c r="H58" s="2">
        <f t="shared" si="0"/>
        <v>-13.729557685048171</v>
      </c>
      <c r="I58" s="11">
        <f t="shared" si="1"/>
        <v>89.497689999045065</v>
      </c>
      <c r="K58" s="2">
        <f>H58-'BSSE-ACCD'!H58</f>
        <v>1.2666227262823213</v>
      </c>
    </row>
    <row r="59" spans="1:11" x14ac:dyDescent="0.2">
      <c r="A59" t="s">
        <v>225</v>
      </c>
      <c r="B59" s="10">
        <f>(VTZ!K58+VTZ!L58-VTZ!G58-VTZ!H58)*2625.5</f>
        <v>-1.3925023013506177</v>
      </c>
      <c r="C59" s="10">
        <f>(VTZ!M58+VTZ!N58-VTZ!I58-VTZ!J58)*2625.5</f>
        <v>-10.983552609593211</v>
      </c>
      <c r="D59" s="10">
        <f>(VTZ!L58-VTZ!H58)*2625.5</f>
        <v>-1.1108889280104837</v>
      </c>
      <c r="E59" s="10">
        <f>(VTZ!K58-VTZ!G58)*2625.5</f>
        <v>-0.28161337333998815</v>
      </c>
      <c r="F59" s="10">
        <f>(VTZ!N58-VTZ!J58)*2625.5</f>
        <v>-7.3486793377022508</v>
      </c>
      <c r="G59" s="10">
        <f>(VTZ!M58-VTZ!I58)*2625.5</f>
        <v>-3.6348732718912524</v>
      </c>
      <c r="H59" s="2">
        <f t="shared" si="0"/>
        <v>-12.376054910943829</v>
      </c>
      <c r="I59" s="11">
        <f t="shared" si="1"/>
        <v>88.748415295739647</v>
      </c>
      <c r="K59" s="2">
        <f>H59-'BSSE-ACCD'!H59</f>
        <v>1.6159754982378427</v>
      </c>
    </row>
    <row r="60" spans="1:11" x14ac:dyDescent="0.2">
      <c r="A60" t="s">
        <v>226</v>
      </c>
      <c r="B60" s="10">
        <f>(VTZ!K59+VTZ!L59-VTZ!G59-VTZ!H59)*2625.5</f>
        <v>-1.768267837097941</v>
      </c>
      <c r="C60" s="10">
        <f>(VTZ!M59+VTZ!N59-VTZ!I59-VTZ!J59)*2625.5</f>
        <v>-12.983707449963799</v>
      </c>
      <c r="D60" s="10">
        <f>(VTZ!L59-VTZ!H59)*2625.5</f>
        <v>-1.391519904722885</v>
      </c>
      <c r="E60" s="10">
        <f>(VTZ!K59-VTZ!G59)*2625.5</f>
        <v>-0.37674793237534737</v>
      </c>
      <c r="F60" s="10">
        <f>(VTZ!N59-VTZ!J59)*2625.5</f>
        <v>-8.7764068854570123</v>
      </c>
      <c r="G60" s="10">
        <f>(VTZ!M59-VTZ!I59)*2625.5</f>
        <v>-4.2073005645067854</v>
      </c>
      <c r="H60" s="2">
        <f t="shared" si="0"/>
        <v>-14.75197528706174</v>
      </c>
      <c r="I60" s="11">
        <f t="shared" si="1"/>
        <v>88.013348702876385</v>
      </c>
      <c r="K60" s="2">
        <f>H60-'BSSE-ACCD'!H60</f>
        <v>5.031690848738215</v>
      </c>
    </row>
    <row r="61" spans="1:11" x14ac:dyDescent="0.2">
      <c r="A61" t="s">
        <v>227</v>
      </c>
      <c r="B61" s="10">
        <f>(VTZ!K60+VTZ!L60-VTZ!G60-VTZ!H60)*2625.5</f>
        <v>-1.6714524348684494</v>
      </c>
      <c r="C61" s="10">
        <f>(VTZ!M60+VTZ!N60-VTZ!I60-VTZ!J60)*2625.5</f>
        <v>-12.047322982201855</v>
      </c>
      <c r="D61" s="10">
        <f>(VTZ!L60-VTZ!H60)*2625.5</f>
        <v>-1.3232295122509206</v>
      </c>
      <c r="E61" s="10">
        <f>(VTZ!K60-VTZ!G60)*2625.5</f>
        <v>-0.34822292261782034</v>
      </c>
      <c r="F61" s="10">
        <f>(VTZ!N60-VTZ!J60)*2625.5</f>
        <v>-8.1110617568779446</v>
      </c>
      <c r="G61" s="10">
        <f>(VTZ!M60-VTZ!I60)*2625.5</f>
        <v>-3.936261225324786</v>
      </c>
      <c r="H61" s="2">
        <f t="shared" si="0"/>
        <v>-13.718775417070304</v>
      </c>
      <c r="I61" s="11">
        <f t="shared" si="1"/>
        <v>87.816314619534793</v>
      </c>
      <c r="K61" s="2">
        <f>H61-'BSSE-ACCD'!H61</f>
        <v>4.9602940897568004</v>
      </c>
    </row>
    <row r="62" spans="1:11" x14ac:dyDescent="0.2">
      <c r="A62" t="s">
        <v>228</v>
      </c>
      <c r="B62" s="10">
        <f>(VTZ!K61+VTZ!L61-VTZ!G61-VTZ!H61)*2625.5</f>
        <v>-0.92865805874815888</v>
      </c>
      <c r="C62" s="10">
        <f>(VTZ!M61+VTZ!N61-VTZ!I61-VTZ!J61)*2625.5</f>
        <v>-10.390630986806912</v>
      </c>
      <c r="D62" s="10">
        <f>(VTZ!L61-VTZ!H61)*2625.5</f>
        <v>-0.75567433856151833</v>
      </c>
      <c r="E62" s="10">
        <f>(VTZ!K61-VTZ!G61)*2625.5</f>
        <v>-0.17298372018707778</v>
      </c>
      <c r="F62" s="10">
        <f>(VTZ!N61-VTZ!J61)*2625.5</f>
        <v>-7.1510194886440894</v>
      </c>
      <c r="G62" s="10">
        <f>(VTZ!M61-VTZ!I61)*2625.5</f>
        <v>-3.2396114981626756</v>
      </c>
      <c r="H62" s="2">
        <f t="shared" si="0"/>
        <v>-11.31928904555507</v>
      </c>
      <c r="I62" s="11">
        <f t="shared" si="1"/>
        <v>91.795791634874547</v>
      </c>
      <c r="K62" s="2">
        <f>H62-'BSSE-ACCD'!H62</f>
        <v>1.3183472703270258</v>
      </c>
    </row>
    <row r="63" spans="1:11" x14ac:dyDescent="0.2">
      <c r="A63" t="s">
        <v>229</v>
      </c>
      <c r="B63" s="10">
        <f>(VTZ!K62+VTZ!L62-VTZ!G62-VTZ!H62)*2625.5</f>
        <v>-0.8009576185393642</v>
      </c>
      <c r="C63" s="10">
        <f>(VTZ!M62+VTZ!N62-VTZ!I62-VTZ!J62)*2625.5</f>
        <v>-9.8364256579746616</v>
      </c>
      <c r="D63" s="10">
        <f>(VTZ!L62-VTZ!H62)*2625.5</f>
        <v>-0.64787981620583412</v>
      </c>
      <c r="E63" s="10">
        <f>(VTZ!K62-VTZ!G62)*2625.5</f>
        <v>-0.15307780233367582</v>
      </c>
      <c r="F63" s="10">
        <f>(VTZ!N62-VTZ!J62)*2625.5</f>
        <v>-6.786692179088516</v>
      </c>
      <c r="G63" s="10">
        <f>(VTZ!M62-VTZ!I62)*2625.5</f>
        <v>-3.0497334788859995</v>
      </c>
      <c r="H63" s="2">
        <f t="shared" si="0"/>
        <v>-10.637383276514026</v>
      </c>
      <c r="I63" s="11">
        <f t="shared" si="1"/>
        <v>92.470351046692329</v>
      </c>
      <c r="K63" s="2">
        <f>H63-'BSSE-ACCD'!H63</f>
        <v>0.74076239421117229</v>
      </c>
    </row>
    <row r="64" spans="1:11" x14ac:dyDescent="0.2">
      <c r="A64" t="s">
        <v>230</v>
      </c>
      <c r="B64" s="10">
        <f>(VTZ!K63+VTZ!L63-VTZ!G63-VTZ!H63)*2625.5</f>
        <v>-0.74860200756743456</v>
      </c>
      <c r="C64" s="10">
        <f>(VTZ!M63+VTZ!N63-VTZ!I63-VTZ!J63)*2625.5</f>
        <v>-9.5122185921087983</v>
      </c>
      <c r="D64" s="10">
        <f>(VTZ!L63-VTZ!H63)*2625.5</f>
        <v>-0.5976072621336318</v>
      </c>
      <c r="E64" s="10">
        <f>(VTZ!K63-VTZ!G63)*2625.5</f>
        <v>-0.15099474543365701</v>
      </c>
      <c r="F64" s="10">
        <f>(VTZ!N63-VTZ!J63)*2625.5</f>
        <v>-6.5651829288072658</v>
      </c>
      <c r="G64" s="10">
        <f>(VTZ!M63-VTZ!I63)*2625.5</f>
        <v>-2.9470356633013872</v>
      </c>
      <c r="H64" s="2">
        <f t="shared" si="0"/>
        <v>-10.260820599676233</v>
      </c>
      <c r="I64" s="11">
        <f t="shared" si="1"/>
        <v>92.704267652910175</v>
      </c>
      <c r="K64" s="2">
        <f>H64-'BSSE-ACCD'!H64</f>
        <v>1.1880365813204676</v>
      </c>
    </row>
    <row r="65" spans="1:11" x14ac:dyDescent="0.2">
      <c r="A65" t="s">
        <v>31</v>
      </c>
      <c r="B65" s="10">
        <f>(VTZ!K64+VTZ!L64-VTZ!G64-VTZ!H64)*2625.5</f>
        <v>-0.41174664508158165</v>
      </c>
      <c r="C65" s="10">
        <f>(VTZ!M64+VTZ!N64-VTZ!I64-VTZ!J64)*2625.5</f>
        <v>-10.226746057003897</v>
      </c>
      <c r="D65" s="10">
        <f>(VTZ!L64-VTZ!H64)*2625.5</f>
        <v>-0.32900938762319043</v>
      </c>
      <c r="E65" s="10">
        <f>(VTZ!K64-VTZ!G64)*2625.5</f>
        <v>-8.2737257458245478E-2</v>
      </c>
      <c r="F65" s="10">
        <f>(VTZ!N64-VTZ!J64)*2625.5</f>
        <v>-7.2694877839675325</v>
      </c>
      <c r="G65" s="10">
        <f>(VTZ!M64-VTZ!I64)*2625.5</f>
        <v>-2.9572582730364378</v>
      </c>
      <c r="H65" s="2">
        <f t="shared" si="0"/>
        <v>-10.638492702085479</v>
      </c>
      <c r="I65" s="11">
        <f t="shared" si="1"/>
        <v>96.129652417763396</v>
      </c>
      <c r="K65" s="2">
        <f>H65-'BSSE-ACCD'!H65</f>
        <v>8.7242575003291911</v>
      </c>
    </row>
    <row r="66" spans="1:11" x14ac:dyDescent="0.2">
      <c r="A66" t="s">
        <v>32</v>
      </c>
      <c r="B66" s="10">
        <f>(VTZ!K65+VTZ!L65-VTZ!G65-VTZ!H65)*2625.5</f>
        <v>-0.36421019825149525</v>
      </c>
      <c r="C66" s="10">
        <f>(VTZ!M65+VTZ!N65-VTZ!I65-VTZ!J65)*2625.5</f>
        <v>-10.042219543608153</v>
      </c>
      <c r="D66" s="10">
        <f>(VTZ!L65-VTZ!H65)*2625.5</f>
        <v>-0.29085949525910715</v>
      </c>
      <c r="E66" s="10">
        <f>(VTZ!K65-VTZ!G65)*2625.5</f>
        <v>-7.3350702992096617E-2</v>
      </c>
      <c r="F66" s="10">
        <f>(VTZ!N65-VTZ!J65)*2625.5</f>
        <v>-7.1537130146192931</v>
      </c>
      <c r="G66" s="10">
        <f>(VTZ!M65-VTZ!I65)*2625.5</f>
        <v>-2.8885065289889322</v>
      </c>
      <c r="H66" s="2">
        <f t="shared" si="0"/>
        <v>-10.406429741859649</v>
      </c>
      <c r="I66" s="11">
        <f t="shared" si="1"/>
        <v>96.500142630219585</v>
      </c>
      <c r="K66" s="2">
        <f>H66-'BSSE-ACCD'!H66</f>
        <v>8.3127441799763435</v>
      </c>
    </row>
    <row r="67" spans="1:11" x14ac:dyDescent="0.2">
      <c r="A67" t="s">
        <v>33</v>
      </c>
      <c r="B67" s="10">
        <f>(VTZ!K66+VTZ!L66-VTZ!G66-VTZ!H66)*2625.5</f>
        <v>-0.36403084610331571</v>
      </c>
      <c r="C67" s="10">
        <f>(VTZ!M66+VTZ!N66-VTZ!I66-VTZ!J66)*2625.5</f>
        <v>-9.6286024848036984</v>
      </c>
      <c r="D67" s="10">
        <f>(VTZ!L66-VTZ!H66)*2625.5</f>
        <v>-0.28324092030917292</v>
      </c>
      <c r="E67" s="10">
        <f>(VTZ!K66-VTZ!G66)*2625.5</f>
        <v>-8.0789925793851303E-2</v>
      </c>
      <c r="F67" s="10">
        <f>(VTZ!N66-VTZ!J66)*2625.5</f>
        <v>-6.863596628311889</v>
      </c>
      <c r="G67" s="10">
        <f>(VTZ!M66-VTZ!I66)*2625.5</f>
        <v>-2.7650058564917734</v>
      </c>
      <c r="H67" s="2">
        <f t="shared" si="0"/>
        <v>-9.9926333309070134</v>
      </c>
      <c r="I67" s="11">
        <f t="shared" si="1"/>
        <v>96.357007867211792</v>
      </c>
      <c r="K67" s="2">
        <f>H67-'BSSE-ACCD'!H67</f>
        <v>8.0685475178852482</v>
      </c>
    </row>
    <row r="68" spans="1:11" x14ac:dyDescent="0.2">
      <c r="A68" t="s">
        <v>231</v>
      </c>
      <c r="B68" s="10">
        <f>(VTZ!K67+VTZ!L67-VTZ!G67-VTZ!H67)*2625.5</f>
        <v>-0.3595570777834336</v>
      </c>
      <c r="C68" s="10">
        <f>(VTZ!M67+VTZ!N67-VTZ!I67-VTZ!J67)*2625.5</f>
        <v>-8.723213657409735</v>
      </c>
      <c r="D68" s="10">
        <f>(VTZ!L67-VTZ!H67)*2625.5</f>
        <v>-0.28696346303679476</v>
      </c>
      <c r="E68" s="10">
        <f>(VTZ!K67-VTZ!G67)*2625.5</f>
        <v>-7.2593614746784579E-2</v>
      </c>
      <c r="F68" s="10">
        <f>(VTZ!N67-VTZ!J67)*2625.5</f>
        <v>-6.4809126406677251</v>
      </c>
      <c r="G68" s="10">
        <f>(VTZ!M67-VTZ!I67)*2625.5</f>
        <v>-2.2423010167419739</v>
      </c>
      <c r="H68" s="2">
        <f t="shared" ref="H68:H131" si="2">B68+C68</f>
        <v>-9.0827707351931686</v>
      </c>
      <c r="I68" s="11">
        <f t="shared" ref="I68:I131" si="3">C68/H68*100</f>
        <v>96.041328265721262</v>
      </c>
      <c r="K68" s="2">
        <f>H68-'BSSE-ACCD'!H68</f>
        <v>2.5325795432717797</v>
      </c>
    </row>
    <row r="69" spans="1:11" x14ac:dyDescent="0.2">
      <c r="A69" t="s">
        <v>232</v>
      </c>
      <c r="B69" s="10">
        <f>(VTZ!K68+VTZ!L68-VTZ!G68-VTZ!H68)*2625.5</f>
        <v>-0.32926605243366991</v>
      </c>
      <c r="C69" s="10">
        <f>(VTZ!M68+VTZ!N68-VTZ!I68-VTZ!J68)*2625.5</f>
        <v>-8.5516926372686424</v>
      </c>
      <c r="D69" s="10">
        <f>(VTZ!L68-VTZ!H68)*2625.5</f>
        <v>-0.2628826950112696</v>
      </c>
      <c r="E69" s="10">
        <f>(VTZ!K68-VTZ!G68)*2625.5</f>
        <v>-6.6383357422400313E-2</v>
      </c>
      <c r="F69" s="10">
        <f>(VTZ!N68-VTZ!J68)*2625.5</f>
        <v>-6.373508459462192</v>
      </c>
      <c r="G69" s="10">
        <f>(VTZ!M68-VTZ!I68)*2625.5</f>
        <v>-2.1781841778064681</v>
      </c>
      <c r="H69" s="2">
        <f t="shared" si="2"/>
        <v>-8.8809586897023127</v>
      </c>
      <c r="I69" s="11">
        <f t="shared" si="3"/>
        <v>96.292449228308399</v>
      </c>
      <c r="K69" s="2">
        <f>H69-'BSSE-ACCD'!H69</f>
        <v>2.086935074362664</v>
      </c>
    </row>
    <row r="70" spans="1:11" x14ac:dyDescent="0.2">
      <c r="A70" t="s">
        <v>233</v>
      </c>
      <c r="B70" s="10">
        <f>(VTZ!K69+VTZ!L69-VTZ!G69-VTZ!H69)*2625.5</f>
        <v>-0.32079211925475482</v>
      </c>
      <c r="C70" s="10">
        <f>(VTZ!M69+VTZ!N69-VTZ!I69-VTZ!J69)*2625.5</f>
        <v>-8.2958257590790137</v>
      </c>
      <c r="D70" s="10">
        <f>(VTZ!L69-VTZ!H69)*2625.5</f>
        <v>-0.24881314809869637</v>
      </c>
      <c r="E70" s="10">
        <f>(VTZ!K69-VTZ!G69)*2625.5</f>
        <v>-7.1978971155621213E-2</v>
      </c>
      <c r="F70" s="10">
        <f>(VTZ!N69-VTZ!J69)*2625.5</f>
        <v>-6.1897044196250182</v>
      </c>
      <c r="G70" s="10">
        <f>(VTZ!M69-VTZ!I69)*2625.5</f>
        <v>-2.1061213394539586</v>
      </c>
      <c r="H70" s="2">
        <f t="shared" si="2"/>
        <v>-8.6166178783337681</v>
      </c>
      <c r="I70" s="11">
        <f t="shared" si="3"/>
        <v>96.277052971544947</v>
      </c>
      <c r="K70" s="2">
        <f>H70-'BSSE-ACCD'!H70</f>
        <v>2.0605688400503226</v>
      </c>
    </row>
    <row r="71" spans="1:11" x14ac:dyDescent="0.2">
      <c r="A71" t="s">
        <v>234</v>
      </c>
      <c r="B71" s="10">
        <f>(VTZ!K70+VTZ!L70-VTZ!G70-VTZ!H70)*2625.5</f>
        <v>-0.77744499130415212</v>
      </c>
      <c r="C71" s="10">
        <f>(VTZ!M70+VTZ!N70-VTZ!I70-VTZ!J70)*2625.5</f>
        <v>-5.577117035814374</v>
      </c>
      <c r="D71" s="10">
        <f>(VTZ!L70-VTZ!H70)*2625.5</f>
        <v>-0.62810458333960173</v>
      </c>
      <c r="E71" s="10">
        <f>(VTZ!K70-VTZ!G70)*2625.5</f>
        <v>-0.14934040796455039</v>
      </c>
      <c r="F71" s="10">
        <f>(VTZ!N70-VTZ!J70)*2625.5</f>
        <v>-3.8881338135400525</v>
      </c>
      <c r="G71" s="10">
        <f>(VTZ!M70-VTZ!I70)*2625.5</f>
        <v>-1.6889832222743213</v>
      </c>
      <c r="H71" s="2">
        <f t="shared" si="2"/>
        <v>-6.3545620271185257</v>
      </c>
      <c r="I71" s="11">
        <f t="shared" si="3"/>
        <v>87.765561371714483</v>
      </c>
      <c r="K71" s="2">
        <f>H71-'BSSE-ACCD'!H71</f>
        <v>6.2337197776125031</v>
      </c>
    </row>
    <row r="72" spans="1:11" x14ac:dyDescent="0.2">
      <c r="A72" t="s">
        <v>235</v>
      </c>
      <c r="B72" s="10">
        <f>(VTZ!K71+VTZ!L71-VTZ!G71-VTZ!H71)*2625.5</f>
        <v>-0.80143899319461409</v>
      </c>
      <c r="C72" s="10">
        <f>(VTZ!M71+VTZ!N71-VTZ!I71-VTZ!J71)*2625.5</f>
        <v>-5.7596172833435109</v>
      </c>
      <c r="D72" s="10">
        <f>(VTZ!L71-VTZ!H71)*2625.5</f>
        <v>-0.64533787802058573</v>
      </c>
      <c r="E72" s="10">
        <f>(VTZ!K71-VTZ!G71)*2625.5</f>
        <v>-0.1561011151741741</v>
      </c>
      <c r="F72" s="10">
        <f>(VTZ!N71-VTZ!J71)*2625.5</f>
        <v>-3.9915000212405531</v>
      </c>
      <c r="G72" s="10">
        <f>(VTZ!M71-VTZ!I71)*2625.5</f>
        <v>-1.7681172621027388</v>
      </c>
      <c r="H72" s="2">
        <f t="shared" si="2"/>
        <v>-6.5610562765381246</v>
      </c>
      <c r="I72" s="11">
        <f t="shared" si="3"/>
        <v>87.784909023559166</v>
      </c>
      <c r="K72" s="2">
        <f>H72-'BSSE-ACCD'!H72</f>
        <v>7.1503374808797222</v>
      </c>
    </row>
    <row r="73" spans="1:11" x14ac:dyDescent="0.2">
      <c r="A73" t="s">
        <v>236</v>
      </c>
      <c r="B73" s="10">
        <f>(VTZ!K72+VTZ!L72-VTZ!G72-VTZ!H72)*2625.5</f>
        <v>-0.77775701985628964</v>
      </c>
      <c r="C73" s="10">
        <f>(VTZ!M72+VTZ!N72-VTZ!I72-VTZ!J72)*2625.5</f>
        <v>-5.5807927946256033</v>
      </c>
      <c r="D73" s="10">
        <f>(VTZ!L72-VTZ!H72)*2625.5</f>
        <v>-0.6283270755869429</v>
      </c>
      <c r="E73" s="10">
        <f>(VTZ!K72-VTZ!G72)*2625.5</f>
        <v>-0.14942994426992973</v>
      </c>
      <c r="F73" s="10">
        <f>(VTZ!N72-VTZ!J72)*2625.5</f>
        <v>-3.8910743315926468</v>
      </c>
      <c r="G73" s="10">
        <f>(VTZ!M72-VTZ!I72)*2625.5</f>
        <v>-1.6897184630331019</v>
      </c>
      <c r="H73" s="2">
        <f t="shared" si="2"/>
        <v>-6.3585498144818926</v>
      </c>
      <c r="I73" s="11">
        <f t="shared" si="3"/>
        <v>87.768327015620585</v>
      </c>
      <c r="K73" s="2">
        <f>H73-'BSSE-ACCD'!H73</f>
        <v>6.2332671187587065</v>
      </c>
    </row>
    <row r="74" spans="1:11" x14ac:dyDescent="0.2">
      <c r="A74" t="s">
        <v>237</v>
      </c>
      <c r="B74" s="10">
        <f>(VTZ!K73+VTZ!L73-VTZ!G73-VTZ!H73)*2625.5</f>
        <v>-0.8010941198014907</v>
      </c>
      <c r="C74" s="10">
        <f>(VTZ!M73+VTZ!N73-VTZ!I73-VTZ!J73)*2625.5</f>
        <v>-5.7558443532648669</v>
      </c>
      <c r="D74" s="10">
        <f>(VTZ!L73-VTZ!H73)*2625.5</f>
        <v>-0.64507215465720846</v>
      </c>
      <c r="E74" s="10">
        <f>(VTZ!K73-VTZ!G73)*2625.5</f>
        <v>-0.15602196514457373</v>
      </c>
      <c r="F74" s="10">
        <f>(VTZ!N73-VTZ!J73)*2625.5</f>
        <v>-3.9885670399065232</v>
      </c>
      <c r="G74" s="10">
        <f>(VTZ!M73-VTZ!I73)*2625.5</f>
        <v>-1.7672773133583435</v>
      </c>
      <c r="H74" s="2">
        <f t="shared" si="2"/>
        <v>-6.5569384730663574</v>
      </c>
      <c r="I74" s="11">
        <f t="shared" si="3"/>
        <v>87.782497531552124</v>
      </c>
      <c r="K74" s="2">
        <f>H74-'BSSE-ACCD'!H74</f>
        <v>7.1457143588917544</v>
      </c>
    </row>
    <row r="75" spans="1:11" x14ac:dyDescent="0.2">
      <c r="A75" t="s">
        <v>238</v>
      </c>
      <c r="B75" s="10">
        <f>(VTZ!K74+VTZ!L74-VTZ!G74-VTZ!H74)*2625.5</f>
        <v>-0.81459443791112074</v>
      </c>
      <c r="C75" s="10">
        <f>(VTZ!M74+VTZ!N74-VTZ!I74-VTZ!J74)*2625.5</f>
        <v>-5.4942347894400534</v>
      </c>
      <c r="D75" s="10">
        <f>(VTZ!L74-VTZ!H74)*2625.5</f>
        <v>-0.65099470318317687</v>
      </c>
      <c r="E75" s="10">
        <f>(VTZ!K74-VTZ!G74)*2625.5</f>
        <v>-0.16359973472808961</v>
      </c>
      <c r="F75" s="10">
        <f>(VTZ!N74-VTZ!J74)*2625.5</f>
        <v>-3.8240583574508085</v>
      </c>
      <c r="G75" s="10">
        <f>(VTZ!M74-VTZ!I74)*2625.5</f>
        <v>-1.6701764319892454</v>
      </c>
      <c r="H75" s="2">
        <f t="shared" si="2"/>
        <v>-6.3088292273511737</v>
      </c>
      <c r="I75" s="11">
        <f t="shared" si="3"/>
        <v>87.088025233278728</v>
      </c>
      <c r="K75" s="2">
        <f>H75-'BSSE-ACCD'!H75</f>
        <v>7.7937090193980101</v>
      </c>
    </row>
    <row r="76" spans="1:11" x14ac:dyDescent="0.2">
      <c r="A76" t="s">
        <v>239</v>
      </c>
      <c r="B76" s="10">
        <f>(VTZ!K75+VTZ!L75-VTZ!G75-VTZ!H75)*2625.5</f>
        <v>-0.81460961041080493</v>
      </c>
      <c r="C76" s="10">
        <f>(VTZ!M75+VTZ!N75-VTZ!I75-VTZ!J75)*2625.5</f>
        <v>-5.4945988717733156</v>
      </c>
      <c r="D76" s="10">
        <f>(VTZ!L75-VTZ!H75)*2625.5</f>
        <v>-0.65100710935320472</v>
      </c>
      <c r="E76" s="10">
        <f>(VTZ!K75-VTZ!G75)*2625.5</f>
        <v>-0.16360250105716298</v>
      </c>
      <c r="F76" s="10">
        <f>(VTZ!N75-VTZ!J75)*2625.5</f>
        <v>-3.8245608064668413</v>
      </c>
      <c r="G76" s="10">
        <f>(VTZ!M75-VTZ!I75)*2625.5</f>
        <v>-1.6700380653063287</v>
      </c>
      <c r="H76" s="2">
        <f t="shared" si="2"/>
        <v>-6.3092084821841201</v>
      </c>
      <c r="I76" s="11">
        <f t="shared" si="3"/>
        <v>87.088560907266086</v>
      </c>
      <c r="K76" s="2">
        <f>H76-'BSSE-ACCD'!H76</f>
        <v>7.7917671361839265</v>
      </c>
    </row>
    <row r="77" spans="1:11" x14ac:dyDescent="0.2">
      <c r="A77" t="s">
        <v>240</v>
      </c>
      <c r="B77" s="10">
        <f>(VTZ!K76+VTZ!L76-VTZ!G76-VTZ!H76)*2625.5</f>
        <v>-0.94528069139600024</v>
      </c>
      <c r="C77" s="10">
        <f>(VTZ!M76+VTZ!N76-VTZ!I76-VTZ!J76)*2625.5</f>
        <v>-13.009609457569374</v>
      </c>
      <c r="D77" s="10">
        <f>(VTZ!L76-VTZ!H76)*2625.5</f>
        <v>-0.77215254217307372</v>
      </c>
      <c r="E77" s="10">
        <f>(VTZ!K76-VTZ!G76)*2625.5</f>
        <v>-0.17312814922307226</v>
      </c>
      <c r="F77" s="10">
        <f>(VTZ!N76-VTZ!J76)*2625.5</f>
        <v>-8.8110448869793174</v>
      </c>
      <c r="G77" s="10">
        <f>(VTZ!M76-VTZ!I76)*2625.5</f>
        <v>-4.1985645705902011</v>
      </c>
      <c r="H77" s="2">
        <f t="shared" si="2"/>
        <v>-13.954890148965374</v>
      </c>
      <c r="I77" s="11">
        <f t="shared" si="3"/>
        <v>93.226168881980882</v>
      </c>
      <c r="K77" s="2">
        <f>H77-'BSSE-ACCD'!H77</f>
        <v>3.3807330575594587</v>
      </c>
    </row>
    <row r="78" spans="1:11" x14ac:dyDescent="0.2">
      <c r="A78" t="s">
        <v>241</v>
      </c>
      <c r="B78" s="10">
        <f>(VTZ!K77+VTZ!L77-VTZ!G77-VTZ!H77)*2625.5</f>
        <v>-0.80083446262500113</v>
      </c>
      <c r="C78" s="10">
        <f>(VTZ!M77+VTZ!N77-VTZ!I77-VTZ!J77)*2625.5</f>
        <v>-12.341210454410545</v>
      </c>
      <c r="D78" s="10">
        <f>(VTZ!L77-VTZ!H77)*2625.5</f>
        <v>-0.64764215289993066</v>
      </c>
      <c r="E78" s="10">
        <f>(VTZ!K77-VTZ!G77)*2625.5</f>
        <v>-0.15319230972507047</v>
      </c>
      <c r="F78" s="10">
        <f>(VTZ!N77-VTZ!J77)*2625.5</f>
        <v>-8.3428385728848138</v>
      </c>
      <c r="G78" s="10">
        <f>(VTZ!M77-VTZ!I77)*2625.5</f>
        <v>-3.998371881526023</v>
      </c>
      <c r="H78" s="2">
        <f t="shared" si="2"/>
        <v>-13.142044917035546</v>
      </c>
      <c r="I78" s="11">
        <f t="shared" si="3"/>
        <v>93.906317717824038</v>
      </c>
      <c r="K78" s="2">
        <f>H78-'BSSE-ACCD'!H78</f>
        <v>2.7563830089672763</v>
      </c>
    </row>
    <row r="79" spans="1:11" x14ac:dyDescent="0.2">
      <c r="A79" t="s">
        <v>242</v>
      </c>
      <c r="B79" s="10">
        <f>(VTZ!K78+VTZ!L78-VTZ!G78-VTZ!H78)*2625.5</f>
        <v>-0.77832207133891163</v>
      </c>
      <c r="C79" s="10">
        <f>(VTZ!M78+VTZ!N78-VTZ!I78-VTZ!J78)*2625.5</f>
        <v>-11.629912788092202</v>
      </c>
      <c r="D79" s="10">
        <f>(VTZ!L78-VTZ!H78)*2625.5</f>
        <v>-0.62263340050742522</v>
      </c>
      <c r="E79" s="10">
        <f>(VTZ!K78-VTZ!G78)*2625.5</f>
        <v>-0.1556886708317779</v>
      </c>
      <c r="F79" s="10">
        <f>(VTZ!N78-VTZ!J78)*2625.5</f>
        <v>-7.9538184332349404</v>
      </c>
      <c r="G79" s="10">
        <f>(VTZ!M78-VTZ!I78)*2625.5</f>
        <v>-3.676094354857407</v>
      </c>
      <c r="H79" s="2">
        <f t="shared" si="2"/>
        <v>-12.408234859431113</v>
      </c>
      <c r="I79" s="11">
        <f t="shared" si="3"/>
        <v>93.72737476235524</v>
      </c>
      <c r="K79" s="2">
        <f>H79-'BSSE-ACCD'!H79</f>
        <v>3.2956548416919951</v>
      </c>
    </row>
    <row r="80" spans="1:11" x14ac:dyDescent="0.2">
      <c r="A80" t="s">
        <v>243</v>
      </c>
      <c r="B80" s="10">
        <f>(VTZ!K79+VTZ!L79-VTZ!G79-VTZ!H79)*2625.5</f>
        <v>-1.0093657096478634</v>
      </c>
      <c r="C80" s="10">
        <f>(VTZ!M79+VTZ!N79-VTZ!I79-VTZ!J79)*2625.5</f>
        <v>-9.896013372614533</v>
      </c>
      <c r="D80" s="10">
        <f>(VTZ!L79-VTZ!H79)*2625.5</f>
        <v>-0.81100937033912446</v>
      </c>
      <c r="E80" s="10">
        <f>(VTZ!K79-VTZ!G79)*2625.5</f>
        <v>-0.19835633930888483</v>
      </c>
      <c r="F80" s="10">
        <f>(VTZ!N79-VTZ!J79)*2625.5</f>
        <v>-6.7211644806776967</v>
      </c>
      <c r="G80" s="10">
        <f>(VTZ!M79-VTZ!I79)*2625.5</f>
        <v>-3.1748488919365441</v>
      </c>
      <c r="H80" s="2">
        <f t="shared" si="2"/>
        <v>-10.905379082262396</v>
      </c>
      <c r="I80" s="11">
        <f t="shared" si="3"/>
        <v>90.744331746435151</v>
      </c>
      <c r="K80" s="2">
        <f>H80-'BSSE-ACCD'!H80</f>
        <v>10.875173617713926</v>
      </c>
    </row>
    <row r="81" spans="1:11" x14ac:dyDescent="0.2">
      <c r="A81" t="s">
        <v>85</v>
      </c>
      <c r="B81" s="10">
        <f>(VTZ!K80+VTZ!L80-VTZ!G80-VTZ!H80)*2625.5</f>
        <v>-0.90413765575926519</v>
      </c>
      <c r="C81" s="10">
        <f>(VTZ!M80+VTZ!N80-VTZ!I80-VTZ!J80)*2625.5</f>
        <v>-8.8617031380386013</v>
      </c>
      <c r="D81" s="10">
        <f>(VTZ!L80-VTZ!H80)*2625.5</f>
        <v>-0.72709134344416726</v>
      </c>
      <c r="E81" s="10">
        <f>(VTZ!K80-VTZ!G80)*2625.5</f>
        <v>-0.17704631231538942</v>
      </c>
      <c r="F81" s="10">
        <f>(VTZ!N80-VTZ!J80)*2625.5</f>
        <v>-6.0421289257588517</v>
      </c>
      <c r="G81" s="10">
        <f>(VTZ!M80-VTZ!I80)*2625.5</f>
        <v>-2.8195742122803322</v>
      </c>
      <c r="H81" s="2">
        <f t="shared" si="2"/>
        <v>-9.7658407937978673</v>
      </c>
      <c r="I81" s="11">
        <f t="shared" si="3"/>
        <v>90.741834985335117</v>
      </c>
      <c r="K81" s="2">
        <f>H81-'BSSE-ACCD'!H81</f>
        <v>9.9525762610930926</v>
      </c>
    </row>
    <row r="82" spans="1:11" x14ac:dyDescent="0.2">
      <c r="A82" t="s">
        <v>86</v>
      </c>
      <c r="B82" s="10">
        <f>(VTZ!K81+VTZ!L81-VTZ!G81-VTZ!H81)*2625.5</f>
        <v>-0.91706416564347504</v>
      </c>
      <c r="C82" s="10">
        <f>(VTZ!M81+VTZ!N81-VTZ!I81-VTZ!J81)*2625.5</f>
        <v>-9.9477465953957758</v>
      </c>
      <c r="D82" s="10">
        <f>(VTZ!L81-VTZ!H81)*2625.5</f>
        <v>-0.73488257970192694</v>
      </c>
      <c r="E82" s="10">
        <f>(VTZ!K81-VTZ!G81)*2625.5</f>
        <v>-0.18218158594125661</v>
      </c>
      <c r="F82" s="10">
        <f>(VTZ!N81-VTZ!J81)*2625.5</f>
        <v>-6.7518661528456123</v>
      </c>
      <c r="G82" s="10">
        <f>(VTZ!M81-VTZ!I81)*2625.5</f>
        <v>-3.1958804425498726</v>
      </c>
      <c r="H82" s="2">
        <f t="shared" si="2"/>
        <v>-10.864810761039251</v>
      </c>
      <c r="I82" s="11">
        <f t="shared" si="3"/>
        <v>91.559317637339547</v>
      </c>
      <c r="K82" s="2">
        <f>H82-'BSSE-ACCD'!H82</f>
        <v>10.007755032379364</v>
      </c>
    </row>
    <row r="83" spans="1:11" x14ac:dyDescent="0.2">
      <c r="A83" t="s">
        <v>87</v>
      </c>
      <c r="B83" s="10">
        <f>(VTZ!K82+VTZ!L82-VTZ!G82-VTZ!H82)*2625.5</f>
        <v>-0.84743375212633831</v>
      </c>
      <c r="C83" s="10">
        <f>(VTZ!M82+VTZ!N82-VTZ!I82-VTZ!J82)*2625.5</f>
        <v>-9.5980072855917804</v>
      </c>
      <c r="D83" s="10">
        <f>(VTZ!L82-VTZ!H82)*2625.5</f>
        <v>-0.68076322252988009</v>
      </c>
      <c r="E83" s="10">
        <f>(VTZ!K82-VTZ!G82)*2625.5</f>
        <v>-0.16667052959674972</v>
      </c>
      <c r="F83" s="10">
        <f>(VTZ!N82-VTZ!J82)*2625.5</f>
        <v>-6.5530092533600071</v>
      </c>
      <c r="G83" s="10">
        <f>(VTZ!M82-VTZ!I82)*2625.5</f>
        <v>-3.0449980322317738</v>
      </c>
      <c r="H83" s="2">
        <f t="shared" si="2"/>
        <v>-10.445441037718119</v>
      </c>
      <c r="I83" s="11">
        <f t="shared" si="3"/>
        <v>91.887046711897696</v>
      </c>
      <c r="K83" s="2">
        <f>H83-'BSSE-ACCD'!H83</f>
        <v>9.9969331891321538</v>
      </c>
    </row>
    <row r="84" spans="1:11" x14ac:dyDescent="0.2">
      <c r="A84" t="s">
        <v>88</v>
      </c>
      <c r="B84" s="10">
        <f>(VTZ!K83+VTZ!L83-VTZ!G83-VTZ!H83)*2625.5</f>
        <v>-0.88513617374683939</v>
      </c>
      <c r="C84" s="10">
        <f>(VTZ!M83+VTZ!N83-VTZ!I83-VTZ!J83)*2625.5</f>
        <v>-9.2063646408537068</v>
      </c>
      <c r="D84" s="10">
        <f>(VTZ!L83-VTZ!H83)*2625.5</f>
        <v>-0.71138647531859578</v>
      </c>
      <c r="E84" s="10">
        <f>(VTZ!K83-VTZ!G83)*2625.5</f>
        <v>-0.17374969842795213</v>
      </c>
      <c r="F84" s="10">
        <f>(VTZ!N83-VTZ!J83)*2625.5</f>
        <v>-6.2507109761829343</v>
      </c>
      <c r="G84" s="10">
        <f>(VTZ!M83-VTZ!I83)*2625.5</f>
        <v>-2.9556536646701903</v>
      </c>
      <c r="H84" s="2">
        <f t="shared" si="2"/>
        <v>-10.091500814600547</v>
      </c>
      <c r="I84" s="11">
        <f t="shared" si="3"/>
        <v>91.228894591513978</v>
      </c>
      <c r="K84" s="2">
        <f>H84-'BSSE-ACCD'!H84</f>
        <v>9.2088637583998469</v>
      </c>
    </row>
    <row r="85" spans="1:11" x14ac:dyDescent="0.2">
      <c r="A85" t="s">
        <v>89</v>
      </c>
      <c r="B85" s="10">
        <f>(VTZ!K84+VTZ!L84-VTZ!G84-VTZ!H84)*2625.5</f>
        <v>-0.81681679573090649</v>
      </c>
      <c r="C85" s="10">
        <f>(VTZ!M84+VTZ!N84-VTZ!I84-VTZ!J84)*2625.5</f>
        <v>-8.5744609399791738</v>
      </c>
      <c r="D85" s="10">
        <f>(VTZ!L84-VTZ!H84)*2625.5</f>
        <v>-0.6513089806001916</v>
      </c>
      <c r="E85" s="10">
        <f>(VTZ!K84-VTZ!G84)*2625.5</f>
        <v>-0.16550781513071489</v>
      </c>
      <c r="F85" s="10">
        <f>(VTZ!N84-VTZ!J84)*2625.5</f>
        <v>-5.8319164324301287</v>
      </c>
      <c r="G85" s="10">
        <f>(VTZ!M84-VTZ!I84)*2625.5</f>
        <v>-2.7425445075487538</v>
      </c>
      <c r="H85" s="2">
        <f t="shared" si="2"/>
        <v>-9.3912777357100801</v>
      </c>
      <c r="I85" s="11">
        <f t="shared" si="3"/>
        <v>91.302389102763058</v>
      </c>
      <c r="K85" s="2">
        <f>H85-'BSSE-ACCD'!H85</f>
        <v>8.7873822034745928</v>
      </c>
    </row>
    <row r="86" spans="1:11" x14ac:dyDescent="0.2">
      <c r="A86" t="s">
        <v>90</v>
      </c>
      <c r="B86" s="10">
        <f>(VTZ!K85+VTZ!L85-VTZ!G85-VTZ!H85)*2625.5</f>
        <v>-0.78914644547802715</v>
      </c>
      <c r="C86" s="10">
        <f>(VTZ!M85+VTZ!N85-VTZ!I85-VTZ!J85)*2625.5</f>
        <v>-10.711842481587198</v>
      </c>
      <c r="D86" s="10">
        <f>(VTZ!L85-VTZ!H85)*2625.5</f>
        <v>-0.64512040554473926</v>
      </c>
      <c r="E86" s="10">
        <f>(VTZ!K85-VTZ!G85)*2625.5</f>
        <v>-0.14402603993357938</v>
      </c>
      <c r="F86" s="10">
        <f>(VTZ!N85-VTZ!J85)*2625.5</f>
        <v>-7.2124750291377078</v>
      </c>
      <c r="G86" s="10">
        <f>(VTZ!M85-VTZ!I85)*2625.5</f>
        <v>-3.4993674524494907</v>
      </c>
      <c r="H86" s="2">
        <f t="shared" si="2"/>
        <v>-11.500988927065224</v>
      </c>
      <c r="I86" s="11">
        <f t="shared" si="3"/>
        <v>93.13844704588027</v>
      </c>
      <c r="K86" s="2">
        <f>H86-'BSSE-ACCD'!H86</f>
        <v>1.9764471030224158</v>
      </c>
    </row>
    <row r="87" spans="1:11" x14ac:dyDescent="0.2">
      <c r="A87" t="s">
        <v>91</v>
      </c>
      <c r="B87" s="10">
        <f>(VTZ!K86+VTZ!L86-VTZ!G86-VTZ!H86)*2625.5</f>
        <v>-0.64686135697252978</v>
      </c>
      <c r="C87" s="10">
        <f>(VTZ!M86+VTZ!N86-VTZ!I86-VTZ!J86)*2625.5</f>
        <v>-10.332792309475568</v>
      </c>
      <c r="D87" s="10">
        <f>(VTZ!L86-VTZ!H86)*2625.5</f>
        <v>-0.52370492918005396</v>
      </c>
      <c r="E87" s="10">
        <f>(VTZ!K86-VTZ!G86)*2625.5</f>
        <v>-0.12315642779203859</v>
      </c>
      <c r="F87" s="10">
        <f>(VTZ!N86-VTZ!J86)*2625.5</f>
        <v>-6.9368188442858827</v>
      </c>
      <c r="G87" s="10">
        <f>(VTZ!M86-VTZ!I86)*2625.5</f>
        <v>-3.3959734651895395</v>
      </c>
      <c r="H87" s="2">
        <f t="shared" si="2"/>
        <v>-10.979653666448097</v>
      </c>
      <c r="I87" s="11">
        <f t="shared" si="3"/>
        <v>94.108544981257253</v>
      </c>
      <c r="K87" s="2">
        <f>H87-'BSSE-ACCD'!H87</f>
        <v>1.5181692260616657</v>
      </c>
    </row>
    <row r="88" spans="1:11" x14ac:dyDescent="0.2">
      <c r="A88" t="s">
        <v>92</v>
      </c>
      <c r="B88" s="10">
        <f>(VTZ!K87+VTZ!L87-VTZ!G87-VTZ!H87)*2625.5</f>
        <v>-0.59231453480714813</v>
      </c>
      <c r="C88" s="10">
        <f>(VTZ!M87+VTZ!N87-VTZ!I87-VTZ!J87)*2625.5</f>
        <v>-9.9617350986730084</v>
      </c>
      <c r="D88" s="10">
        <f>(VTZ!L87-VTZ!H87)*2625.5</f>
        <v>-0.47722650253904486</v>
      </c>
      <c r="E88" s="10">
        <f>(VTZ!K87-VTZ!G87)*2625.5</f>
        <v>-0.11508803226810327</v>
      </c>
      <c r="F88" s="10">
        <f>(VTZ!N87-VTZ!J87)*2625.5</f>
        <v>-6.7009210009925129</v>
      </c>
      <c r="G88" s="10">
        <f>(VTZ!M87-VTZ!I87)*2625.5</f>
        <v>-3.260814097680349</v>
      </c>
      <c r="H88" s="2">
        <f t="shared" si="2"/>
        <v>-10.554049633480156</v>
      </c>
      <c r="I88" s="11">
        <f t="shared" si="3"/>
        <v>94.387798471894868</v>
      </c>
      <c r="K88" s="2">
        <f>H88-'BSSE-ACCD'!H88</f>
        <v>1.9690376495049513</v>
      </c>
    </row>
    <row r="89" spans="1:11" x14ac:dyDescent="0.2">
      <c r="A89" t="s">
        <v>93</v>
      </c>
      <c r="B89" s="10">
        <f>(VTZ!K88+VTZ!L88-VTZ!G88-VTZ!H88)*2625.5</f>
        <v>-1.0066247310453225</v>
      </c>
      <c r="C89" s="10">
        <f>(VTZ!M88+VTZ!N88-VTZ!I88-VTZ!J88)*2625.5</f>
        <v>-12.148583925899638</v>
      </c>
      <c r="D89" s="10">
        <f>(VTZ!L88-VTZ!H88)*2625.5</f>
        <v>-0.8205830464693139</v>
      </c>
      <c r="E89" s="10">
        <f>(VTZ!K88-VTZ!G88)*2625.5</f>
        <v>-0.18604168457571696</v>
      </c>
      <c r="F89" s="10">
        <f>(VTZ!N88-VTZ!J88)*2625.5</f>
        <v>-8.2271497519810026</v>
      </c>
      <c r="G89" s="10">
        <f>(VTZ!M88-VTZ!I88)*2625.5</f>
        <v>-3.9214341739180525</v>
      </c>
      <c r="H89" s="2">
        <f t="shared" si="2"/>
        <v>-13.155208656944961</v>
      </c>
      <c r="I89" s="11">
        <f t="shared" si="3"/>
        <v>92.348089967285318</v>
      </c>
      <c r="K89" s="2">
        <f>H89-'BSSE-ACCD'!H89</f>
        <v>5.6633615433309963</v>
      </c>
    </row>
    <row r="90" spans="1:11" x14ac:dyDescent="0.2">
      <c r="A90" t="s">
        <v>94</v>
      </c>
      <c r="B90" s="10">
        <f>(VTZ!K89+VTZ!L89-VTZ!G89-VTZ!H89)*2625.5</f>
        <v>-0.85871480730588912</v>
      </c>
      <c r="C90" s="10">
        <f>(VTZ!M89+VTZ!N89-VTZ!I89-VTZ!J89)*2625.5</f>
        <v>-11.527105645732663</v>
      </c>
      <c r="D90" s="10">
        <f>(VTZ!L89-VTZ!H89)*2625.5</f>
        <v>-0.69307891456955373</v>
      </c>
      <c r="E90" s="10">
        <f>(VTZ!K89-VTZ!G89)*2625.5</f>
        <v>-0.16563589273633539</v>
      </c>
      <c r="F90" s="10">
        <f>(VTZ!N89-VTZ!J89)*2625.5</f>
        <v>-7.78211958016447</v>
      </c>
      <c r="G90" s="10">
        <f>(VTZ!M89-VTZ!I89)*2625.5</f>
        <v>-3.744986065567609</v>
      </c>
      <c r="H90" s="2">
        <f t="shared" si="2"/>
        <v>-12.385820453038551</v>
      </c>
      <c r="I90" s="11">
        <f t="shared" si="3"/>
        <v>93.066952564331544</v>
      </c>
      <c r="K90" s="2">
        <f>H90-'BSSE-ACCD'!H90</f>
        <v>4.8481302497450471</v>
      </c>
    </row>
    <row r="91" spans="1:11" x14ac:dyDescent="0.2">
      <c r="A91" t="s">
        <v>95</v>
      </c>
      <c r="B91" s="10">
        <f>(VTZ!K90+VTZ!L90-VTZ!G90-VTZ!H90)*2625.5</f>
        <v>-1.7032966591592764</v>
      </c>
      <c r="C91" s="10">
        <f>(VTZ!M90+VTZ!N90-VTZ!I90-VTZ!J90)*2625.5</f>
        <v>-10.773009096194482</v>
      </c>
      <c r="D91" s="10">
        <f>(VTZ!L90-VTZ!H90)*2625.5</f>
        <v>-1.3445005841237219</v>
      </c>
      <c r="E91" s="10">
        <f>(VTZ!K90-VTZ!G90)*2625.5</f>
        <v>-0.35879607503570055</v>
      </c>
      <c r="F91" s="10">
        <f>(VTZ!N90-VTZ!J90)*2625.5</f>
        <v>-7.3987521457638872</v>
      </c>
      <c r="G91" s="10">
        <f>(VTZ!M90-VTZ!I90)*2625.5</f>
        <v>-3.3742569504305941</v>
      </c>
      <c r="H91" s="2">
        <f t="shared" si="2"/>
        <v>-12.476305755353758</v>
      </c>
      <c r="I91" s="11">
        <f t="shared" si="3"/>
        <v>86.347748343468027</v>
      </c>
      <c r="K91" s="2">
        <f>H91-'BSSE-ACCD'!H91</f>
        <v>1.3253296175835292</v>
      </c>
    </row>
    <row r="92" spans="1:11" x14ac:dyDescent="0.2">
      <c r="A92" t="s">
        <v>96</v>
      </c>
      <c r="B92" s="10">
        <f>(VTZ!K91+VTZ!L91-VTZ!G91-VTZ!H91)*2625.5</f>
        <v>-1.7006903824324395</v>
      </c>
      <c r="C92" s="10">
        <f>(VTZ!M91+VTZ!N91-VTZ!I91-VTZ!J91)*2625.5</f>
        <v>-10.236261548515552</v>
      </c>
      <c r="D92" s="10">
        <f>(VTZ!L91-VTZ!H91)*2625.5</f>
        <v>-1.3463455839904532</v>
      </c>
      <c r="E92" s="10">
        <f>(VTZ!K91-VTZ!G91)*2625.5</f>
        <v>-0.35434479844213196</v>
      </c>
      <c r="F92" s="10">
        <f>(VTZ!N91-VTZ!J91)*2625.5</f>
        <v>-7.0407703701596711</v>
      </c>
      <c r="G92" s="10">
        <f>(VTZ!M91-VTZ!I91)*2625.5</f>
        <v>-3.1954911783558799</v>
      </c>
      <c r="H92" s="2">
        <f t="shared" si="2"/>
        <v>-11.936951930947991</v>
      </c>
      <c r="I92" s="11">
        <f t="shared" si="3"/>
        <v>85.752724880937208</v>
      </c>
      <c r="K92" s="2">
        <f>H92-'BSSE-ACCD'!H92</f>
        <v>1.3638030003116981</v>
      </c>
    </row>
    <row r="93" spans="1:11" x14ac:dyDescent="0.2">
      <c r="A93" t="s">
        <v>34</v>
      </c>
      <c r="B93" s="10">
        <f>(VTZ!K92+VTZ!L92-VTZ!G92-VTZ!H92)*2625.5</f>
        <v>-0.92531290781197262</v>
      </c>
      <c r="C93" s="10">
        <f>(VTZ!M92+VTZ!N92-VTZ!I92-VTZ!J92)*2625.5</f>
        <v>-10.773193504015261</v>
      </c>
      <c r="D93" s="10">
        <f>(VTZ!L92-VTZ!H92)*2625.5</f>
        <v>-0.71560018952210369</v>
      </c>
      <c r="E93" s="10">
        <f>(VTZ!K92-VTZ!G92)*2625.5</f>
        <v>-0.20971271828957744</v>
      </c>
      <c r="F93" s="10">
        <f>(VTZ!N92-VTZ!J92)*2625.5</f>
        <v>-7.611384814587538</v>
      </c>
      <c r="G93" s="10">
        <f>(VTZ!M92-VTZ!I92)*2625.5</f>
        <v>-3.1618086894277213</v>
      </c>
      <c r="H93" s="2">
        <f t="shared" si="2"/>
        <v>-11.698506411827234</v>
      </c>
      <c r="I93" s="11">
        <f t="shared" si="3"/>
        <v>92.090332943045809</v>
      </c>
      <c r="K93" s="2">
        <f>H93-'BSSE-ACCD'!H93</f>
        <v>8.4595806650395442</v>
      </c>
    </row>
    <row r="94" spans="1:11" x14ac:dyDescent="0.2">
      <c r="A94" t="s">
        <v>35</v>
      </c>
      <c r="B94" s="10">
        <f>(VTZ!K93+VTZ!L93-VTZ!G93-VTZ!H93)*2625.5</f>
        <v>-0.52913773809724729</v>
      </c>
      <c r="C94" s="10">
        <f>(VTZ!M93+VTZ!N93-VTZ!I93-VTZ!J93)*2625.5</f>
        <v>-9.6294921995093805</v>
      </c>
      <c r="D94" s="10">
        <f>(VTZ!L93-VTZ!H93)*2625.5</f>
        <v>-0.41779218902687343</v>
      </c>
      <c r="E94" s="10">
        <f>(VTZ!K93-VTZ!G93)*2625.5</f>
        <v>-0.1113455490708111</v>
      </c>
      <c r="F94" s="10">
        <f>(VTZ!N93-VTZ!J93)*2625.5</f>
        <v>-6.942274258104387</v>
      </c>
      <c r="G94" s="10">
        <f>(VTZ!M93-VTZ!I93)*2625.5</f>
        <v>-2.6872179414049926</v>
      </c>
      <c r="H94" s="2">
        <f t="shared" si="2"/>
        <v>-10.158629937606628</v>
      </c>
      <c r="I94" s="11">
        <f t="shared" si="3"/>
        <v>94.791249003584511</v>
      </c>
      <c r="K94" s="2">
        <f>H94-'BSSE-ACCD'!H94</f>
        <v>7.5845671929763068</v>
      </c>
    </row>
    <row r="95" spans="1:11" x14ac:dyDescent="0.2">
      <c r="A95" t="s">
        <v>36</v>
      </c>
      <c r="B95" s="10">
        <f>(VTZ!K94+VTZ!L94-VTZ!G94-VTZ!H94)*2625.5</f>
        <v>-0.54140841473184664</v>
      </c>
      <c r="C95" s="10">
        <f>(VTZ!M94+VTZ!N94-VTZ!I94-VTZ!J94)*2625.5</f>
        <v>-10.459859569657079</v>
      </c>
      <c r="D95" s="10">
        <f>(VTZ!L94-VTZ!H94)*2625.5</f>
        <v>-0.43849011721624909</v>
      </c>
      <c r="E95" s="10">
        <f>(VTZ!K94-VTZ!G94)*2625.5</f>
        <v>-0.10291829751559756</v>
      </c>
      <c r="F95" s="10">
        <f>(VTZ!N94-VTZ!J94)*2625.5</f>
        <v>-7.4770481841052723</v>
      </c>
      <c r="G95" s="10">
        <f>(VTZ!M94-VTZ!I94)*2625.5</f>
        <v>-2.9828113855518423</v>
      </c>
      <c r="H95" s="2">
        <f t="shared" si="2"/>
        <v>-11.001267984388925</v>
      </c>
      <c r="I95" s="11">
        <f t="shared" si="3"/>
        <v>95.078672608465524</v>
      </c>
      <c r="K95" s="2">
        <f>H95-'BSSE-ACCD'!H95</f>
        <v>6.9951850123951687</v>
      </c>
    </row>
    <row r="96" spans="1:11" x14ac:dyDescent="0.2">
      <c r="A96" t="s">
        <v>37</v>
      </c>
      <c r="B96" s="10">
        <f>(VTZ!K95+VTZ!L95-VTZ!G95-VTZ!H95)*2625.5</f>
        <v>-1.0106834657597816</v>
      </c>
      <c r="C96" s="10">
        <f>(VTZ!M95+VTZ!N95-VTZ!I95-VTZ!J95)*2625.5</f>
        <v>-11.02561806518338</v>
      </c>
      <c r="D96" s="10">
        <f>(VTZ!L95-VTZ!H95)*2625.5</f>
        <v>-0.79047531315214326</v>
      </c>
      <c r="E96" s="10">
        <f>(VTZ!K95-VTZ!G95)*2625.5</f>
        <v>-0.22020815260734689</v>
      </c>
      <c r="F96" s="10">
        <f>(VTZ!N95-VTZ!J95)*2625.5</f>
        <v>-7.7908849394507831</v>
      </c>
      <c r="G96" s="10">
        <f>(VTZ!M95-VTZ!I95)*2625.5</f>
        <v>-3.2347331257325962</v>
      </c>
      <c r="H96" s="2">
        <f t="shared" si="2"/>
        <v>-12.036301530943161</v>
      </c>
      <c r="I96" s="11">
        <f t="shared" si="3"/>
        <v>91.603039661631129</v>
      </c>
      <c r="K96" s="2">
        <f>H96-'BSSE-ACCD'!H96</f>
        <v>8.5554631165843364</v>
      </c>
    </row>
    <row r="97" spans="1:11" x14ac:dyDescent="0.2">
      <c r="A97" t="s">
        <v>97</v>
      </c>
      <c r="B97" s="10">
        <f>(VTZ!K96+VTZ!L96-VTZ!G96-VTZ!H96)*2625.5</f>
        <v>-0.85359139325443745</v>
      </c>
      <c r="C97" s="10">
        <f>(VTZ!M96+VTZ!N96-VTZ!I96-VTZ!J96)*2625.5</f>
        <v>-9.4778138850464231</v>
      </c>
      <c r="D97" s="10">
        <f>(VTZ!L96-VTZ!H96)*2625.5</f>
        <v>-0.65929286205317905</v>
      </c>
      <c r="E97" s="10">
        <f>(VTZ!K96-VTZ!G96)*2625.5</f>
        <v>-0.1942985312012584</v>
      </c>
      <c r="F97" s="10">
        <f>(VTZ!N96-VTZ!J96)*2625.5</f>
        <v>-6.9799736164637114</v>
      </c>
      <c r="G97" s="10">
        <f>(VTZ!M96-VTZ!I96)*2625.5</f>
        <v>-2.4978402685826748</v>
      </c>
      <c r="H97" s="2">
        <f t="shared" si="2"/>
        <v>-10.33140527830086</v>
      </c>
      <c r="I97" s="11">
        <f t="shared" si="3"/>
        <v>91.737896537199617</v>
      </c>
      <c r="K97" s="2">
        <f>H97-'BSSE-ACCD'!H97</f>
        <v>2.1939001529702367</v>
      </c>
    </row>
    <row r="98" spans="1:11" x14ac:dyDescent="0.2">
      <c r="A98" t="s">
        <v>98</v>
      </c>
      <c r="B98" s="10">
        <f>(VTZ!K97+VTZ!L97-VTZ!G97-VTZ!H97)*2625.5</f>
        <v>-0.53057388689155116</v>
      </c>
      <c r="C98" s="10">
        <f>(VTZ!M97+VTZ!N97-VTZ!I97-VTZ!J97)*2625.5</f>
        <v>-8.2549134501609842</v>
      </c>
      <c r="D98" s="10">
        <f>(VTZ!L97-VTZ!H97)*2625.5</f>
        <v>-0.42299760504339923</v>
      </c>
      <c r="E98" s="10">
        <f>(VTZ!K97-VTZ!G97)*2625.5</f>
        <v>-0.10757628184844342</v>
      </c>
      <c r="F98" s="10">
        <f>(VTZ!N97-VTZ!J97)*2625.5</f>
        <v>-6.3122430562504146</v>
      </c>
      <c r="G98" s="10">
        <f>(VTZ!M97-VTZ!I97)*2625.5</f>
        <v>-1.942670393910551</v>
      </c>
      <c r="H98" s="2">
        <f t="shared" si="2"/>
        <v>-8.785487337052535</v>
      </c>
      <c r="I98" s="11">
        <f t="shared" si="3"/>
        <v>93.960791626733425</v>
      </c>
      <c r="K98" s="2">
        <f>H98-'BSSE-ACCD'!H98</f>
        <v>1.784502012448403</v>
      </c>
    </row>
    <row r="99" spans="1:11" x14ac:dyDescent="0.2">
      <c r="A99" t="s">
        <v>99</v>
      </c>
      <c r="B99" s="10">
        <f>(VTZ!K98+VTZ!L98-VTZ!G98-VTZ!H98)*2625.5</f>
        <v>-0.52798109048998243</v>
      </c>
      <c r="C99" s="10">
        <f>(VTZ!M98+VTZ!N98-VTZ!I98-VTZ!J98)*2625.5</f>
        <v>-9.1693315181391171</v>
      </c>
      <c r="D99" s="10">
        <f>(VTZ!L98-VTZ!H98)*2625.5</f>
        <v>-0.42949881001447998</v>
      </c>
      <c r="E99" s="10">
        <f>(VTZ!K98-VTZ!G98)*2625.5</f>
        <v>-9.8482280475210959E-2</v>
      </c>
      <c r="F99" s="10">
        <f>(VTZ!N98-VTZ!J98)*2625.5</f>
        <v>-6.898069236291188</v>
      </c>
      <c r="G99" s="10">
        <f>(VTZ!M98-VTZ!I98)*2625.5</f>
        <v>-2.2712622818478745</v>
      </c>
      <c r="H99" s="2">
        <f t="shared" si="2"/>
        <v>-9.6973126086290993</v>
      </c>
      <c r="I99" s="11">
        <f t="shared" si="3"/>
        <v>94.555387540872289</v>
      </c>
      <c r="K99" s="2">
        <f>H99-'BSSE-ACCD'!H99</f>
        <v>0.90438089272351085</v>
      </c>
    </row>
    <row r="100" spans="1:11" x14ac:dyDescent="0.2">
      <c r="A100" t="s">
        <v>100</v>
      </c>
      <c r="B100" s="10">
        <f>(VTZ!K99+VTZ!L99-VTZ!G99-VTZ!H99)*2625.5</f>
        <v>-0.92396714069785679</v>
      </c>
      <c r="C100" s="10">
        <f>(VTZ!M99+VTZ!N99-VTZ!I99-VTZ!J99)*2625.5</f>
        <v>-9.5505820553278653</v>
      </c>
      <c r="D100" s="10">
        <f>(VTZ!L99-VTZ!H99)*2625.5</f>
        <v>-0.7237665074931372</v>
      </c>
      <c r="E100" s="10">
        <f>(VTZ!K99-VTZ!G99)*2625.5</f>
        <v>-0.20020063320486534</v>
      </c>
      <c r="F100" s="10">
        <f>(VTZ!N99-VTZ!J99)*2625.5</f>
        <v>-7.0297803176188509</v>
      </c>
      <c r="G100" s="10">
        <f>(VTZ!M99-VTZ!I99)*2625.5</f>
        <v>-2.5208017377090322</v>
      </c>
      <c r="H100" s="2">
        <f t="shared" si="2"/>
        <v>-10.474549196025722</v>
      </c>
      <c r="I100" s="11">
        <f t="shared" si="3"/>
        <v>91.178931680912541</v>
      </c>
      <c r="K100" s="2">
        <f>H100-'BSSE-ACCD'!H100</f>
        <v>2.4080622623332193</v>
      </c>
    </row>
    <row r="101" spans="1:11" x14ac:dyDescent="0.2">
      <c r="A101" t="s">
        <v>101</v>
      </c>
      <c r="B101" s="10">
        <f>(VTZ!K100+VTZ!L100-VTZ!G100-VTZ!H100)*2625.5</f>
        <v>-1.797832060012722</v>
      </c>
      <c r="C101" s="10">
        <f>(VTZ!M100+VTZ!N100-VTZ!I100-VTZ!J100)*2625.5</f>
        <v>-6.5786473677395563</v>
      </c>
      <c r="D101" s="10">
        <f>(VTZ!L100-VTZ!H100)*2625.5</f>
        <v>-1.4129985774268219</v>
      </c>
      <c r="E101" s="10">
        <f>(VTZ!K100-VTZ!G100)*2625.5</f>
        <v>-0.3848334825854629</v>
      </c>
      <c r="F101" s="10">
        <f>(VTZ!N100-VTZ!J100)*2625.5</f>
        <v>-4.6380575016350774</v>
      </c>
      <c r="G101" s="10">
        <f>(VTZ!M100-VTZ!I100)*2625.5</f>
        <v>-1.9405898661044791</v>
      </c>
      <c r="H101" s="2">
        <f t="shared" si="2"/>
        <v>-8.3764794277522778</v>
      </c>
      <c r="I101" s="11">
        <f t="shared" si="3"/>
        <v>78.537139910398523</v>
      </c>
      <c r="K101" s="2">
        <f>H101-'BSSE-ACCD'!H101</f>
        <v>9.1012903449092253</v>
      </c>
    </row>
    <row r="102" spans="1:11" x14ac:dyDescent="0.2">
      <c r="A102" t="s">
        <v>102</v>
      </c>
      <c r="B102" s="10">
        <f>(VTZ!K101+VTZ!L101-VTZ!G101-VTZ!H101)*2625.5</f>
        <v>-1.9013964964967309</v>
      </c>
      <c r="C102" s="10">
        <f>(VTZ!M101+VTZ!N101-VTZ!I101-VTZ!J101)*2625.5</f>
        <v>-6.5669160387037637</v>
      </c>
      <c r="D102" s="10">
        <f>(VTZ!L101-VTZ!H101)*2625.5</f>
        <v>-1.4954515458895887</v>
      </c>
      <c r="E102" s="10">
        <f>(VTZ!K101-VTZ!G101)*2625.5</f>
        <v>-0.4059449506068506</v>
      </c>
      <c r="F102" s="10">
        <f>(VTZ!N101-VTZ!J101)*2625.5</f>
        <v>-4.5996006820017676</v>
      </c>
      <c r="G102" s="10">
        <f>(VTZ!M101-VTZ!I101)*2625.5</f>
        <v>-1.9673153567021413</v>
      </c>
      <c r="H102" s="2">
        <f t="shared" si="2"/>
        <v>-8.4683125352004947</v>
      </c>
      <c r="I102" s="11">
        <f t="shared" si="3"/>
        <v>77.546925806137438</v>
      </c>
      <c r="K102" s="2">
        <f>H102-'BSSE-ACCD'!H102</f>
        <v>8.864171998387997</v>
      </c>
    </row>
    <row r="103" spans="1:11" x14ac:dyDescent="0.2">
      <c r="A103" t="s">
        <v>103</v>
      </c>
      <c r="B103" s="10">
        <f>(VTZ!K102+VTZ!L102-VTZ!G102-VTZ!H102)*2625.5</f>
        <v>-1.2979602293591461</v>
      </c>
      <c r="C103" s="10">
        <f>(VTZ!M102+VTZ!N102-VTZ!I102-VTZ!J102)*2625.5</f>
        <v>-6.4571672729049752</v>
      </c>
      <c r="D103" s="10">
        <f>(VTZ!L102-VTZ!H102)*2625.5</f>
        <v>-1.0231092543844436</v>
      </c>
      <c r="E103" s="10">
        <f>(VTZ!K102-VTZ!G102)*2625.5</f>
        <v>-0.27485097497499428</v>
      </c>
      <c r="F103" s="10">
        <f>(VTZ!N102-VTZ!J102)*2625.5</f>
        <v>-4.6782940908917832</v>
      </c>
      <c r="G103" s="10">
        <f>(VTZ!M102-VTZ!I102)*2625.5</f>
        <v>-1.7788731820133377</v>
      </c>
      <c r="H103" s="2">
        <f t="shared" si="2"/>
        <v>-7.7551275022641217</v>
      </c>
      <c r="I103" s="11">
        <f t="shared" si="3"/>
        <v>83.263199360936284</v>
      </c>
      <c r="K103" s="2">
        <f>H103-'BSSE-ACCD'!H103</f>
        <v>8.0096690067853356</v>
      </c>
    </row>
    <row r="104" spans="1:11" x14ac:dyDescent="0.2">
      <c r="A104" t="s">
        <v>104</v>
      </c>
      <c r="B104" s="10">
        <f>(VTZ!K103+VTZ!L103-VTZ!G103-VTZ!H103)*2625.5</f>
        <v>-1.8187575604664745</v>
      </c>
      <c r="C104" s="10">
        <f>(VTZ!M103+VTZ!N103-VTZ!I103-VTZ!J103)*2625.5</f>
        <v>-6.9362897687485532</v>
      </c>
      <c r="D104" s="10">
        <f>(VTZ!L103-VTZ!H103)*2625.5</f>
        <v>-1.4355818631983834</v>
      </c>
      <c r="E104" s="10">
        <f>(VTZ!K103-VTZ!G103)*2625.5</f>
        <v>-0.38317569726765399</v>
      </c>
      <c r="F104" s="10">
        <f>(VTZ!N103-VTZ!J103)*2625.5</f>
        <v>-4.8679502315606706</v>
      </c>
      <c r="G104" s="10">
        <f>(VTZ!M103-VTZ!I103)*2625.5</f>
        <v>-2.0683395371877364</v>
      </c>
      <c r="H104" s="2">
        <f t="shared" si="2"/>
        <v>-8.7550473292150279</v>
      </c>
      <c r="I104" s="11">
        <f t="shared" si="3"/>
        <v>79.226182428535836</v>
      </c>
      <c r="K104" s="2">
        <f>H104-'BSSE-ACCD'!H104</f>
        <v>8.5949842113514272</v>
      </c>
    </row>
    <row r="105" spans="1:11" x14ac:dyDescent="0.2">
      <c r="A105" t="s">
        <v>105</v>
      </c>
      <c r="B105" s="10">
        <f>(VTZ!K104+VTZ!L104-VTZ!G104-VTZ!H104)*2625.5</f>
        <v>-1.847473834026363</v>
      </c>
      <c r="C105" s="10">
        <f>(VTZ!M104+VTZ!N104-VTZ!I104-VTZ!J104)*2625.5</f>
        <v>-6.2498675267209363</v>
      </c>
      <c r="D105" s="10">
        <f>(VTZ!L104-VTZ!H104)*2625.5</f>
        <v>-1.4660210521853476</v>
      </c>
      <c r="E105" s="10">
        <f>(VTZ!K104-VTZ!G104)*2625.5</f>
        <v>-0.38145278184101561</v>
      </c>
      <c r="F105" s="10">
        <f>(VTZ!N104-VTZ!J104)*2625.5</f>
        <v>-4.4267837226449691</v>
      </c>
      <c r="G105" s="10">
        <f>(VTZ!M104-VTZ!I104)*2625.5</f>
        <v>-1.8230838040757484</v>
      </c>
      <c r="H105" s="2">
        <f t="shared" si="2"/>
        <v>-8.0973413607472988</v>
      </c>
      <c r="I105" s="11">
        <f t="shared" si="3"/>
        <v>77.184192295730753</v>
      </c>
      <c r="K105" s="2">
        <f>H105-'BSSE-ACCD'!H105</f>
        <v>8.6123120575856706</v>
      </c>
    </row>
    <row r="106" spans="1:11" x14ac:dyDescent="0.2">
      <c r="A106" t="s">
        <v>106</v>
      </c>
      <c r="B106" s="10">
        <f>(VTZ!K105+VTZ!L105-VTZ!G105-VTZ!H105)*2625.5</f>
        <v>-1.7566367686696089</v>
      </c>
      <c r="C106" s="10">
        <f>(VTZ!M105+VTZ!N105-VTZ!I105-VTZ!J105)*2625.5</f>
        <v>-6.2927701901447826</v>
      </c>
      <c r="D106" s="10">
        <f>(VTZ!L105-VTZ!H105)*2625.5</f>
        <v>-1.3982191190497599</v>
      </c>
      <c r="E106" s="10">
        <f>(VTZ!K105-VTZ!G105)*2625.5</f>
        <v>-0.3584176496198489</v>
      </c>
      <c r="F106" s="10">
        <f>(VTZ!N105-VTZ!J105)*2625.5</f>
        <v>-4.4640270692595294</v>
      </c>
      <c r="G106" s="10">
        <f>(VTZ!M105-VTZ!I105)*2625.5</f>
        <v>-1.8287431208853253</v>
      </c>
      <c r="H106" s="2">
        <f t="shared" si="2"/>
        <v>-8.0494069588143908</v>
      </c>
      <c r="I106" s="11">
        <f t="shared" si="3"/>
        <v>78.176817526339278</v>
      </c>
      <c r="K106" s="2">
        <f>H106-'BSSE-ACCD'!H106</f>
        <v>7.9520875190176419</v>
      </c>
    </row>
    <row r="107" spans="1:11" x14ac:dyDescent="0.2">
      <c r="A107" t="s">
        <v>107</v>
      </c>
      <c r="B107" s="10">
        <f>(VTZ!K106+VTZ!L106-VTZ!G106-VTZ!H106)*2625.5</f>
        <v>-1.7063414672620087</v>
      </c>
      <c r="C107" s="10">
        <f>(VTZ!M106+VTZ!N106-VTZ!I106-VTZ!J106)*2625.5</f>
        <v>-14.263417840493204</v>
      </c>
      <c r="D107" s="10">
        <f>(VTZ!L106-VTZ!H106)*2625.5</f>
        <v>-1.3426210839791199</v>
      </c>
      <c r="E107" s="10">
        <f>(VTZ!K106-VTZ!G106)*2625.5</f>
        <v>-0.36372038328303458</v>
      </c>
      <c r="F107" s="10">
        <f>(VTZ!N106-VTZ!J106)*2625.5</f>
        <v>-9.6572434065679822</v>
      </c>
      <c r="G107" s="10">
        <f>(VTZ!M106-VTZ!I106)*2625.5</f>
        <v>-4.6061744339253687</v>
      </c>
      <c r="H107" s="2">
        <f t="shared" si="2"/>
        <v>-15.969759307755213</v>
      </c>
      <c r="I107" s="11">
        <f t="shared" si="3"/>
        <v>89.315171040596852</v>
      </c>
      <c r="K107" s="2">
        <f>H107-'BSSE-ACCD'!H107</f>
        <v>3.346361477188017</v>
      </c>
    </row>
    <row r="108" spans="1:11" x14ac:dyDescent="0.2">
      <c r="A108" t="s">
        <v>108</v>
      </c>
      <c r="B108" s="10">
        <f>(VTZ!K107+VTZ!L107-VTZ!G107-VTZ!H107)*2625.5</f>
        <v>-1.5835224815083491</v>
      </c>
      <c r="C108" s="10">
        <f>(VTZ!M107+VTZ!N107-VTZ!I107-VTZ!J107)*2625.5</f>
        <v>-13.022846178920666</v>
      </c>
      <c r="D108" s="10">
        <f>(VTZ!L107-VTZ!H107)*2625.5</f>
        <v>-1.2571524931540214</v>
      </c>
      <c r="E108" s="10">
        <f>(VTZ!K107-VTZ!G107)*2625.5</f>
        <v>-0.32636998835432773</v>
      </c>
      <c r="F108" s="10">
        <f>(VTZ!N107-VTZ!J107)*2625.5</f>
        <v>-8.7806960432830472</v>
      </c>
      <c r="G108" s="10">
        <f>(VTZ!M107-VTZ!I107)*2625.5</f>
        <v>-4.2421501356377638</v>
      </c>
      <c r="H108" s="2">
        <f t="shared" si="2"/>
        <v>-14.606368660429016</v>
      </c>
      <c r="I108" s="11">
        <f t="shared" si="3"/>
        <v>89.158684692120872</v>
      </c>
      <c r="K108" s="2">
        <f>H108-'BSSE-ACCD'!H108</f>
        <v>3.0226457579409889</v>
      </c>
    </row>
    <row r="109" spans="1:11" x14ac:dyDescent="0.2">
      <c r="A109" t="s">
        <v>109</v>
      </c>
      <c r="B109" s="10">
        <f>(VTZ!K108+VTZ!L108-VTZ!G108-VTZ!H108)*2625.5</f>
        <v>-2.4077750503543238</v>
      </c>
      <c r="C109" s="10">
        <f>(VTZ!M108+VTZ!N108-VTZ!I108-VTZ!J108)*2625.5</f>
        <v>-14.215983342980065</v>
      </c>
      <c r="D109" s="10">
        <f>(VTZ!L108-VTZ!H108)*2625.5</f>
        <v>-1.9055693672777381</v>
      </c>
      <c r="E109" s="10">
        <f>(VTZ!K108-VTZ!G108)*2625.5</f>
        <v>-0.50220568307658575</v>
      </c>
      <c r="F109" s="10">
        <f>(VTZ!N108-VTZ!J108)*2625.5</f>
        <v>-9.7123024732108192</v>
      </c>
      <c r="G109" s="10">
        <f>(VTZ!M108-VTZ!I108)*2625.5</f>
        <v>-4.5036808697698287</v>
      </c>
      <c r="H109" s="2">
        <f t="shared" si="2"/>
        <v>-16.623758393334388</v>
      </c>
      <c r="I109" s="11">
        <f t="shared" si="3"/>
        <v>85.516060848672069</v>
      </c>
      <c r="K109" s="2">
        <f>H109-'BSSE-ACCD'!H109</f>
        <v>13.979790552566335</v>
      </c>
    </row>
    <row r="110" spans="1:11" x14ac:dyDescent="0.2">
      <c r="A110" t="s">
        <v>110</v>
      </c>
      <c r="B110" s="10">
        <f>(VTZ!K109+VTZ!L109-VTZ!G109-VTZ!H109)*2625.5</f>
        <v>-1.2973479145416698</v>
      </c>
      <c r="C110" s="10">
        <f>(VTZ!M109+VTZ!N109-VTZ!I109-VTZ!J109)*2625.5</f>
        <v>-11.501886830869376</v>
      </c>
      <c r="D110" s="10">
        <f>(VTZ!L109-VTZ!H109)*2625.5</f>
        <v>-1.0332016620230038</v>
      </c>
      <c r="E110" s="10">
        <f>(VTZ!K109-VTZ!G109)*2625.5</f>
        <v>-0.26414625251910306</v>
      </c>
      <c r="F110" s="10">
        <f>(VTZ!N109-VTZ!J109)*2625.5</f>
        <v>-7.9711085476664003</v>
      </c>
      <c r="G110" s="10">
        <f>(VTZ!M109-VTZ!I109)*2625.5</f>
        <v>-3.5307782832021015</v>
      </c>
      <c r="H110" s="2">
        <f t="shared" si="2"/>
        <v>-12.799234745411045</v>
      </c>
      <c r="I110" s="11">
        <f t="shared" si="3"/>
        <v>89.863863423500277</v>
      </c>
      <c r="K110" s="2">
        <f>H110-'BSSE-ACCD'!H110</f>
        <v>10.875546665374312</v>
      </c>
    </row>
    <row r="111" spans="1:11" x14ac:dyDescent="0.2">
      <c r="A111" t="s">
        <v>111</v>
      </c>
      <c r="B111" s="10">
        <f>(VTZ!K110+VTZ!L110-VTZ!G110-VTZ!H110)*2625.5</f>
        <v>-1.6450158653716003</v>
      </c>
      <c r="C111" s="10">
        <f>(VTZ!M110+VTZ!N110-VTZ!I110-VTZ!J110)*2625.5</f>
        <v>-10.659504334029458</v>
      </c>
      <c r="D111" s="10">
        <f>(VTZ!L110-VTZ!H110)*2625.5</f>
        <v>-1.2898703106117435</v>
      </c>
      <c r="E111" s="10">
        <f>(VTZ!K110-VTZ!G110)*2625.5</f>
        <v>-0.35514555475956516</v>
      </c>
      <c r="F111" s="10">
        <f>(VTZ!N110-VTZ!J110)*2625.5</f>
        <v>-7.3032386408819967</v>
      </c>
      <c r="G111" s="10">
        <f>(VTZ!M110-VTZ!I110)*2625.5</f>
        <v>-3.3562656931471699</v>
      </c>
      <c r="H111" s="2">
        <f t="shared" si="2"/>
        <v>-12.304520199401059</v>
      </c>
      <c r="I111" s="11">
        <f t="shared" si="3"/>
        <v>86.630800399257552</v>
      </c>
      <c r="K111" s="2">
        <f>H111-'BSSE-ACCD'!H111</f>
        <v>10.382633393876668</v>
      </c>
    </row>
    <row r="112" spans="1:11" x14ac:dyDescent="0.2">
      <c r="A112" t="s">
        <v>112</v>
      </c>
      <c r="B112" s="10">
        <f>(VTZ!K111+VTZ!L111-VTZ!G111-VTZ!H111)*2625.5</f>
        <v>-2.051078236447772</v>
      </c>
      <c r="C112" s="10">
        <f>(VTZ!M111+VTZ!N111-VTZ!I111-VTZ!J111)*2625.5</f>
        <v>-11.999576534763712</v>
      </c>
      <c r="D112" s="10">
        <f>(VTZ!L111-VTZ!H111)*2625.5</f>
        <v>-1.6403717990841007</v>
      </c>
      <c r="E112" s="10">
        <f>(VTZ!K111-VTZ!G111)*2625.5</f>
        <v>-0.41070643736367141</v>
      </c>
      <c r="F112" s="10">
        <f>(VTZ!N111-VTZ!J111)*2625.5</f>
        <v>-8.2173691296341378</v>
      </c>
      <c r="G112" s="10">
        <f>(VTZ!M111-VTZ!I111)*2625.5</f>
        <v>-3.7822074051307397</v>
      </c>
      <c r="H112" s="2">
        <f t="shared" si="2"/>
        <v>-14.050654771211484</v>
      </c>
      <c r="I112" s="11">
        <f t="shared" si="3"/>
        <v>85.402258685835449</v>
      </c>
      <c r="K112" s="2">
        <f>H112-'BSSE-ACCD'!H112</f>
        <v>11.637486767508975</v>
      </c>
    </row>
    <row r="113" spans="1:11" x14ac:dyDescent="0.2">
      <c r="A113" t="s">
        <v>113</v>
      </c>
      <c r="B113" s="10">
        <f>(VTZ!K112+VTZ!L112-VTZ!G112-VTZ!H112)*2625.5</f>
        <v>-1.4353598584641549</v>
      </c>
      <c r="C113" s="10">
        <f>(VTZ!M112+VTZ!N112-VTZ!I112-VTZ!J112)*2625.5</f>
        <v>-11.66892716949422</v>
      </c>
      <c r="D113" s="10">
        <f>(VTZ!L112-VTZ!H112)*2625.5</f>
        <v>-1.1334120342237841</v>
      </c>
      <c r="E113" s="10">
        <f>(VTZ!K112-VTZ!G112)*2625.5</f>
        <v>-0.30194782424007921</v>
      </c>
      <c r="F113" s="10">
        <f>(VTZ!N112-VTZ!J112)*2625.5</f>
        <v>-7.8205517531605073</v>
      </c>
      <c r="G113" s="10">
        <f>(VTZ!M112-VTZ!I112)*2625.5</f>
        <v>-3.8483754163337123</v>
      </c>
      <c r="H113" s="2">
        <f t="shared" si="2"/>
        <v>-13.104287027958375</v>
      </c>
      <c r="I113" s="11">
        <f t="shared" si="3"/>
        <v>89.046639047192926</v>
      </c>
      <c r="K113" s="2">
        <f>H113-'BSSE-ACCD'!H113</f>
        <v>2.1840722645071295</v>
      </c>
    </row>
    <row r="114" spans="1:11" x14ac:dyDescent="0.2">
      <c r="A114" t="s">
        <v>114</v>
      </c>
      <c r="B114" s="10">
        <f>(VTZ!K113+VTZ!L113-VTZ!G113-VTZ!H113)*2625.5</f>
        <v>-1.3909124794658272</v>
      </c>
      <c r="C114" s="10">
        <f>(VTZ!M113+VTZ!N113-VTZ!I113-VTZ!J113)*2625.5</f>
        <v>-11.056819992329793</v>
      </c>
      <c r="D114" s="10">
        <f>(VTZ!L113-VTZ!H113)*2625.5</f>
        <v>-1.1082649450771467</v>
      </c>
      <c r="E114" s="10">
        <f>(VTZ!K113-VTZ!G113)*2625.5</f>
        <v>-0.28264753438897211</v>
      </c>
      <c r="F114" s="10">
        <f>(VTZ!N113-VTZ!J113)*2625.5</f>
        <v>-7.3987191975687532</v>
      </c>
      <c r="G114" s="10">
        <f>(VTZ!M113-VTZ!I113)*2625.5</f>
        <v>-3.6581007947610402</v>
      </c>
      <c r="H114" s="2">
        <f t="shared" si="2"/>
        <v>-12.44773247179562</v>
      </c>
      <c r="I114" s="11">
        <f t="shared" si="3"/>
        <v>88.825977079621595</v>
      </c>
      <c r="K114" s="2">
        <f>H114-'BSSE-ACCD'!H114</f>
        <v>1.8294678331084793</v>
      </c>
    </row>
    <row r="115" spans="1:11" x14ac:dyDescent="0.2">
      <c r="A115" t="s">
        <v>115</v>
      </c>
      <c r="B115" s="10">
        <f>(VTZ!K114+VTZ!L114-VTZ!G114-VTZ!H114)*2625.5</f>
        <v>-1.8526939393032729</v>
      </c>
      <c r="C115" s="10">
        <f>(VTZ!M114+VTZ!N114-VTZ!I114-VTZ!J114)*2625.5</f>
        <v>-13.801900438541912</v>
      </c>
      <c r="D115" s="10">
        <f>(VTZ!L114-VTZ!H114)*2625.5</f>
        <v>-1.4596336557602145</v>
      </c>
      <c r="E115" s="10">
        <f>(VTZ!K114-VTZ!G114)*2625.5</f>
        <v>-0.39306028354291256</v>
      </c>
      <c r="F115" s="10">
        <f>(VTZ!N114-VTZ!J114)*2625.5</f>
        <v>-9.3292863356657598</v>
      </c>
      <c r="G115" s="10">
        <f>(VTZ!M114-VTZ!I114)*2625.5</f>
        <v>-4.4726141028761521</v>
      </c>
      <c r="H115" s="2">
        <f t="shared" si="2"/>
        <v>-15.654594377845186</v>
      </c>
      <c r="I115" s="11">
        <f t="shared" si="3"/>
        <v>88.165174423648708</v>
      </c>
      <c r="K115" s="2">
        <f>H115-'BSSE-ACCD'!H115</f>
        <v>5.8244605973097556</v>
      </c>
    </row>
    <row r="116" spans="1:11" x14ac:dyDescent="0.2">
      <c r="A116" t="s">
        <v>116</v>
      </c>
      <c r="B116" s="10">
        <f>(VTZ!K115+VTZ!L115-VTZ!G115-VTZ!H115)*2625.5</f>
        <v>-1.7609272132032463</v>
      </c>
      <c r="C116" s="10">
        <f>(VTZ!M115+VTZ!N115-VTZ!I115-VTZ!J115)*2625.5</f>
        <v>-12.996611021324938</v>
      </c>
      <c r="D116" s="10">
        <f>(VTZ!L115-VTZ!H115)*2625.5</f>
        <v>-1.3924445775987229</v>
      </c>
      <c r="E116" s="10">
        <f>(VTZ!K115-VTZ!G115)*2625.5</f>
        <v>-0.36848263560423206</v>
      </c>
      <c r="F116" s="10">
        <f>(VTZ!N115-VTZ!J115)*2625.5</f>
        <v>-8.7915544735905158</v>
      </c>
      <c r="G116" s="10">
        <f>(VTZ!M115-VTZ!I115)*2625.5</f>
        <v>-4.2050565477350057</v>
      </c>
      <c r="H116" s="2">
        <f t="shared" si="2"/>
        <v>-14.757538234528184</v>
      </c>
      <c r="I116" s="11">
        <f t="shared" si="3"/>
        <v>88.067608667391369</v>
      </c>
      <c r="K116" s="2">
        <f>H116-'BSSE-ACCD'!H116</f>
        <v>5.6102128763029029</v>
      </c>
    </row>
    <row r="117" spans="1:11" x14ac:dyDescent="0.2">
      <c r="A117" t="s">
        <v>117</v>
      </c>
      <c r="B117" s="10">
        <f>(VTZ!K116+VTZ!L116-VTZ!G116-VTZ!H116)*2625.5</f>
        <v>-0.96283569357275001</v>
      </c>
      <c r="C117" s="10">
        <f>(VTZ!M116+VTZ!N116-VTZ!I116-VTZ!J116)*2625.5</f>
        <v>-10.586900456065411</v>
      </c>
      <c r="D117" s="10">
        <f>(VTZ!L116-VTZ!H116)*2625.5</f>
        <v>-0.78037926496977372</v>
      </c>
      <c r="E117" s="10">
        <f>(VTZ!K116-VTZ!G116)*2625.5</f>
        <v>-0.18245642860312203</v>
      </c>
      <c r="F117" s="10">
        <f>(VTZ!N116-VTZ!J116)*2625.5</f>
        <v>-7.2802049756106886</v>
      </c>
      <c r="G117" s="10">
        <f>(VTZ!M116-VTZ!I116)*2625.5</f>
        <v>-3.3066954804547226</v>
      </c>
      <c r="H117" s="2">
        <f t="shared" si="2"/>
        <v>-11.549736149638161</v>
      </c>
      <c r="I117" s="11">
        <f t="shared" si="3"/>
        <v>91.663569789835293</v>
      </c>
      <c r="K117" s="2">
        <f>H117-'BSSE-ACCD'!H117</f>
        <v>1.5740761238658312</v>
      </c>
    </row>
    <row r="118" spans="1:11" x14ac:dyDescent="0.2">
      <c r="A118" t="s">
        <v>118</v>
      </c>
      <c r="B118" s="10">
        <f>(VTZ!K117+VTZ!L117-VTZ!G117-VTZ!H117)*2625.5</f>
        <v>-0.84571525281674553</v>
      </c>
      <c r="C118" s="10">
        <f>(VTZ!M117+VTZ!N117-VTZ!I117-VTZ!J117)*2625.5</f>
        <v>-9.9437638516348841</v>
      </c>
      <c r="D118" s="10">
        <f>(VTZ!L117-VTZ!H117)*2625.5</f>
        <v>-0.68375195005757206</v>
      </c>
      <c r="E118" s="10">
        <f>(VTZ!K117-VTZ!G117)*2625.5</f>
        <v>-0.16196330275931922</v>
      </c>
      <c r="F118" s="10">
        <f>(VTZ!N117-VTZ!J117)*2625.5</f>
        <v>-6.8527235422264372</v>
      </c>
      <c r="G118" s="10">
        <f>(VTZ!M117-VTZ!I117)*2625.5</f>
        <v>-3.0910403094085921</v>
      </c>
      <c r="H118" s="2">
        <f t="shared" si="2"/>
        <v>-10.78947910445163</v>
      </c>
      <c r="I118" s="11">
        <f t="shared" si="3"/>
        <v>92.161667448173546</v>
      </c>
      <c r="K118" s="2">
        <f>H118-'BSSE-ACCD'!H118</f>
        <v>1.0844875353029142</v>
      </c>
    </row>
    <row r="119" spans="1:11" x14ac:dyDescent="0.2">
      <c r="A119" t="s">
        <v>119</v>
      </c>
      <c r="B119" s="10">
        <f>(VTZ!K118+VTZ!L118-VTZ!G118-VTZ!H118)*2625.5</f>
        <v>-0.78303916871266566</v>
      </c>
      <c r="C119" s="10">
        <f>(VTZ!M118+VTZ!N118-VTZ!I118-VTZ!J118)*2625.5</f>
        <v>-9.6620635286064047</v>
      </c>
      <c r="D119" s="10">
        <f>(VTZ!L118-VTZ!H118)*2625.5</f>
        <v>-0.62398045573674366</v>
      </c>
      <c r="E119" s="10">
        <f>(VTZ!K118-VTZ!G118)*2625.5</f>
        <v>-0.15905871297563051</v>
      </c>
      <c r="F119" s="10">
        <f>(VTZ!N118-VTZ!J118)*2625.5</f>
        <v>-6.6694168518415884</v>
      </c>
      <c r="G119" s="10">
        <f>(VTZ!M118-VTZ!I118)*2625.5</f>
        <v>-2.9926466767645259</v>
      </c>
      <c r="H119" s="2">
        <f t="shared" si="2"/>
        <v>-10.44510269731907</v>
      </c>
      <c r="I119" s="11">
        <f t="shared" si="3"/>
        <v>92.50328894407474</v>
      </c>
      <c r="K119" s="2">
        <f>H119-'BSSE-ACCD'!H119</f>
        <v>1.5276374585542509</v>
      </c>
    </row>
    <row r="120" spans="1:11" x14ac:dyDescent="0.2">
      <c r="A120" t="s">
        <v>38</v>
      </c>
      <c r="B120" s="10">
        <f>(VTZ!K119+VTZ!L119-VTZ!G119-VTZ!H119)*2625.5</f>
        <v>-0.43343196771056525</v>
      </c>
      <c r="C120" s="10">
        <f>(VTZ!M119+VTZ!N119-VTZ!I119-VTZ!J119)*2625.5</f>
        <v>-10.463818778995956</v>
      </c>
      <c r="D120" s="10">
        <f>(VTZ!L119-VTZ!H119)*2625.5</f>
        <v>-0.34486625140485105</v>
      </c>
      <c r="E120" s="10">
        <f>(VTZ!K119-VTZ!G119)*2625.5</f>
        <v>-8.8565716305568448E-2</v>
      </c>
      <c r="F120" s="10">
        <f>(VTZ!N119-VTZ!J119)*2625.5</f>
        <v>-7.430729252936767</v>
      </c>
      <c r="G120" s="10">
        <f>(VTZ!M119-VTZ!I119)*2625.5</f>
        <v>-3.0330895260592623</v>
      </c>
      <c r="H120" s="2">
        <f t="shared" si="2"/>
        <v>-10.89725074670652</v>
      </c>
      <c r="I120" s="11">
        <f t="shared" si="3"/>
        <v>96.022556718339615</v>
      </c>
      <c r="K120" s="2">
        <f>H120-'BSSE-ACCD'!H120</f>
        <v>9.2677543826475013</v>
      </c>
    </row>
    <row r="121" spans="1:11" x14ac:dyDescent="0.2">
      <c r="A121" t="s">
        <v>39</v>
      </c>
      <c r="B121" s="10">
        <f>(VTZ!K120+VTZ!L120-VTZ!G120-VTZ!H120)*2625.5</f>
        <v>-0.43413938987834455</v>
      </c>
      <c r="C121" s="10">
        <f>(VTZ!M120+VTZ!N120-VTZ!I120-VTZ!J120)*2625.5</f>
        <v>-10.23682803366756</v>
      </c>
      <c r="D121" s="10">
        <f>(VTZ!L120-VTZ!H120)*2625.5</f>
        <v>-0.34973298170194955</v>
      </c>
      <c r="E121" s="10">
        <f>(VTZ!K120-VTZ!G120)*2625.5</f>
        <v>-8.4406408176977976E-2</v>
      </c>
      <c r="F121" s="10">
        <f>(VTZ!N120-VTZ!J120)*2625.5</f>
        <v>-7.286139094670526</v>
      </c>
      <c r="G121" s="10">
        <f>(VTZ!M120-VTZ!I120)*2625.5</f>
        <v>-2.9506889389969988</v>
      </c>
      <c r="H121" s="2">
        <f t="shared" si="2"/>
        <v>-10.670967423545905</v>
      </c>
      <c r="I121" s="11">
        <f t="shared" si="3"/>
        <v>95.931583588940597</v>
      </c>
      <c r="K121" s="2">
        <f>H121-'BSSE-ACCD'!H121</f>
        <v>8.1795399196862615</v>
      </c>
    </row>
    <row r="122" spans="1:11" x14ac:dyDescent="0.2">
      <c r="A122" t="s">
        <v>40</v>
      </c>
      <c r="B122" s="10">
        <f>(VTZ!K121+VTZ!L121-VTZ!G121-VTZ!H121)*2625.5</f>
        <v>-0.38492447279379705</v>
      </c>
      <c r="C122" s="10">
        <f>(VTZ!M121+VTZ!N121-VTZ!I121-VTZ!J121)*2625.5</f>
        <v>-9.830925630420813</v>
      </c>
      <c r="D122" s="10">
        <f>(VTZ!L121-VTZ!H121)*2625.5</f>
        <v>-0.30059193106873094</v>
      </c>
      <c r="E122" s="10">
        <f>(VTZ!K121-VTZ!G121)*2625.5</f>
        <v>-8.4332541724483123E-2</v>
      </c>
      <c r="F122" s="10">
        <f>(VTZ!N121-VTZ!J121)*2625.5</f>
        <v>-7.0012769250836717</v>
      </c>
      <c r="G122" s="10">
        <f>(VTZ!M121-VTZ!I121)*2625.5</f>
        <v>-2.8296487053371058</v>
      </c>
      <c r="H122" s="2">
        <f t="shared" si="2"/>
        <v>-10.21585010321461</v>
      </c>
      <c r="I122" s="11">
        <f t="shared" si="3"/>
        <v>96.232085740249133</v>
      </c>
      <c r="K122" s="2">
        <f>H122-'BSSE-ACCD'!H122</f>
        <v>8.5899447894645107</v>
      </c>
    </row>
    <row r="123" spans="1:11" x14ac:dyDescent="0.2">
      <c r="A123" t="s">
        <v>120</v>
      </c>
      <c r="B123" s="10">
        <f>(VTZ!K122+VTZ!L122-VTZ!G122-VTZ!H122)*2625.5</f>
        <v>-0.37691132678643247</v>
      </c>
      <c r="C123" s="10">
        <f>(VTZ!M122+VTZ!N122-VTZ!I122-VTZ!J122)*2625.5</f>
        <v>-8.8963625559832931</v>
      </c>
      <c r="D123" s="10">
        <f>(VTZ!L122-VTZ!H122)*2625.5</f>
        <v>-0.29978696426841245</v>
      </c>
      <c r="E123" s="10">
        <f>(VTZ!K122-VTZ!G122)*2625.5</f>
        <v>-7.7124362518457251E-2</v>
      </c>
      <c r="F123" s="10">
        <f>(VTZ!N122-VTZ!J122)*2625.5</f>
        <v>-6.5975276154266016</v>
      </c>
      <c r="G123" s="10">
        <f>(VTZ!M122-VTZ!I122)*2625.5</f>
        <v>-2.2988349405567106</v>
      </c>
      <c r="H123" s="2">
        <f t="shared" si="2"/>
        <v>-9.2732738827697254</v>
      </c>
      <c r="I123" s="11">
        <f t="shared" si="3"/>
        <v>95.935509599400973</v>
      </c>
      <c r="K123" s="2">
        <f>H123-'BSSE-ACCD'!H123</f>
        <v>2.8202839322681399</v>
      </c>
    </row>
    <row r="124" spans="1:11" x14ac:dyDescent="0.2">
      <c r="A124" t="s">
        <v>121</v>
      </c>
      <c r="B124" s="10">
        <f>(VTZ!K123+VTZ!L123-VTZ!G123-VTZ!H123)*2625.5</f>
        <v>-0.36796743314831315</v>
      </c>
      <c r="C124" s="10">
        <f>(VTZ!M123+VTZ!N123-VTZ!I123-VTZ!J123)*2625.5</f>
        <v>-8.682013351640089</v>
      </c>
      <c r="D124" s="10">
        <f>(VTZ!L123-VTZ!H123)*2625.5</f>
        <v>-0.29573308651307018</v>
      </c>
      <c r="E124" s="10">
        <f>(VTZ!K123-VTZ!G123)*2625.5</f>
        <v>-7.2234346635534463E-2</v>
      </c>
      <c r="F124" s="10">
        <f>(VTZ!N123-VTZ!J123)*2625.5</f>
        <v>-6.4673076225412078</v>
      </c>
      <c r="G124" s="10">
        <f>(VTZ!M123-VTZ!I123)*2625.5</f>
        <v>-2.214705729098863</v>
      </c>
      <c r="H124" s="2">
        <f t="shared" si="2"/>
        <v>-9.0499807847884028</v>
      </c>
      <c r="I124" s="11">
        <f t="shared" si="3"/>
        <v>95.934052879241364</v>
      </c>
      <c r="K124" s="2">
        <f>H124-'BSSE-ACCD'!H124</f>
        <v>2.3209631914305007</v>
      </c>
    </row>
    <row r="125" spans="1:11" x14ac:dyDescent="0.2">
      <c r="A125" t="s">
        <v>122</v>
      </c>
      <c r="B125" s="10">
        <f>(VTZ!K124+VTZ!L124-VTZ!G124-VTZ!H124)*2625.5</f>
        <v>-0.33561103612394005</v>
      </c>
      <c r="C125" s="10">
        <f>(VTZ!M124+VTZ!N124-VTZ!I124-VTZ!J124)*2625.5</f>
        <v>-8.4173314508225303</v>
      </c>
      <c r="D125" s="10">
        <f>(VTZ!L124-VTZ!H124)*2625.5</f>
        <v>-0.26107356685159555</v>
      </c>
      <c r="E125" s="10">
        <f>(VTZ!K124-VTZ!G124)*2625.5</f>
        <v>-7.4537469272490248E-2</v>
      </c>
      <c r="F125" s="10">
        <f>(VTZ!N124-VTZ!J124)*2625.5</f>
        <v>-6.2727832177738776</v>
      </c>
      <c r="G125" s="10">
        <f>(VTZ!M124-VTZ!I124)*2625.5</f>
        <v>-2.1445482330486714</v>
      </c>
      <c r="H125" s="2">
        <f t="shared" si="2"/>
        <v>-8.7529424869464698</v>
      </c>
      <c r="I125" s="11">
        <f t="shared" si="3"/>
        <v>96.165734704364311</v>
      </c>
      <c r="K125" s="2">
        <f>H125-'BSSE-ACCD'!H125</f>
        <v>2.3360100469800891</v>
      </c>
    </row>
    <row r="126" spans="1:11" x14ac:dyDescent="0.2">
      <c r="A126" t="s">
        <v>123</v>
      </c>
      <c r="B126" s="10">
        <f>(VTZ!K125+VTZ!L125-VTZ!G125-VTZ!H125)*2625.5</f>
        <v>-0.81094779619112189</v>
      </c>
      <c r="C126" s="10">
        <f>(VTZ!M125+VTZ!N125-VTZ!I125-VTZ!J125)*2625.5</f>
        <v>-5.7483898009819976</v>
      </c>
      <c r="D126" s="10">
        <f>(VTZ!L125-VTZ!H125)*2625.5</f>
        <v>-0.65672772857331885</v>
      </c>
      <c r="E126" s="10">
        <f>(VTZ!K125-VTZ!G125)*2625.5</f>
        <v>-0.15422006761780305</v>
      </c>
      <c r="F126" s="10">
        <f>(VTZ!N125-VTZ!J125)*2625.5</f>
        <v>-4.0050746673202138</v>
      </c>
      <c r="G126" s="10">
        <f>(VTZ!M125-VTZ!I125)*2625.5</f>
        <v>-1.7433151336620021</v>
      </c>
      <c r="H126" s="2">
        <f t="shared" si="2"/>
        <v>-6.5593375971731191</v>
      </c>
      <c r="I126" s="11">
        <f t="shared" si="3"/>
        <v>87.636742518930319</v>
      </c>
      <c r="K126" s="2">
        <f>H126-'BSSE-ACCD'!H126</f>
        <v>7.142879045980127</v>
      </c>
    </row>
    <row r="127" spans="1:11" x14ac:dyDescent="0.2">
      <c r="A127" t="s">
        <v>124</v>
      </c>
      <c r="B127" s="10">
        <f>(VTZ!K126+VTZ!L126-VTZ!G126-VTZ!H126)*2625.5</f>
        <v>-0.83774419822827961</v>
      </c>
      <c r="C127" s="10">
        <f>(VTZ!M126+VTZ!N126-VTZ!I126-VTZ!J126)*2625.5</f>
        <v>-5.7907351356322065</v>
      </c>
      <c r="D127" s="10">
        <f>(VTZ!L126-VTZ!H126)*2625.5</f>
        <v>-0.67571409431080132</v>
      </c>
      <c r="E127" s="10">
        <f>(VTZ!K126-VTZ!G126)*2625.5</f>
        <v>-0.16203010391776979</v>
      </c>
      <c r="F127" s="10">
        <f>(VTZ!N126-VTZ!J126)*2625.5</f>
        <v>-4.0162969077127899</v>
      </c>
      <c r="G127" s="10">
        <f>(VTZ!M126-VTZ!I126)*2625.5</f>
        <v>-1.774438227919563</v>
      </c>
      <c r="H127" s="2">
        <f t="shared" si="2"/>
        <v>-6.6284793338604864</v>
      </c>
      <c r="I127" s="11">
        <f t="shared" si="3"/>
        <v>87.361442104091608</v>
      </c>
      <c r="K127" s="2">
        <f>H127-'BSSE-ACCD'!H127</f>
        <v>7.415336651065882</v>
      </c>
    </row>
    <row r="128" spans="1:11" x14ac:dyDescent="0.2">
      <c r="A128" t="s">
        <v>125</v>
      </c>
      <c r="B128" s="10">
        <f>(VTZ!K127+VTZ!L127-VTZ!G127-VTZ!H127)*2625.5</f>
        <v>-0.81151290471290516</v>
      </c>
      <c r="C128" s="10">
        <f>(VTZ!M127+VTZ!N127-VTZ!I127-VTZ!J127)*2625.5</f>
        <v>-5.7855027669915868</v>
      </c>
      <c r="D128" s="10">
        <f>(VTZ!L127-VTZ!H127)*2625.5</f>
        <v>-0.65707069393680229</v>
      </c>
      <c r="E128" s="10">
        <f>(VTZ!K127-VTZ!G127)*2625.5</f>
        <v>-0.15444221077639436</v>
      </c>
      <c r="F128" s="10">
        <f>(VTZ!N127-VTZ!J127)*2625.5</f>
        <v>-4.0224553107192405</v>
      </c>
      <c r="G128" s="10">
        <f>(VTZ!M127-VTZ!I127)*2625.5</f>
        <v>-1.7630474562724923</v>
      </c>
      <c r="H128" s="2">
        <f t="shared" si="2"/>
        <v>-6.5970156717044919</v>
      </c>
      <c r="I128" s="11">
        <f t="shared" si="3"/>
        <v>87.698787677682873</v>
      </c>
      <c r="K128" s="2">
        <f>H128-'BSSE-ACCD'!H128</f>
        <v>7.0914600218951982</v>
      </c>
    </row>
    <row r="129" spans="1:11" x14ac:dyDescent="0.2">
      <c r="A129" t="s">
        <v>126</v>
      </c>
      <c r="B129" s="10">
        <f>(VTZ!K128+VTZ!L128-VTZ!G128-VTZ!H128)*2625.5</f>
        <v>-0.83349076713226489</v>
      </c>
      <c r="C129" s="10">
        <f>(VTZ!M128+VTZ!N128-VTZ!I128-VTZ!J128)*2625.5</f>
        <v>-5.2991131760819066</v>
      </c>
      <c r="D129" s="10">
        <f>(VTZ!L128-VTZ!H128)*2625.5</f>
        <v>-0.67087533314991055</v>
      </c>
      <c r="E129" s="10">
        <f>(VTZ!K128-VTZ!G128)*2625.5</f>
        <v>-0.16261543398250008</v>
      </c>
      <c r="F129" s="10">
        <f>(VTZ!N128-VTZ!J128)*2625.5</f>
        <v>-3.8737023172747058</v>
      </c>
      <c r="G129" s="10">
        <f>(VTZ!M128-VTZ!I128)*2625.5</f>
        <v>-1.4254108588072743</v>
      </c>
      <c r="H129" s="2">
        <f t="shared" si="2"/>
        <v>-6.1326039432141712</v>
      </c>
      <c r="I129" s="11">
        <f t="shared" si="3"/>
        <v>86.40886033322704</v>
      </c>
      <c r="K129" s="2">
        <f>H129-'BSSE-ACCD'!H129</f>
        <v>7.0775528493091073</v>
      </c>
    </row>
    <row r="130" spans="1:11" x14ac:dyDescent="0.2">
      <c r="A130" t="s">
        <v>127</v>
      </c>
      <c r="B130" s="10">
        <f>(VTZ!K129+VTZ!L129-VTZ!G129-VTZ!H129)*2625.5</f>
        <v>-0.80965603929856433</v>
      </c>
      <c r="C130" s="10">
        <f>(VTZ!M129+VTZ!N129-VTZ!I129-VTZ!J129)*2625.5</f>
        <v>-5.4064688928838844</v>
      </c>
      <c r="D130" s="10">
        <f>(VTZ!L129-VTZ!H129)*2625.5</f>
        <v>-0.6488226110174411</v>
      </c>
      <c r="E130" s="10">
        <f>(VTZ!K129-VTZ!G129)*2625.5</f>
        <v>-0.16083342828083175</v>
      </c>
      <c r="F130" s="10">
        <f>(VTZ!N129-VTZ!J129)*2625.5</f>
        <v>-3.7653453234625753</v>
      </c>
      <c r="G130" s="10">
        <f>(VTZ!M129-VTZ!I129)*2625.5</f>
        <v>-1.6411235694212363</v>
      </c>
      <c r="H130" s="2">
        <f t="shared" si="2"/>
        <v>-6.2161249321824492</v>
      </c>
      <c r="I130" s="11">
        <f t="shared" si="3"/>
        <v>86.974907227060854</v>
      </c>
      <c r="K130" s="2">
        <f>H130-'BSSE-ACCD'!H130</f>
        <v>7.7048170971823566</v>
      </c>
    </row>
    <row r="131" spans="1:11" x14ac:dyDescent="0.2">
      <c r="A131" t="s">
        <v>128</v>
      </c>
      <c r="B131" s="10">
        <f>(VTZ!K130+VTZ!L130-VTZ!G130-VTZ!H130)*2625.5</f>
        <v>-0.83593987980707862</v>
      </c>
      <c r="C131" s="10">
        <f>(VTZ!M130+VTZ!N130-VTZ!I130-VTZ!J130)*2625.5</f>
        <v>-5.5646277894373952</v>
      </c>
      <c r="D131" s="10">
        <f>(VTZ!L130-VTZ!H130)*2625.5</f>
        <v>-0.66772808990396593</v>
      </c>
      <c r="E131" s="10">
        <f>(VTZ!K130-VTZ!G130)*2625.5</f>
        <v>-0.16821178990267546</v>
      </c>
      <c r="F131" s="10">
        <f>(VTZ!N130-VTZ!J130)*2625.5</f>
        <v>-3.8711653103272727</v>
      </c>
      <c r="G131" s="10">
        <f>(VTZ!M130-VTZ!I130)*2625.5</f>
        <v>-1.6934624791101951</v>
      </c>
      <c r="H131" s="2">
        <f t="shared" si="2"/>
        <v>-6.4005676692444737</v>
      </c>
      <c r="I131" s="11">
        <f t="shared" si="3"/>
        <v>86.939597813739638</v>
      </c>
      <c r="K131" s="2">
        <f>H131-'BSSE-ACCD'!H131</f>
        <v>8.1033493936143604</v>
      </c>
    </row>
    <row r="132" spans="1:11" x14ac:dyDescent="0.2">
      <c r="A132" t="s">
        <v>129</v>
      </c>
      <c r="B132" s="10">
        <f>(VTZ!K131+VTZ!L131-VTZ!G131-VTZ!H131)*2625.5</f>
        <v>-0.97619149275378436</v>
      </c>
      <c r="C132" s="10">
        <f>(VTZ!M131+VTZ!N131-VTZ!I131-VTZ!J131)*2625.5</f>
        <v>-13.375702121995152</v>
      </c>
      <c r="D132" s="10">
        <f>(VTZ!L131-VTZ!H131)*2625.5</f>
        <v>-0.79451069318344347</v>
      </c>
      <c r="E132" s="10">
        <f>(VTZ!K131-VTZ!G131)*2625.5</f>
        <v>-0.18168079957034089</v>
      </c>
      <c r="F132" s="10">
        <f>(VTZ!N131-VTZ!J131)*2625.5</f>
        <v>-9.0368826862587461</v>
      </c>
      <c r="G132" s="10">
        <f>(VTZ!M131-VTZ!I131)*2625.5</f>
        <v>-4.3388194357364069</v>
      </c>
      <c r="H132" s="2">
        <f t="shared" ref="H132:H193" si="4">B132+C132</f>
        <v>-14.351893614748937</v>
      </c>
      <c r="I132" s="11">
        <f t="shared" ref="I132:I193" si="5">C132/H132*100</f>
        <v>93.19816939173387</v>
      </c>
      <c r="K132" s="2">
        <f>H132-'BSSE-ACCD'!H132</f>
        <v>3.7654712084945192</v>
      </c>
    </row>
    <row r="133" spans="1:11" x14ac:dyDescent="0.2">
      <c r="A133" t="s">
        <v>130</v>
      </c>
      <c r="B133" s="10">
        <f>(VTZ!K132+VTZ!L132-VTZ!G132-VTZ!H132)*2625.5</f>
        <v>-0.85603565536307213</v>
      </c>
      <c r="C133" s="10">
        <f>(VTZ!M132+VTZ!N132-VTZ!I132-VTZ!J132)*2625.5</f>
        <v>-12.453087846253853</v>
      </c>
      <c r="D133" s="10">
        <f>(VTZ!L132-VTZ!H132)*2625.5</f>
        <v>-0.69277750992600373</v>
      </c>
      <c r="E133" s="10">
        <f>(VTZ!K132-VTZ!G132)*2625.5</f>
        <v>-0.16325814543677691</v>
      </c>
      <c r="F133" s="10">
        <f>(VTZ!N132-VTZ!J132)*2625.5</f>
        <v>-8.4191013048176302</v>
      </c>
      <c r="G133" s="10">
        <f>(VTZ!M132-VTZ!I132)*2625.5</f>
        <v>-4.0339865414362217</v>
      </c>
      <c r="H133" s="2">
        <f t="shared" si="4"/>
        <v>-13.309123501616925</v>
      </c>
      <c r="I133" s="11">
        <f t="shared" si="5"/>
        <v>93.568053859752126</v>
      </c>
      <c r="K133" s="2">
        <f>H133-'BSSE-ACCD'!H133</f>
        <v>3.2727067661636386</v>
      </c>
    </row>
    <row r="134" spans="1:11" x14ac:dyDescent="0.2">
      <c r="A134" t="s">
        <v>131</v>
      </c>
      <c r="B134" s="10">
        <f>(VTZ!K133+VTZ!L133-VTZ!G133-VTZ!H133)*2625.5</f>
        <v>-0.81799202616827282</v>
      </c>
      <c r="C134" s="10">
        <f>(VTZ!M133+VTZ!N133-VTZ!I133-VTZ!J133)*2625.5</f>
        <v>-11.967361611480609</v>
      </c>
      <c r="D134" s="10">
        <f>(VTZ!L133-VTZ!H133)*2625.5</f>
        <v>-0.65381540811031336</v>
      </c>
      <c r="E134" s="10">
        <f>(VTZ!K133-VTZ!G133)*2625.5</f>
        <v>-0.16417661805795947</v>
      </c>
      <c r="F134" s="10">
        <f>(VTZ!N133-VTZ!J133)*2625.5</f>
        <v>-8.1689978922701609</v>
      </c>
      <c r="G134" s="10">
        <f>(VTZ!M133-VTZ!I133)*2625.5</f>
        <v>-3.7983637192104487</v>
      </c>
      <c r="H134" s="2">
        <f t="shared" si="4"/>
        <v>-12.785353637648882</v>
      </c>
      <c r="I134" s="11">
        <f t="shared" si="5"/>
        <v>93.602116536225154</v>
      </c>
      <c r="K134" s="2">
        <f>H134-'BSSE-ACCD'!H134</f>
        <v>3.7007151540665681</v>
      </c>
    </row>
    <row r="135" spans="1:11" x14ac:dyDescent="0.2">
      <c r="A135" t="s">
        <v>132</v>
      </c>
      <c r="B135" s="10">
        <f>(VTZ!K134+VTZ!L134-VTZ!G134-VTZ!H134)*2625.5</f>
        <v>-1.0858022720898743</v>
      </c>
      <c r="C135" s="10">
        <f>(VTZ!M134+VTZ!N134-VTZ!I134-VTZ!J134)*2625.5</f>
        <v>-10.16771435168214</v>
      </c>
      <c r="D135" s="10">
        <f>(VTZ!L134-VTZ!H134)*2625.5</f>
        <v>-0.87063229202571446</v>
      </c>
      <c r="E135" s="10">
        <f>(VTZ!K134-VTZ!G134)*2625.5</f>
        <v>-0.21516998006386839</v>
      </c>
      <c r="F135" s="10">
        <f>(VTZ!N134-VTZ!J134)*2625.5</f>
        <v>-6.906131683623661</v>
      </c>
      <c r="G135" s="10">
        <f>(VTZ!M134-VTZ!I134)*2625.5</f>
        <v>-3.2615826680587694</v>
      </c>
      <c r="H135" s="2">
        <f t="shared" si="4"/>
        <v>-11.253516623772015</v>
      </c>
      <c r="I135" s="11">
        <f t="shared" si="5"/>
        <v>90.351440279599188</v>
      </c>
      <c r="K135" s="2">
        <f>H135-'BSSE-ACCD'!H135</f>
        <v>11.588357616526416</v>
      </c>
    </row>
    <row r="136" spans="1:11" x14ac:dyDescent="0.2">
      <c r="A136" t="s">
        <v>133</v>
      </c>
      <c r="B136" s="10">
        <f>(VTZ!K135+VTZ!L135-VTZ!G135-VTZ!H135)*2625.5</f>
        <v>-0.85018877113987357</v>
      </c>
      <c r="C136" s="10">
        <f>(VTZ!M135+VTZ!N135-VTZ!I135-VTZ!J135)*2625.5</f>
        <v>-8.5662705499960676</v>
      </c>
      <c r="D136" s="10">
        <f>(VTZ!L135-VTZ!H135)*2625.5</f>
        <v>-0.67219581340952084</v>
      </c>
      <c r="E136" s="10">
        <f>(VTZ!K135-VTZ!G135)*2625.5</f>
        <v>-0.17799295773035273</v>
      </c>
      <c r="F136" s="10">
        <f>(VTZ!N135-VTZ!J135)*2625.5</f>
        <v>-5.8303367429619879</v>
      </c>
      <c r="G136" s="10">
        <f>(VTZ!M135-VTZ!I135)*2625.5</f>
        <v>-2.7359338070343719</v>
      </c>
      <c r="H136" s="2">
        <f t="shared" si="4"/>
        <v>-9.4164593211359406</v>
      </c>
      <c r="I136" s="11">
        <f t="shared" si="5"/>
        <v>90.971247874118021</v>
      </c>
      <c r="K136" s="2">
        <f>H136-'BSSE-ACCD'!H136</f>
        <v>10.23527719947897</v>
      </c>
    </row>
    <row r="137" spans="1:11" x14ac:dyDescent="0.2">
      <c r="A137" t="s">
        <v>134</v>
      </c>
      <c r="B137" s="10">
        <f>(VTZ!K136+VTZ!L136-VTZ!G136-VTZ!H136)*2625.5</f>
        <v>-0.95263295824909988</v>
      </c>
      <c r="C137" s="10">
        <f>(VTZ!M136+VTZ!N136-VTZ!I136-VTZ!J136)*2625.5</f>
        <v>-9.9484367632251374</v>
      </c>
      <c r="D137" s="10">
        <f>(VTZ!L136-VTZ!H136)*2625.5</f>
        <v>-0.76489236482928924</v>
      </c>
      <c r="E137" s="10">
        <f>(VTZ!K136-VTZ!G136)*2625.5</f>
        <v>-0.18774059342024788</v>
      </c>
      <c r="F137" s="10">
        <f>(VTZ!N136-VTZ!J136)*2625.5</f>
        <v>-6.7598638945501195</v>
      </c>
      <c r="G137" s="10">
        <f>(VTZ!M136-VTZ!I136)*2625.5</f>
        <v>-3.1885728686744352</v>
      </c>
      <c r="H137" s="2">
        <f t="shared" si="4"/>
        <v>-10.901069721474236</v>
      </c>
      <c r="I137" s="11">
        <f t="shared" si="5"/>
        <v>91.261105720913903</v>
      </c>
      <c r="K137" s="2">
        <f>H137-'BSSE-ACCD'!H137</f>
        <v>10.585911157296035</v>
      </c>
    </row>
    <row r="138" spans="1:11" x14ac:dyDescent="0.2">
      <c r="A138" t="s">
        <v>135</v>
      </c>
      <c r="B138" s="10">
        <f>(VTZ!K137+VTZ!L137-VTZ!G137-VTZ!H137)*2625.5</f>
        <v>-0.90175103042685523</v>
      </c>
      <c r="C138" s="10">
        <f>(VTZ!M137+VTZ!N137-VTZ!I137-VTZ!J137)*2625.5</f>
        <v>-10.034051367513758</v>
      </c>
      <c r="D138" s="10">
        <f>(VTZ!L137-VTZ!H137)*2625.5</f>
        <v>-0.72310046647870574</v>
      </c>
      <c r="E138" s="10">
        <f>(VTZ!K137-VTZ!G137)*2625.5</f>
        <v>-0.17865056394800374</v>
      </c>
      <c r="F138" s="10">
        <f>(VTZ!N137-VTZ!J137)*2625.5</f>
        <v>-6.8385276670057698</v>
      </c>
      <c r="G138" s="10">
        <f>(VTZ!M137-VTZ!I137)*2625.5</f>
        <v>-3.1955237005085708</v>
      </c>
      <c r="H138" s="2">
        <f t="shared" si="4"/>
        <v>-10.935802397940613</v>
      </c>
      <c r="I138" s="11">
        <f t="shared" si="5"/>
        <v>91.754139315861551</v>
      </c>
      <c r="K138" s="2">
        <f>H138-'BSSE-ACCD'!H138</f>
        <v>10.684062969905682</v>
      </c>
    </row>
    <row r="139" spans="1:11" x14ac:dyDescent="0.2">
      <c r="A139" t="s">
        <v>136</v>
      </c>
      <c r="B139" s="10">
        <f>(VTZ!K138+VTZ!L138-VTZ!G138-VTZ!H138)*2625.5</f>
        <v>-0.95831671922561112</v>
      </c>
      <c r="C139" s="10">
        <f>(VTZ!M138+VTZ!N138-VTZ!I138-VTZ!J138)*2625.5</f>
        <v>-9.2345998304469727</v>
      </c>
      <c r="D139" s="10">
        <f>(VTZ!L138-VTZ!H138)*2625.5</f>
        <v>-0.77041015703362947</v>
      </c>
      <c r="E139" s="10">
        <f>(VTZ!K138-VTZ!G138)*2625.5</f>
        <v>-0.18790656219198165</v>
      </c>
      <c r="F139" s="10">
        <f>(VTZ!N138-VTZ!J138)*2625.5</f>
        <v>-6.272152491367958</v>
      </c>
      <c r="G139" s="10">
        <f>(VTZ!M138-VTZ!I138)*2625.5</f>
        <v>-2.9624473390781403</v>
      </c>
      <c r="H139" s="2">
        <f t="shared" si="4"/>
        <v>-10.192916549672583</v>
      </c>
      <c r="I139" s="11">
        <f t="shared" si="5"/>
        <v>90.598208917383971</v>
      </c>
      <c r="K139" s="2">
        <f>H139-'BSSE-ACCD'!H139</f>
        <v>9.7198315093299126</v>
      </c>
    </row>
    <row r="140" spans="1:11" x14ac:dyDescent="0.2">
      <c r="A140" t="s">
        <v>137</v>
      </c>
      <c r="B140" s="10">
        <f>(VTZ!K139+VTZ!L139-VTZ!G139-VTZ!H139)*2625.5</f>
        <v>-0.86705110622687365</v>
      </c>
      <c r="C140" s="10">
        <f>(VTZ!M139+VTZ!N139-VTZ!I139-VTZ!J139)*2625.5</f>
        <v>-9.115799804423828</v>
      </c>
      <c r="D140" s="10">
        <f>(VTZ!L139-VTZ!H139)*2625.5</f>
        <v>-0.68910677563929001</v>
      </c>
      <c r="E140" s="10">
        <f>(VTZ!K139-VTZ!G139)*2625.5</f>
        <v>-0.17794433058758363</v>
      </c>
      <c r="F140" s="10">
        <f>(VTZ!N139-VTZ!J139)*2625.5</f>
        <v>-6.1858253556360179</v>
      </c>
      <c r="G140" s="10">
        <f>(VTZ!M139-VTZ!I139)*2625.5</f>
        <v>-2.9299744487869366</v>
      </c>
      <c r="H140" s="2">
        <f t="shared" si="4"/>
        <v>-9.9828509106507024</v>
      </c>
      <c r="I140" s="11">
        <f t="shared" si="5"/>
        <v>91.314594257820502</v>
      </c>
      <c r="K140" s="2">
        <f>H140-'BSSE-ACCD'!H140</f>
        <v>9.3697383926228728</v>
      </c>
    </row>
    <row r="141" spans="1:11" x14ac:dyDescent="0.2">
      <c r="A141" t="s">
        <v>138</v>
      </c>
      <c r="B141" s="10">
        <f>(VTZ!K140+VTZ!L140-VTZ!G140-VTZ!H140)*2625.5</f>
        <v>-0.80616524786493227</v>
      </c>
      <c r="C141" s="10">
        <f>(VTZ!M140+VTZ!N140-VTZ!I140-VTZ!J140)*2625.5</f>
        <v>-11.15835920868094</v>
      </c>
      <c r="D141" s="10">
        <f>(VTZ!L140-VTZ!H140)*2625.5</f>
        <v>-0.65628698699099086</v>
      </c>
      <c r="E141" s="10">
        <f>(VTZ!K140-VTZ!G140)*2625.5</f>
        <v>-0.1498782608739414</v>
      </c>
      <c r="F141" s="10">
        <f>(VTZ!N140-VTZ!J140)*2625.5</f>
        <v>-7.4947167886160777</v>
      </c>
      <c r="G141" s="10">
        <f>(VTZ!M140-VTZ!I140)*2625.5</f>
        <v>-3.6636424200648618</v>
      </c>
      <c r="H141" s="2">
        <f t="shared" si="4"/>
        <v>-11.964524456545872</v>
      </c>
      <c r="I141" s="11">
        <f t="shared" si="5"/>
        <v>93.262036859109159</v>
      </c>
      <c r="K141" s="2">
        <f>H141-'BSSE-ACCD'!H141</f>
        <v>2.4471168171808202</v>
      </c>
    </row>
    <row r="142" spans="1:11" x14ac:dyDescent="0.2">
      <c r="A142" t="s">
        <v>139</v>
      </c>
      <c r="B142" s="10">
        <f>(VTZ!K141+VTZ!L141-VTZ!G141-VTZ!H141)*2625.5</f>
        <v>-0.68826603054599444</v>
      </c>
      <c r="C142" s="10">
        <f>(VTZ!M141+VTZ!N141-VTZ!I141-VTZ!J141)*2625.5</f>
        <v>-10.367636846517254</v>
      </c>
      <c r="D142" s="10">
        <f>(VTZ!L141-VTZ!H141)*2625.5</f>
        <v>-0.5579635512951524</v>
      </c>
      <c r="E142" s="10">
        <f>(VTZ!K141-VTZ!G141)*2625.5</f>
        <v>-0.1303024792506963</v>
      </c>
      <c r="F142" s="10">
        <f>(VTZ!N141-VTZ!J141)*2625.5</f>
        <v>-6.9612838088944304</v>
      </c>
      <c r="G142" s="10">
        <f>(VTZ!M141-VTZ!I141)*2625.5</f>
        <v>-3.4063530376231155</v>
      </c>
      <c r="H142" s="2">
        <f t="shared" si="4"/>
        <v>-11.055902877063248</v>
      </c>
      <c r="I142" s="11">
        <f t="shared" si="5"/>
        <v>93.774673690613881</v>
      </c>
      <c r="K142" s="2">
        <f>H142-'BSSE-ACCD'!H142</f>
        <v>1.9073489721579335</v>
      </c>
    </row>
    <row r="143" spans="1:11" x14ac:dyDescent="0.2">
      <c r="A143" t="s">
        <v>140</v>
      </c>
      <c r="B143" s="10">
        <f>(VTZ!K142+VTZ!L142-VTZ!G142-VTZ!H142)*2625.5</f>
        <v>-0.62488529796214132</v>
      </c>
      <c r="C143" s="10">
        <f>(VTZ!M142+VTZ!N142-VTZ!I142-VTZ!J142)*2625.5</f>
        <v>-10.167312726748145</v>
      </c>
      <c r="D143" s="10">
        <f>(VTZ!L142-VTZ!H142)*2625.5</f>
        <v>-0.50198158324320352</v>
      </c>
      <c r="E143" s="10">
        <f>(VTZ!K142-VTZ!G142)*2625.5</f>
        <v>-0.12290371471879205</v>
      </c>
      <c r="F143" s="10">
        <f>(VTZ!N142-VTZ!J142)*2625.5</f>
        <v>-6.8376522136437545</v>
      </c>
      <c r="G143" s="10">
        <f>(VTZ!M142-VTZ!I142)*2625.5</f>
        <v>-3.3296605131043902</v>
      </c>
      <c r="H143" s="2">
        <f t="shared" si="4"/>
        <v>-10.792198024710286</v>
      </c>
      <c r="I143" s="11">
        <f t="shared" si="5"/>
        <v>94.209842179217091</v>
      </c>
      <c r="K143" s="2">
        <f>H143-'BSSE-ACCD'!H143</f>
        <v>2.3261249699050328</v>
      </c>
    </row>
    <row r="144" spans="1:11" x14ac:dyDescent="0.2">
      <c r="A144" t="s">
        <v>141</v>
      </c>
      <c r="B144" s="10">
        <f>(VTZ!K143+VTZ!L143-VTZ!G143-VTZ!H143)*2625.5</f>
        <v>-1.0397759548233472</v>
      </c>
      <c r="C144" s="10">
        <f>(VTZ!M143+VTZ!N143-VTZ!I143-VTZ!J143)*2625.5</f>
        <v>-12.554370577357316</v>
      </c>
      <c r="D144" s="10">
        <f>(VTZ!L143-VTZ!H143)*2625.5</f>
        <v>-0.84475766291382337</v>
      </c>
      <c r="E144" s="10">
        <f>(VTZ!K143-VTZ!G143)*2625.5</f>
        <v>-0.19501829190966966</v>
      </c>
      <c r="F144" s="10">
        <f>(VTZ!N143-VTZ!J143)*2625.5</f>
        <v>-8.4809485516903251</v>
      </c>
      <c r="G144" s="10">
        <f>(VTZ!M143-VTZ!I143)*2625.5</f>
        <v>-4.0734220256672833</v>
      </c>
      <c r="H144" s="2">
        <f t="shared" si="4"/>
        <v>-13.594146532180662</v>
      </c>
      <c r="I144" s="11">
        <f t="shared" si="5"/>
        <v>92.351296549864742</v>
      </c>
      <c r="K144" s="2">
        <f>H144-'BSSE-ACCD'!H144</f>
        <v>6.096832307620339</v>
      </c>
    </row>
    <row r="145" spans="1:11" x14ac:dyDescent="0.2">
      <c r="A145" t="s">
        <v>142</v>
      </c>
      <c r="B145" s="10">
        <f>(VTZ!K144+VTZ!L144-VTZ!G144-VTZ!H144)*2625.5</f>
        <v>-0.92081511407454331</v>
      </c>
      <c r="C145" s="10">
        <f>(VTZ!M144+VTZ!N144-VTZ!I144-VTZ!J144)*2625.5</f>
        <v>-11.622922492389137</v>
      </c>
      <c r="D145" s="10">
        <f>(VTZ!L144-VTZ!H144)*2625.5</f>
        <v>-0.74353446861689032</v>
      </c>
      <c r="E145" s="10">
        <f>(VTZ!K144-VTZ!G144)*2625.5</f>
        <v>-0.17728064545779873</v>
      </c>
      <c r="F145" s="10">
        <f>(VTZ!N144-VTZ!J144)*2625.5</f>
        <v>-7.8487547580346408</v>
      </c>
      <c r="G145" s="10">
        <f>(VTZ!M144-VTZ!I144)*2625.5</f>
        <v>-3.7741677343544948</v>
      </c>
      <c r="H145" s="2">
        <f t="shared" si="4"/>
        <v>-12.543737606463679</v>
      </c>
      <c r="I145" s="11">
        <f t="shared" si="5"/>
        <v>92.659164732527131</v>
      </c>
      <c r="K145" s="2">
        <f>H145-'BSSE-ACCD'!H145</f>
        <v>5.4962586431535527</v>
      </c>
    </row>
    <row r="146" spans="1:11" x14ac:dyDescent="0.2">
      <c r="A146" t="s">
        <v>143</v>
      </c>
      <c r="B146" s="10">
        <f>(VTZ!K145+VTZ!L145-VTZ!G145-VTZ!H145)*2625.5</f>
        <v>-1.7242273390494025</v>
      </c>
      <c r="C146" s="10">
        <f>(VTZ!M145+VTZ!N145-VTZ!I145-VTZ!J145)*2625.5</f>
        <v>-10.97178574827246</v>
      </c>
      <c r="D146" s="10">
        <f>(VTZ!L145-VTZ!H145)*2625.5</f>
        <v>-1.3601572500649197</v>
      </c>
      <c r="E146" s="10">
        <f>(VTZ!K145-VTZ!G145)*2625.5</f>
        <v>-0.36407008898448279</v>
      </c>
      <c r="F146" s="10">
        <f>(VTZ!N145-VTZ!J145)*2625.5</f>
        <v>-7.5375277210688507</v>
      </c>
      <c r="G146" s="10">
        <f>(VTZ!M145-VTZ!I145)*2625.5</f>
        <v>-3.4342580272038998</v>
      </c>
      <c r="H146" s="2">
        <f t="shared" si="4"/>
        <v>-12.696013087321862</v>
      </c>
      <c r="I146" s="11">
        <f t="shared" si="5"/>
        <v>86.41914333901245</v>
      </c>
      <c r="K146" s="2">
        <f>H146-'BSSE-ACCD'!H146</f>
        <v>1.5270391904917346</v>
      </c>
    </row>
    <row r="147" spans="1:11" x14ac:dyDescent="0.2">
      <c r="A147" t="s">
        <v>144</v>
      </c>
      <c r="B147" s="10">
        <f>(VTZ!K146+VTZ!L146-VTZ!G146-VTZ!H146)*2625.5</f>
        <v>-1.7172693254677016</v>
      </c>
      <c r="C147" s="10">
        <f>(VTZ!M146+VTZ!N146-VTZ!I146-VTZ!J146)*2625.5</f>
        <v>-10.318542721604899</v>
      </c>
      <c r="D147" s="10">
        <f>(VTZ!L146-VTZ!H146)*2625.5</f>
        <v>-1.3588052186732011</v>
      </c>
      <c r="E147" s="10">
        <f>(VTZ!K146-VTZ!G146)*2625.5</f>
        <v>-0.35846410679479185</v>
      </c>
      <c r="F147" s="10">
        <f>(VTZ!N146-VTZ!J146)*2625.5</f>
        <v>-7.0993935920501556</v>
      </c>
      <c r="G147" s="10">
        <f>(VTZ!M146-VTZ!I146)*2625.5</f>
        <v>-3.2191491295550345</v>
      </c>
      <c r="H147" s="2">
        <f t="shared" si="4"/>
        <v>-12.0358120470726</v>
      </c>
      <c r="I147" s="11">
        <f t="shared" si="5"/>
        <v>85.732002803372282</v>
      </c>
      <c r="K147" s="2">
        <f>H147-'BSSE-ACCD'!H147</f>
        <v>1.5240858778465416</v>
      </c>
    </row>
    <row r="148" spans="1:11" x14ac:dyDescent="0.2">
      <c r="A148" t="s">
        <v>41</v>
      </c>
      <c r="B148" s="10">
        <f>(VTZ!K147+VTZ!L147-VTZ!G147-VTZ!H147)*2625.5</f>
        <v>-0.92656731571578388</v>
      </c>
      <c r="C148" s="10">
        <f>(VTZ!M147+VTZ!N147-VTZ!I147-VTZ!J147)*2625.5</f>
        <v>-11.039623067812499</v>
      </c>
      <c r="D148" s="10">
        <f>(VTZ!L147-VTZ!H147)*2625.5</f>
        <v>-0.7168058912715396</v>
      </c>
      <c r="E148" s="10">
        <f>(VTZ!K147-VTZ!G147)*2625.5</f>
        <v>-0.20976142444424428</v>
      </c>
      <c r="F148" s="10">
        <f>(VTZ!N147-VTZ!J147)*2625.5</f>
        <v>-7.7963422856059816</v>
      </c>
      <c r="G148" s="10">
        <f>(VTZ!M147-VTZ!I147)*2625.5</f>
        <v>-3.2432807822064804</v>
      </c>
      <c r="H148" s="2">
        <f t="shared" si="4"/>
        <v>-11.966190383528284</v>
      </c>
      <c r="I148" s="11">
        <f t="shared" si="5"/>
        <v>92.256789454133838</v>
      </c>
      <c r="K148" s="2">
        <f>H148-'BSSE-ACCD'!H148</f>
        <v>8.8835484957477586</v>
      </c>
    </row>
    <row r="149" spans="1:11" x14ac:dyDescent="0.2">
      <c r="A149" t="s">
        <v>42</v>
      </c>
      <c r="B149" s="10">
        <f>(VTZ!K148+VTZ!L148-VTZ!G148-VTZ!H148)*2625.5</f>
        <v>-0.55133620877690848</v>
      </c>
      <c r="C149" s="10">
        <f>(VTZ!M148+VTZ!N148-VTZ!I148-VTZ!J148)*2625.5</f>
        <v>-9.8797243201887124</v>
      </c>
      <c r="D149" s="10">
        <f>(VTZ!L148-VTZ!H148)*2625.5</f>
        <v>-0.43360542432470739</v>
      </c>
      <c r="E149" s="10">
        <f>(VTZ!K148-VTZ!G148)*2625.5</f>
        <v>-0.11773078445220109</v>
      </c>
      <c r="F149" s="10">
        <f>(VTZ!N148-VTZ!J148)*2625.5</f>
        <v>-7.1127495277758133</v>
      </c>
      <c r="G149" s="10">
        <f>(VTZ!M148-VTZ!I148)*2625.5</f>
        <v>-2.7669747924129728</v>
      </c>
      <c r="H149" s="2">
        <f t="shared" si="4"/>
        <v>-10.43106052896562</v>
      </c>
      <c r="I149" s="11">
        <f t="shared" si="5"/>
        <v>94.714475989800633</v>
      </c>
      <c r="K149" s="2">
        <f>H149-'BSSE-ACCD'!H149</f>
        <v>7.8904338422051481</v>
      </c>
    </row>
    <row r="150" spans="1:11" x14ac:dyDescent="0.2">
      <c r="A150" t="s">
        <v>43</v>
      </c>
      <c r="B150" s="10">
        <f>(VTZ!K149+VTZ!L149-VTZ!G149-VTZ!H149)*2625.5</f>
        <v>-0.5776933591389839</v>
      </c>
      <c r="C150" s="10">
        <f>(VTZ!M149+VTZ!N149-VTZ!I149-VTZ!J149)*2625.5</f>
        <v>-10.875845412648852</v>
      </c>
      <c r="D150" s="10">
        <f>(VTZ!L149-VTZ!H149)*2625.5</f>
        <v>-0.46602959588436577</v>
      </c>
      <c r="E150" s="10">
        <f>(VTZ!K149-VTZ!G149)*2625.5</f>
        <v>-0.11166376325461813</v>
      </c>
      <c r="F150" s="10">
        <f>(VTZ!N149-VTZ!J149)*2625.5</f>
        <v>-7.7632897593295134</v>
      </c>
      <c r="G150" s="10">
        <f>(VTZ!M149-VTZ!I149)*2625.5</f>
        <v>-3.1125556533193013</v>
      </c>
      <c r="H150" s="2">
        <f t="shared" si="4"/>
        <v>-11.453538771787835</v>
      </c>
      <c r="I150" s="11">
        <f t="shared" si="5"/>
        <v>94.95620200315777</v>
      </c>
      <c r="K150" s="2">
        <f>H150-'BSSE-ACCD'!H150</f>
        <v>7.4956760069699744</v>
      </c>
    </row>
    <row r="151" spans="1:11" x14ac:dyDescent="0.2">
      <c r="A151" t="s">
        <v>44</v>
      </c>
      <c r="B151" s="10">
        <f>(VTZ!K150+VTZ!L150-VTZ!G150-VTZ!H150)*2625.5</f>
        <v>-1.016097690928683</v>
      </c>
      <c r="C151" s="10">
        <f>(VTZ!M150+VTZ!N150-VTZ!I150-VTZ!J150)*2625.5</f>
        <v>-11.198225201481455</v>
      </c>
      <c r="D151" s="10">
        <f>(VTZ!L150-VTZ!H150)*2625.5</f>
        <v>-0.79468921263833714</v>
      </c>
      <c r="E151" s="10">
        <f>(VTZ!K150-VTZ!G150)*2625.5</f>
        <v>-0.22140847829034582</v>
      </c>
      <c r="F151" s="10">
        <f>(VTZ!N150-VTZ!J150)*2625.5</f>
        <v>-7.9119498699457891</v>
      </c>
      <c r="G151" s="10">
        <f>(VTZ!M150-VTZ!I150)*2625.5</f>
        <v>-3.2862753315357387</v>
      </c>
      <c r="H151" s="2">
        <f t="shared" si="4"/>
        <v>-12.214322892410138</v>
      </c>
      <c r="I151" s="11">
        <f t="shared" si="5"/>
        <v>91.681096857525546</v>
      </c>
      <c r="K151" s="2">
        <f>H151-'BSSE-ACCD'!H151</f>
        <v>8.7716177599310505</v>
      </c>
    </row>
    <row r="152" spans="1:11" x14ac:dyDescent="0.2">
      <c r="A152" t="s">
        <v>145</v>
      </c>
      <c r="B152" s="10">
        <f>(VTZ!K151+VTZ!L151-VTZ!G151-VTZ!H151)*2625.5</f>
        <v>-0.8493695437528862</v>
      </c>
      <c r="C152" s="10">
        <f>(VTZ!M151+VTZ!N151-VTZ!I151-VTZ!J151)*2625.5</f>
        <v>-9.6231401344993621</v>
      </c>
      <c r="D152" s="10">
        <f>(VTZ!L151-VTZ!H151)*2625.5</f>
        <v>-0.65618355846473819</v>
      </c>
      <c r="E152" s="10">
        <f>(VTZ!K151-VTZ!G151)*2625.5</f>
        <v>-0.19318598528800227</v>
      </c>
      <c r="F152" s="10">
        <f>(VTZ!N151-VTZ!J151)*2625.5</f>
        <v>-7.0881262929182851</v>
      </c>
      <c r="G152" s="10">
        <f>(VTZ!M151-VTZ!I151)*2625.5</f>
        <v>-2.5350138415810397</v>
      </c>
      <c r="H152" s="2">
        <f t="shared" si="4"/>
        <v>-10.472509678252248</v>
      </c>
      <c r="I152" s="11">
        <f t="shared" si="5"/>
        <v>91.889532023859289</v>
      </c>
      <c r="K152" s="2">
        <f>H152-'BSSE-ACCD'!H152</f>
        <v>2.4082908557796916</v>
      </c>
    </row>
    <row r="153" spans="1:11" x14ac:dyDescent="0.2">
      <c r="A153" t="s">
        <v>146</v>
      </c>
      <c r="B153" s="10">
        <f>(VTZ!K152+VTZ!L152-VTZ!G152-VTZ!H152)*2625.5</f>
        <v>-0.54906416956548376</v>
      </c>
      <c r="C153" s="10">
        <f>(VTZ!M152+VTZ!N152-VTZ!I152-VTZ!J152)*2625.5</f>
        <v>-8.4445427701623625</v>
      </c>
      <c r="D153" s="10">
        <f>(VTZ!L152-VTZ!H152)*2625.5</f>
        <v>-0.43654129237249883</v>
      </c>
      <c r="E153" s="10">
        <f>(VTZ!K152-VTZ!G152)*2625.5</f>
        <v>-0.11252287719327642</v>
      </c>
      <c r="F153" s="10">
        <f>(VTZ!N152-VTZ!J152)*2625.5</f>
        <v>-6.441979990219779</v>
      </c>
      <c r="G153" s="10">
        <f>(VTZ!M152-VTZ!I152)*2625.5</f>
        <v>-2.0025627799426018</v>
      </c>
      <c r="H153" s="2">
        <f t="shared" si="4"/>
        <v>-8.9936069397278455</v>
      </c>
      <c r="I153" s="11">
        <f t="shared" si="5"/>
        <v>93.894950343670473</v>
      </c>
      <c r="K153" s="2">
        <f>H153-'BSSE-ACCD'!H153</f>
        <v>1.9471968755933382</v>
      </c>
    </row>
    <row r="154" spans="1:11" x14ac:dyDescent="0.2">
      <c r="A154" t="s">
        <v>147</v>
      </c>
      <c r="B154" s="10">
        <f>(VTZ!K153+VTZ!L153-VTZ!G153-VTZ!H153)*2625.5</f>
        <v>-0.55787981003120979</v>
      </c>
      <c r="C154" s="10">
        <f>(VTZ!M153+VTZ!N153-VTZ!I153-VTZ!J153)*2625.5</f>
        <v>-9.4805057111613014</v>
      </c>
      <c r="D154" s="10">
        <f>(VTZ!L153-VTZ!H153)*2625.5</f>
        <v>-0.4521667402527233</v>
      </c>
      <c r="E154" s="10">
        <f>(VTZ!K153-VTZ!G153)*2625.5</f>
        <v>-0.10571306977834075</v>
      </c>
      <c r="F154" s="10">
        <f>(VTZ!N153-VTZ!J153)*2625.5</f>
        <v>-7.1146998079187505</v>
      </c>
      <c r="G154" s="10">
        <f>(VTZ!M153-VTZ!I153)*2625.5</f>
        <v>-2.3658059032425318</v>
      </c>
      <c r="H154" s="2">
        <f t="shared" si="4"/>
        <v>-10.038385521192511</v>
      </c>
      <c r="I154" s="11">
        <f t="shared" si="5"/>
        <v>94.442534520581589</v>
      </c>
      <c r="K154" s="2">
        <f>H154-'BSSE-ACCD'!H154</f>
        <v>1.0833453253509138</v>
      </c>
    </row>
    <row r="155" spans="1:11" x14ac:dyDescent="0.2">
      <c r="A155" t="s">
        <v>148</v>
      </c>
      <c r="B155" s="10">
        <f>(VTZ!K154+VTZ!L154-VTZ!G154-VTZ!H154)*2625.5</f>
        <v>-0.92789222994833054</v>
      </c>
      <c r="C155" s="10">
        <f>(VTZ!M154+VTZ!N154-VTZ!I154-VTZ!J154)*2625.5</f>
        <v>-9.6725539399441871</v>
      </c>
      <c r="D155" s="10">
        <f>(VTZ!L154-VTZ!H154)*2625.5</f>
        <v>-0.72693299090148766</v>
      </c>
      <c r="E155" s="10">
        <f>(VTZ!K154-VTZ!G154)*2625.5</f>
        <v>-0.20095923904684287</v>
      </c>
      <c r="F155" s="10">
        <f>(VTZ!N154-VTZ!J154)*2625.5</f>
        <v>-7.120243374882179</v>
      </c>
      <c r="G155" s="10">
        <f>(VTZ!M154-VTZ!I154)*2625.5</f>
        <v>-2.5523105650619535</v>
      </c>
      <c r="H155" s="2">
        <f t="shared" si="4"/>
        <v>-10.600446169892518</v>
      </c>
      <c r="I155" s="11">
        <f t="shared" si="5"/>
        <v>91.246668158329612</v>
      </c>
      <c r="K155" s="2">
        <f>H155-'BSSE-ACCD'!H155</f>
        <v>2.5063633124727129</v>
      </c>
    </row>
    <row r="156" spans="1:11" x14ac:dyDescent="0.2">
      <c r="A156" t="s">
        <v>149</v>
      </c>
      <c r="B156" s="10">
        <f>(VTZ!K155+VTZ!L155-VTZ!G155-VTZ!H155)*2625.5</f>
        <v>-1.8188686208915041</v>
      </c>
      <c r="C156" s="10">
        <f>(VTZ!M155+VTZ!N155-VTZ!I155-VTZ!J155)*2625.5</f>
        <v>-6.7080562944520796</v>
      </c>
      <c r="D156" s="10">
        <f>(VTZ!L155-VTZ!H155)*2625.5</f>
        <v>-1.4271856682103163</v>
      </c>
      <c r="E156" s="10">
        <f>(VTZ!K155-VTZ!G155)*2625.5</f>
        <v>-0.39168295268075071</v>
      </c>
      <c r="F156" s="10">
        <f>(VTZ!N155-VTZ!J155)*2625.5</f>
        <v>-4.7303482193616873</v>
      </c>
      <c r="G156" s="10">
        <f>(VTZ!M155-VTZ!I155)*2625.5</f>
        <v>-1.9777080750903198</v>
      </c>
      <c r="H156" s="2">
        <f t="shared" si="4"/>
        <v>-8.5269249153435833</v>
      </c>
      <c r="I156" s="11">
        <f t="shared" si="5"/>
        <v>78.669114141974191</v>
      </c>
      <c r="K156" s="2">
        <f>H156-'BSSE-ACCD'!H156</f>
        <v>9.4517582891458414</v>
      </c>
    </row>
    <row r="157" spans="1:11" x14ac:dyDescent="0.2">
      <c r="A157" t="s">
        <v>150</v>
      </c>
      <c r="B157" s="10">
        <f>(VTZ!K156+VTZ!L156-VTZ!G156-VTZ!H156)*2625.5</f>
        <v>-1.8777711943135915</v>
      </c>
      <c r="C157" s="10">
        <f>(VTZ!M156+VTZ!N156-VTZ!I156-VTZ!J156)*2625.5</f>
        <v>-7.1943202601751111</v>
      </c>
      <c r="D157" s="10">
        <f>(VTZ!L156-VTZ!H156)*2625.5</f>
        <v>-1.479238625213108</v>
      </c>
      <c r="E157" s="10">
        <f>(VTZ!K156-VTZ!G156)*2625.5</f>
        <v>-0.39853256910033774</v>
      </c>
      <c r="F157" s="10">
        <f>(VTZ!N156-VTZ!J156)*2625.5</f>
        <v>-5.0548920301035389</v>
      </c>
      <c r="G157" s="10">
        <f>(VTZ!M156-VTZ!I156)*2625.5</f>
        <v>-2.1394282300714988</v>
      </c>
      <c r="H157" s="2">
        <f t="shared" si="4"/>
        <v>-9.072091454488703</v>
      </c>
      <c r="I157" s="11">
        <f t="shared" si="5"/>
        <v>79.301672566533639</v>
      </c>
      <c r="K157" s="2">
        <f>H157-'BSSE-ACCD'!H157</f>
        <v>9.1068674321415841</v>
      </c>
    </row>
    <row r="158" spans="1:11" x14ac:dyDescent="0.2">
      <c r="A158" t="s">
        <v>151</v>
      </c>
      <c r="B158" s="10">
        <f>(VTZ!K157+VTZ!L157-VTZ!G157-VTZ!H157)*2625.5</f>
        <v>-1.8554372854924344</v>
      </c>
      <c r="C158" s="10">
        <f>(VTZ!M157+VTZ!N157-VTZ!I157-VTZ!J157)*2625.5</f>
        <v>-6.2957773806061317</v>
      </c>
      <c r="D158" s="10">
        <f>(VTZ!L157-VTZ!H157)*2625.5</f>
        <v>-1.4713398031340725</v>
      </c>
      <c r="E158" s="10">
        <f>(VTZ!K157-VTZ!G157)*2625.5</f>
        <v>-0.38409748235865354</v>
      </c>
      <c r="F158" s="10">
        <f>(VTZ!N157-VTZ!J157)*2625.5</f>
        <v>-4.4652969745045494</v>
      </c>
      <c r="G158" s="10">
        <f>(VTZ!M157-VTZ!I157)*2625.5</f>
        <v>-1.830480406101582</v>
      </c>
      <c r="H158" s="2">
        <f t="shared" si="4"/>
        <v>-8.151214666098566</v>
      </c>
      <c r="I158" s="11">
        <f t="shared" si="5"/>
        <v>77.237290864031365</v>
      </c>
      <c r="K158" s="2">
        <f>H158-'BSSE-ACCD'!H158</f>
        <v>8.7937933674269946</v>
      </c>
    </row>
    <row r="159" spans="1:11" x14ac:dyDescent="0.2">
      <c r="A159" t="s">
        <v>152</v>
      </c>
      <c r="B159" s="10">
        <f>(VTZ!K158+VTZ!L158-VTZ!G158-VTZ!H158)*2625.5</f>
        <v>-1.7480595253498059</v>
      </c>
      <c r="C159" s="10">
        <f>(VTZ!M158+VTZ!N158-VTZ!I158-VTZ!J158)*2625.5</f>
        <v>-14.52722954511046</v>
      </c>
      <c r="D159" s="10">
        <f>(VTZ!L158-VTZ!H158)*2625.5</f>
        <v>-1.3738444168469934</v>
      </c>
      <c r="E159" s="10">
        <f>(VTZ!K158-VTZ!G158)*2625.5</f>
        <v>-0.37421510850310408</v>
      </c>
      <c r="F159" s="10">
        <f>(VTZ!N158-VTZ!J158)*2625.5</f>
        <v>-9.8405300551780357</v>
      </c>
      <c r="G159" s="10">
        <f>(VTZ!M158-VTZ!I158)*2625.5</f>
        <v>-4.6866994899324244</v>
      </c>
      <c r="H159" s="2">
        <f t="shared" si="4"/>
        <v>-16.275289070460268</v>
      </c>
      <c r="I159" s="11">
        <f t="shared" si="5"/>
        <v>89.259425637345231</v>
      </c>
      <c r="K159" s="2">
        <f>H159-'BSSE-ACCD'!H159</f>
        <v>3.8337078951061372</v>
      </c>
    </row>
    <row r="160" spans="1:11" x14ac:dyDescent="0.2">
      <c r="A160" t="s">
        <v>153</v>
      </c>
      <c r="B160" s="10">
        <f>(VTZ!K159+VTZ!L159-VTZ!G159-VTZ!H159)*2625.5</f>
        <v>-1.5802416492283682</v>
      </c>
      <c r="C160" s="10">
        <f>(VTZ!M159+VTZ!N159-VTZ!I159-VTZ!J159)*2625.5</f>
        <v>-13.095014089371633</v>
      </c>
      <c r="D160" s="10">
        <f>(VTZ!L159-VTZ!H159)*2625.5</f>
        <v>-1.2534252536964843</v>
      </c>
      <c r="E160" s="10">
        <f>(VTZ!K159-VTZ!G159)*2625.5</f>
        <v>-0.32681639553188391</v>
      </c>
      <c r="F160" s="10">
        <f>(VTZ!N159-VTZ!J159)*2625.5</f>
        <v>-8.828909037469872</v>
      </c>
      <c r="G160" s="10">
        <f>(VTZ!M159-VTZ!I159)*2625.5</f>
        <v>-4.2661050519016142</v>
      </c>
      <c r="H160" s="2">
        <f t="shared" si="4"/>
        <v>-14.675255738600001</v>
      </c>
      <c r="I160" s="11">
        <f t="shared" si="5"/>
        <v>89.231931099695288</v>
      </c>
      <c r="K160" s="2">
        <f>H160-'BSSE-ACCD'!H160</f>
        <v>3.16061813739001</v>
      </c>
    </row>
    <row r="161" spans="1:11" x14ac:dyDescent="0.2">
      <c r="A161" t="s">
        <v>154</v>
      </c>
      <c r="B161" s="10">
        <f>(VTZ!K160+VTZ!L160-VTZ!G160-VTZ!H160)*2625.5</f>
        <v>-1.5270412870360928</v>
      </c>
      <c r="C161" s="10">
        <f>(VTZ!M160+VTZ!N160-VTZ!I160-VTZ!J160)*2625.5</f>
        <v>-13.34208145623038</v>
      </c>
      <c r="D161" s="10">
        <f>(VTZ!L160-VTZ!H160)*2625.5</f>
        <v>-1.2088848487277839</v>
      </c>
      <c r="E161" s="10">
        <f>(VTZ!K160-VTZ!G160)*2625.5</f>
        <v>-0.31815643830845464</v>
      </c>
      <c r="F161" s="10">
        <f>(VTZ!N160-VTZ!J160)*2625.5</f>
        <v>-8.921237113144727</v>
      </c>
      <c r="G161" s="10">
        <f>(VTZ!M160-VTZ!I160)*2625.5</f>
        <v>-4.4208443430859443</v>
      </c>
      <c r="H161" s="2">
        <f t="shared" si="4"/>
        <v>-14.869122743266473</v>
      </c>
      <c r="I161" s="11">
        <f t="shared" si="5"/>
        <v>89.730118491841637</v>
      </c>
      <c r="K161" s="2">
        <f>H161-'BSSE-ACCD'!H161</f>
        <v>1.8079648355303775</v>
      </c>
    </row>
    <row r="162" spans="1:11" x14ac:dyDescent="0.2">
      <c r="A162" t="s">
        <v>155</v>
      </c>
      <c r="B162" s="10">
        <f>(VTZ!K161+VTZ!L161-VTZ!G161-VTZ!H161)*2625.5</f>
        <v>-1.395357534955403</v>
      </c>
      <c r="C162" s="10">
        <f>(VTZ!M161+VTZ!N161-VTZ!I161-VTZ!J161)*2625.5</f>
        <v>-11.114944426151412</v>
      </c>
      <c r="D162" s="10">
        <f>(VTZ!L161-VTZ!H161)*2625.5</f>
        <v>-1.1114505665690189</v>
      </c>
      <c r="E162" s="10">
        <f>(VTZ!K161-VTZ!G161)*2625.5</f>
        <v>-0.28390696838682139</v>
      </c>
      <c r="F162" s="10">
        <f>(VTZ!N161-VTZ!J161)*2625.5</f>
        <v>-7.4400158535778473</v>
      </c>
      <c r="G162" s="10">
        <f>(VTZ!M161-VTZ!I161)*2625.5</f>
        <v>-3.6749285725732745</v>
      </c>
      <c r="H162" s="2">
        <f t="shared" si="4"/>
        <v>-12.510301961106816</v>
      </c>
      <c r="I162" s="11">
        <f t="shared" si="5"/>
        <v>88.846332092595205</v>
      </c>
      <c r="K162" s="2">
        <f>H162-'BSSE-ACCD'!H162</f>
        <v>1.9490620545701169</v>
      </c>
    </row>
    <row r="163" spans="1:11" x14ac:dyDescent="0.2">
      <c r="A163" t="s">
        <v>156</v>
      </c>
      <c r="B163" s="10">
        <f>(VTZ!K162+VTZ!L162-VTZ!G162-VTZ!H162)*2625.5</f>
        <v>-1.9115328374927674</v>
      </c>
      <c r="C163" s="10">
        <f>(VTZ!M162+VTZ!N162-VTZ!I162-VTZ!J162)*2625.5</f>
        <v>-14.178650644678509</v>
      </c>
      <c r="D163" s="10">
        <f>(VTZ!L162-VTZ!H162)*2625.5</f>
        <v>-1.5028053046122385</v>
      </c>
      <c r="E163" s="10">
        <f>(VTZ!K162-VTZ!G162)*2625.5</f>
        <v>-0.40872753288038322</v>
      </c>
      <c r="F163" s="10">
        <f>(VTZ!N162-VTZ!J162)*2625.5</f>
        <v>-9.5919839612030593</v>
      </c>
      <c r="G163" s="10">
        <f>(VTZ!M162-VTZ!I162)*2625.5</f>
        <v>-4.586666683475741</v>
      </c>
      <c r="H163" s="2">
        <f t="shared" si="4"/>
        <v>-16.090183482171277</v>
      </c>
      <c r="I163" s="11">
        <f t="shared" si="5"/>
        <v>88.119881668155983</v>
      </c>
      <c r="K163" s="2">
        <f>H163-'BSSE-ACCD'!H163</f>
        <v>6.5365672456041608</v>
      </c>
    </row>
    <row r="164" spans="1:11" x14ac:dyDescent="0.2">
      <c r="A164" t="s">
        <v>157</v>
      </c>
      <c r="B164" s="10">
        <f>(VTZ!K163+VTZ!L163-VTZ!G163-VTZ!H163)*2625.5</f>
        <v>-1.844519673340399</v>
      </c>
      <c r="C164" s="10">
        <f>(VTZ!M163+VTZ!N163-VTZ!I163-VTZ!J163)*2625.5</f>
        <v>-12.826043726644969</v>
      </c>
      <c r="D164" s="10">
        <f>(VTZ!L163-VTZ!H163)*2625.5</f>
        <v>-1.4487627222066615</v>
      </c>
      <c r="E164" s="10">
        <f>(VTZ!K163-VTZ!G163)*2625.5</f>
        <v>-0.39575695113359177</v>
      </c>
      <c r="F164" s="10">
        <f>(VTZ!N163-VTZ!J163)*2625.5</f>
        <v>-8.6912601933503293</v>
      </c>
      <c r="G164" s="10">
        <f>(VTZ!M163-VTZ!I163)*2625.5</f>
        <v>-4.1347835332952219</v>
      </c>
      <c r="H164" s="2">
        <f t="shared" si="4"/>
        <v>-14.670563399985367</v>
      </c>
      <c r="I164" s="11">
        <f t="shared" si="5"/>
        <v>87.427069956002924</v>
      </c>
      <c r="K164" s="2">
        <f>H164-'BSSE-ACCD'!H164</f>
        <v>5.8743951749376055</v>
      </c>
    </row>
    <row r="165" spans="1:11" x14ac:dyDescent="0.2">
      <c r="A165" t="s">
        <v>158</v>
      </c>
      <c r="B165" s="10">
        <f>(VTZ!K164+VTZ!L164-VTZ!G164-VTZ!H164)*2625.5</f>
        <v>-0.96805312111751873</v>
      </c>
      <c r="C165" s="10">
        <f>(VTZ!M164+VTZ!N164-VTZ!I164-VTZ!J164)*2625.5</f>
        <v>-10.656512678211463</v>
      </c>
      <c r="D165" s="10">
        <f>(VTZ!L164-VTZ!H164)*2625.5</f>
        <v>-0.78401504915154141</v>
      </c>
      <c r="E165" s="10">
        <f>(VTZ!K164-VTZ!G164)*2625.5</f>
        <v>-0.18403807196597732</v>
      </c>
      <c r="F165" s="10">
        <f>(VTZ!N164-VTZ!J164)*2625.5</f>
        <v>-7.3284814260268005</v>
      </c>
      <c r="G165" s="10">
        <f>(VTZ!M164-VTZ!I164)*2625.5</f>
        <v>-3.328031252184954</v>
      </c>
      <c r="H165" s="2">
        <f t="shared" si="4"/>
        <v>-11.624565799328982</v>
      </c>
      <c r="I165" s="11">
        <f t="shared" si="5"/>
        <v>91.67235028104534</v>
      </c>
      <c r="K165" s="2">
        <f>H165-'BSSE-ACCD'!H165</f>
        <v>1.6918063981515541</v>
      </c>
    </row>
    <row r="166" spans="1:11" x14ac:dyDescent="0.2">
      <c r="A166" t="s">
        <v>159</v>
      </c>
      <c r="B166" s="10">
        <f>(VTZ!K165+VTZ!L165-VTZ!G165-VTZ!H165)*2625.5</f>
        <v>-0.85715536007481463</v>
      </c>
      <c r="C166" s="10">
        <f>(VTZ!M165+VTZ!N165-VTZ!I165-VTZ!J165)*2625.5</f>
        <v>-9.9907874726117196</v>
      </c>
      <c r="D166" s="10">
        <f>(VTZ!L165-VTZ!H165)*2625.5</f>
        <v>-0.69115906613450495</v>
      </c>
      <c r="E166" s="10">
        <f>(VTZ!K165-VTZ!G165)*2625.5</f>
        <v>-0.16599629394001819</v>
      </c>
      <c r="F166" s="10">
        <f>(VTZ!N165-VTZ!J165)*2625.5</f>
        <v>-6.8867616315704874</v>
      </c>
      <c r="G166" s="10">
        <f>(VTZ!M165-VTZ!I165)*2625.5</f>
        <v>-3.1040258410412327</v>
      </c>
      <c r="H166" s="2">
        <f t="shared" si="4"/>
        <v>-10.847942832686535</v>
      </c>
      <c r="I166" s="11">
        <f t="shared" si="5"/>
        <v>92.098452459649096</v>
      </c>
      <c r="K166" s="2">
        <f>H166-'BSSE-ACCD'!H166</f>
        <v>1.2403091501914787</v>
      </c>
    </row>
    <row r="167" spans="1:11" x14ac:dyDescent="0.2">
      <c r="A167" t="s">
        <v>160</v>
      </c>
      <c r="B167" s="10">
        <f>(VTZ!K166+VTZ!L166-VTZ!G166-VTZ!H166)*2625.5</f>
        <v>-0.79989900707756412</v>
      </c>
      <c r="C167" s="10">
        <f>(VTZ!M166+VTZ!N166-VTZ!I166-VTZ!J166)*2625.5</f>
        <v>-9.7492925803348509</v>
      </c>
      <c r="D167" s="10">
        <f>(VTZ!L166-VTZ!H166)*2625.5</f>
        <v>-0.63747901397595663</v>
      </c>
      <c r="E167" s="10">
        <f>(VTZ!K166-VTZ!G166)*2625.5</f>
        <v>-0.16241999310146174</v>
      </c>
      <c r="F167" s="10">
        <f>(VTZ!N166-VTZ!J166)*2625.5</f>
        <v>-6.7324044470365241</v>
      </c>
      <c r="G167" s="10">
        <f>(VTZ!M166-VTZ!I166)*2625.5</f>
        <v>-3.0168881332981807</v>
      </c>
      <c r="H167" s="2">
        <f t="shared" si="4"/>
        <v>-10.549191587412414</v>
      </c>
      <c r="I167" s="11">
        <f t="shared" si="5"/>
        <v>92.417437862897245</v>
      </c>
      <c r="K167" s="2">
        <f>H167-'BSSE-ACCD'!H167</f>
        <v>1.624340085311152</v>
      </c>
    </row>
    <row r="168" spans="1:11" x14ac:dyDescent="0.2">
      <c r="A168" t="s">
        <v>45</v>
      </c>
      <c r="B168" s="10">
        <f>(VTZ!K167+VTZ!L167-VTZ!G167-VTZ!H167)*2625.5</f>
        <v>-0.43937192697981686</v>
      </c>
      <c r="C168" s="10">
        <f>(VTZ!M167+VTZ!N167-VTZ!I167-VTZ!J167)*2625.5</f>
        <v>-10.535612946150682</v>
      </c>
      <c r="D168" s="10">
        <f>(VTZ!L167-VTZ!H167)*2625.5</f>
        <v>-0.34965734892372102</v>
      </c>
      <c r="E168" s="10">
        <f>(VTZ!K167-VTZ!G167)*2625.5</f>
        <v>-8.9714578056095839E-2</v>
      </c>
      <c r="F168" s="10">
        <f>(VTZ!N167-VTZ!J167)*2625.5</f>
        <v>-7.4814167301646703</v>
      </c>
      <c r="G168" s="10">
        <f>(VTZ!M167-VTZ!I167)*2625.5</f>
        <v>-3.0541962159860465</v>
      </c>
      <c r="H168" s="2">
        <f t="shared" si="4"/>
        <v>-10.974984873130499</v>
      </c>
      <c r="I168" s="11">
        <f t="shared" si="5"/>
        <v>95.996605625803554</v>
      </c>
      <c r="K168" s="2">
        <f>H168-'BSSE-ACCD'!H168</f>
        <v>9.4362475158992147</v>
      </c>
    </row>
    <row r="169" spans="1:11" x14ac:dyDescent="0.2">
      <c r="A169" t="s">
        <v>46</v>
      </c>
      <c r="B169" s="10">
        <f>(VTZ!K168+VTZ!L168-VTZ!G168-VTZ!H168)*2625.5</f>
        <v>-0.43936038301575875</v>
      </c>
      <c r="C169" s="10">
        <f>(VTZ!M168+VTZ!N168-VTZ!I168-VTZ!J168)*2625.5</f>
        <v>-10.338165031773162</v>
      </c>
      <c r="D169" s="10">
        <f>(VTZ!L168-VTZ!H168)*2625.5</f>
        <v>-0.35258025324996467</v>
      </c>
      <c r="E169" s="10">
        <f>(VTZ!K168-VTZ!G168)*2625.5</f>
        <v>-8.6780129765794078E-2</v>
      </c>
      <c r="F169" s="10">
        <f>(VTZ!N168-VTZ!J168)*2625.5</f>
        <v>-7.3558869894795276</v>
      </c>
      <c r="G169" s="10">
        <f>(VTZ!M168-VTZ!I168)*2625.5</f>
        <v>-2.9822780422936344</v>
      </c>
      <c r="H169" s="2">
        <f t="shared" si="4"/>
        <v>-10.77752541478892</v>
      </c>
      <c r="I169" s="11">
        <f t="shared" si="5"/>
        <v>95.923364908860549</v>
      </c>
      <c r="K169" s="2">
        <f>H169-'BSSE-ACCD'!H169</f>
        <v>8.3847405307819276</v>
      </c>
    </row>
    <row r="170" spans="1:11" x14ac:dyDescent="0.2">
      <c r="A170" t="s">
        <v>47</v>
      </c>
      <c r="B170" s="10">
        <f>(VTZ!K169+VTZ!L169-VTZ!G169-VTZ!H169)*2625.5</f>
        <v>-0.39316609838993299</v>
      </c>
      <c r="C170" s="10">
        <f>(VTZ!M169+VTZ!N169-VTZ!I169-VTZ!J169)*2625.5</f>
        <v>-9.9035493134639854</v>
      </c>
      <c r="D170" s="10">
        <f>(VTZ!L169-VTZ!H169)*2625.5</f>
        <v>-0.30721381919538837</v>
      </c>
      <c r="E170" s="10">
        <f>(VTZ!K169-VTZ!G169)*2625.5</f>
        <v>-8.5952279194253134E-2</v>
      </c>
      <c r="F170" s="10">
        <f>(VTZ!N169-VTZ!J169)*2625.5</f>
        <v>-7.0537344921473366</v>
      </c>
      <c r="G170" s="10">
        <f>(VTZ!M169-VTZ!I169)*2625.5</f>
        <v>-2.8498148213166123</v>
      </c>
      <c r="H170" s="2">
        <f t="shared" si="4"/>
        <v>-10.296715411853919</v>
      </c>
      <c r="I170" s="11">
        <f t="shared" si="5"/>
        <v>96.181635767680746</v>
      </c>
      <c r="K170" s="2">
        <f>H170-'BSSE-ACCD'!H170</f>
        <v>8.8009485440196773</v>
      </c>
    </row>
    <row r="171" spans="1:11" x14ac:dyDescent="0.2">
      <c r="A171" t="s">
        <v>0</v>
      </c>
      <c r="B171" s="10">
        <f>(VTZ!K170+VTZ!L170-VTZ!G170-VTZ!H170)*2625.5</f>
        <v>-0.38039958833583609</v>
      </c>
      <c r="C171" s="10">
        <f>(VTZ!M170+VTZ!N170-VTZ!I170-VTZ!J170)*2625.5</f>
        <v>-8.9181313626712324</v>
      </c>
      <c r="D171" s="10">
        <f>(VTZ!L170-VTZ!H170)*2625.5</f>
        <v>-0.30284126665179267</v>
      </c>
      <c r="E171" s="10">
        <f>(VTZ!K170-VTZ!G170)*2625.5</f>
        <v>-7.7558321683460441E-2</v>
      </c>
      <c r="F171" s="10">
        <f>(VTZ!N170-VTZ!J170)*2625.5</f>
        <v>-6.6122338136532859</v>
      </c>
      <c r="G171" s="10">
        <f>(VTZ!M170-VTZ!I170)*2625.5</f>
        <v>-2.3058975490179292</v>
      </c>
      <c r="H171" s="2">
        <f t="shared" si="4"/>
        <v>-9.2985309510070682</v>
      </c>
      <c r="I171" s="11">
        <f t="shared" si="5"/>
        <v>95.90903562788445</v>
      </c>
      <c r="K171" s="2">
        <f>H171-'BSSE-ACCD'!H171</f>
        <v>2.898027748050648</v>
      </c>
    </row>
    <row r="172" spans="1:11" x14ac:dyDescent="0.2">
      <c r="A172" t="s">
        <v>1</v>
      </c>
      <c r="B172" s="10">
        <f>(VTZ!K171+VTZ!L171-VTZ!G171-VTZ!H171)*2625.5</f>
        <v>-0.36871120871989016</v>
      </c>
      <c r="C172" s="10">
        <f>(VTZ!M171+VTZ!N171-VTZ!I171-VTZ!J171)*2625.5</f>
        <v>-8.7834648768601813</v>
      </c>
      <c r="D172" s="10">
        <f>(VTZ!L171-VTZ!H171)*2625.5</f>
        <v>-0.29476004129379108</v>
      </c>
      <c r="E172" s="10">
        <f>(VTZ!K171-VTZ!G171)*2625.5</f>
        <v>-7.3951167426099085E-2</v>
      </c>
      <c r="F172" s="10">
        <f>(VTZ!N171-VTZ!J171)*2625.5</f>
        <v>-6.5374284714525137</v>
      </c>
      <c r="G172" s="10">
        <f>(VTZ!M171-VTZ!I171)*2625.5</f>
        <v>-2.2460364054077036</v>
      </c>
      <c r="H172" s="2">
        <f t="shared" si="4"/>
        <v>-9.1521760855800718</v>
      </c>
      <c r="I172" s="11">
        <f t="shared" si="5"/>
        <v>95.971327416866231</v>
      </c>
      <c r="K172" s="2">
        <f>H172-'BSSE-ACCD'!H172</f>
        <v>2.6059643917376984</v>
      </c>
    </row>
    <row r="173" spans="1:11" x14ac:dyDescent="0.2">
      <c r="A173" t="s">
        <v>2</v>
      </c>
      <c r="B173" s="10">
        <f>(VTZ!K172+VTZ!L172-VTZ!G172-VTZ!H172)*2625.5</f>
        <v>-0.34026516803978468</v>
      </c>
      <c r="C173" s="10">
        <f>(VTZ!M172+VTZ!N172-VTZ!I172-VTZ!J172)*2625.5</f>
        <v>-8.4299296462546121</v>
      </c>
      <c r="D173" s="10">
        <f>(VTZ!L172-VTZ!H172)*2625.5</f>
        <v>-0.26482741853522296</v>
      </c>
      <c r="E173" s="10">
        <f>(VTZ!K172-VTZ!G172)*2625.5</f>
        <v>-7.5437749504853213E-2</v>
      </c>
      <c r="F173" s="10">
        <f>(VTZ!N172-VTZ!J172)*2625.5</f>
        <v>-6.28099595567382</v>
      </c>
      <c r="G173" s="10">
        <f>(VTZ!M172-VTZ!I172)*2625.5</f>
        <v>-2.1489336905808107</v>
      </c>
      <c r="H173" s="2">
        <f t="shared" si="4"/>
        <v>-8.7701948142943973</v>
      </c>
      <c r="I173" s="11">
        <f t="shared" si="5"/>
        <v>96.120209696081176</v>
      </c>
      <c r="K173" s="2">
        <f>H173-'BSSE-ACCD'!H173</f>
        <v>2.4392211145138827</v>
      </c>
    </row>
    <row r="174" spans="1:11" x14ac:dyDescent="0.2">
      <c r="A174" t="s">
        <v>3</v>
      </c>
      <c r="B174" s="10">
        <f>(VTZ!K173+VTZ!L173-VTZ!G173-VTZ!H173)*2625.5</f>
        <v>-0.95631673302217002</v>
      </c>
      <c r="C174" s="10">
        <f>(VTZ!M173+VTZ!N173-VTZ!I173-VTZ!J173)*2625.5</f>
        <v>-5.2699557970193949</v>
      </c>
      <c r="D174" s="10">
        <f>(VTZ!L173-VTZ!H173)*2625.5</f>
        <v>-0.76832329618540951</v>
      </c>
      <c r="E174" s="10">
        <f>(VTZ!K173-VTZ!G173)*2625.5</f>
        <v>-0.18799343683646902</v>
      </c>
      <c r="F174" s="10">
        <f>(VTZ!N173-VTZ!J173)*2625.5</f>
        <v>-3.6499215422491367</v>
      </c>
      <c r="G174" s="10">
        <f>(VTZ!M173-VTZ!I173)*2625.5</f>
        <v>-1.6200342547701849</v>
      </c>
      <c r="H174" s="2">
        <f t="shared" si="4"/>
        <v>-6.2262725300415651</v>
      </c>
      <c r="I174" s="11">
        <f t="shared" si="5"/>
        <v>84.64062200284404</v>
      </c>
      <c r="K174" s="2">
        <f>H174-'BSSE-ACCD'!H174</f>
        <v>8.9790176564708197</v>
      </c>
    </row>
    <row r="175" spans="1:11" x14ac:dyDescent="0.2">
      <c r="A175" t="s">
        <v>4</v>
      </c>
      <c r="B175" s="10">
        <f>(VTZ!K174+VTZ!L174-VTZ!G174-VTZ!H174)*2625.5</f>
        <v>-0.83690085688569349</v>
      </c>
      <c r="C175" s="10">
        <f>(VTZ!M174+VTZ!N174-VTZ!I174-VTZ!J174)*2625.5</f>
        <v>-5.8005040680868483</v>
      </c>
      <c r="D175" s="10">
        <f>(VTZ!L174-VTZ!H174)*2625.5</f>
        <v>-0.67341607258408787</v>
      </c>
      <c r="E175" s="10">
        <f>(VTZ!K174-VTZ!G174)*2625.5</f>
        <v>-0.16348478430204286</v>
      </c>
      <c r="F175" s="10">
        <f>(VTZ!N174-VTZ!J174)*2625.5</f>
        <v>-4.0241694074093344</v>
      </c>
      <c r="G175" s="10">
        <f>(VTZ!M174-VTZ!I174)*2625.5</f>
        <v>-1.7763346606774408</v>
      </c>
      <c r="H175" s="2">
        <f t="shared" si="4"/>
        <v>-6.6374049249725413</v>
      </c>
      <c r="I175" s="11">
        <f t="shared" si="5"/>
        <v>87.39114358177936</v>
      </c>
      <c r="K175" s="2">
        <f>H175-'BSSE-ACCD'!H175</f>
        <v>7.5598142095801357</v>
      </c>
    </row>
    <row r="176" spans="1:11" x14ac:dyDescent="0.2">
      <c r="A176" t="s">
        <v>5</v>
      </c>
      <c r="B176" s="10">
        <f>(VTZ!K175+VTZ!L175-VTZ!G175-VTZ!H175)*2625.5</f>
        <v>-0.84261781603339769</v>
      </c>
      <c r="C176" s="10">
        <f>(VTZ!M175+VTZ!N175-VTZ!I175-VTZ!J175)*2625.5</f>
        <v>-5.8815432179293534</v>
      </c>
      <c r="D176" s="10">
        <f>(VTZ!L175-VTZ!H175)*2625.5</f>
        <v>-0.68208305836024052</v>
      </c>
      <c r="E176" s="10">
        <f>(VTZ!K175-VTZ!G175)*2625.5</f>
        <v>-0.16053475767315717</v>
      </c>
      <c r="F176" s="10">
        <f>(VTZ!N175-VTZ!J175)*2625.5</f>
        <v>-4.0878672039222694</v>
      </c>
      <c r="G176" s="10">
        <f>(VTZ!M175-VTZ!I175)*2625.5</f>
        <v>-1.7936760140070847</v>
      </c>
      <c r="H176" s="2">
        <f t="shared" si="4"/>
        <v>-6.7241610339627513</v>
      </c>
      <c r="I176" s="11">
        <f t="shared" si="5"/>
        <v>87.46880373956752</v>
      </c>
      <c r="K176" s="2">
        <f>H176-'BSSE-ACCD'!H176</f>
        <v>7.2960250030317049</v>
      </c>
    </row>
    <row r="177" spans="1:11" x14ac:dyDescent="0.2">
      <c r="A177" t="s">
        <v>6</v>
      </c>
      <c r="B177" s="10">
        <f>(VTZ!K176+VTZ!L176-VTZ!G176-VTZ!H176)*2625.5</f>
        <v>-0.8370192502250956</v>
      </c>
      <c r="C177" s="10">
        <f>(VTZ!M176+VTZ!N176-VTZ!I176-VTZ!J176)*2625.5</f>
        <v>-5.8007140284210292</v>
      </c>
      <c r="D177" s="10">
        <f>(VTZ!L176-VTZ!H176)*2625.5</f>
        <v>-0.67348668099578823</v>
      </c>
      <c r="E177" s="10">
        <f>(VTZ!K176-VTZ!G176)*2625.5</f>
        <v>-0.16353256922901588</v>
      </c>
      <c r="F177" s="10">
        <f>(VTZ!N176-VTZ!J176)*2625.5</f>
        <v>-4.0245222343471641</v>
      </c>
      <c r="G177" s="10">
        <f>(VTZ!M176-VTZ!I176)*2625.5</f>
        <v>-1.776191794073938</v>
      </c>
      <c r="H177" s="2">
        <f t="shared" si="4"/>
        <v>-6.6377332786461247</v>
      </c>
      <c r="I177" s="11">
        <f t="shared" si="5"/>
        <v>87.389983672320454</v>
      </c>
      <c r="K177" s="2">
        <f>H177-'BSSE-ACCD'!H177</f>
        <v>7.5677533828000909</v>
      </c>
    </row>
    <row r="178" spans="1:11" x14ac:dyDescent="0.2">
      <c r="A178" t="s">
        <v>7</v>
      </c>
      <c r="B178" s="10">
        <f>(VTZ!K177+VTZ!L177-VTZ!G177-VTZ!H177)*2625.5</f>
        <v>-1.0135592873962658</v>
      </c>
      <c r="C178" s="10">
        <f>(VTZ!M177+VTZ!N177-VTZ!I177-VTZ!J177)*2625.5</f>
        <v>-5.4894129614234588</v>
      </c>
      <c r="D178" s="10">
        <f>(VTZ!L177-VTZ!H177)*2625.5</f>
        <v>-0.81330991805927044</v>
      </c>
      <c r="E178" s="10">
        <f>(VTZ!K177-VTZ!G177)*2625.5</f>
        <v>-0.20024936933728682</v>
      </c>
      <c r="F178" s="10">
        <f>(VTZ!N177-VTZ!J177)*2625.5</f>
        <v>-3.8082118608965541</v>
      </c>
      <c r="G178" s="10">
        <f>(VTZ!M177-VTZ!I177)*2625.5</f>
        <v>-1.6812011005268319</v>
      </c>
      <c r="H178" s="2">
        <f t="shared" si="4"/>
        <v>-6.5029722488197246</v>
      </c>
      <c r="I178" s="11">
        <f t="shared" si="5"/>
        <v>84.413907231724323</v>
      </c>
      <c r="K178" s="2">
        <f>H178-'BSSE-ACCD'!H178</f>
        <v>8.7100744911980676</v>
      </c>
    </row>
    <row r="179" spans="1:11" x14ac:dyDescent="0.2">
      <c r="A179" t="s">
        <v>8</v>
      </c>
      <c r="B179" s="10">
        <f>(VTZ!K178+VTZ!L178-VTZ!G178-VTZ!H178)*2625.5</f>
        <v>-0.84149627922141623</v>
      </c>
      <c r="C179" s="10">
        <f>(VTZ!M178+VTZ!N178-VTZ!I178-VTZ!J178)*2625.5</f>
        <v>-5.5674899931675261</v>
      </c>
      <c r="D179" s="10">
        <f>(VTZ!L178-VTZ!H178)*2625.5</f>
        <v>-0.67228973300546857</v>
      </c>
      <c r="E179" s="10">
        <f>(VTZ!K178-VTZ!G178)*2625.5</f>
        <v>-0.16920654621609341</v>
      </c>
      <c r="F179" s="10">
        <f>(VTZ!N178-VTZ!J178)*2625.5</f>
        <v>-3.8732299814915958</v>
      </c>
      <c r="G179" s="10">
        <f>(VTZ!M178-VTZ!I178)*2625.5</f>
        <v>-1.694260011676076</v>
      </c>
      <c r="H179" s="2">
        <f t="shared" si="4"/>
        <v>-6.4089862723889421</v>
      </c>
      <c r="I179" s="11">
        <f t="shared" si="5"/>
        <v>86.870056457341278</v>
      </c>
      <c r="K179" s="2">
        <f>H179-'BSSE-ACCD'!H179</f>
        <v>8.2250306029082196</v>
      </c>
    </row>
    <row r="180" spans="1:11" x14ac:dyDescent="0.2">
      <c r="A180" t="s">
        <v>9</v>
      </c>
      <c r="B180" s="10">
        <f>(VTZ!K179+VTZ!L179-VTZ!G179-VTZ!H179)*2625.5</f>
        <v>-0.98050056479813152</v>
      </c>
      <c r="C180" s="10">
        <f>(VTZ!M179+VTZ!N179-VTZ!I179-VTZ!J179)*2625.5</f>
        <v>-13.394022878738213</v>
      </c>
      <c r="D180" s="10">
        <f>(VTZ!L179-VTZ!H179)*2625.5</f>
        <v>-0.79750243118852648</v>
      </c>
      <c r="E180" s="10">
        <f>(VTZ!K179-VTZ!G179)*2625.5</f>
        <v>-0.1829981336094593</v>
      </c>
      <c r="F180" s="10">
        <f>(VTZ!N179-VTZ!J179)*2625.5</f>
        <v>-9.0493631600892641</v>
      </c>
      <c r="G180" s="10">
        <f>(VTZ!M179-VTZ!I179)*2625.5</f>
        <v>-4.3446597186489484</v>
      </c>
      <c r="H180" s="2">
        <f t="shared" si="4"/>
        <v>-14.374523443536344</v>
      </c>
      <c r="I180" s="11">
        <f t="shared" si="5"/>
        <v>93.17890037433537</v>
      </c>
      <c r="K180" s="2">
        <f>H180-'BSSE-ACCD'!H180</f>
        <v>3.9604265022696303</v>
      </c>
    </row>
    <row r="181" spans="1:11" x14ac:dyDescent="0.2">
      <c r="A181" t="s">
        <v>10</v>
      </c>
      <c r="B181" s="10">
        <f>(VTZ!K180+VTZ!L180-VTZ!G180-VTZ!H180)*2625.5</f>
        <v>-0.86646696283026436</v>
      </c>
      <c r="C181" s="10">
        <f>(VTZ!M180+VTZ!N180-VTZ!I180-VTZ!J180)*2625.5</f>
        <v>-12.54305630812275</v>
      </c>
      <c r="D181" s="10">
        <f>(VTZ!L180-VTZ!H180)*2625.5</f>
        <v>-0.6992514937398645</v>
      </c>
      <c r="E181" s="10">
        <f>(VTZ!K180-VTZ!G180)*2625.5</f>
        <v>-0.16721546909039986</v>
      </c>
      <c r="F181" s="10">
        <f>(VTZ!N180-VTZ!J180)*2625.5</f>
        <v>-8.4784432109376802</v>
      </c>
      <c r="G181" s="10">
        <f>(VTZ!M180-VTZ!I180)*2625.5</f>
        <v>-4.0646130971849237</v>
      </c>
      <c r="H181" s="2">
        <f t="shared" si="4"/>
        <v>-13.409523270953015</v>
      </c>
      <c r="I181" s="11">
        <f t="shared" si="5"/>
        <v>93.538420827329787</v>
      </c>
      <c r="K181" s="2">
        <f>H181-'BSSE-ACCD'!H181</f>
        <v>3.51863991360411</v>
      </c>
    </row>
    <row r="182" spans="1:11" x14ac:dyDescent="0.2">
      <c r="A182" t="s">
        <v>11</v>
      </c>
      <c r="B182" s="10">
        <f>(VTZ!K181+VTZ!L181-VTZ!G181-VTZ!H181)*2625.5</f>
        <v>-0.8306010794547054</v>
      </c>
      <c r="C182" s="10">
        <f>(VTZ!M181+VTZ!N181-VTZ!I181-VTZ!J181)*2625.5</f>
        <v>-12.04124486111796</v>
      </c>
      <c r="D182" s="10">
        <f>(VTZ!L181-VTZ!H181)*2625.5</f>
        <v>-0.66369982460981225</v>
      </c>
      <c r="E182" s="10">
        <f>(VTZ!K181-VTZ!G181)*2625.5</f>
        <v>-0.16690125484533039</v>
      </c>
      <c r="F182" s="10">
        <f>(VTZ!N181-VTZ!J181)*2625.5</f>
        <v>-8.2191092113681865</v>
      </c>
      <c r="G182" s="10">
        <f>(VTZ!M181-VTZ!I181)*2625.5</f>
        <v>-3.822135649749919</v>
      </c>
      <c r="H182" s="2">
        <f t="shared" si="4"/>
        <v>-12.871845940572666</v>
      </c>
      <c r="I182" s="11">
        <f t="shared" si="5"/>
        <v>93.547148689554987</v>
      </c>
      <c r="K182" s="2">
        <f>H182-'BSSE-ACCD'!H182</f>
        <v>3.9169108717635375</v>
      </c>
    </row>
    <row r="183" spans="1:11" x14ac:dyDescent="0.2">
      <c r="A183" t="s">
        <v>12</v>
      </c>
      <c r="B183" s="10">
        <f>(VTZ!K182+VTZ!L182-VTZ!G182-VTZ!H182)*2625.5</f>
        <v>-1.1162111018166596</v>
      </c>
      <c r="C183" s="10">
        <f>(VTZ!M182+VTZ!N182-VTZ!I182-VTZ!J182)*2625.5</f>
        <v>-10.237902135223569</v>
      </c>
      <c r="D183" s="10">
        <f>(VTZ!L182-VTZ!H182)*2625.5</f>
        <v>-0.89460392479074247</v>
      </c>
      <c r="E183" s="10">
        <f>(VTZ!K182-VTZ!G182)*2625.5</f>
        <v>-0.22160717702562566</v>
      </c>
      <c r="F183" s="10">
        <f>(VTZ!N182-VTZ!J182)*2625.5</f>
        <v>-6.9559127515796959</v>
      </c>
      <c r="G183" s="10">
        <f>(VTZ!M182-VTZ!I182)*2625.5</f>
        <v>-3.2819893836435816</v>
      </c>
      <c r="H183" s="2">
        <f t="shared" si="4"/>
        <v>-11.354113237040229</v>
      </c>
      <c r="I183" s="11">
        <f t="shared" si="5"/>
        <v>90.16910366742448</v>
      </c>
      <c r="K183" s="2">
        <f>H183-'BSSE-ACCD'!H183</f>
        <v>11.976993272735095</v>
      </c>
    </row>
    <row r="184" spans="1:11" x14ac:dyDescent="0.2">
      <c r="A184" t="s">
        <v>13</v>
      </c>
      <c r="B184" s="10">
        <f>(VTZ!K183+VTZ!L183-VTZ!G183-VTZ!H183)*2625.5</f>
        <v>-1.1613737933343953</v>
      </c>
      <c r="C184" s="10">
        <f>(VTZ!M183+VTZ!N183-VTZ!I183-VTZ!J183)*2625.5</f>
        <v>-9.7703087386870262</v>
      </c>
      <c r="D184" s="10">
        <f>(VTZ!L183-VTZ!H183)*2625.5</f>
        <v>-0.93243885844510632</v>
      </c>
      <c r="E184" s="10">
        <f>(VTZ!K183-VTZ!G183)*2625.5</f>
        <v>-0.2289349348891431</v>
      </c>
      <c r="F184" s="10">
        <f>(VTZ!N183-VTZ!J183)*2625.5</f>
        <v>-6.6236885790144004</v>
      </c>
      <c r="G184" s="10">
        <f>(VTZ!M183-VTZ!I183)*2625.5</f>
        <v>-3.1466201596723344</v>
      </c>
      <c r="H184" s="2">
        <f t="shared" si="4"/>
        <v>-10.931682532021421</v>
      </c>
      <c r="I184" s="11">
        <f t="shared" si="5"/>
        <v>89.376074635057662</v>
      </c>
      <c r="K184" s="2">
        <f>H184-'BSSE-ACCD'!H184</f>
        <v>11.185824192281759</v>
      </c>
    </row>
    <row r="185" spans="1:11" x14ac:dyDescent="0.2">
      <c r="A185" t="s">
        <v>14</v>
      </c>
      <c r="B185" s="10">
        <f>(VTZ!K184+VTZ!L184-VTZ!G184-VTZ!H184)*2625.5</f>
        <v>-0.96760188878813125</v>
      </c>
      <c r="C185" s="10">
        <f>(VTZ!M184+VTZ!N184-VTZ!I184-VTZ!J184)*2625.5</f>
        <v>-10.141170471304653</v>
      </c>
      <c r="D185" s="10">
        <f>(VTZ!L184-VTZ!H184)*2625.5</f>
        <v>-0.77598700943978238</v>
      </c>
      <c r="E185" s="10">
        <f>(VTZ!K184-VTZ!G184)*2625.5</f>
        <v>-0.19161487934834887</v>
      </c>
      <c r="F185" s="10">
        <f>(VTZ!N184-VTZ!J184)*2625.5</f>
        <v>-6.897532853255802</v>
      </c>
      <c r="G185" s="10">
        <f>(VTZ!M184-VTZ!I184)*2625.5</f>
        <v>-3.243637618050017</v>
      </c>
      <c r="H185" s="2">
        <f t="shared" si="4"/>
        <v>-11.108772360092784</v>
      </c>
      <c r="I185" s="11">
        <f t="shared" si="5"/>
        <v>91.28974960127772</v>
      </c>
      <c r="K185" s="2">
        <f>H185-'BSSE-ACCD'!H185</f>
        <v>11.143523735924836</v>
      </c>
    </row>
    <row r="186" spans="1:11" x14ac:dyDescent="0.2">
      <c r="A186" t="s">
        <v>15</v>
      </c>
      <c r="B186" s="10">
        <f>(VTZ!K185+VTZ!L185-VTZ!G185-VTZ!H185)*2625.5</f>
        <v>-0.96016783254243177</v>
      </c>
      <c r="C186" s="10">
        <f>(VTZ!M185+VTZ!N185-VTZ!I185-VTZ!J185)*2625.5</f>
        <v>-10.217139967081781</v>
      </c>
      <c r="D186" s="10">
        <f>(VTZ!L185-VTZ!H185)*2625.5</f>
        <v>-0.76857979648179819</v>
      </c>
      <c r="E186" s="10">
        <f>(VTZ!K185-VTZ!G185)*2625.5</f>
        <v>-0.19158803606048783</v>
      </c>
      <c r="F186" s="10">
        <f>(VTZ!N185-VTZ!J185)*2625.5</f>
        <v>-6.9649230921061518</v>
      </c>
      <c r="G186" s="10">
        <f>(VTZ!M185-VTZ!I185)*2625.5</f>
        <v>-3.2522168749756295</v>
      </c>
      <c r="H186" s="2">
        <f t="shared" si="4"/>
        <v>-11.177307799624213</v>
      </c>
      <c r="I186" s="11">
        <f t="shared" si="5"/>
        <v>91.409668144106107</v>
      </c>
      <c r="K186" s="2">
        <f>H186-'BSSE-ACCD'!H186</f>
        <v>11.116175275316319</v>
      </c>
    </row>
    <row r="187" spans="1:11" x14ac:dyDescent="0.2">
      <c r="A187" t="s">
        <v>16</v>
      </c>
      <c r="B187" s="10">
        <f>(VTZ!K186+VTZ!L186-VTZ!G186-VTZ!H186)*2625.5</f>
        <v>-0.96800165742071609</v>
      </c>
      <c r="C187" s="10">
        <f>(VTZ!M186+VTZ!N186-VTZ!I186-VTZ!J186)*2625.5</f>
        <v>-9.3276586761632903</v>
      </c>
      <c r="D187" s="10">
        <f>(VTZ!L186-VTZ!H186)*2625.5</f>
        <v>-0.77508495708411418</v>
      </c>
      <c r="E187" s="10">
        <f>(VTZ!K186-VTZ!G186)*2625.5</f>
        <v>-0.19291670033703914</v>
      </c>
      <c r="F187" s="10">
        <f>(VTZ!N186-VTZ!J186)*2625.5</f>
        <v>-6.3296718327596535</v>
      </c>
      <c r="G187" s="10">
        <f>(VTZ!M186-VTZ!I186)*2625.5</f>
        <v>-2.9979868434045107</v>
      </c>
      <c r="H187" s="2">
        <f t="shared" si="4"/>
        <v>-10.295660333584006</v>
      </c>
      <c r="I187" s="11">
        <f t="shared" si="5"/>
        <v>90.597964326162398</v>
      </c>
      <c r="K187" s="2">
        <f>H187-'BSSE-ACCD'!H187</f>
        <v>10.12457402857822</v>
      </c>
    </row>
    <row r="188" spans="1:11" x14ac:dyDescent="0.2">
      <c r="A188" t="s">
        <v>17</v>
      </c>
      <c r="B188" s="10">
        <f>(VTZ!K187+VTZ!L187-VTZ!G187-VTZ!H187)*2625.5</f>
        <v>-0.91333160351242559</v>
      </c>
      <c r="C188" s="10">
        <f>(VTZ!M187+VTZ!N187-VTZ!I187-VTZ!J187)*2625.5</f>
        <v>-9.4564726903490204</v>
      </c>
      <c r="D188" s="10">
        <f>(VTZ!L187-VTZ!H187)*2625.5</f>
        <v>-0.72269825329473036</v>
      </c>
      <c r="E188" s="10">
        <f>(VTZ!K187-VTZ!G187)*2625.5</f>
        <v>-0.19063335021711225</v>
      </c>
      <c r="F188" s="10">
        <f>(VTZ!N187-VTZ!J187)*2625.5</f>
        <v>-6.4052678337021671</v>
      </c>
      <c r="G188" s="10">
        <f>(VTZ!M187-VTZ!I187)*2625.5</f>
        <v>-3.0512048566468528</v>
      </c>
      <c r="H188" s="2">
        <f t="shared" si="4"/>
        <v>-10.369804293861446</v>
      </c>
      <c r="I188" s="11">
        <f t="shared" si="5"/>
        <v>91.192393051688697</v>
      </c>
      <c r="K188" s="2">
        <f>H188-'BSSE-ACCD'!H188</f>
        <v>9.8822341034288357</v>
      </c>
    </row>
    <row r="189" spans="1:11" x14ac:dyDescent="0.2">
      <c r="A189" t="s">
        <v>18</v>
      </c>
      <c r="B189" s="10">
        <f>(VTZ!K188+VTZ!L188-VTZ!G188-VTZ!H188)*2625.5</f>
        <v>-0.80779663215796071</v>
      </c>
      <c r="C189" s="10">
        <f>(VTZ!M188+VTZ!N188-VTZ!I188-VTZ!J188)*2625.5</f>
        <v>-11.221545287704146</v>
      </c>
      <c r="D189" s="10">
        <f>(VTZ!L188-VTZ!H188)*2625.5</f>
        <v>-0.65734982352251725</v>
      </c>
      <c r="E189" s="10">
        <f>(VTZ!K188-VTZ!G188)*2625.5</f>
        <v>-0.15044680863515197</v>
      </c>
      <c r="F189" s="10">
        <f>(VTZ!N188-VTZ!J188)*2625.5</f>
        <v>-7.5378858420571344</v>
      </c>
      <c r="G189" s="10">
        <f>(VTZ!M188-VTZ!I188)*2625.5</f>
        <v>-3.6836594456467204</v>
      </c>
      <c r="H189" s="2">
        <f t="shared" si="4"/>
        <v>-12.029341919862107</v>
      </c>
      <c r="I189" s="11">
        <f t="shared" si="5"/>
        <v>93.284781183048949</v>
      </c>
      <c r="K189" s="2">
        <f>H189-'BSSE-ACCD'!H189</f>
        <v>2.6090246265405064</v>
      </c>
    </row>
    <row r="190" spans="1:11" x14ac:dyDescent="0.2">
      <c r="A190" t="s">
        <v>19</v>
      </c>
      <c r="B190" s="10">
        <f>(VTZ!K189+VTZ!L189-VTZ!G189-VTZ!H189)*2625.5</f>
        <v>-0.70312010032480177</v>
      </c>
      <c r="C190" s="10">
        <f>(VTZ!M189+VTZ!N189-VTZ!I189-VTZ!J189)*2625.5</f>
        <v>-10.443849483193819</v>
      </c>
      <c r="D190" s="10">
        <f>(VTZ!L189-VTZ!H189)*2625.5</f>
        <v>-0.56791936868813941</v>
      </c>
      <c r="E190" s="10">
        <f>(VTZ!K189-VTZ!G189)*2625.5</f>
        <v>-0.13520073163695384</v>
      </c>
      <c r="F190" s="10">
        <f>(VTZ!N189-VTZ!J189)*2625.5</f>
        <v>-7.0135157402989057</v>
      </c>
      <c r="G190" s="10">
        <f>(VTZ!M189-VTZ!I189)*2625.5</f>
        <v>-3.430333742894768</v>
      </c>
      <c r="H190" s="2">
        <f t="shared" si="4"/>
        <v>-11.14696958351862</v>
      </c>
      <c r="I190" s="11">
        <f t="shared" si="5"/>
        <v>93.69227577902069</v>
      </c>
      <c r="K190" s="2">
        <f>H190-'BSSE-ACCD'!H190</f>
        <v>2.1263240286380469</v>
      </c>
    </row>
    <row r="191" spans="1:11" x14ac:dyDescent="0.2">
      <c r="A191" t="s">
        <v>20</v>
      </c>
      <c r="B191" s="10">
        <f>(VTZ!K190+VTZ!L190-VTZ!G190-VTZ!H190)*2625.5</f>
        <v>-0.64125706335182664</v>
      </c>
      <c r="C191" s="10">
        <f>(VTZ!M190+VTZ!N190-VTZ!I190-VTZ!J190)*2625.5</f>
        <v>-10.260927460263995</v>
      </c>
      <c r="D191" s="10">
        <f>(VTZ!L190-VTZ!H190)*2625.5</f>
        <v>-0.51503073693165125</v>
      </c>
      <c r="E191" s="10">
        <f>(VTZ!K190-VTZ!G190)*2625.5</f>
        <v>-0.12622632642017539</v>
      </c>
      <c r="F191" s="10">
        <f>(VTZ!N190-VTZ!J190)*2625.5</f>
        <v>-6.8994890426527293</v>
      </c>
      <c r="G191" s="10">
        <f>(VTZ!M190-VTZ!I190)*2625.5</f>
        <v>-3.3614384176114114</v>
      </c>
      <c r="H191" s="2">
        <f t="shared" si="4"/>
        <v>-10.902184523615821</v>
      </c>
      <c r="I191" s="11">
        <f t="shared" si="5"/>
        <v>94.118086499428031</v>
      </c>
      <c r="K191" s="2">
        <f>H191-'BSSE-ACCD'!H191</f>
        <v>2.4864547853510999</v>
      </c>
    </row>
    <row r="192" spans="1:11" x14ac:dyDescent="0.2">
      <c r="A192" t="s">
        <v>21</v>
      </c>
      <c r="B192" s="10">
        <f>(VTZ!K191+VTZ!L191-VTZ!G191-VTZ!H191)*2625.5</f>
        <v>-1.0438495244663479</v>
      </c>
      <c r="C192" s="10">
        <f>(VTZ!M191+VTZ!N191-VTZ!I191-VTZ!J191)*2625.5</f>
        <v>-12.605119535469404</v>
      </c>
      <c r="D192" s="10">
        <f>(VTZ!L191-VTZ!H191)*2625.5</f>
        <v>-0.84761253885454235</v>
      </c>
      <c r="E192" s="10">
        <f>(VTZ!K191-VTZ!G191)*2625.5</f>
        <v>-0.19623698561180558</v>
      </c>
      <c r="F192" s="10">
        <f>(VTZ!N191-VTZ!J191)*2625.5</f>
        <v>-8.5162282273688543</v>
      </c>
      <c r="G192" s="10">
        <f>(VTZ!M191-VTZ!I191)*2625.5</f>
        <v>-4.0888913081008429</v>
      </c>
      <c r="H192" s="2">
        <f t="shared" si="4"/>
        <v>-13.648969059935752</v>
      </c>
      <c r="I192" s="11">
        <f t="shared" si="5"/>
        <v>92.352173121042597</v>
      </c>
      <c r="K192" s="2">
        <f>H192-'BSSE-ACCD'!H192</f>
        <v>6.2959929916148027</v>
      </c>
    </row>
    <row r="193" spans="1:11" x14ac:dyDescent="0.2">
      <c r="A193" t="s">
        <v>22</v>
      </c>
      <c r="B193" s="10">
        <f>(VTZ!K192+VTZ!L192-VTZ!G192-VTZ!H192)*2625.5</f>
        <v>-0.93730207494191764</v>
      </c>
      <c r="C193" s="10">
        <f>(VTZ!M192+VTZ!N192-VTZ!I192-VTZ!J192)*2625.5</f>
        <v>-11.784512560960293</v>
      </c>
      <c r="D193" s="10">
        <f>(VTZ!L192-VTZ!H192)*2625.5</f>
        <v>-0.75534086175558679</v>
      </c>
      <c r="E193" s="10">
        <f>(VTZ!K192-VTZ!G192)*2625.5</f>
        <v>-0.18196121318618511</v>
      </c>
      <c r="F193" s="10">
        <f>(VTZ!N192-VTZ!J192)*2625.5</f>
        <v>-7.9511848464770365</v>
      </c>
      <c r="G193" s="10">
        <f>(VTZ!M192-VTZ!I192)*2625.5</f>
        <v>-3.8333277144832558</v>
      </c>
      <c r="H193" s="2">
        <f t="shared" si="4"/>
        <v>-12.721814635902211</v>
      </c>
      <c r="I193" s="11">
        <f t="shared" si="5"/>
        <v>92.632324068794716</v>
      </c>
      <c r="K193" s="2">
        <f>H193-'BSSE-ACCD'!H193</f>
        <v>5.6806897280385353</v>
      </c>
    </row>
    <row r="194" spans="1:11" x14ac:dyDescent="0.2">
      <c r="I194" s="11">
        <f>AVERAGE(I3:I193)</f>
        <v>90.185385294060367</v>
      </c>
      <c r="J194" t="s">
        <v>259</v>
      </c>
      <c r="K194" s="2">
        <f>AVERAGE(K3:K193)</f>
        <v>5.695255284730627</v>
      </c>
    </row>
    <row r="195" spans="1:11" x14ac:dyDescent="0.2">
      <c r="I195" s="10">
        <f>STDEV(I3:I193)</f>
        <v>4.7179658785223948</v>
      </c>
      <c r="J195" t="s">
        <v>260</v>
      </c>
      <c r="K195" s="2">
        <f>STDEV(K3:K193)</f>
        <v>3.3903171254772642</v>
      </c>
    </row>
    <row r="196" spans="1:11" x14ac:dyDescent="0.2">
      <c r="B196" s="2">
        <f>AVERAGE(B3:B193)</f>
        <v>-1.015775301222634</v>
      </c>
      <c r="C196" s="2">
        <f>AVERAGE(C3:C193)</f>
        <v>-9.5796852578405129</v>
      </c>
      <c r="G196" t="s">
        <v>259</v>
      </c>
      <c r="H196" s="2">
        <f>AVERAGE(H3:H193)</f>
        <v>-10.595460559063165</v>
      </c>
    </row>
    <row r="197" spans="1:11" x14ac:dyDescent="0.2">
      <c r="B197" s="2">
        <f>STDEV(B3:B193)</f>
        <v>0.48236610515177442</v>
      </c>
      <c r="C197" s="2">
        <f>STDEV(C3:C193)</f>
        <v>2.3042508970002</v>
      </c>
      <c r="G197" t="s">
        <v>263</v>
      </c>
      <c r="H197" s="2">
        <f>STDEV(H3:H193)</f>
        <v>2.454002790716729</v>
      </c>
    </row>
    <row r="198" spans="1:11" x14ac:dyDescent="0.2">
      <c r="G198" t="s">
        <v>271</v>
      </c>
      <c r="H198" s="2">
        <f>MIN(H3:H193)</f>
        <v>-16.623758393334388</v>
      </c>
    </row>
    <row r="199" spans="1:11" x14ac:dyDescent="0.2">
      <c r="G199" t="s">
        <v>272</v>
      </c>
      <c r="H199" s="2">
        <f>MAX(H3:H193)</f>
        <v>-6.1326039432141712</v>
      </c>
    </row>
    <row r="200" spans="1:11" x14ac:dyDescent="0.2">
      <c r="H200" s="2">
        <f>H199-H198</f>
        <v>10.491154450120217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A164" workbookViewId="0">
      <selection activeCell="H200" sqref="H200"/>
    </sheetView>
  </sheetViews>
  <sheetFormatPr baseColWidth="10" defaultRowHeight="16" x14ac:dyDescent="0.2"/>
  <cols>
    <col min="1" max="1" width="20.83203125" bestFit="1" customWidth="1"/>
  </cols>
  <sheetData>
    <row r="1" spans="1:11" x14ac:dyDescent="0.2">
      <c r="B1" s="12" t="s">
        <v>247</v>
      </c>
    </row>
    <row r="2" spans="1:11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K2" t="s">
        <v>256</v>
      </c>
    </row>
    <row r="3" spans="1:11" x14ac:dyDescent="0.2">
      <c r="A3" t="s">
        <v>177</v>
      </c>
      <c r="B3" s="10">
        <f>(aVTZ!K2+aVTZ!L2-aVTZ!G2-aVTZ!H2)*2625.5</f>
        <v>-2.4307172392171967</v>
      </c>
      <c r="C3" s="10">
        <f>(aVTZ!M2+aVTZ!N2-aVTZ!I2-aVTZ!J2)*2625.5</f>
        <v>-4.6411178171563776</v>
      </c>
      <c r="D3" s="10">
        <f>(aVTZ!L2-aVTZ!H2)*2625.5</f>
        <v>-2.1098367467931265</v>
      </c>
      <c r="E3" s="10">
        <f>(aVTZ!K2-aVTZ!G2)*2625.5</f>
        <v>-0.32088049242392458</v>
      </c>
      <c r="F3" s="10">
        <f>(aVTZ!N2-aVTZ!J2)*2625.5</f>
        <v>-4.149839360112475</v>
      </c>
      <c r="G3" s="10">
        <f>(aVTZ!M2-aVTZ!I2)*2625.5</f>
        <v>-0.49127845704404827</v>
      </c>
      <c r="H3" s="2">
        <f>B3+C3</f>
        <v>-7.0718350563735743</v>
      </c>
      <c r="I3" s="11">
        <f>C3/H3*100</f>
        <v>65.628196644285637</v>
      </c>
      <c r="K3" s="2">
        <f>H3-'BSSE-CCT'!H3</f>
        <v>4.0224695111242053</v>
      </c>
    </row>
    <row r="4" spans="1:11" x14ac:dyDescent="0.2">
      <c r="A4" t="s">
        <v>23</v>
      </c>
      <c r="B4" s="10">
        <f>(aVTZ!K3+aVTZ!L3-aVTZ!G3-aVTZ!H3)*2625.5</f>
        <v>-1.0381775945525418</v>
      </c>
      <c r="C4" s="10">
        <f>(aVTZ!M3+aVTZ!N3-aVTZ!I3-aVTZ!J3)*2625.5</f>
        <v>-14.708217616422511</v>
      </c>
      <c r="D4" s="10">
        <f>(aVTZ!L3-aVTZ!H3)*2625.5</f>
        <v>-0.89952774100834088</v>
      </c>
      <c r="E4" s="10">
        <f>(aVTZ!K3-aVTZ!G3)*2625.5</f>
        <v>-0.13864985354420095</v>
      </c>
      <c r="F4" s="10">
        <f>(aVTZ!N3-aVTZ!J3)*2625.5</f>
        <v>-10.839131599285661</v>
      </c>
      <c r="G4" s="10">
        <f>(aVTZ!M3-aVTZ!I3)*2625.5</f>
        <v>-3.8690860171369215</v>
      </c>
      <c r="H4" s="2">
        <f t="shared" ref="H4:H67" si="0">B4+C4</f>
        <v>-15.746395210975052</v>
      </c>
      <c r="I4" s="11">
        <f t="shared" ref="I4:I67" si="1">C4/H4*100</f>
        <v>93.406887223121743</v>
      </c>
      <c r="K4" s="13">
        <f>H4-'BSSE-CCT'!H4</f>
        <v>-4.9283426558557757</v>
      </c>
    </row>
    <row r="5" spans="1:11" x14ac:dyDescent="0.2">
      <c r="A5" t="s">
        <v>24</v>
      </c>
      <c r="B5" s="10">
        <f>(aVTZ!K4+aVTZ!L4-aVTZ!G4-aVTZ!H4)*2625.5</f>
        <v>-0.75086369771617623</v>
      </c>
      <c r="C5" s="10">
        <f>(aVTZ!M4+aVTZ!N4-aVTZ!I4-aVTZ!J4)*2625.5</f>
        <v>-14.73191196516769</v>
      </c>
      <c r="D5" s="10">
        <f>(aVTZ!L4-aVTZ!H4)*2625.5</f>
        <v>-0.65447302869997803</v>
      </c>
      <c r="E5" s="10">
        <f>(aVTZ!K4-aVTZ!G4)*2625.5</f>
        <v>-9.639066901605256E-2</v>
      </c>
      <c r="F5" s="10">
        <f>(aVTZ!N4-aVTZ!J4)*2625.5</f>
        <v>-11.06189653167257</v>
      </c>
      <c r="G5" s="10">
        <f>(aVTZ!M4-aVTZ!I4)*2625.5</f>
        <v>-3.6700154334951569</v>
      </c>
      <c r="H5" s="2">
        <f t="shared" si="0"/>
        <v>-15.482775662883867</v>
      </c>
      <c r="I5" s="11">
        <f t="shared" si="1"/>
        <v>95.15032889408721</v>
      </c>
      <c r="K5" s="13">
        <f>H5-'BSSE-CCT'!H5</f>
        <v>-6.3587992273733338</v>
      </c>
    </row>
    <row r="6" spans="1:11" x14ac:dyDescent="0.2">
      <c r="A6" t="s">
        <v>178</v>
      </c>
      <c r="B6" s="10">
        <f>(aVTZ!K5+aVTZ!L5-aVTZ!G5-aVTZ!H5)*2625.5</f>
        <v>-1.0717385148830307</v>
      </c>
      <c r="C6" s="10">
        <f>(aVTZ!M5+aVTZ!N5-aVTZ!I5-aVTZ!J5)*2625.5</f>
        <v>-5.1776708118918737</v>
      </c>
      <c r="D6" s="10">
        <f>(aVTZ!L5-aVTZ!H5)*2625.5</f>
        <v>-0.92778145449815852</v>
      </c>
      <c r="E6" s="10">
        <f>(aVTZ!K5-aVTZ!G5)*2625.5</f>
        <v>-0.14395706038472642</v>
      </c>
      <c r="F6" s="10">
        <f>(aVTZ!N5-aVTZ!J5)*2625.5</f>
        <v>-4.7048930055726208</v>
      </c>
      <c r="G6" s="10">
        <f>(aVTZ!M5-aVTZ!I5)*2625.5</f>
        <v>-0.47277780631923444</v>
      </c>
      <c r="H6" s="2">
        <f t="shared" si="0"/>
        <v>-6.249409326774904</v>
      </c>
      <c r="I6" s="11">
        <f t="shared" si="1"/>
        <v>82.850563007750438</v>
      </c>
      <c r="K6" s="2">
        <f>H6-'BSSE-CCT'!H6</f>
        <v>3.3566153054624479</v>
      </c>
    </row>
    <row r="7" spans="1:11" x14ac:dyDescent="0.2">
      <c r="A7" t="s">
        <v>179</v>
      </c>
      <c r="B7" s="10">
        <f>(aVTZ!K6+aVTZ!L6-aVTZ!G6-aVTZ!H6)*2625.5</f>
        <v>-0.78463909371828922</v>
      </c>
      <c r="C7" s="10">
        <f>(aVTZ!M6+aVTZ!N6-aVTZ!I6-aVTZ!J6)*2625.5</f>
        <v>-5.9054103916517882</v>
      </c>
      <c r="D7" s="10">
        <f>(aVTZ!L6-aVTZ!H6)*2625.5</f>
        <v>-0.68481747594436548</v>
      </c>
      <c r="E7" s="10">
        <f>(aVTZ!K6-aVTZ!G6)*2625.5</f>
        <v>-9.9821617774069421E-2</v>
      </c>
      <c r="F7" s="10">
        <f>(aVTZ!N6-aVTZ!J6)*2625.5</f>
        <v>-5.4031038678051964</v>
      </c>
      <c r="G7" s="10">
        <f>(aVTZ!M6-aVTZ!I6)*2625.5</f>
        <v>-0.5023065238466462</v>
      </c>
      <c r="H7" s="2">
        <f t="shared" si="0"/>
        <v>-6.6900494853700776</v>
      </c>
      <c r="I7" s="11">
        <f t="shared" si="1"/>
        <v>88.271550226434755</v>
      </c>
      <c r="K7" s="2">
        <f>H7-'BSSE-CCT'!H7</f>
        <v>1.2745624516769141</v>
      </c>
    </row>
    <row r="8" spans="1:11" x14ac:dyDescent="0.2">
      <c r="A8" t="s">
        <v>180</v>
      </c>
      <c r="B8" s="10">
        <f>(aVTZ!K7+aVTZ!L7-aVTZ!G7-aVTZ!H7)*2625.5</f>
        <v>-2.6644295986010453</v>
      </c>
      <c r="C8" s="10">
        <f>(aVTZ!M7+aVTZ!N7-aVTZ!I7-aVTZ!J7)*2625.5</f>
        <v>-4.5302770424020489</v>
      </c>
      <c r="D8" s="10">
        <f>(aVTZ!L7-aVTZ!H7)*2625.5</f>
        <v>-2.318544993867568</v>
      </c>
      <c r="E8" s="10">
        <f>(aVTZ!K7-aVTZ!G7)*2625.5</f>
        <v>-0.34588460473333171</v>
      </c>
      <c r="F8" s="10">
        <f>(aVTZ!N7-aVTZ!J7)*2625.5</f>
        <v>-4.0372490733719335</v>
      </c>
      <c r="G8" s="10">
        <f>(aVTZ!M7-aVTZ!I7)*2625.5</f>
        <v>-0.49302796903004176</v>
      </c>
      <c r="H8" s="2">
        <f t="shared" si="0"/>
        <v>-7.1947066410030942</v>
      </c>
      <c r="I8" s="11">
        <f t="shared" si="1"/>
        <v>62.966806965883912</v>
      </c>
      <c r="K8" s="2">
        <f>H8-'BSSE-CCT'!H8</f>
        <v>0.75441528725629681</v>
      </c>
    </row>
    <row r="9" spans="1:11" x14ac:dyDescent="0.2">
      <c r="A9" t="s">
        <v>181</v>
      </c>
      <c r="B9" s="10">
        <f>(aVTZ!K8+aVTZ!L8-aVTZ!G8-aVTZ!H8)*2625.5</f>
        <v>-1.9937533123986571</v>
      </c>
      <c r="C9" s="10">
        <f>(aVTZ!M8+aVTZ!N8-aVTZ!I8-aVTZ!J8)*2625.5</f>
        <v>-4.7410027908290555</v>
      </c>
      <c r="D9" s="10">
        <f>(aVTZ!L8-aVTZ!H8)*2625.5</f>
        <v>-1.7460677661322905</v>
      </c>
      <c r="E9" s="10">
        <f>(aVTZ!K8-aVTZ!G8)*2625.5</f>
        <v>-0.24768554626622066</v>
      </c>
      <c r="F9" s="10">
        <f>(aVTZ!N8-aVTZ!J8)*2625.5</f>
        <v>-4.2266516825913572</v>
      </c>
      <c r="G9" s="10">
        <f>(aVTZ!M8-aVTZ!I8)*2625.5</f>
        <v>-0.51435110823784425</v>
      </c>
      <c r="H9" s="2">
        <f t="shared" si="0"/>
        <v>-6.7347561032277126</v>
      </c>
      <c r="I9" s="11">
        <f t="shared" si="1"/>
        <v>70.396057676934632</v>
      </c>
      <c r="K9" s="13">
        <f>H9-'BSSE-CCT'!H9</f>
        <v>-0.30902964002421918</v>
      </c>
    </row>
    <row r="10" spans="1:11" x14ac:dyDescent="0.2">
      <c r="A10" t="s">
        <v>182</v>
      </c>
      <c r="B10" s="10">
        <f>(aVTZ!K9+aVTZ!L9-aVTZ!G9-aVTZ!H9)*2625.5</f>
        <v>-2.7309400000846638</v>
      </c>
      <c r="C10" s="10">
        <f>(aVTZ!M9+aVTZ!N9-aVTZ!I9-aVTZ!J9)*2625.5</f>
        <v>-5.9106527369727946</v>
      </c>
      <c r="D10" s="10">
        <f>(aVTZ!L9-aVTZ!H9)*2625.5</f>
        <v>-2.3733410354845303</v>
      </c>
      <c r="E10" s="10">
        <f>(aVTZ!K9-aVTZ!G9)*2625.5</f>
        <v>-0.3575989646002794</v>
      </c>
      <c r="F10" s="10">
        <f>(aVTZ!N9-aVTZ!J9)*2625.5</f>
        <v>-5.2517360648270559</v>
      </c>
      <c r="G10" s="10">
        <f>(aVTZ!M9-aVTZ!I9)*2625.5</f>
        <v>-0.65891667214588467</v>
      </c>
      <c r="H10" s="2">
        <f t="shared" si="0"/>
        <v>-8.6415927370574579</v>
      </c>
      <c r="I10" s="11">
        <f t="shared" si="1"/>
        <v>68.397723855075199</v>
      </c>
      <c r="K10" s="2">
        <f>H10-'BSSE-CCT'!H10</f>
        <v>5.4476490547814134</v>
      </c>
    </row>
    <row r="11" spans="1:11" x14ac:dyDescent="0.2">
      <c r="A11" t="s">
        <v>183</v>
      </c>
      <c r="B11" s="10">
        <f>(aVTZ!K10+aVTZ!L10-aVTZ!G10-aVTZ!H10)*2625.5</f>
        <v>-4.2253588444592092</v>
      </c>
      <c r="C11" s="10">
        <f>(aVTZ!M10+aVTZ!N10-aVTZ!I10-aVTZ!J10)*2625.5</f>
        <v>-9.6400583988833191</v>
      </c>
      <c r="D11" s="10">
        <f>(aVTZ!L10-aVTZ!H10)*2625.5</f>
        <v>-3.6781533330188063</v>
      </c>
      <c r="E11" s="10">
        <f>(aVTZ!K10-aVTZ!G10)*2625.5</f>
        <v>-0.54720551144084018</v>
      </c>
      <c r="F11" s="10">
        <f>(aVTZ!N10-aVTZ!J10)*2625.5</f>
        <v>-8.4857436990164619</v>
      </c>
      <c r="G11" s="10">
        <f>(aVTZ!M10-aVTZ!I10)*2625.5</f>
        <v>-1.1543146998668563</v>
      </c>
      <c r="H11" s="2">
        <f t="shared" si="0"/>
        <v>-13.865417243342527</v>
      </c>
      <c r="I11" s="11">
        <f t="shared" si="1"/>
        <v>69.525916383886582</v>
      </c>
      <c r="K11" s="2">
        <f>H11-'BSSE-CCT'!H11</f>
        <v>0.18829857036979014</v>
      </c>
    </row>
    <row r="12" spans="1:11" x14ac:dyDescent="0.2">
      <c r="A12" t="s">
        <v>184</v>
      </c>
      <c r="B12" s="10">
        <f>(aVTZ!K11+aVTZ!L11-aVTZ!G11-aVTZ!H11)*2625.5</f>
        <v>-2.7856417969954013</v>
      </c>
      <c r="C12" s="10">
        <f>(aVTZ!M11+aVTZ!N11-aVTZ!I11-aVTZ!J11)*2625.5</f>
        <v>-8.3862942315363753</v>
      </c>
      <c r="D12" s="10">
        <f>(aVTZ!L11-aVTZ!H11)*2625.5</f>
        <v>-2.4365164573664813</v>
      </c>
      <c r="E12" s="10">
        <f>(aVTZ!K11-aVTZ!G11)*2625.5</f>
        <v>-0.34912533962906567</v>
      </c>
      <c r="F12" s="10">
        <f>(aVTZ!N11-aVTZ!J11)*2625.5</f>
        <v>-7.3163008533599818</v>
      </c>
      <c r="G12" s="10">
        <f>(aVTZ!M11-aVTZ!I11)*2625.5</f>
        <v>-1.0699933781769762</v>
      </c>
      <c r="H12" s="2">
        <f t="shared" si="0"/>
        <v>-11.171936028531777</v>
      </c>
      <c r="I12" s="11">
        <f t="shared" si="1"/>
        <v>75.065720123341123</v>
      </c>
      <c r="K12" s="13">
        <f>H12-'BSSE-CCT'!H12</f>
        <v>-1.2664279444673632</v>
      </c>
    </row>
    <row r="13" spans="1:11" x14ac:dyDescent="0.2">
      <c r="A13" t="s">
        <v>185</v>
      </c>
      <c r="B13" s="10">
        <f>(aVTZ!K12+aVTZ!L12-aVTZ!G12-aVTZ!H12)*2625.5</f>
        <v>-3.2953291880582092</v>
      </c>
      <c r="C13" s="10">
        <f>(aVTZ!M12+aVTZ!N12-aVTZ!I12-aVTZ!J12)*2625.5</f>
        <v>-7.994899446453732</v>
      </c>
      <c r="D13" s="10">
        <f>(aVTZ!L12-aVTZ!H12)*2625.5</f>
        <v>-2.8688204533325719</v>
      </c>
      <c r="E13" s="10">
        <f>(aVTZ!K12-aVTZ!G12)*2625.5</f>
        <v>-0.42650873472578321</v>
      </c>
      <c r="F13" s="10">
        <f>(aVTZ!N12-aVTZ!J12)*2625.5</f>
        <v>-7.045908856368615</v>
      </c>
      <c r="G13" s="10">
        <f>(aVTZ!M12-aVTZ!I12)*2625.5</f>
        <v>-0.94899059008511677</v>
      </c>
      <c r="H13" s="2">
        <f t="shared" si="0"/>
        <v>-11.290228634511941</v>
      </c>
      <c r="I13" s="11">
        <f t="shared" si="1"/>
        <v>70.812555752989311</v>
      </c>
      <c r="K13" s="13">
        <f>H13-'BSSE-CCT'!H13</f>
        <v>-0.36332583262561258</v>
      </c>
    </row>
    <row r="14" spans="1:11" x14ac:dyDescent="0.2">
      <c r="A14" t="s">
        <v>186</v>
      </c>
      <c r="B14" s="10">
        <f>(aVTZ!K13+aVTZ!L13-aVTZ!G13-aVTZ!H13)*2625.5</f>
        <v>-2.460280675917788</v>
      </c>
      <c r="C14" s="10">
        <f>(aVTZ!M13+aVTZ!N13-aVTZ!I13-aVTZ!J13)*2625.5</f>
        <v>-5.5972344608996858</v>
      </c>
      <c r="D14" s="10">
        <f>(aVTZ!L13-aVTZ!H13)*2625.5</f>
        <v>-2.1354476360681116</v>
      </c>
      <c r="E14" s="10">
        <f>(aVTZ!K13-aVTZ!G13)*2625.5</f>
        <v>-0.32483303984938494</v>
      </c>
      <c r="F14" s="10">
        <f>(aVTZ!N13-aVTZ!J13)*2625.5</f>
        <v>-4.9856975792867058</v>
      </c>
      <c r="G14" s="10">
        <f>(aVTZ!M13-aVTZ!I13)*2625.5</f>
        <v>-0.61153688161283426</v>
      </c>
      <c r="H14" s="2">
        <f t="shared" si="0"/>
        <v>-8.0575151368174733</v>
      </c>
      <c r="I14" s="11">
        <f t="shared" si="1"/>
        <v>69.466012360610478</v>
      </c>
      <c r="K14" s="2">
        <f>H14-'BSSE-CCT'!H14</f>
        <v>4.1890508508028059</v>
      </c>
    </row>
    <row r="15" spans="1:11" x14ac:dyDescent="0.2">
      <c r="A15" t="s">
        <v>187</v>
      </c>
      <c r="B15" s="10">
        <f>(aVTZ!K14+aVTZ!L14-aVTZ!G14-aVTZ!H14)*2625.5</f>
        <v>-3.0446333610489376</v>
      </c>
      <c r="C15" s="10">
        <f>(aVTZ!M14+aVTZ!N14-aVTZ!I14-aVTZ!J14)*2625.5</f>
        <v>-6.1503382662325938</v>
      </c>
      <c r="D15" s="10">
        <f>(aVTZ!L14-aVTZ!H14)*2625.5</f>
        <v>-2.6461343976738139</v>
      </c>
      <c r="E15" s="10">
        <f>(aVTZ!K14-aVTZ!G14)*2625.5</f>
        <v>-0.3984989633749777</v>
      </c>
      <c r="F15" s="10">
        <f>(aVTZ!N14-aVTZ!J14)*2625.5</f>
        <v>-5.4338813415478429</v>
      </c>
      <c r="G15" s="10">
        <f>(aVTZ!M14-aVTZ!I14)*2625.5</f>
        <v>-0.7164569246847512</v>
      </c>
      <c r="H15" s="2">
        <f t="shared" si="0"/>
        <v>-9.1949716272815323</v>
      </c>
      <c r="I15" s="11">
        <f t="shared" si="1"/>
        <v>66.888061383294612</v>
      </c>
      <c r="K15" s="2">
        <f>H15-'BSSE-CCT'!H15</f>
        <v>3.7282730695899797</v>
      </c>
    </row>
    <row r="16" spans="1:11" x14ac:dyDescent="0.2">
      <c r="A16" t="s">
        <v>188</v>
      </c>
      <c r="B16" s="10">
        <f>(aVTZ!K15+aVTZ!L15-aVTZ!G15-aVTZ!H15)*2625.5</f>
        <v>-1.7796701931496783</v>
      </c>
      <c r="C16" s="10">
        <f>(aVTZ!M15+aVTZ!N15-aVTZ!I15-aVTZ!J15)*2625.5</f>
        <v>-5.7992024814211076</v>
      </c>
      <c r="D16" s="10">
        <f>(aVTZ!L15-aVTZ!H15)*2625.5</f>
        <v>-1.5644430022803222</v>
      </c>
      <c r="E16" s="10">
        <f>(aVTZ!K15-aVTZ!G15)*2625.5</f>
        <v>-0.21522719086935604</v>
      </c>
      <c r="F16" s="10">
        <f>(aVTZ!N15-aVTZ!J15)*2625.5</f>
        <v>-5.1841181064520576</v>
      </c>
      <c r="G16" s="10">
        <f>(aVTZ!M15-aVTZ!I15)*2625.5</f>
        <v>-0.61508437496904989</v>
      </c>
      <c r="H16" s="2">
        <f t="shared" si="0"/>
        <v>-7.5788726745707855</v>
      </c>
      <c r="I16" s="11">
        <f t="shared" si="1"/>
        <v>76.518009081733709</v>
      </c>
      <c r="K16" s="2">
        <f>H16-'BSSE-CCT'!H16</f>
        <v>3.3639848711628133</v>
      </c>
    </row>
    <row r="17" spans="1:11" x14ac:dyDescent="0.2">
      <c r="A17" t="s">
        <v>189</v>
      </c>
      <c r="B17" s="10">
        <f>(aVTZ!K16+aVTZ!L16-aVTZ!G16-aVTZ!H16)*2625.5</f>
        <v>-1.5108263938595887</v>
      </c>
      <c r="C17" s="10">
        <f>(aVTZ!M16+aVTZ!N16-aVTZ!I16-aVTZ!J16)*2625.5</f>
        <v>-5.4476890778184615</v>
      </c>
      <c r="D17" s="10">
        <f>(aVTZ!L16-aVTZ!H16)*2625.5</f>
        <v>-1.3351771339151375</v>
      </c>
      <c r="E17" s="10">
        <f>(aVTZ!K16-aVTZ!G16)*2625.5</f>
        <v>-0.17564925994415986</v>
      </c>
      <c r="F17" s="10">
        <f>(aVTZ!N16-aVTZ!J16)*2625.5</f>
        <v>-4.866437620172432</v>
      </c>
      <c r="G17" s="10">
        <f>(aVTZ!M16-aVTZ!I16)*2625.5</f>
        <v>-0.58125145764617481</v>
      </c>
      <c r="H17" s="2">
        <f t="shared" si="0"/>
        <v>-6.9585154716780497</v>
      </c>
      <c r="I17" s="11">
        <f t="shared" si="1"/>
        <v>78.288093200211677</v>
      </c>
      <c r="K17" s="2">
        <f>H17-'BSSE-CCT'!H17</f>
        <v>2.8760205055734982</v>
      </c>
    </row>
    <row r="18" spans="1:11" x14ac:dyDescent="0.2">
      <c r="A18" t="s">
        <v>25</v>
      </c>
      <c r="B18" s="10">
        <f>(aVTZ!K17+aVTZ!L17-aVTZ!G17-aVTZ!H17)*2625.5</f>
        <v>-0.65950854656372737</v>
      </c>
      <c r="C18" s="10">
        <f>(aVTZ!M17+aVTZ!N17-aVTZ!I17-aVTZ!J17)*2625.5</f>
        <v>-17.520948804563069</v>
      </c>
      <c r="D18" s="10">
        <f>(aVTZ!L17-aVTZ!H17)*2625.5</f>
        <v>-0.57962956195777382</v>
      </c>
      <c r="E18" s="10">
        <f>(aVTZ!K17-aVTZ!G17)*2625.5</f>
        <v>-7.9878984605953607E-2</v>
      </c>
      <c r="F18" s="10">
        <f>(aVTZ!N17-aVTZ!J17)*2625.5</f>
        <v>-13.045679202835245</v>
      </c>
      <c r="G18" s="10">
        <f>(aVTZ!M17-aVTZ!I17)*2625.5</f>
        <v>-4.4752696017277884</v>
      </c>
      <c r="H18" s="2">
        <f t="shared" si="0"/>
        <v>-18.180457351126798</v>
      </c>
      <c r="I18" s="11">
        <f t="shared" si="1"/>
        <v>96.372431486038195</v>
      </c>
      <c r="K18" s="13">
        <f>H18-'BSSE-CCT'!H18</f>
        <v>-7.8365605689474052</v>
      </c>
    </row>
    <row r="19" spans="1:11" x14ac:dyDescent="0.2">
      <c r="A19" t="s">
        <v>26</v>
      </c>
      <c r="B19" s="10">
        <f>(aVTZ!K18+aVTZ!L18-aVTZ!G18-aVTZ!H18)*2625.5</f>
        <v>-0.5890873996655781</v>
      </c>
      <c r="C19" s="10">
        <f>(aVTZ!M18+aVTZ!N18-aVTZ!I18-aVTZ!J18)*2625.5</f>
        <v>-16.645686073535746</v>
      </c>
      <c r="D19" s="10">
        <f>(aVTZ!L18-aVTZ!H18)*2625.5</f>
        <v>-0.51969950651111074</v>
      </c>
      <c r="E19" s="10">
        <f>(aVTZ!K18-aVTZ!G18)*2625.5</f>
        <v>-6.9387893154030184E-2</v>
      </c>
      <c r="F19" s="10">
        <f>(aVTZ!N18-aVTZ!J18)*2625.5</f>
        <v>-12.408278729880223</v>
      </c>
      <c r="G19" s="10">
        <f>(aVTZ!M18-aVTZ!I18)*2625.5</f>
        <v>-4.2374073436555211</v>
      </c>
      <c r="H19" s="2">
        <f t="shared" si="0"/>
        <v>-17.234773473201322</v>
      </c>
      <c r="I19" s="11">
        <f t="shared" si="1"/>
        <v>96.581983508042285</v>
      </c>
      <c r="K19" s="13">
        <f>H19-'BSSE-CCT'!H19</f>
        <v>-7.5418335964698358</v>
      </c>
    </row>
    <row r="20" spans="1:11" x14ac:dyDescent="0.2">
      <c r="A20" t="s">
        <v>190</v>
      </c>
      <c r="B20" s="10">
        <f>(aVTZ!K19+aVTZ!L19-aVTZ!G19-aVTZ!H19)*2625.5</f>
        <v>-0.66315580125314533</v>
      </c>
      <c r="C20" s="10">
        <f>(aVTZ!M19+aVTZ!N19-aVTZ!I19-aVTZ!J19)*2625.5</f>
        <v>-6.2033789395068197</v>
      </c>
      <c r="D20" s="10">
        <f>(aVTZ!L19-aVTZ!H19)*2625.5</f>
        <v>-0.5828220920407774</v>
      </c>
      <c r="E20" s="10">
        <f>(aVTZ!K19-aVTZ!G19)*2625.5</f>
        <v>-8.0333709212659421E-2</v>
      </c>
      <c r="F20" s="10">
        <f>(aVTZ!N19-aVTZ!J19)*2625.5</f>
        <v>-5.6614175097004242</v>
      </c>
      <c r="G20" s="10">
        <f>(aVTZ!M19-aVTZ!I19)*2625.5</f>
        <v>-0.54196142980639606</v>
      </c>
      <c r="H20" s="2">
        <f t="shared" si="0"/>
        <v>-6.8665347407599651</v>
      </c>
      <c r="I20" s="11">
        <f t="shared" si="1"/>
        <v>90.342205693409923</v>
      </c>
      <c r="K20" s="2">
        <f>H20-'BSSE-CCT'!H20</f>
        <v>2.0050129976682918</v>
      </c>
    </row>
    <row r="21" spans="1:11" x14ac:dyDescent="0.2">
      <c r="A21" t="s">
        <v>191</v>
      </c>
      <c r="B21" s="10">
        <f>(aVTZ!K20+aVTZ!L20-aVTZ!G20-aVTZ!H20)*2625.5</f>
        <v>-0.59483752756769137</v>
      </c>
      <c r="C21" s="10">
        <f>(aVTZ!M20+aVTZ!N20-aVTZ!I20-aVTZ!J20)*2625.5</f>
        <v>-6.0202397304775594</v>
      </c>
      <c r="D21" s="10">
        <f>(aVTZ!L20-aVTZ!H20)*2625.5</f>
        <v>-0.52499350312464443</v>
      </c>
      <c r="E21" s="10">
        <f>(aVTZ!K20-aVTZ!G20)*2625.5</f>
        <v>-6.9844024443192626E-2</v>
      </c>
      <c r="F21" s="10">
        <f>(aVTZ!N20-aVTZ!J20)*2625.5</f>
        <v>-5.4933021002592195</v>
      </c>
      <c r="G21" s="10">
        <f>(aVTZ!M20-aVTZ!I20)*2625.5</f>
        <v>-0.5269376302183405</v>
      </c>
      <c r="H21" s="2">
        <f t="shared" si="0"/>
        <v>-6.6150772580452504</v>
      </c>
      <c r="I21" s="11">
        <f t="shared" si="1"/>
        <v>91.007852147996459</v>
      </c>
      <c r="K21" s="2">
        <f>H21-'BSSE-CCT'!H21</f>
        <v>1.8446075554291408</v>
      </c>
    </row>
    <row r="22" spans="1:11" x14ac:dyDescent="0.2">
      <c r="A22" t="s">
        <v>192</v>
      </c>
      <c r="B22" s="10">
        <f>(aVTZ!K21+aVTZ!L21-aVTZ!G21-aVTZ!H21)*2625.5</f>
        <v>-1.6793446808351824</v>
      </c>
      <c r="C22" s="10">
        <f>(aVTZ!M21+aVTZ!N21-aVTZ!I21-aVTZ!J21)*2625.5</f>
        <v>-4.3382272427692676</v>
      </c>
      <c r="D22" s="10">
        <f>(aVTZ!L21-aVTZ!H21)*2625.5</f>
        <v>-1.4771744112960064</v>
      </c>
      <c r="E22" s="10">
        <f>(aVTZ!K21-aVTZ!G21)*2625.5</f>
        <v>-0.20217026953932191</v>
      </c>
      <c r="F22" s="10">
        <f>(aVTZ!N21-aVTZ!J21)*2625.5</f>
        <v>-3.873874864761885</v>
      </c>
      <c r="G22" s="10">
        <f>(aVTZ!M21-aVTZ!I21)*2625.5</f>
        <v>-0.46435237800745605</v>
      </c>
      <c r="H22" s="2">
        <f t="shared" si="0"/>
        <v>-6.01757192360445</v>
      </c>
      <c r="I22" s="11">
        <f t="shared" si="1"/>
        <v>72.092652947814273</v>
      </c>
      <c r="K22" s="13">
        <f>H22-'BSSE-CCT'!H22</f>
        <v>0.28554821544944797</v>
      </c>
    </row>
    <row r="23" spans="1:11" x14ac:dyDescent="0.2">
      <c r="A23" t="s">
        <v>193</v>
      </c>
      <c r="B23" s="10">
        <f>(aVTZ!K22+aVTZ!L22-aVTZ!G22-aVTZ!H22)*2625.5</f>
        <v>-1.7054628953335056</v>
      </c>
      <c r="C23" s="10">
        <f>(aVTZ!M22+aVTZ!N22-aVTZ!I22-aVTZ!J22)*2625.5</f>
        <v>-4.5613828157661516</v>
      </c>
      <c r="D23" s="10">
        <f>(aVTZ!L22-aVTZ!H22)*2625.5</f>
        <v>-1.5034761407009114</v>
      </c>
      <c r="E23" s="10">
        <f>(aVTZ!K22-aVTZ!G22)*2625.5</f>
        <v>-0.20198675463244839</v>
      </c>
      <c r="F23" s="10">
        <f>(aVTZ!N22-aVTZ!J22)*2625.5</f>
        <v>-4.0717030894561139</v>
      </c>
      <c r="G23" s="10">
        <f>(aVTZ!M22-aVTZ!I22)*2625.5</f>
        <v>-0.48967972631018353</v>
      </c>
      <c r="H23" s="2">
        <f t="shared" si="0"/>
        <v>-6.2668457110996574</v>
      </c>
      <c r="I23" s="11">
        <f t="shared" si="1"/>
        <v>72.785944094445483</v>
      </c>
      <c r="K23" s="13">
        <f>H23-'BSSE-CCT'!H23</f>
        <v>-5.2375621440219788E-2</v>
      </c>
    </row>
    <row r="24" spans="1:11" x14ac:dyDescent="0.2">
      <c r="A24" t="s">
        <v>194</v>
      </c>
      <c r="B24" s="10">
        <f>(aVTZ!K23+aVTZ!L23-aVTZ!G23-aVTZ!H23)*2625.5</f>
        <v>-1.7088936951525664</v>
      </c>
      <c r="C24" s="10">
        <f>(aVTZ!M23+aVTZ!N23-aVTZ!I23-aVTZ!J23)*2625.5</f>
        <v>-5.1276643240903352</v>
      </c>
      <c r="D24" s="10">
        <f>(aVTZ!L23-aVTZ!H23)*2625.5</f>
        <v>-1.501167909975504</v>
      </c>
      <c r="E24" s="10">
        <f>(aVTZ!K23-aVTZ!G23)*2625.5</f>
        <v>-0.20772578517691673</v>
      </c>
      <c r="F24" s="10">
        <f>(aVTZ!N23-aVTZ!J23)*2625.5</f>
        <v>-4.5295374307318026</v>
      </c>
      <c r="G24" s="10">
        <f>(aVTZ!M23-aVTZ!I23)*2625.5</f>
        <v>-0.59812689335846014</v>
      </c>
      <c r="H24" s="2">
        <f t="shared" si="0"/>
        <v>-6.8365580192429016</v>
      </c>
      <c r="I24" s="11">
        <f t="shared" si="1"/>
        <v>75.003595517765916</v>
      </c>
      <c r="K24" s="13">
        <f>H24-'BSSE-CCT'!H24</f>
        <v>-0.66370860921575758</v>
      </c>
    </row>
    <row r="25" spans="1:11" x14ac:dyDescent="0.2">
      <c r="A25" t="s">
        <v>195</v>
      </c>
      <c r="B25" s="10">
        <f>(aVTZ!K24+aVTZ!L24-aVTZ!G24-aVTZ!H24)*2625.5</f>
        <v>-1.7014170491399159</v>
      </c>
      <c r="C25" s="10">
        <f>(aVTZ!M24+aVTZ!N24-aVTZ!I24-aVTZ!J24)*2625.5</f>
        <v>-4.5307641421358236</v>
      </c>
      <c r="D25" s="10">
        <f>(aVTZ!L24-aVTZ!H24)*2625.5</f>
        <v>-1.5009864989943642</v>
      </c>
      <c r="E25" s="10">
        <f>(aVTZ!K24-aVTZ!G24)*2625.5</f>
        <v>-0.20043055014598873</v>
      </c>
      <c r="F25" s="10">
        <f>(aVTZ!N24-aVTZ!J24)*2625.5</f>
        <v>-4.0447895083745706</v>
      </c>
      <c r="G25" s="10">
        <f>(aVTZ!M24-aVTZ!I24)*2625.5</f>
        <v>-0.48597463376154487</v>
      </c>
      <c r="H25" s="2">
        <f t="shared" si="0"/>
        <v>-6.232181191275739</v>
      </c>
      <c r="I25" s="11">
        <f t="shared" si="1"/>
        <v>72.69949321239757</v>
      </c>
      <c r="K25" s="13">
        <f>H25-'BSSE-CCT'!H25</f>
        <v>-4.5506856598284351E-2</v>
      </c>
    </row>
    <row r="26" spans="1:11" x14ac:dyDescent="0.2">
      <c r="A26" t="s">
        <v>196</v>
      </c>
      <c r="B26" s="10">
        <f>(aVTZ!K25+aVTZ!L25-aVTZ!G25-aVTZ!H25)*2625.5</f>
        <v>-2.0478786317610007</v>
      </c>
      <c r="C26" s="10">
        <f>(aVTZ!M25+aVTZ!N25-aVTZ!I25-aVTZ!J25)*2625.5</f>
        <v>-7.0347850618548433</v>
      </c>
      <c r="D26" s="10">
        <f>(aVTZ!L25-aVTZ!H25)*2625.5</f>
        <v>-1.7988827233267353</v>
      </c>
      <c r="E26" s="10">
        <f>(aVTZ!K25-aVTZ!G25)*2625.5</f>
        <v>-0.24899590843441141</v>
      </c>
      <c r="F26" s="10">
        <f>(aVTZ!N25-aVTZ!J25)*2625.5</f>
        <v>-6.2553136562171936</v>
      </c>
      <c r="G26" s="10">
        <f>(aVTZ!M25-aVTZ!I25)*2625.5</f>
        <v>-0.77947140563794093</v>
      </c>
      <c r="H26" s="2">
        <f t="shared" si="0"/>
        <v>-9.082663693615844</v>
      </c>
      <c r="I26" s="11">
        <f t="shared" si="1"/>
        <v>77.452884959282997</v>
      </c>
      <c r="K26" s="2">
        <f>H26-'BSSE-CCT'!H26</f>
        <v>4.2448127845206614</v>
      </c>
    </row>
    <row r="27" spans="1:11" x14ac:dyDescent="0.2">
      <c r="A27" t="s">
        <v>197</v>
      </c>
      <c r="B27" s="10">
        <f>(aVTZ!K26+aVTZ!L26-aVTZ!G26-aVTZ!H26)*2625.5</f>
        <v>-1.7867839440508713</v>
      </c>
      <c r="C27" s="10">
        <f>(aVTZ!M26+aVTZ!N26-aVTZ!I26-aVTZ!J26)*2625.5</f>
        <v>-6.4203526412106795</v>
      </c>
      <c r="D27" s="10">
        <f>(aVTZ!L26-aVTZ!H26)*2625.5</f>
        <v>-1.5769334548565006</v>
      </c>
      <c r="E27" s="10">
        <f>(aVTZ!K26-aVTZ!G26)*2625.5</f>
        <v>-0.20985048919407917</v>
      </c>
      <c r="F27" s="10">
        <f>(aVTZ!N26-aVTZ!J26)*2625.5</f>
        <v>-5.709891990533289</v>
      </c>
      <c r="G27" s="10">
        <f>(aVTZ!M26-aVTZ!I26)*2625.5</f>
        <v>-0.7104606506775365</v>
      </c>
      <c r="H27" s="2">
        <f t="shared" si="0"/>
        <v>-8.2071365852615514</v>
      </c>
      <c r="I27" s="11">
        <f t="shared" si="1"/>
        <v>78.228899623047653</v>
      </c>
      <c r="K27" s="2">
        <f>H27-'BSSE-CCT'!H27</f>
        <v>3.518306965797759</v>
      </c>
    </row>
    <row r="28" spans="1:11" x14ac:dyDescent="0.2">
      <c r="A28" t="s">
        <v>198</v>
      </c>
      <c r="B28" s="10">
        <f>(aVTZ!K27+aVTZ!L27-aVTZ!G27-aVTZ!H27)*2625.5</f>
        <v>-2.4685849935804591</v>
      </c>
      <c r="C28" s="10">
        <f>(aVTZ!M27+aVTZ!N27-aVTZ!I27-aVTZ!J27)*2625.5</f>
        <v>-9.4886792484255853</v>
      </c>
      <c r="D28" s="10">
        <f>(aVTZ!L27-aVTZ!H27)*2625.5</f>
        <v>-2.1685832899355213</v>
      </c>
      <c r="E28" s="10">
        <f>(aVTZ!K27-aVTZ!G27)*2625.5</f>
        <v>-0.30000170364522932</v>
      </c>
      <c r="F28" s="10">
        <f>(aVTZ!N27-aVTZ!J27)*2625.5</f>
        <v>-8.3091649765517896</v>
      </c>
      <c r="G28" s="10">
        <f>(aVTZ!M27-aVTZ!I27)*2625.5</f>
        <v>-1.1795142718740863</v>
      </c>
      <c r="H28" s="2">
        <f t="shared" si="0"/>
        <v>-11.957264242006044</v>
      </c>
      <c r="I28" s="11">
        <f t="shared" si="1"/>
        <v>79.35493484447484</v>
      </c>
      <c r="K28" s="13">
        <f>H28-'BSSE-CCT'!H28</f>
        <v>-1.4400243547992009</v>
      </c>
    </row>
    <row r="29" spans="1:11" x14ac:dyDescent="0.2">
      <c r="A29" t="s">
        <v>199</v>
      </c>
      <c r="B29" s="10">
        <f>(aVTZ!K28+aVTZ!L28-aVTZ!G28-aVTZ!H28)*2625.5</f>
        <v>-2.2395990313852554</v>
      </c>
      <c r="C29" s="10">
        <f>(aVTZ!M28+aVTZ!N28-aVTZ!I28-aVTZ!J28)*2625.5</f>
        <v>-8.1469618998354516</v>
      </c>
      <c r="D29" s="10">
        <f>(aVTZ!L28-aVTZ!H28)*2625.5</f>
        <v>-1.9681762505171307</v>
      </c>
      <c r="E29" s="10">
        <f>(aVTZ!K28-aVTZ!G28)*2625.5</f>
        <v>-0.27142278086783328</v>
      </c>
      <c r="F29" s="10">
        <f>(aVTZ!N28-aVTZ!J28)*2625.5</f>
        <v>-7.1695172402304017</v>
      </c>
      <c r="G29" s="10">
        <f>(aVTZ!M28-aVTZ!I28)*2625.5</f>
        <v>-0.97744465960446691</v>
      </c>
      <c r="H29" s="2">
        <f t="shared" si="0"/>
        <v>-10.386560931220707</v>
      </c>
      <c r="I29" s="11">
        <f t="shared" si="1"/>
        <v>78.437530514519977</v>
      </c>
      <c r="K29" s="13">
        <f>H29-'BSSE-CCT'!H29</f>
        <v>-1.1606521450966234</v>
      </c>
    </row>
    <row r="30" spans="1:11" x14ac:dyDescent="0.2">
      <c r="A30" t="s">
        <v>200</v>
      </c>
      <c r="B30" s="10">
        <f>(aVTZ!K29+aVTZ!L29-aVTZ!G29-aVTZ!H29)*2625.5</f>
        <v>-2.3459604618354972</v>
      </c>
      <c r="C30" s="10">
        <f>(aVTZ!M29+aVTZ!N29-aVTZ!I29-aVTZ!J29)*2625.5</f>
        <v>-9.363075265787737</v>
      </c>
      <c r="D30" s="10">
        <f>(aVTZ!L29-aVTZ!H29)*2625.5</f>
        <v>-2.0670976972276094</v>
      </c>
      <c r="E30" s="10">
        <f>(aVTZ!K29-aVTZ!G29)*2625.5</f>
        <v>-0.27886276460788761</v>
      </c>
      <c r="F30" s="10">
        <f>(aVTZ!N29-aVTZ!J29)*2625.5</f>
        <v>-8.1934146728914143</v>
      </c>
      <c r="G30" s="10">
        <f>(aVTZ!M29-aVTZ!I29)*2625.5</f>
        <v>-1.1696605928957409</v>
      </c>
      <c r="H30" s="2">
        <f t="shared" si="0"/>
        <v>-11.709035727623235</v>
      </c>
      <c r="I30" s="11">
        <f t="shared" si="1"/>
        <v>79.964528963721136</v>
      </c>
      <c r="K30" s="13">
        <f>H30-'BSSE-CCT'!H30</f>
        <v>-1.4979013691109486</v>
      </c>
    </row>
    <row r="31" spans="1:11" x14ac:dyDescent="0.2">
      <c r="A31" t="s">
        <v>201</v>
      </c>
      <c r="B31" s="10">
        <f>(aVTZ!K30+aVTZ!L30-aVTZ!G30-aVTZ!H30)*2625.5</f>
        <v>-2.1845508841885524</v>
      </c>
      <c r="C31" s="10">
        <f>(aVTZ!M30+aVTZ!N30-aVTZ!I30-aVTZ!J30)*2625.5</f>
        <v>-8.0998962237056205</v>
      </c>
      <c r="D31" s="10">
        <f>(aVTZ!L30-aVTZ!H30)*2625.5</f>
        <v>-1.9230322325942331</v>
      </c>
      <c r="E31" s="10">
        <f>(aVTZ!K30-aVTZ!G30)*2625.5</f>
        <v>-0.26151865159402776</v>
      </c>
      <c r="F31" s="10">
        <f>(aVTZ!N30-aVTZ!J30)*2625.5</f>
        <v>-7.1262697412070297</v>
      </c>
      <c r="G31" s="10">
        <f>(aVTZ!M30-aVTZ!I30)*2625.5</f>
        <v>-0.97362648249917327</v>
      </c>
      <c r="H31" s="2">
        <f t="shared" si="0"/>
        <v>-10.284447107894174</v>
      </c>
      <c r="I31" s="11">
        <f t="shared" si="1"/>
        <v>78.758693965067621</v>
      </c>
      <c r="K31" s="13">
        <f>H31-'BSSE-CCT'!H31</f>
        <v>-0.89015193974293716</v>
      </c>
    </row>
    <row r="32" spans="1:11" x14ac:dyDescent="0.2">
      <c r="A32" t="s">
        <v>202</v>
      </c>
      <c r="B32" s="10">
        <f>(aVTZ!K31+aVTZ!L31-aVTZ!G31-aVTZ!H31)*2625.5</f>
        <v>-1.7564586170103582</v>
      </c>
      <c r="C32" s="10">
        <f>(aVTZ!M31+aVTZ!N31-aVTZ!I31-aVTZ!J31)*2625.5</f>
        <v>-6.7640081525142133</v>
      </c>
      <c r="D32" s="10">
        <f>(aVTZ!L31-aVTZ!H31)*2625.5</f>
        <v>-1.5443344584450265</v>
      </c>
      <c r="E32" s="10">
        <f>(aVTZ!K31-aVTZ!G31)*2625.5</f>
        <v>-0.2121241585651861</v>
      </c>
      <c r="F32" s="10">
        <f>(aVTZ!N31-aVTZ!J31)*2625.5</f>
        <v>-6.0210466572147237</v>
      </c>
      <c r="G32" s="10">
        <f>(aVTZ!M31-aVTZ!I31)*2625.5</f>
        <v>-0.74296149529978139</v>
      </c>
      <c r="H32" s="2">
        <f t="shared" si="0"/>
        <v>-8.520466769524571</v>
      </c>
      <c r="I32" s="11">
        <f t="shared" si="1"/>
        <v>79.385417905827182</v>
      </c>
      <c r="K32" s="2">
        <f>H32-'BSSE-CCT'!H32</f>
        <v>2.7454975972913953</v>
      </c>
    </row>
    <row r="33" spans="1:11" x14ac:dyDescent="0.2">
      <c r="A33" t="s">
        <v>203</v>
      </c>
      <c r="B33" s="10">
        <f>(aVTZ!K32+aVTZ!L32-aVTZ!G32-aVTZ!H32)*2625.5</f>
        <v>-1.4930654747968002</v>
      </c>
      <c r="C33" s="10">
        <f>(aVTZ!M32+aVTZ!N32-aVTZ!I32-aVTZ!J32)*2625.5</f>
        <v>-6.3598529523978753</v>
      </c>
      <c r="D33" s="10">
        <f>(aVTZ!L32-aVTZ!H32)*2625.5</f>
        <v>-1.3195477032587595</v>
      </c>
      <c r="E33" s="10">
        <f>(aVTZ!K32-aVTZ!G32)*2625.5</f>
        <v>-0.17351777153774917</v>
      </c>
      <c r="F33" s="10">
        <f>(aVTZ!N32-aVTZ!J32)*2625.5</f>
        <v>-5.6616521074351729</v>
      </c>
      <c r="G33" s="10">
        <f>(aVTZ!M32-aVTZ!I32)*2625.5</f>
        <v>-0.69820084496284784</v>
      </c>
      <c r="H33" s="2">
        <f t="shared" si="0"/>
        <v>-7.852918427194675</v>
      </c>
      <c r="I33" s="11">
        <f t="shared" si="1"/>
        <v>80.987126141202353</v>
      </c>
      <c r="K33" s="2">
        <f>H33-'BSSE-CCT'!H33</f>
        <v>2.3802941532315103</v>
      </c>
    </row>
    <row r="34" spans="1:11" x14ac:dyDescent="0.2">
      <c r="A34" t="s">
        <v>204</v>
      </c>
      <c r="B34" s="10">
        <f>(aVTZ!K33+aVTZ!L33-aVTZ!G33-aVTZ!H33)*2625.5</f>
        <v>-2.253078521649603</v>
      </c>
      <c r="C34" s="10">
        <f>(aVTZ!M33+aVTZ!N33-aVTZ!I33-aVTZ!J33)*2625.5</f>
        <v>-7.3550224619698472</v>
      </c>
      <c r="D34" s="10">
        <f>(aVTZ!L33-aVTZ!H33)*2625.5</f>
        <v>-1.9787061945669264</v>
      </c>
      <c r="E34" s="10">
        <f>(aVTZ!K33-aVTZ!G33)*2625.5</f>
        <v>-0.27437232708267639</v>
      </c>
      <c r="F34" s="10">
        <f>(aVTZ!N33-aVTZ!J33)*2625.5</f>
        <v>-6.4976705688560976</v>
      </c>
      <c r="G34" s="10">
        <f>(aVTZ!M33-aVTZ!I33)*2625.5</f>
        <v>-0.85735189311374893</v>
      </c>
      <c r="H34" s="2">
        <f t="shared" si="0"/>
        <v>-9.6081009836194511</v>
      </c>
      <c r="I34" s="11">
        <f t="shared" si="1"/>
        <v>76.550220220511761</v>
      </c>
      <c r="K34" s="2">
        <f>H34-'BSSE-CCT'!H34</f>
        <v>2.9118452819837213</v>
      </c>
    </row>
    <row r="35" spans="1:11" x14ac:dyDescent="0.2">
      <c r="A35" t="s">
        <v>205</v>
      </c>
      <c r="B35" s="10">
        <f>(aVTZ!K34+aVTZ!L34-aVTZ!G34-aVTZ!H34)*2625.5</f>
        <v>-1.8809539600417184</v>
      </c>
      <c r="C35" s="10">
        <f>(aVTZ!M34+aVTZ!N34-aVTZ!I34-aVTZ!J34)*2625.5</f>
        <v>-6.8467955076316009</v>
      </c>
      <c r="D35" s="10">
        <f>(aVTZ!L34-aVTZ!H34)*2625.5</f>
        <v>-1.6602624971714106</v>
      </c>
      <c r="E35" s="10">
        <f>(aVTZ!K34-aVTZ!G34)*2625.5</f>
        <v>-0.22069146287045346</v>
      </c>
      <c r="F35" s="10">
        <f>(aVTZ!N34-aVTZ!J34)*2625.5</f>
        <v>-6.0507959575599601</v>
      </c>
      <c r="G35" s="10">
        <f>(aVTZ!M34-aVTZ!I34)*2625.5</f>
        <v>-0.79599955007164114</v>
      </c>
      <c r="H35" s="2">
        <f t="shared" si="0"/>
        <v>-8.7277494676733198</v>
      </c>
      <c r="I35" s="11">
        <f t="shared" si="1"/>
        <v>78.448579819934366</v>
      </c>
      <c r="K35" s="2">
        <f>H35-'BSSE-CCT'!H35</f>
        <v>2.5062348831387649</v>
      </c>
    </row>
    <row r="36" spans="1:11" x14ac:dyDescent="0.2">
      <c r="A36" t="s">
        <v>206</v>
      </c>
      <c r="B36" s="10">
        <f>(aVTZ!K35+aVTZ!L35-aVTZ!G35-aVTZ!H35)*2625.5</f>
        <v>-2.4675753261779478</v>
      </c>
      <c r="C36" s="10">
        <f>(aVTZ!M35+aVTZ!N35-aVTZ!I35-aVTZ!J35)*2625.5</f>
        <v>-5.3796343795776647</v>
      </c>
      <c r="D36" s="10">
        <f>(aVTZ!L35-aVTZ!H35)*2625.5</f>
        <v>-2.145054480527719</v>
      </c>
      <c r="E36" s="10">
        <f>(aVTZ!K35-aVTZ!G35)*2625.5</f>
        <v>-0.32252084565037487</v>
      </c>
      <c r="F36" s="10">
        <f>(aVTZ!N35-aVTZ!J35)*2625.5</f>
        <v>-4.8133768072515135</v>
      </c>
      <c r="G36" s="10">
        <f>(aVTZ!M35-aVTZ!I35)*2625.5</f>
        <v>-0.56625757232600571</v>
      </c>
      <c r="H36" s="2">
        <f t="shared" si="0"/>
        <v>-7.8472097057556125</v>
      </c>
      <c r="I36" s="11">
        <f t="shared" si="1"/>
        <v>68.554742147797072</v>
      </c>
      <c r="K36" s="2">
        <f>H36-'BSSE-CCT'!H36</f>
        <v>4.1708109791381576</v>
      </c>
    </row>
    <row r="37" spans="1:11" x14ac:dyDescent="0.2">
      <c r="A37" t="s">
        <v>207</v>
      </c>
      <c r="B37" s="10">
        <f>(aVTZ!K36+aVTZ!L36-aVTZ!G36-aVTZ!H36)*2625.5</f>
        <v>-2.417992989045183</v>
      </c>
      <c r="C37" s="10">
        <f>(aVTZ!M36+aVTZ!N36-aVTZ!I36-aVTZ!J36)*2625.5</f>
        <v>-4.8866252710212681</v>
      </c>
      <c r="D37" s="10">
        <f>(aVTZ!L36-aVTZ!H36)*2625.5</f>
        <v>-2.100532268384343</v>
      </c>
      <c r="E37" s="10">
        <f>(aVTZ!K36-aVTZ!G36)*2625.5</f>
        <v>-0.31746072066084008</v>
      </c>
      <c r="F37" s="10">
        <f>(aVTZ!N36-aVTZ!J36)*2625.5</f>
        <v>-4.3672654428416369</v>
      </c>
      <c r="G37" s="10">
        <f>(aVTZ!M36-aVTZ!I36)*2625.5</f>
        <v>-0.51935982817963167</v>
      </c>
      <c r="H37" s="2">
        <f t="shared" si="0"/>
        <v>-7.3046182600664515</v>
      </c>
      <c r="I37" s="11">
        <f t="shared" si="1"/>
        <v>66.897750122493235</v>
      </c>
      <c r="K37" s="2">
        <f>H37-'BSSE-CCT'!H37</f>
        <v>3.748691561130034</v>
      </c>
    </row>
    <row r="38" spans="1:11" x14ac:dyDescent="0.2">
      <c r="A38" t="s">
        <v>27</v>
      </c>
      <c r="B38" s="10">
        <f>(aVTZ!K37+aVTZ!L37-aVTZ!G37-aVTZ!H37)*2625.5</f>
        <v>-1.0096964073930628</v>
      </c>
      <c r="C38" s="10">
        <f>(aVTZ!M37+aVTZ!N37-aVTZ!I37-aVTZ!J37)*2625.5</f>
        <v>-16.304204098774456</v>
      </c>
      <c r="D38" s="10">
        <f>(aVTZ!L37-aVTZ!H37)*2625.5</f>
        <v>-0.87698936972805142</v>
      </c>
      <c r="E38" s="10">
        <f>(aVTZ!K37-aVTZ!G37)*2625.5</f>
        <v>-0.13270703766544859</v>
      </c>
      <c r="F38" s="10">
        <f>(aVTZ!N37-aVTZ!J37)*2625.5</f>
        <v>-12.011451138709216</v>
      </c>
      <c r="G38" s="10">
        <f>(aVTZ!M37-aVTZ!I37)*2625.5</f>
        <v>-4.2927529600652043</v>
      </c>
      <c r="H38" s="2">
        <f t="shared" si="0"/>
        <v>-17.313900506167517</v>
      </c>
      <c r="I38" s="11">
        <f t="shared" si="1"/>
        <v>94.168290345474787</v>
      </c>
      <c r="K38" s="2">
        <f>H38-'BSSE-CCT'!H38</f>
        <v>-5.8973825403479854</v>
      </c>
    </row>
    <row r="39" spans="1:11" x14ac:dyDescent="0.2">
      <c r="A39" t="s">
        <v>28</v>
      </c>
      <c r="B39" s="10">
        <f>(aVTZ!K38+aVTZ!L38-aVTZ!G38-aVTZ!H38)*2625.5</f>
        <v>-0.7977071698035153</v>
      </c>
      <c r="C39" s="10">
        <f>(aVTZ!M38+aVTZ!N38-aVTZ!I38-aVTZ!J38)*2625.5</f>
        <v>-16.060862359819165</v>
      </c>
      <c r="D39" s="10">
        <f>(aVTZ!L38-aVTZ!H38)*2625.5</f>
        <v>-0.69431993832491046</v>
      </c>
      <c r="E39" s="10">
        <f>(aVTZ!K38-aVTZ!G38)*2625.5</f>
        <v>-0.10338723147816761</v>
      </c>
      <c r="F39" s="10">
        <f>(aVTZ!N38-aVTZ!J38)*2625.5</f>
        <v>-12.083507072459057</v>
      </c>
      <c r="G39" s="10">
        <f>(aVTZ!M38-aVTZ!I38)*2625.5</f>
        <v>-3.9773552873601807</v>
      </c>
      <c r="H39" s="2">
        <f t="shared" si="0"/>
        <v>-16.858569529622681</v>
      </c>
      <c r="I39" s="11">
        <f t="shared" si="1"/>
        <v>95.268239286839602</v>
      </c>
      <c r="K39" s="2">
        <f>H39-'BSSE-CCT'!H39</f>
        <v>-6.8449402424501269</v>
      </c>
    </row>
    <row r="40" spans="1:11" x14ac:dyDescent="0.2">
      <c r="A40" t="s">
        <v>29</v>
      </c>
      <c r="B40" s="10">
        <f>(aVTZ!K39+aVTZ!L39-aVTZ!G39-aVTZ!H39)*2625.5</f>
        <v>-0.78130215362128386</v>
      </c>
      <c r="C40" s="10">
        <f>(aVTZ!M39+aVTZ!N39-aVTZ!I39-aVTZ!J39)*2625.5</f>
        <v>-15.690217765757726</v>
      </c>
      <c r="D40" s="10">
        <f>(aVTZ!L39-aVTZ!H39)*2625.5</f>
        <v>-0.681072607747917</v>
      </c>
      <c r="E40" s="10">
        <f>(aVTZ!K39-aVTZ!G39)*2625.5</f>
        <v>-0.10022954587322111</v>
      </c>
      <c r="F40" s="10">
        <f>(aVTZ!N39-aVTZ!J39)*2625.5</f>
        <v>-11.697481168893759</v>
      </c>
      <c r="G40" s="10">
        <f>(aVTZ!M39-aVTZ!I39)*2625.5</f>
        <v>-3.9927365968640021</v>
      </c>
      <c r="H40" s="2">
        <f t="shared" si="0"/>
        <v>-16.471519919379009</v>
      </c>
      <c r="I40" s="11">
        <f t="shared" si="1"/>
        <v>95.256648096560482</v>
      </c>
      <c r="K40" s="2">
        <f>H40-'BSSE-CCT'!H40</f>
        <v>-6.4696543803936386</v>
      </c>
    </row>
    <row r="41" spans="1:11" x14ac:dyDescent="0.2">
      <c r="A41" t="s">
        <v>30</v>
      </c>
      <c r="B41" s="10">
        <f>(aVTZ!K40+aVTZ!L40-aVTZ!G40-aVTZ!H40)*2625.5</f>
        <v>-1.0539703715966</v>
      </c>
      <c r="C41" s="10">
        <f>(aVTZ!M40+aVTZ!N40-aVTZ!I40-aVTZ!J40)*2625.5</f>
        <v>-15.425748277347541</v>
      </c>
      <c r="D41" s="10">
        <f>(aVTZ!L40-aVTZ!H40)*2625.5</f>
        <v>-0.91334329196702535</v>
      </c>
      <c r="E41" s="10">
        <f>(aVTZ!K40-aVTZ!G40)*2625.5</f>
        <v>-0.14062707962942891</v>
      </c>
      <c r="F41" s="10">
        <f>(aVTZ!N40-aVTZ!J40)*2625.5</f>
        <v>-11.37659886192897</v>
      </c>
      <c r="G41" s="10">
        <f>(aVTZ!M40-aVTZ!I40)*2625.5</f>
        <v>-4.049149415418535</v>
      </c>
      <c r="H41" s="2">
        <f t="shared" si="0"/>
        <v>-16.479718648944139</v>
      </c>
      <c r="I41" s="11">
        <f t="shared" si="1"/>
        <v>93.604439529286935</v>
      </c>
      <c r="K41" s="2">
        <f>H41-'BSSE-CCT'!H41</f>
        <v>-5.4139711248983122</v>
      </c>
    </row>
    <row r="42" spans="1:11" x14ac:dyDescent="0.2">
      <c r="A42" t="s">
        <v>208</v>
      </c>
      <c r="B42" s="10">
        <f>(aVTZ!K41+aVTZ!L41-aVTZ!G41-aVTZ!H41)*2625.5</f>
        <v>-1.0375019115308093</v>
      </c>
      <c r="C42" s="10">
        <f>(aVTZ!M41+aVTZ!N41-aVTZ!I41-aVTZ!J41)*2625.5</f>
        <v>-5.7186791818450438</v>
      </c>
      <c r="D42" s="10">
        <f>(aVTZ!L41-aVTZ!H41)*2625.5</f>
        <v>-0.90094207791479697</v>
      </c>
      <c r="E42" s="10">
        <f>(aVTZ!K41-aVTZ!G41)*2625.5</f>
        <v>-0.13655983361601221</v>
      </c>
      <c r="F42" s="10">
        <f>(aVTZ!N41-aVTZ!J41)*2625.5</f>
        <v>-5.2008486642099898</v>
      </c>
      <c r="G42" s="10">
        <f>(aVTZ!M41-aVTZ!I41)*2625.5</f>
        <v>-0.51783051763503551</v>
      </c>
      <c r="H42" s="2">
        <f t="shared" si="0"/>
        <v>-6.7561810933758526</v>
      </c>
      <c r="I42" s="11">
        <f t="shared" si="1"/>
        <v>84.643663377406568</v>
      </c>
      <c r="K42" s="2">
        <f>H42-'BSSE-CCT'!H42</f>
        <v>3.4182716610454449</v>
      </c>
    </row>
    <row r="43" spans="1:11" x14ac:dyDescent="0.2">
      <c r="A43" t="s">
        <v>209</v>
      </c>
      <c r="B43" s="10">
        <f>(aVTZ!K42+aVTZ!L42-aVTZ!G42-aVTZ!H42)*2625.5</f>
        <v>-0.84136122829806215</v>
      </c>
      <c r="C43" s="10">
        <f>(aVTZ!M42+aVTZ!N42-aVTZ!I42-aVTZ!J42)*2625.5</f>
        <v>-6.4315061070316188</v>
      </c>
      <c r="D43" s="10">
        <f>(aVTZ!L42-aVTZ!H42)*2625.5</f>
        <v>-0.73261703160372171</v>
      </c>
      <c r="E43" s="10">
        <f>(aVTZ!K42-aVTZ!G42)*2625.5</f>
        <v>-0.10874419669477767</v>
      </c>
      <c r="F43" s="10">
        <f>(aVTZ!N42-aVTZ!J42)*2625.5</f>
        <v>-5.8775104174833519</v>
      </c>
      <c r="G43" s="10">
        <f>(aVTZ!M42-aVTZ!I42)*2625.5</f>
        <v>-0.55399568954826706</v>
      </c>
      <c r="H43" s="2">
        <f t="shared" si="0"/>
        <v>-7.2728673353296811</v>
      </c>
      <c r="I43" s="11">
        <f t="shared" si="1"/>
        <v>88.43150590399263</v>
      </c>
      <c r="K43" s="2">
        <f>H43-'BSSE-CCT'!H43</f>
        <v>1.4320482318688557</v>
      </c>
    </row>
    <row r="44" spans="1:11" x14ac:dyDescent="0.2">
      <c r="A44" t="s">
        <v>210</v>
      </c>
      <c r="B44" s="10">
        <f>(aVTZ!K43+aVTZ!L43-aVTZ!G43-aVTZ!H43)*2625.5</f>
        <v>-0.8171192301627308</v>
      </c>
      <c r="C44" s="10">
        <f>(aVTZ!M43+aVTZ!N43-aVTZ!I43-aVTZ!J43)*2625.5</f>
        <v>-6.037475368900048</v>
      </c>
      <c r="D44" s="10">
        <f>(aVTZ!L43-aVTZ!H43)*2625.5</f>
        <v>-0.71306367635508972</v>
      </c>
      <c r="E44" s="10">
        <f>(aVTZ!K43-aVTZ!G43)*2625.5</f>
        <v>-0.10405555380793258</v>
      </c>
      <c r="F44" s="10">
        <f>(aVTZ!N43-aVTZ!J43)*2625.5</f>
        <v>-5.5152115301288323</v>
      </c>
      <c r="G44" s="10">
        <f>(aVTZ!M43-aVTZ!I43)*2625.5</f>
        <v>-0.52226383877125215</v>
      </c>
      <c r="H44" s="2">
        <f t="shared" si="0"/>
        <v>-6.8545945990627786</v>
      </c>
      <c r="I44" s="11">
        <f t="shared" si="1"/>
        <v>88.079247891998534</v>
      </c>
      <c r="K44" s="2">
        <f>H44-'BSSE-CCT'!H44</f>
        <v>2.0243940322386162</v>
      </c>
    </row>
    <row r="45" spans="1:11" x14ac:dyDescent="0.2">
      <c r="A45" t="s">
        <v>211</v>
      </c>
      <c r="B45" s="10">
        <f>(aVTZ!K44+aVTZ!L44-aVTZ!G44-aVTZ!H44)*2625.5</f>
        <v>-1.0893388237011887</v>
      </c>
      <c r="C45" s="10">
        <f>(aVTZ!M44+aVTZ!N44-aVTZ!I44-aVTZ!J44)*2625.5</f>
        <v>-5.3913735258821491</v>
      </c>
      <c r="D45" s="10">
        <f>(aVTZ!L44-aVTZ!H44)*2625.5</f>
        <v>-0.94319461210164335</v>
      </c>
      <c r="E45" s="10">
        <f>(aVTZ!K44-aVTZ!G44)*2625.5</f>
        <v>-0.14614421159910826</v>
      </c>
      <c r="F45" s="10">
        <f>(aVTZ!N44-aVTZ!J44)*2625.5</f>
        <v>-4.900425864356964</v>
      </c>
      <c r="G45" s="10">
        <f>(aVTZ!M44-aVTZ!I44)*2625.5</f>
        <v>-0.49094766152516722</v>
      </c>
      <c r="H45" s="2">
        <f t="shared" si="0"/>
        <v>-6.4807123495833379</v>
      </c>
      <c r="I45" s="11">
        <f t="shared" si="1"/>
        <v>83.191063498270751</v>
      </c>
      <c r="K45" s="2">
        <f>H45-'BSSE-CCT'!H45</f>
        <v>3.2695111151797578</v>
      </c>
    </row>
    <row r="46" spans="1:11" x14ac:dyDescent="0.2">
      <c r="A46" t="s">
        <v>212</v>
      </c>
      <c r="B46" s="10">
        <f>(aVTZ!K45+aVTZ!L45-aVTZ!G45-aVTZ!H45)*2625.5</f>
        <v>-2.8638632917654183</v>
      </c>
      <c r="C46" s="10">
        <f>(aVTZ!M45+aVTZ!N45-aVTZ!I45-aVTZ!J45)*2625.5</f>
        <v>-5.247414917116088</v>
      </c>
      <c r="D46" s="10">
        <f>(aVTZ!L45-aVTZ!H45)*2625.5</f>
        <v>-2.4916717947437426</v>
      </c>
      <c r="E46" s="10">
        <f>(aVTZ!K45-aVTZ!G45)*2625.5</f>
        <v>-0.37219149702138427</v>
      </c>
      <c r="F46" s="10">
        <f>(aVTZ!N45-aVTZ!J45)*2625.5</f>
        <v>-4.6666554227561425</v>
      </c>
      <c r="G46" s="10">
        <f>(aVTZ!M45-aVTZ!I45)*2625.5</f>
        <v>-0.58075949435994612</v>
      </c>
      <c r="H46" s="2">
        <f t="shared" si="0"/>
        <v>-8.1112782088815063</v>
      </c>
      <c r="I46" s="11">
        <f t="shared" si="1"/>
        <v>64.692823769383111</v>
      </c>
      <c r="K46" s="2">
        <f>H46-'BSSE-CCT'!H46</f>
        <v>7.1027397230743361E-2</v>
      </c>
    </row>
    <row r="47" spans="1:11" x14ac:dyDescent="0.2">
      <c r="A47" t="s">
        <v>213</v>
      </c>
      <c r="B47" s="10">
        <f>(aVTZ!K46+aVTZ!L46-aVTZ!G46-aVTZ!H46)*2625.5</f>
        <v>-2.6952254158191584</v>
      </c>
      <c r="C47" s="10">
        <f>(aVTZ!M46+aVTZ!N46-aVTZ!I46-aVTZ!J46)*2625.5</f>
        <v>-4.8860031857206492</v>
      </c>
      <c r="D47" s="10">
        <f>(aVTZ!L46-aVTZ!H46)*2625.5</f>
        <v>-2.3430612757218219</v>
      </c>
      <c r="E47" s="10">
        <f>(aVTZ!K46-aVTZ!G46)*2625.5</f>
        <v>-0.35216414009704539</v>
      </c>
      <c r="F47" s="10">
        <f>(aVTZ!N46-aVTZ!J46)*2625.5</f>
        <v>-4.3545866468248979</v>
      </c>
      <c r="G47" s="10">
        <f>(aVTZ!M46-aVTZ!I46)*2625.5</f>
        <v>-0.53141653889560592</v>
      </c>
      <c r="H47" s="2">
        <f t="shared" si="0"/>
        <v>-7.5812286015398076</v>
      </c>
      <c r="I47" s="11">
        <f t="shared" si="1"/>
        <v>64.448698786477209</v>
      </c>
      <c r="K47" s="2">
        <f>H47-'BSSE-CCT'!H47</f>
        <v>0.29852021525697126</v>
      </c>
    </row>
    <row r="48" spans="1:11" x14ac:dyDescent="0.2">
      <c r="A48" t="s">
        <v>214</v>
      </c>
      <c r="B48" s="10">
        <f>(aVTZ!K47+aVTZ!L47-aVTZ!G47-aVTZ!H47)*2625.5</f>
        <v>-2.7717468313675555</v>
      </c>
      <c r="C48" s="10">
        <f>(aVTZ!M47+aVTZ!N47-aVTZ!I47-aVTZ!J47)*2625.5</f>
        <v>-5.1028010233030807</v>
      </c>
      <c r="D48" s="10">
        <f>(aVTZ!L47-aVTZ!H47)*2625.5</f>
        <v>-2.4144708401447712</v>
      </c>
      <c r="E48" s="10">
        <f>(aVTZ!K47-aVTZ!G47)*2625.5</f>
        <v>-0.35727599122263864</v>
      </c>
      <c r="F48" s="10">
        <f>(aVTZ!N47-aVTZ!J47)*2625.5</f>
        <v>-4.5499620152148159</v>
      </c>
      <c r="G48" s="10">
        <f>(aVTZ!M47-aVTZ!I47)*2625.5</f>
        <v>-0.55283900808841069</v>
      </c>
      <c r="H48" s="2">
        <f t="shared" si="0"/>
        <v>-7.8745478546706362</v>
      </c>
      <c r="I48" s="11">
        <f t="shared" si="1"/>
        <v>64.801193890471481</v>
      </c>
      <c r="K48" s="2">
        <f>H48-'BSSE-CCT'!H48</f>
        <v>0.38432841459638212</v>
      </c>
    </row>
    <row r="49" spans="1:11" x14ac:dyDescent="0.2">
      <c r="A49" t="s">
        <v>215</v>
      </c>
      <c r="B49" s="10">
        <f>(aVTZ!K48+aVTZ!L48-aVTZ!G48-aVTZ!H48)*2625.5</f>
        <v>-2.761042129374633</v>
      </c>
      <c r="C49" s="10">
        <f>(aVTZ!M48+aVTZ!N48-aVTZ!I48-aVTZ!J48)*2625.5</f>
        <v>-4.8073731600687299</v>
      </c>
      <c r="D49" s="10">
        <f>(aVTZ!L48-aVTZ!H48)*2625.5</f>
        <v>-2.4000474266887419</v>
      </c>
      <c r="E49" s="10">
        <f>(aVTZ!K48-aVTZ!G48)*2625.5</f>
        <v>-0.36099470268603706</v>
      </c>
      <c r="F49" s="10">
        <f>(aVTZ!N48-aVTZ!J48)*2625.5</f>
        <v>-4.2867168802263063</v>
      </c>
      <c r="G49" s="10">
        <f>(aVTZ!M48-aVTZ!I48)*2625.5</f>
        <v>-0.52065627984220497</v>
      </c>
      <c r="H49" s="2">
        <f t="shared" si="0"/>
        <v>-7.5684152894433634</v>
      </c>
      <c r="I49" s="11">
        <f t="shared" si="1"/>
        <v>63.518887061789385</v>
      </c>
      <c r="K49" s="2">
        <f>H49-'BSSE-CCT'!H49</f>
        <v>0.12947876507018563</v>
      </c>
    </row>
    <row r="50" spans="1:11" x14ac:dyDescent="0.2">
      <c r="A50" t="s">
        <v>216</v>
      </c>
      <c r="B50" s="10">
        <f>(aVTZ!K49+aVTZ!L49-aVTZ!G49-aVTZ!H49)*2625.5</f>
        <v>-2.8034263646821187</v>
      </c>
      <c r="C50" s="10">
        <f>(aVTZ!M49+aVTZ!N49-aVTZ!I49-aVTZ!J49)*2625.5</f>
        <v>-4.7701268464654873</v>
      </c>
      <c r="D50" s="10">
        <f>(aVTZ!L49-aVTZ!H49)*2625.5</f>
        <v>-2.4381142452912399</v>
      </c>
      <c r="E50" s="10">
        <f>(aVTZ!K49-aVTZ!G49)*2625.5</f>
        <v>-0.36531211939102437</v>
      </c>
      <c r="F50" s="10">
        <f>(aVTZ!N49-aVTZ!J49)*2625.5</f>
        <v>-4.2511975886709568</v>
      </c>
      <c r="G50" s="10">
        <f>(aVTZ!M49-aVTZ!I49)*2625.5</f>
        <v>-0.51892925779474985</v>
      </c>
      <c r="H50" s="2">
        <f t="shared" si="0"/>
        <v>-7.5735532111476065</v>
      </c>
      <c r="I50" s="11">
        <f t="shared" si="1"/>
        <v>62.984001214176175</v>
      </c>
      <c r="K50" s="2">
        <f>H50-'BSSE-CCT'!H50</f>
        <v>0.53263260975998605</v>
      </c>
    </row>
    <row r="51" spans="1:11" x14ac:dyDescent="0.2">
      <c r="A51" t="s">
        <v>217</v>
      </c>
      <c r="B51" s="10">
        <f>(aVTZ!K50+aVTZ!L50-aVTZ!G50-aVTZ!H50)*2625.5</f>
        <v>-2.7713016513425979</v>
      </c>
      <c r="C51" s="10">
        <f>(aVTZ!M50+aVTZ!N50-aVTZ!I50-aVTZ!J50)*2625.5</f>
        <v>-4.6654197084182503</v>
      </c>
      <c r="D51" s="10">
        <f>(aVTZ!L50-aVTZ!H50)*2625.5</f>
        <v>-2.4095292206889214</v>
      </c>
      <c r="E51" s="10">
        <f>(aVTZ!K50-aVTZ!G50)*2625.5</f>
        <v>-0.36177243065367648</v>
      </c>
      <c r="F51" s="10">
        <f>(aVTZ!N50-aVTZ!J50)*2625.5</f>
        <v>-4.1576958328668852</v>
      </c>
      <c r="G51" s="10">
        <f>(aVTZ!M50-aVTZ!I50)*2625.5</f>
        <v>-0.50772387555129173</v>
      </c>
      <c r="H51" s="2">
        <f t="shared" si="0"/>
        <v>-7.4367213597608481</v>
      </c>
      <c r="I51" s="11">
        <f t="shared" si="1"/>
        <v>62.734900001259184</v>
      </c>
      <c r="K51" s="2">
        <f>H51-'BSSE-CCT'!H51</f>
        <v>0.56232418610381263</v>
      </c>
    </row>
    <row r="52" spans="1:11" x14ac:dyDescent="0.2">
      <c r="A52" t="s">
        <v>218</v>
      </c>
      <c r="B52" s="10">
        <f>(aVTZ!K51+aVTZ!L51-aVTZ!G51-aVTZ!H51)*2625.5</f>
        <v>-2.8914163679484801</v>
      </c>
      <c r="C52" s="10">
        <f>(aVTZ!M51+aVTZ!N51-aVTZ!I51-aVTZ!J51)*2625.5</f>
        <v>-6.8727610967292208</v>
      </c>
      <c r="D52" s="10">
        <f>(aVTZ!L51-aVTZ!H51)*2625.5</f>
        <v>-2.5150634696291547</v>
      </c>
      <c r="E52" s="10">
        <f>(aVTZ!K51-aVTZ!G51)*2625.5</f>
        <v>-0.37635289831947105</v>
      </c>
      <c r="F52" s="10">
        <f>(aVTZ!N51-aVTZ!J51)*2625.5</f>
        <v>-6.1027658565083458</v>
      </c>
      <c r="G52" s="10">
        <f>(aVTZ!M51-aVTZ!I51)*2625.5</f>
        <v>-0.76999524022087529</v>
      </c>
      <c r="H52" s="2">
        <f t="shared" si="0"/>
        <v>-9.7641774646777009</v>
      </c>
      <c r="I52" s="11">
        <f t="shared" si="1"/>
        <v>70.38750700293707</v>
      </c>
      <c r="K52" s="2">
        <f>H52-'BSSE-CCT'!H52</f>
        <v>5.3241345129789011</v>
      </c>
    </row>
    <row r="53" spans="1:11" x14ac:dyDescent="0.2">
      <c r="A53" t="s">
        <v>219</v>
      </c>
      <c r="B53" s="10">
        <f>(aVTZ!K52+aVTZ!L52-aVTZ!G52-aVTZ!H52)*2625.5</f>
        <v>-2.889405954978661</v>
      </c>
      <c r="C53" s="10">
        <f>(aVTZ!M52+aVTZ!N52-aVTZ!I52-aVTZ!J52)*2625.5</f>
        <v>-6.2480502400985838</v>
      </c>
      <c r="D53" s="10">
        <f>(aVTZ!L52-aVTZ!H52)*2625.5</f>
        <v>-2.5104780787749998</v>
      </c>
      <c r="E53" s="10">
        <f>(aVTZ!K52-aVTZ!G52)*2625.5</f>
        <v>-0.37892787620366097</v>
      </c>
      <c r="F53" s="10">
        <f>(aVTZ!N52-aVTZ!J52)*2625.5</f>
        <v>-5.5501053084992371</v>
      </c>
      <c r="G53" s="10">
        <f>(aVTZ!M52-aVTZ!I52)*2625.5</f>
        <v>-0.69794493159934712</v>
      </c>
      <c r="H53" s="2">
        <f t="shared" si="0"/>
        <v>-9.1374561950772453</v>
      </c>
      <c r="I53" s="11">
        <f t="shared" si="1"/>
        <v>68.378442607086726</v>
      </c>
      <c r="K53" s="2">
        <f>H53-'BSSE-CCT'!H53</f>
        <v>5.2644902104310773</v>
      </c>
    </row>
    <row r="54" spans="1:11" x14ac:dyDescent="0.2">
      <c r="A54" t="s">
        <v>220</v>
      </c>
      <c r="B54" s="10">
        <f>(aVTZ!K53+aVTZ!L53-aVTZ!G53-aVTZ!H53)*2625.5</f>
        <v>-4.5280109971759641</v>
      </c>
      <c r="C54" s="10">
        <f>(aVTZ!M53+aVTZ!N53-aVTZ!I53-aVTZ!J53)*2625.5</f>
        <v>-11.407676248844883</v>
      </c>
      <c r="D54" s="10">
        <f>(aVTZ!L53-aVTZ!H53)*2625.5</f>
        <v>-3.9449435265483128</v>
      </c>
      <c r="E54" s="10">
        <f>(aVTZ!K53-aVTZ!G53)*2625.5</f>
        <v>-0.5830674706275053</v>
      </c>
      <c r="F54" s="10">
        <f>(aVTZ!N53-aVTZ!J53)*2625.5</f>
        <v>-10.05386984701024</v>
      </c>
      <c r="G54" s="10">
        <f>(aVTZ!M53-aVTZ!I53)*2625.5</f>
        <v>-1.3538064018340603</v>
      </c>
      <c r="H54" s="2">
        <f t="shared" si="0"/>
        <v>-15.935687246020848</v>
      </c>
      <c r="I54" s="11">
        <f t="shared" si="1"/>
        <v>71.585718725079701</v>
      </c>
      <c r="K54" s="2">
        <f>H54-'BSSE-CCT'!H54</f>
        <v>-0.25672211632526398</v>
      </c>
    </row>
    <row r="55" spans="1:11" x14ac:dyDescent="0.2">
      <c r="A55" t="s">
        <v>221</v>
      </c>
      <c r="B55" s="10">
        <f>(aVTZ!K54+aVTZ!L54-aVTZ!G54-aVTZ!H54)*2625.5</f>
        <v>-3.2277009863453578</v>
      </c>
      <c r="C55" s="10">
        <f>(aVTZ!M54+aVTZ!N54-aVTZ!I54-aVTZ!J54)*2625.5</f>
        <v>-10.150957062758557</v>
      </c>
      <c r="D55" s="10">
        <f>(aVTZ!L54-aVTZ!H54)*2625.5</f>
        <v>-2.8225228161588642</v>
      </c>
      <c r="E55" s="10">
        <f>(aVTZ!K54-aVTZ!G54)*2625.5</f>
        <v>-0.40517817018663915</v>
      </c>
      <c r="F55" s="10">
        <f>(aVTZ!N54-aVTZ!J54)*2625.5</f>
        <v>-8.8918492927146797</v>
      </c>
      <c r="G55" s="10">
        <f>(aVTZ!M54-aVTZ!I54)*2625.5</f>
        <v>-1.2591077700438791</v>
      </c>
      <c r="H55" s="2">
        <f t="shared" si="0"/>
        <v>-13.378658049103915</v>
      </c>
      <c r="I55" s="11">
        <f t="shared" si="1"/>
        <v>75.874254544075555</v>
      </c>
      <c r="K55" s="2">
        <f>H55-'BSSE-CCT'!H55</f>
        <v>-1.449215260159832</v>
      </c>
    </row>
    <row r="56" spans="1:11" x14ac:dyDescent="0.2">
      <c r="A56" t="s">
        <v>222</v>
      </c>
      <c r="B56" s="10">
        <f>(aVTZ!K55+aVTZ!L55-aVTZ!G55-aVTZ!H55)*2625.5</f>
        <v>-3.4481749272543052</v>
      </c>
      <c r="C56" s="10">
        <f>(aVTZ!M55+aVTZ!N55-aVTZ!I55-aVTZ!J55)*2625.5</f>
        <v>-9.0112138130175463</v>
      </c>
      <c r="D56" s="10">
        <f>(aVTZ!L55-aVTZ!H55)*2625.5</f>
        <v>-3.0034493532331563</v>
      </c>
      <c r="E56" s="10">
        <f>(aVTZ!K55-aVTZ!G55)*2625.5</f>
        <v>-0.44472557402144036</v>
      </c>
      <c r="F56" s="10">
        <f>(aVTZ!N55-aVTZ!J55)*2625.5</f>
        <v>-7.9389753545727215</v>
      </c>
      <c r="G56" s="10">
        <f>(aVTZ!M55-aVTZ!I55)*2625.5</f>
        <v>-1.0722384584445328</v>
      </c>
      <c r="H56" s="2">
        <f t="shared" si="0"/>
        <v>-12.459388740271852</v>
      </c>
      <c r="I56" s="11">
        <f t="shared" si="1"/>
        <v>72.32468623353131</v>
      </c>
      <c r="K56" s="2">
        <f>H56-'BSSE-CCT'!H56</f>
        <v>-0.67890816572700707</v>
      </c>
    </row>
    <row r="57" spans="1:11" x14ac:dyDescent="0.2">
      <c r="A57" t="s">
        <v>223</v>
      </c>
      <c r="B57" s="10">
        <f>(aVTZ!K56+aVTZ!L56-aVTZ!G56-aVTZ!H56)*2625.5</f>
        <v>-4.1540312837925342</v>
      </c>
      <c r="C57" s="10">
        <f>(aVTZ!M56+aVTZ!N56-aVTZ!I56-aVTZ!J56)*2625.5</f>
        <v>-9.9284725579240227</v>
      </c>
      <c r="D57" s="10">
        <f>(aVTZ!L56-aVTZ!H56)*2625.5</f>
        <v>-3.6175213818523364</v>
      </c>
      <c r="E57" s="10">
        <f>(aVTZ!K56-aVTZ!G56)*2625.5</f>
        <v>-0.5365099019406353</v>
      </c>
      <c r="F57" s="10">
        <f>(aVTZ!N56-aVTZ!J56)*2625.5</f>
        <v>-8.7335908049705644</v>
      </c>
      <c r="G57" s="10">
        <f>(aVTZ!M56-aVTZ!I56)*2625.5</f>
        <v>-1.1948817529531666</v>
      </c>
      <c r="H57" s="2">
        <f t="shared" si="0"/>
        <v>-14.082503841716557</v>
      </c>
      <c r="I57" s="11">
        <f t="shared" si="1"/>
        <v>70.502182491958138</v>
      </c>
      <c r="K57" s="2">
        <f>H57-'BSSE-CCT'!H57</f>
        <v>0.16956940474436344</v>
      </c>
    </row>
    <row r="58" spans="1:11" x14ac:dyDescent="0.2">
      <c r="A58" t="s">
        <v>224</v>
      </c>
      <c r="B58" s="10">
        <f>(aVTZ!K57+aVTZ!L57-aVTZ!G57-aVTZ!H57)*2625.5</f>
        <v>-2.6068409709147584</v>
      </c>
      <c r="C58" s="10">
        <f>(aVTZ!M57+aVTZ!N57-aVTZ!I57-aVTZ!J57)*2625.5</f>
        <v>-6.6743401552101362</v>
      </c>
      <c r="D58" s="10">
        <f>(aVTZ!L57-aVTZ!H57)*2625.5</f>
        <v>-2.2651483569621207</v>
      </c>
      <c r="E58" s="10">
        <f>(aVTZ!K57-aVTZ!G57)*2625.5</f>
        <v>-0.34169261395263795</v>
      </c>
      <c r="F58" s="10">
        <f>(aVTZ!N57-aVTZ!J57)*2625.5</f>
        <v>-5.9440763971085939</v>
      </c>
      <c r="G58" s="10">
        <f>(aVTZ!M57-aVTZ!I57)*2625.5</f>
        <v>-0.73026375810168886</v>
      </c>
      <c r="H58" s="2">
        <f t="shared" si="0"/>
        <v>-9.2811811261248955</v>
      </c>
      <c r="I58" s="11">
        <f t="shared" si="1"/>
        <v>71.912616126228173</v>
      </c>
      <c r="K58" s="2">
        <f>H58-'BSSE-CCT'!H58</f>
        <v>4.4483765589232753</v>
      </c>
    </row>
    <row r="59" spans="1:11" x14ac:dyDescent="0.2">
      <c r="A59" t="s">
        <v>225</v>
      </c>
      <c r="B59" s="10">
        <f>(aVTZ!K58+aVTZ!L58-aVTZ!G58-aVTZ!H58)*2625.5</f>
        <v>-2.566659169717572</v>
      </c>
      <c r="C59" s="10">
        <f>(aVTZ!M58+aVTZ!N58-aVTZ!I58-aVTZ!J58)*2625.5</f>
        <v>-5.8500750907332284</v>
      </c>
      <c r="D59" s="10">
        <f>(aVTZ!L58-aVTZ!H58)*2625.5</f>
        <v>-2.227846812771753</v>
      </c>
      <c r="E59" s="10">
        <f>(aVTZ!K58-aVTZ!G58)*2625.5</f>
        <v>-0.33881235694596468</v>
      </c>
      <c r="F59" s="10">
        <f>(aVTZ!N58-aVTZ!J58)*2625.5</f>
        <v>-5.2094837826677676</v>
      </c>
      <c r="G59" s="10">
        <f>(aVTZ!M58-aVTZ!I58)*2625.5</f>
        <v>-0.64059130806516906</v>
      </c>
      <c r="H59" s="2">
        <f t="shared" si="0"/>
        <v>-8.4167342604508004</v>
      </c>
      <c r="I59" s="11">
        <f t="shared" si="1"/>
        <v>69.505284469084543</v>
      </c>
      <c r="K59" s="2">
        <f>H59-'BSSE-CCT'!H59</f>
        <v>3.9593206504930283</v>
      </c>
    </row>
    <row r="60" spans="1:11" x14ac:dyDescent="0.2">
      <c r="A60" t="s">
        <v>226</v>
      </c>
      <c r="B60" s="10">
        <f>(aVTZ!K59+aVTZ!L59-aVTZ!G59-aVTZ!H59)*2625.5</f>
        <v>-3.2843930556946255</v>
      </c>
      <c r="C60" s="10">
        <f>(aVTZ!M59+aVTZ!N59-aVTZ!I59-aVTZ!J59)*2625.5</f>
        <v>-7.3512289231366728</v>
      </c>
      <c r="D60" s="10">
        <f>(aVTZ!L59-aVTZ!H59)*2625.5</f>
        <v>-2.8558844862935091</v>
      </c>
      <c r="E60" s="10">
        <f>(aVTZ!K59-aVTZ!G59)*2625.5</f>
        <v>-0.4285085694011167</v>
      </c>
      <c r="F60" s="10">
        <f>(aVTZ!N59-aVTZ!J59)*2625.5</f>
        <v>-6.4861854996094896</v>
      </c>
      <c r="G60" s="10">
        <f>(aVTZ!M59-aVTZ!I59)*2625.5</f>
        <v>-0.86504342352747443</v>
      </c>
      <c r="H60" s="2">
        <f t="shared" si="0"/>
        <v>-10.635621978831299</v>
      </c>
      <c r="I60" s="11">
        <f t="shared" si="1"/>
        <v>69.11893763964396</v>
      </c>
      <c r="K60" s="2">
        <f>H60-'BSSE-CCT'!H60</f>
        <v>4.1163533082304404</v>
      </c>
    </row>
    <row r="61" spans="1:11" x14ac:dyDescent="0.2">
      <c r="A61" t="s">
        <v>227</v>
      </c>
      <c r="B61" s="10">
        <f>(aVTZ!K60+aVTZ!L60-aVTZ!G60-aVTZ!H60)*2625.5</f>
        <v>-3.1728416208470906</v>
      </c>
      <c r="C61" s="10">
        <f>(aVTZ!M60+aVTZ!N60-aVTZ!I60-aVTZ!J60)*2625.5</f>
        <v>-6.6068635111383092</v>
      </c>
      <c r="D61" s="10">
        <f>(aVTZ!L60-aVTZ!H60)*2625.5</f>
        <v>-2.7577746221839261</v>
      </c>
      <c r="E61" s="10">
        <f>(aVTZ!K60-aVTZ!G60)*2625.5</f>
        <v>-0.41506699866331032</v>
      </c>
      <c r="F61" s="10">
        <f>(aVTZ!N60-aVTZ!J60)*2625.5</f>
        <v>-5.8316406483878911</v>
      </c>
      <c r="G61" s="10">
        <f>(aVTZ!M60-aVTZ!I60)*2625.5</f>
        <v>-0.77522286275041885</v>
      </c>
      <c r="H61" s="2">
        <f t="shared" si="0"/>
        <v>-9.7797051319854003</v>
      </c>
      <c r="I61" s="11">
        <f t="shared" si="1"/>
        <v>67.556878474075575</v>
      </c>
      <c r="K61" s="2">
        <f>H61-'BSSE-CCT'!H61</f>
        <v>3.9390702850849042</v>
      </c>
    </row>
    <row r="62" spans="1:11" x14ac:dyDescent="0.2">
      <c r="A62" t="s">
        <v>228</v>
      </c>
      <c r="B62" s="10">
        <f>(aVTZ!K61+aVTZ!L61-aVTZ!G61-aVTZ!H61)*2625.5</f>
        <v>-1.9168265412160581</v>
      </c>
      <c r="C62" s="10">
        <f>(aVTZ!M61+aVTZ!N61-aVTZ!I61-aVTZ!J61)*2625.5</f>
        <v>-6.0525472408106049</v>
      </c>
      <c r="D62" s="10">
        <f>(aVTZ!L61-aVTZ!H61)*2625.5</f>
        <v>-1.6826853697656383</v>
      </c>
      <c r="E62" s="10">
        <f>(aVTZ!K61-aVTZ!G61)*2625.5</f>
        <v>-0.23414117145041968</v>
      </c>
      <c r="F62" s="10">
        <f>(aVTZ!N61-aVTZ!J61)*2625.5</f>
        <v>-5.4103050489484001</v>
      </c>
      <c r="G62" s="10">
        <f>(aVTZ!M61-aVTZ!I61)*2625.5</f>
        <v>-0.64224219186235088</v>
      </c>
      <c r="H62" s="2">
        <f t="shared" si="0"/>
        <v>-7.969373782026663</v>
      </c>
      <c r="I62" s="11">
        <f t="shared" si="1"/>
        <v>75.947588936798539</v>
      </c>
      <c r="K62" s="2">
        <f>H62-'BSSE-CCT'!H62</f>
        <v>3.3499152635284073</v>
      </c>
    </row>
    <row r="63" spans="1:11" x14ac:dyDescent="0.2">
      <c r="A63" t="s">
        <v>229</v>
      </c>
      <c r="B63" s="10">
        <f>(aVTZ!K62+aVTZ!L62-aVTZ!G62-aVTZ!H62)*2625.5</f>
        <v>-1.7511615385381361</v>
      </c>
      <c r="C63" s="10">
        <f>(aVTZ!M62+aVTZ!N62-aVTZ!I62-aVTZ!J62)*2625.5</f>
        <v>-5.5310867761233977</v>
      </c>
      <c r="D63" s="10">
        <f>(aVTZ!L62-aVTZ!H62)*2625.5</f>
        <v>-1.5404956876111719</v>
      </c>
      <c r="E63" s="10">
        <f>(aVTZ!K62-aVTZ!G62)*2625.5</f>
        <v>-0.21066585092652709</v>
      </c>
      <c r="F63" s="10">
        <f>(aVTZ!N62-aVTZ!J62)*2625.5</f>
        <v>-4.9444541816973038</v>
      </c>
      <c r="G63" s="10">
        <f>(aVTZ!M62-aVTZ!I62)*2625.5</f>
        <v>-0.58663259442624005</v>
      </c>
      <c r="H63" s="2">
        <f t="shared" si="0"/>
        <v>-7.2822483146615333</v>
      </c>
      <c r="I63" s="11">
        <f t="shared" si="1"/>
        <v>75.953009800387079</v>
      </c>
      <c r="K63" s="2">
        <f>H63-'BSSE-CCT'!H63</f>
        <v>3.3551349618524924</v>
      </c>
    </row>
    <row r="64" spans="1:11" x14ac:dyDescent="0.2">
      <c r="A64" t="s">
        <v>230</v>
      </c>
      <c r="B64" s="10">
        <f>(aVTZ!K63+aVTZ!L63-aVTZ!G63-aVTZ!H63)*2625.5</f>
        <v>-1.6751618393606091</v>
      </c>
      <c r="C64" s="10">
        <f>(aVTZ!M63+aVTZ!N63-aVTZ!I63-aVTZ!J63)*2625.5</f>
        <v>-5.7357974724132355</v>
      </c>
      <c r="D64" s="10">
        <f>(aVTZ!L63-aVTZ!H63)*2625.5</f>
        <v>-1.4764194798072161</v>
      </c>
      <c r="E64" s="10">
        <f>(aVTZ!K63-aVTZ!G63)*2625.5</f>
        <v>-0.19874235955324718</v>
      </c>
      <c r="F64" s="10">
        <f>(aVTZ!N63-aVTZ!J63)*2625.5</f>
        <v>-5.1242623910981635</v>
      </c>
      <c r="G64" s="10">
        <f>(aVTZ!M63-aVTZ!I63)*2625.5</f>
        <v>-0.61153508131536294</v>
      </c>
      <c r="H64" s="2">
        <f t="shared" si="0"/>
        <v>-7.4109593117738441</v>
      </c>
      <c r="I64" s="11">
        <f t="shared" si="1"/>
        <v>77.396153873098896</v>
      </c>
      <c r="K64" s="2">
        <f>H64-'BSSE-CCT'!H64</f>
        <v>2.8498612879023888</v>
      </c>
    </row>
    <row r="65" spans="1:11" x14ac:dyDescent="0.2">
      <c r="A65" t="s">
        <v>31</v>
      </c>
      <c r="B65" s="10">
        <f>(aVTZ!K64+aVTZ!L64-aVTZ!G64-aVTZ!H64)*2625.5</f>
        <v>-0.71610570091398795</v>
      </c>
      <c r="C65" s="10">
        <f>(aVTZ!M64+aVTZ!N64-aVTZ!I64-aVTZ!J64)*2625.5</f>
        <v>-18.267004819279375</v>
      </c>
      <c r="D65" s="10">
        <f>(aVTZ!L64-aVTZ!H64)*2625.5</f>
        <v>-0.62773445079859047</v>
      </c>
      <c r="E65" s="10">
        <f>(aVTZ!K64-aVTZ!G64)*2625.5</f>
        <v>-8.8371250115251737E-2</v>
      </c>
      <c r="F65" s="10">
        <f>(aVTZ!N64-aVTZ!J64)*2625.5</f>
        <v>-13.597550768860099</v>
      </c>
      <c r="G65" s="10">
        <f>(aVTZ!M64-aVTZ!I64)*2625.5</f>
        <v>-4.6694540504192403</v>
      </c>
      <c r="H65" s="2">
        <f t="shared" si="0"/>
        <v>-18.983110520193364</v>
      </c>
      <c r="I65" s="11">
        <f t="shared" si="1"/>
        <v>96.227669326624692</v>
      </c>
      <c r="K65" s="2">
        <f>H65-'BSSE-CCT'!H65</f>
        <v>-8.3446178181078849</v>
      </c>
    </row>
    <row r="66" spans="1:11" x14ac:dyDescent="0.2">
      <c r="A66" t="s">
        <v>32</v>
      </c>
      <c r="B66" s="10">
        <f>(aVTZ!K65+aVTZ!L65-aVTZ!G65-aVTZ!H65)*2625.5</f>
        <v>-0.68845131656601788</v>
      </c>
      <c r="C66" s="10">
        <f>(aVTZ!M65+aVTZ!N65-aVTZ!I65-aVTZ!J65)*2625.5</f>
        <v>-17.768586273837428</v>
      </c>
      <c r="D66" s="10">
        <f>(aVTZ!L65-aVTZ!H65)*2625.5</f>
        <v>-0.60519763708627772</v>
      </c>
      <c r="E66" s="10">
        <f>(aVTZ!K65-aVTZ!G65)*2625.5</f>
        <v>-8.3253679479740161E-2</v>
      </c>
      <c r="F66" s="10">
        <f>(aVTZ!N65-aVTZ!J65)*2625.5</f>
        <v>-13.240310408263904</v>
      </c>
      <c r="G66" s="10">
        <f>(aVTZ!M65-aVTZ!I65)*2625.5</f>
        <v>-4.5282758655734865</v>
      </c>
      <c r="H66" s="2">
        <f t="shared" si="0"/>
        <v>-18.457037590403445</v>
      </c>
      <c r="I66" s="11">
        <f t="shared" si="1"/>
        <v>96.26997933339004</v>
      </c>
      <c r="K66" s="2">
        <f>H66-'BSSE-CCT'!H66</f>
        <v>-8.0506078485437964</v>
      </c>
    </row>
    <row r="67" spans="1:11" x14ac:dyDescent="0.2">
      <c r="A67" t="s">
        <v>33</v>
      </c>
      <c r="B67" s="10">
        <f>(aVTZ!K66+aVTZ!L66-aVTZ!G66-aVTZ!H66)*2625.5</f>
        <v>-0.64305803909372217</v>
      </c>
      <c r="C67" s="10">
        <f>(aVTZ!M66+aVTZ!N66-aVTZ!I66-aVTZ!J66)*2625.5</f>
        <v>-17.374570890781822</v>
      </c>
      <c r="D67" s="10">
        <f>(aVTZ!L66-aVTZ!H66)*2625.5</f>
        <v>-0.56590085929325751</v>
      </c>
      <c r="E67" s="10">
        <f>(aVTZ!K66-aVTZ!G66)*2625.5</f>
        <v>-7.7157179800901893E-2</v>
      </c>
      <c r="F67" s="10">
        <f>(aVTZ!N66-aVTZ!J66)*2625.5</f>
        <v>-12.950226882068597</v>
      </c>
      <c r="G67" s="10">
        <f>(aVTZ!M66-aVTZ!I66)*2625.5</f>
        <v>-4.4243440087132617</v>
      </c>
      <c r="H67" s="2">
        <f t="shared" si="0"/>
        <v>-18.017628929875546</v>
      </c>
      <c r="I67" s="11">
        <f t="shared" si="1"/>
        <v>96.430950811582932</v>
      </c>
      <c r="K67" s="2">
        <f>H67-'BSSE-CCT'!H67</f>
        <v>-8.0249955989685322</v>
      </c>
    </row>
    <row r="68" spans="1:11" x14ac:dyDescent="0.2">
      <c r="A68" t="s">
        <v>231</v>
      </c>
      <c r="B68" s="10">
        <f>(aVTZ!K67+aVTZ!L67-aVTZ!G67-aVTZ!H67)*2625.5</f>
        <v>-0.72177533337927013</v>
      </c>
      <c r="C68" s="10">
        <f>(aVTZ!M67+aVTZ!N67-aVTZ!I67-aVTZ!J67)*2625.5</f>
        <v>-6.4371247614317957</v>
      </c>
      <c r="D68" s="10">
        <f>(aVTZ!L67-aVTZ!H67)*2625.5</f>
        <v>-0.63276174937726359</v>
      </c>
      <c r="E68" s="10">
        <f>(aVTZ!K67-aVTZ!G67)*2625.5</f>
        <v>-8.9013584001715051E-2</v>
      </c>
      <c r="F68" s="10">
        <f>(aVTZ!N67-aVTZ!J67)*2625.5</f>
        <v>-5.8742275876966472</v>
      </c>
      <c r="G68" s="10">
        <f>(aVTZ!M67-aVTZ!I67)*2625.5</f>
        <v>-0.56289717373509318</v>
      </c>
      <c r="H68" s="2">
        <f t="shared" ref="H68:H131" si="2">B68+C68</f>
        <v>-7.1589000948110657</v>
      </c>
      <c r="I68" s="11">
        <f t="shared" ref="I68:I131" si="3">C68/H68*100</f>
        <v>89.917790109930024</v>
      </c>
      <c r="K68" s="2">
        <f>H68-'BSSE-CCT'!H68</f>
        <v>1.9238706403821029</v>
      </c>
    </row>
    <row r="69" spans="1:11" x14ac:dyDescent="0.2">
      <c r="A69" t="s">
        <v>232</v>
      </c>
      <c r="B69" s="10">
        <f>(aVTZ!K68+aVTZ!L68-aVTZ!G68-aVTZ!H68)*2625.5</f>
        <v>-0.69604077438099865</v>
      </c>
      <c r="C69" s="10">
        <f>(aVTZ!M68+aVTZ!N68-aVTZ!I68-aVTZ!J68)*2625.5</f>
        <v>-6.2653565044909802</v>
      </c>
      <c r="D69" s="10">
        <f>(aVTZ!L68-aVTZ!H68)*2625.5</f>
        <v>-0.61229097808211008</v>
      </c>
      <c r="E69" s="10">
        <f>(aVTZ!K68-aVTZ!G68)*2625.5</f>
        <v>-8.3749796299034313E-2</v>
      </c>
      <c r="F69" s="10">
        <f>(aVTZ!N68-aVTZ!J68)*2625.5</f>
        <v>-5.7168107443050129</v>
      </c>
      <c r="G69" s="10">
        <f>(aVTZ!M68-aVTZ!I68)*2625.5</f>
        <v>-0.5485457601859125</v>
      </c>
      <c r="H69" s="2">
        <f t="shared" si="2"/>
        <v>-6.9613972788719787</v>
      </c>
      <c r="I69" s="11">
        <f t="shared" si="3"/>
        <v>90.001421460408523</v>
      </c>
      <c r="K69" s="2">
        <f>H69-'BSSE-CCT'!H69</f>
        <v>1.919561410830334</v>
      </c>
    </row>
    <row r="70" spans="1:11" x14ac:dyDescent="0.2">
      <c r="A70" t="s">
        <v>233</v>
      </c>
      <c r="B70" s="10">
        <f>(aVTZ!K69+aVTZ!L69-aVTZ!G69-aVTZ!H69)*2625.5</f>
        <v>-0.64322171656837124</v>
      </c>
      <c r="C70" s="10">
        <f>(aVTZ!M69+aVTZ!N69-aVTZ!I69-aVTZ!J69)*2625.5</f>
        <v>-6.2281651383933001</v>
      </c>
      <c r="D70" s="10">
        <f>(aVTZ!L69-aVTZ!H69)*2625.5</f>
        <v>-0.5660795003352318</v>
      </c>
      <c r="E70" s="10">
        <f>(aVTZ!K69-aVTZ!G69)*2625.5</f>
        <v>-7.7142216233576671E-2</v>
      </c>
      <c r="F70" s="10">
        <f>(aVTZ!N69-aVTZ!J69)*2625.5</f>
        <v>-5.6828818871793194</v>
      </c>
      <c r="G70" s="10">
        <f>(aVTZ!M69-aVTZ!I69)*2625.5</f>
        <v>-0.54528325121390842</v>
      </c>
      <c r="H70" s="2">
        <f t="shared" si="2"/>
        <v>-6.8713868549616715</v>
      </c>
      <c r="I70" s="11">
        <f t="shared" si="3"/>
        <v>90.639128168079836</v>
      </c>
      <c r="K70" s="2">
        <f>H70-'BSSE-CCT'!H70</f>
        <v>1.7452310233720967</v>
      </c>
    </row>
    <row r="71" spans="1:11" x14ac:dyDescent="0.2">
      <c r="A71" t="s">
        <v>234</v>
      </c>
      <c r="B71" s="10">
        <f>(aVTZ!K70+aVTZ!L70-aVTZ!G70-aVTZ!H70)*2625.5</f>
        <v>-1.8017972564140752</v>
      </c>
      <c r="C71" s="10">
        <f>(aVTZ!M70+aVTZ!N70-aVTZ!I70-aVTZ!J70)*2625.5</f>
        <v>-4.4738662012404733</v>
      </c>
      <c r="D71" s="10">
        <f>(aVTZ!L70-aVTZ!H70)*2625.5</f>
        <v>-1.5813511794895738</v>
      </c>
      <c r="E71" s="10">
        <f>(aVTZ!K70-aVTZ!G70)*2625.5</f>
        <v>-0.22044607692435561</v>
      </c>
      <c r="F71" s="10">
        <f>(aVTZ!N70-aVTZ!J70)*2625.5</f>
        <v>-3.9954451272190434</v>
      </c>
      <c r="G71" s="10">
        <f>(aVTZ!M70-aVTZ!I70)*2625.5</f>
        <v>-0.47842107402121148</v>
      </c>
      <c r="H71" s="2">
        <f t="shared" si="2"/>
        <v>-6.2756634576545487</v>
      </c>
      <c r="I71" s="11">
        <f t="shared" si="3"/>
        <v>71.289135107836472</v>
      </c>
      <c r="K71" s="2">
        <f>H71-'BSSE-CCT'!H71</f>
        <v>7.8898569463976997E-2</v>
      </c>
    </row>
    <row r="72" spans="1:11" x14ac:dyDescent="0.2">
      <c r="A72" t="s">
        <v>235</v>
      </c>
      <c r="B72" s="10">
        <f>(aVTZ!K71+aVTZ!L71-aVTZ!G71-aVTZ!H71)*2625.5</f>
        <v>-1.833978751008861</v>
      </c>
      <c r="C72" s="10">
        <f>(aVTZ!M71+aVTZ!N71-aVTZ!I71-aVTZ!J71)*2625.5</f>
        <v>-4.829311259500086</v>
      </c>
      <c r="D72" s="10">
        <f>(aVTZ!L71-aVTZ!H71)*2625.5</f>
        <v>-1.6116014573190678</v>
      </c>
      <c r="E72" s="10">
        <f>(aVTZ!K71-aVTZ!G71)*2625.5</f>
        <v>-0.22237729368979298</v>
      </c>
      <c r="F72" s="10">
        <f>(aVTZ!N71-aVTZ!J71)*2625.5</f>
        <v>-4.3131976767969542</v>
      </c>
      <c r="G72" s="10">
        <f>(aVTZ!M71-aVTZ!I71)*2625.5</f>
        <v>-0.51611358270320484</v>
      </c>
      <c r="H72" s="2">
        <f t="shared" si="2"/>
        <v>-6.6632900105089465</v>
      </c>
      <c r="I72" s="11">
        <f t="shared" si="3"/>
        <v>72.476378063743013</v>
      </c>
      <c r="K72" s="2">
        <f>H72-'BSSE-CCT'!H72</f>
        <v>-0.10223373397082192</v>
      </c>
    </row>
    <row r="73" spans="1:11" x14ac:dyDescent="0.2">
      <c r="A73" t="s">
        <v>236</v>
      </c>
      <c r="B73" s="10">
        <f>(aVTZ!K72+aVTZ!L72-aVTZ!G72-aVTZ!H72)*2625.5</f>
        <v>-1.8019071281362447</v>
      </c>
      <c r="C73" s="10">
        <f>(aVTZ!M72+aVTZ!N72-aVTZ!I72-aVTZ!J72)*2625.5</f>
        <v>-4.4774726157184341</v>
      </c>
      <c r="D73" s="10">
        <f>(aVTZ!L72-aVTZ!H72)*2625.5</f>
        <v>-1.5814535805011669</v>
      </c>
      <c r="E73" s="10">
        <f>(aVTZ!K72-aVTZ!G72)*2625.5</f>
        <v>-0.220453547634932</v>
      </c>
      <c r="F73" s="10">
        <f>(aVTZ!N72-aVTZ!J72)*2625.5</f>
        <v>-3.998599826848003</v>
      </c>
      <c r="G73" s="10">
        <f>(aVTZ!M72-aVTZ!I72)*2625.5</f>
        <v>-0.47887278887028562</v>
      </c>
      <c r="H73" s="2">
        <f t="shared" si="2"/>
        <v>-6.2793797438546788</v>
      </c>
      <c r="I73" s="11">
        <f t="shared" si="3"/>
        <v>71.304377157637532</v>
      </c>
      <c r="K73" s="2">
        <f>H73-'BSSE-CCT'!H73</f>
        <v>7.9170070627213818E-2</v>
      </c>
    </row>
    <row r="74" spans="1:11" x14ac:dyDescent="0.2">
      <c r="A74" t="s">
        <v>237</v>
      </c>
      <c r="B74" s="10">
        <f>(aVTZ!K73+aVTZ!L73-aVTZ!G73-aVTZ!H73)*2625.5</f>
        <v>-1.8333861245345358</v>
      </c>
      <c r="C74" s="10">
        <f>(aVTZ!M73+aVTZ!N73-aVTZ!I73-aVTZ!J73)*2625.5</f>
        <v>-4.8257547906780331</v>
      </c>
      <c r="D74" s="10">
        <f>(aVTZ!L73-aVTZ!H73)*2625.5</f>
        <v>-1.611066777236561</v>
      </c>
      <c r="E74" s="10">
        <f>(aVTZ!K73-aVTZ!G73)*2625.5</f>
        <v>-0.22231934729797476</v>
      </c>
      <c r="F74" s="10">
        <f>(aVTZ!N73-aVTZ!J73)*2625.5</f>
        <v>-4.3100043852900303</v>
      </c>
      <c r="G74" s="10">
        <f>(aVTZ!M73-aVTZ!I73)*2625.5</f>
        <v>-0.51575040538785744</v>
      </c>
      <c r="H74" s="2">
        <f t="shared" si="2"/>
        <v>-6.6591409152125687</v>
      </c>
      <c r="I74" s="11">
        <f t="shared" si="3"/>
        <v>72.468128428605098</v>
      </c>
      <c r="K74" s="2">
        <f>H74-'BSSE-CCT'!H74</f>
        <v>-0.10220244214621133</v>
      </c>
    </row>
    <row r="75" spans="1:11" x14ac:dyDescent="0.2">
      <c r="A75" t="s">
        <v>238</v>
      </c>
      <c r="B75" s="10">
        <f>(aVTZ!K74+aVTZ!L74-aVTZ!G74-aVTZ!H74)*2625.5</f>
        <v>-1.8242760955977142</v>
      </c>
      <c r="C75" s="10">
        <f>(aVTZ!M74+aVTZ!N74-aVTZ!I74-aVTZ!J74)*2625.5</f>
        <v>-4.7230591370085708</v>
      </c>
      <c r="D75" s="10">
        <f>(aVTZ!L74-aVTZ!H74)*2625.5</f>
        <v>-1.6045886243655108</v>
      </c>
      <c r="E75" s="10">
        <f>(aVTZ!K74-aVTZ!G74)*2625.5</f>
        <v>-0.21968747123191196</v>
      </c>
      <c r="F75" s="10">
        <f>(aVTZ!N74-aVTZ!J74)*2625.5</f>
        <v>-4.2163297054756637</v>
      </c>
      <c r="G75" s="10">
        <f>(aVTZ!M74-aVTZ!I74)*2625.5</f>
        <v>-0.50672943153305328</v>
      </c>
      <c r="H75" s="2">
        <f t="shared" si="2"/>
        <v>-6.5473352326062848</v>
      </c>
      <c r="I75" s="11">
        <f t="shared" si="3"/>
        <v>72.137120969266022</v>
      </c>
      <c r="K75" s="2">
        <f>H75-'BSSE-CCT'!H75</f>
        <v>-0.23850600525511112</v>
      </c>
    </row>
    <row r="76" spans="1:11" x14ac:dyDescent="0.2">
      <c r="A76" t="s">
        <v>239</v>
      </c>
      <c r="B76" s="10">
        <f>(aVTZ!K75+aVTZ!L75-aVTZ!G75-aVTZ!H75)*2625.5</f>
        <v>-1.8238182659038489</v>
      </c>
      <c r="C76" s="10">
        <f>(aVTZ!M75+aVTZ!N75-aVTZ!I75-aVTZ!J75)*2625.5</f>
        <v>-4.7224066034934751</v>
      </c>
      <c r="D76" s="10">
        <f>(aVTZ!L75-aVTZ!H75)*2625.5</f>
        <v>-1.6041854130985256</v>
      </c>
      <c r="E76" s="10">
        <f>(aVTZ!K75-aVTZ!G75)*2625.5</f>
        <v>-0.21963285280561468</v>
      </c>
      <c r="F76" s="10">
        <f>(aVTZ!N75-aVTZ!J75)*2625.5</f>
        <v>-4.2157903075565182</v>
      </c>
      <c r="G76" s="10">
        <f>(aVTZ!M75-aVTZ!I75)*2625.5</f>
        <v>-0.50661629593673752</v>
      </c>
      <c r="H76" s="2">
        <f t="shared" si="2"/>
        <v>-6.5462248693973244</v>
      </c>
      <c r="I76" s="11">
        <f t="shared" si="3"/>
        <v>72.139388696683156</v>
      </c>
      <c r="K76" s="2">
        <f>H76-'BSSE-CCT'!H76</f>
        <v>-0.23701638721320428</v>
      </c>
    </row>
    <row r="77" spans="1:11" x14ac:dyDescent="0.2">
      <c r="A77" t="s">
        <v>240</v>
      </c>
      <c r="B77" s="10">
        <f>(aVTZ!K76+aVTZ!L76-aVTZ!G76-aVTZ!H76)*2625.5</f>
        <v>-2.2281869246754207</v>
      </c>
      <c r="C77" s="10">
        <f>(aVTZ!M76+aVTZ!N76-aVTZ!I76-aVTZ!J76)*2625.5</f>
        <v>-7.4251366886504728</v>
      </c>
      <c r="D77" s="10">
        <f>(aVTZ!L76-aVTZ!H76)*2625.5</f>
        <v>-1.9547766724042748</v>
      </c>
      <c r="E77" s="10">
        <f>(aVTZ!K76-aVTZ!G76)*2625.5</f>
        <v>-0.2734102522711459</v>
      </c>
      <c r="F77" s="10">
        <f>(aVTZ!N76-aVTZ!J76)*2625.5</f>
        <v>-6.6033556037422354</v>
      </c>
      <c r="G77" s="10">
        <f>(aVTZ!M76-aVTZ!I76)*2625.5</f>
        <v>-0.82178108490838342</v>
      </c>
      <c r="H77" s="2">
        <f t="shared" si="2"/>
        <v>-9.6533236133258935</v>
      </c>
      <c r="I77" s="11">
        <f t="shared" si="3"/>
        <v>76.917929886867881</v>
      </c>
      <c r="K77" s="2">
        <f>H77-'BSSE-CCT'!H77</f>
        <v>4.3015665356394805</v>
      </c>
    </row>
    <row r="78" spans="1:11" x14ac:dyDescent="0.2">
      <c r="A78" t="s">
        <v>241</v>
      </c>
      <c r="B78" s="10">
        <f>(aVTZ!K77+aVTZ!L77-aVTZ!G77-aVTZ!H77)*2625.5</f>
        <v>-1.9831408832284358</v>
      </c>
      <c r="C78" s="10">
        <f>(aVTZ!M77+aVTZ!N77-aVTZ!I77-aVTZ!J77)*2625.5</f>
        <v>-6.8805264971475273</v>
      </c>
      <c r="D78" s="10">
        <f>(aVTZ!L77-aVTZ!H77)*2625.5</f>
        <v>-1.7436778174702017</v>
      </c>
      <c r="E78" s="10">
        <f>(aVTZ!K77-aVTZ!G77)*2625.5</f>
        <v>-0.23946306575808843</v>
      </c>
      <c r="F78" s="10">
        <f>(aVTZ!N77-aVTZ!J77)*2625.5</f>
        <v>-6.1243901480305212</v>
      </c>
      <c r="G78" s="10">
        <f>(aVTZ!M77-aVTZ!I77)*2625.5</f>
        <v>-0.75613634911715122</v>
      </c>
      <c r="H78" s="2">
        <f t="shared" si="2"/>
        <v>-8.8636673803759631</v>
      </c>
      <c r="I78" s="11">
        <f t="shared" si="3"/>
        <v>77.626181149136059</v>
      </c>
      <c r="K78" s="2">
        <f>H78-'BSSE-CCT'!H78</f>
        <v>4.2783775366595833</v>
      </c>
    </row>
    <row r="79" spans="1:11" x14ac:dyDescent="0.2">
      <c r="A79" t="s">
        <v>242</v>
      </c>
      <c r="B79" s="10">
        <f>(aVTZ!K78+aVTZ!L78-aVTZ!G78-aVTZ!H78)*2625.5</f>
        <v>-1.9686383141787174</v>
      </c>
      <c r="C79" s="10">
        <f>(aVTZ!M78+aVTZ!N78-aVTZ!I78-aVTZ!J78)*2625.5</f>
        <v>-6.8397739159056075</v>
      </c>
      <c r="D79" s="10">
        <f>(aVTZ!L78-aVTZ!H78)*2625.5</f>
        <v>-1.7324222582745619</v>
      </c>
      <c r="E79" s="10">
        <f>(aVTZ!K78-aVTZ!G78)*2625.5</f>
        <v>-0.23621605590415551</v>
      </c>
      <c r="F79" s="10">
        <f>(aVTZ!N78-aVTZ!J78)*2625.5</f>
        <v>-6.0843765307398527</v>
      </c>
      <c r="G79" s="10">
        <f>(aVTZ!M78-aVTZ!I78)*2625.5</f>
        <v>-0.75539738516560917</v>
      </c>
      <c r="H79" s="2">
        <f t="shared" si="2"/>
        <v>-8.8084122300843255</v>
      </c>
      <c r="I79" s="11">
        <f t="shared" si="3"/>
        <v>77.650474764850202</v>
      </c>
      <c r="K79" s="2">
        <f>H79-'BSSE-CCT'!H79</f>
        <v>3.5998226293467877</v>
      </c>
    </row>
    <row r="80" spans="1:11" x14ac:dyDescent="0.2">
      <c r="A80" t="s">
        <v>243</v>
      </c>
      <c r="B80" s="10">
        <f>(aVTZ!K79+aVTZ!L79-aVTZ!G79-aVTZ!H79)*2625.5</f>
        <v>-2.7344082855028975</v>
      </c>
      <c r="C80" s="10">
        <f>(aVTZ!M79+aVTZ!N79-aVTZ!I79-aVTZ!J79)*2625.5</f>
        <v>-9.9019012512923705</v>
      </c>
      <c r="D80" s="10">
        <f>(aVTZ!L79-aVTZ!H79)*2625.5</f>
        <v>-2.3963307610112534</v>
      </c>
      <c r="E80" s="10">
        <f>(aVTZ!K79-aVTZ!G79)*2625.5</f>
        <v>-0.33807752449193557</v>
      </c>
      <c r="F80" s="10">
        <f>(aVTZ!N79-aVTZ!J79)*2625.5</f>
        <v>-8.6687532596925205</v>
      </c>
      <c r="G80" s="10">
        <f>(aVTZ!M79-aVTZ!I79)*2625.5</f>
        <v>-1.2331479916004326</v>
      </c>
      <c r="H80" s="2">
        <f t="shared" si="2"/>
        <v>-12.636309536795268</v>
      </c>
      <c r="I80" s="11">
        <f t="shared" si="3"/>
        <v>78.360705097159411</v>
      </c>
      <c r="K80" s="2">
        <f>H80-'BSSE-CCT'!H80</f>
        <v>-1.7309304545328725</v>
      </c>
    </row>
    <row r="81" spans="1:11" x14ac:dyDescent="0.2">
      <c r="A81" t="s">
        <v>85</v>
      </c>
      <c r="B81" s="10">
        <f>(aVTZ!K80+aVTZ!L80-aVTZ!G80-aVTZ!H80)*2625.5</f>
        <v>-2.520085861809835</v>
      </c>
      <c r="C81" s="10">
        <f>(aVTZ!M80+aVTZ!N80-aVTZ!I80-aVTZ!J80)*2625.5</f>
        <v>-8.7043287180168072</v>
      </c>
      <c r="D81" s="10">
        <f>(aVTZ!L80-aVTZ!H80)*2625.5</f>
        <v>-2.2106203984497279</v>
      </c>
      <c r="E81" s="10">
        <f>(aVTZ!K80-aVTZ!G80)*2625.5</f>
        <v>-0.30946546335966985</v>
      </c>
      <c r="F81" s="10">
        <f>(aVTZ!N80-aVTZ!J80)*2625.5</f>
        <v>-7.6675644250030555</v>
      </c>
      <c r="G81" s="10">
        <f>(aVTZ!M80-aVTZ!I80)*2625.5</f>
        <v>-1.0367642930143348</v>
      </c>
      <c r="H81" s="2">
        <f t="shared" si="2"/>
        <v>-11.224414579826643</v>
      </c>
      <c r="I81" s="11">
        <f t="shared" si="3"/>
        <v>77.548175507174136</v>
      </c>
      <c r="K81" s="2">
        <f>H81-'BSSE-CCT'!H81</f>
        <v>-1.4585737860287757</v>
      </c>
    </row>
    <row r="82" spans="1:11" x14ac:dyDescent="0.2">
      <c r="A82" t="s">
        <v>86</v>
      </c>
      <c r="B82" s="10">
        <f>(aVTZ!K81+aVTZ!L81-aVTZ!G81-aVTZ!H81)*2625.5</f>
        <v>-2.5416460621305452</v>
      </c>
      <c r="C82" s="10">
        <f>(aVTZ!M81+aVTZ!N81-aVTZ!I81-aVTZ!J81)*2625.5</f>
        <v>-9.805069513346389</v>
      </c>
      <c r="D82" s="10">
        <f>(aVTZ!L81-aVTZ!H81)*2625.5</f>
        <v>-2.2337777617948391</v>
      </c>
      <c r="E82" s="10">
        <f>(aVTZ!K81-aVTZ!G81)*2625.5</f>
        <v>-0.30786830033556034</v>
      </c>
      <c r="F82" s="10">
        <f>(aVTZ!N81-aVTZ!J81)*2625.5</f>
        <v>-8.5891814529416468</v>
      </c>
      <c r="G82" s="10">
        <f>(aVTZ!M81-aVTZ!I81)*2625.5</f>
        <v>-1.2158880604053244</v>
      </c>
      <c r="H82" s="2">
        <f t="shared" si="2"/>
        <v>-12.346715575476935</v>
      </c>
      <c r="I82" s="11">
        <f t="shared" si="3"/>
        <v>79.414395297330998</v>
      </c>
      <c r="K82" s="2">
        <f>H82-'BSSE-CCT'!H82</f>
        <v>-1.4819048144376836</v>
      </c>
    </row>
    <row r="83" spans="1:11" x14ac:dyDescent="0.2">
      <c r="A83" t="s">
        <v>87</v>
      </c>
      <c r="B83" s="10">
        <f>(aVTZ!K82+aVTZ!L82-aVTZ!G82-aVTZ!H82)*2625.5</f>
        <v>-2.4933993678913362</v>
      </c>
      <c r="C83" s="10">
        <f>(aVTZ!M82+aVTZ!N82-aVTZ!I82-aVTZ!J82)*2625.5</f>
        <v>-9.6516395234049686</v>
      </c>
      <c r="D83" s="10">
        <f>(aVTZ!L82-aVTZ!H82)*2625.5</f>
        <v>-2.1921468904258328</v>
      </c>
      <c r="E83" s="10">
        <f>(aVTZ!K82-aVTZ!G82)*2625.5</f>
        <v>-0.30125247746550332</v>
      </c>
      <c r="F83" s="10">
        <f>(aVTZ!N82-aVTZ!J82)*2625.5</f>
        <v>-8.4476048495321763</v>
      </c>
      <c r="G83" s="10">
        <f>(aVTZ!M82-aVTZ!I82)*2625.5</f>
        <v>-1.2040346738727916</v>
      </c>
      <c r="H83" s="2">
        <f t="shared" si="2"/>
        <v>-12.145038891296306</v>
      </c>
      <c r="I83" s="11">
        <f t="shared" si="3"/>
        <v>79.469811581433291</v>
      </c>
      <c r="K83" s="2">
        <f>H83-'BSSE-CCT'!H83</f>
        <v>-1.6995978535781866</v>
      </c>
    </row>
    <row r="84" spans="1:11" x14ac:dyDescent="0.2">
      <c r="A84" t="s">
        <v>88</v>
      </c>
      <c r="B84" s="10">
        <f>(aVTZ!K83+aVTZ!L83-aVTZ!G83-aVTZ!H83)*2625.5</f>
        <v>-2.4468067067980614</v>
      </c>
      <c r="C84" s="10">
        <f>(aVTZ!M83+aVTZ!N83-aVTZ!I83-aVTZ!J83)*2625.5</f>
        <v>-8.5396985937554053</v>
      </c>
      <c r="D84" s="10">
        <f>(aVTZ!L83-aVTZ!H83)*2625.5</f>
        <v>-2.150727535481427</v>
      </c>
      <c r="E84" s="10">
        <f>(aVTZ!K83-aVTZ!G83)*2625.5</f>
        <v>-0.2960791713166343</v>
      </c>
      <c r="F84" s="10">
        <f>(aVTZ!N83-aVTZ!J83)*2625.5</f>
        <v>-7.5266591423842506</v>
      </c>
      <c r="G84" s="10">
        <f>(aVTZ!M83-aVTZ!I83)*2625.5</f>
        <v>-1.0130394513717373</v>
      </c>
      <c r="H84" s="2">
        <f t="shared" si="2"/>
        <v>-10.986505300553468</v>
      </c>
      <c r="I84" s="11">
        <f t="shared" si="3"/>
        <v>77.728980782680736</v>
      </c>
      <c r="K84" s="2">
        <f>H84-'BSSE-CCT'!H84</f>
        <v>-0.8950044859529207</v>
      </c>
    </row>
    <row r="85" spans="1:11" x14ac:dyDescent="0.2">
      <c r="A85" t="s">
        <v>89</v>
      </c>
      <c r="B85" s="10">
        <f>(aVTZ!K84+aVTZ!L84-aVTZ!G84-aVTZ!H84)*2625.5</f>
        <v>-2.2542411037487087</v>
      </c>
      <c r="C85" s="10">
        <f>(aVTZ!M84+aVTZ!N84-aVTZ!I84-aVTZ!J84)*2625.5</f>
        <v>-8.3119483753723014</v>
      </c>
      <c r="D85" s="10">
        <f>(aVTZ!L84-aVTZ!H84)*2625.5</f>
        <v>-1.9841934732597437</v>
      </c>
      <c r="E85" s="10">
        <f>(aVTZ!K84-aVTZ!G84)*2625.5</f>
        <v>-0.2700476304886737</v>
      </c>
      <c r="F85" s="10">
        <f>(aVTZ!N84-aVTZ!J84)*2625.5</f>
        <v>-7.3159588063712429</v>
      </c>
      <c r="G85" s="10">
        <f>(aVTZ!M84-aVTZ!I84)*2625.5</f>
        <v>-0.99598956900105828</v>
      </c>
      <c r="H85" s="2">
        <f t="shared" si="2"/>
        <v>-10.566189479121011</v>
      </c>
      <c r="I85" s="11">
        <f t="shared" si="3"/>
        <v>78.665524518530233</v>
      </c>
      <c r="K85" s="2">
        <f>H85-'BSSE-CCT'!H85</f>
        <v>-1.1749117434109309</v>
      </c>
    </row>
    <row r="86" spans="1:11" x14ac:dyDescent="0.2">
      <c r="A86" t="s">
        <v>90</v>
      </c>
      <c r="B86" s="10">
        <f>(aVTZ!K85+aVTZ!L85-aVTZ!G85-aVTZ!H85)*2625.5</f>
        <v>-1.929297626993868</v>
      </c>
      <c r="C86" s="10">
        <f>(aVTZ!M85+aVTZ!N85-aVTZ!I85-aVTZ!J85)*2625.5</f>
        <v>-6.8825344385848544</v>
      </c>
      <c r="D86" s="10">
        <f>(aVTZ!L85-aVTZ!H85)*2625.5</f>
        <v>-1.6919988152624266</v>
      </c>
      <c r="E86" s="10">
        <f>(aVTZ!K85-aVTZ!G85)*2625.5</f>
        <v>-0.23729881173129577</v>
      </c>
      <c r="F86" s="10">
        <f>(aVTZ!N85-aVTZ!J85)*2625.5</f>
        <v>-6.1207136026908771</v>
      </c>
      <c r="G86" s="10">
        <f>(aVTZ!M85-aVTZ!I85)*2625.5</f>
        <v>-0.76182083589412253</v>
      </c>
      <c r="H86" s="2">
        <f t="shared" si="2"/>
        <v>-8.8118320655787219</v>
      </c>
      <c r="I86" s="11">
        <f t="shared" si="3"/>
        <v>78.105601506749096</v>
      </c>
      <c r="K86" s="2">
        <f>H86-'BSSE-CCT'!H86</f>
        <v>2.6891568614865022</v>
      </c>
    </row>
    <row r="87" spans="1:11" x14ac:dyDescent="0.2">
      <c r="A87" t="s">
        <v>91</v>
      </c>
      <c r="B87" s="10">
        <f>(aVTZ!K86+aVTZ!L86-aVTZ!G86-aVTZ!H86)*2625.5</f>
        <v>-1.7442816068006368</v>
      </c>
      <c r="C87" s="10">
        <f>(aVTZ!M86+aVTZ!N86-aVTZ!I86-aVTZ!J86)*2625.5</f>
        <v>-6.5287127521376824</v>
      </c>
      <c r="D87" s="10">
        <f>(aVTZ!L86-aVTZ!H86)*2625.5</f>
        <v>-1.5354775631071729</v>
      </c>
      <c r="E87" s="10">
        <f>(aVTZ!K86-aVTZ!G86)*2625.5</f>
        <v>-0.20880404369331809</v>
      </c>
      <c r="F87" s="10">
        <f>(aVTZ!N86-aVTZ!J86)*2625.5</f>
        <v>-5.804693753365612</v>
      </c>
      <c r="G87" s="10">
        <f>(aVTZ!M86-aVTZ!I86)*2625.5</f>
        <v>-0.72401899877192444</v>
      </c>
      <c r="H87" s="2">
        <f t="shared" si="2"/>
        <v>-8.2729943589383197</v>
      </c>
      <c r="I87" s="11">
        <f t="shared" si="3"/>
        <v>78.915957981814913</v>
      </c>
      <c r="K87" s="2">
        <f>H87-'BSSE-CCT'!H87</f>
        <v>2.7066593075097778</v>
      </c>
    </row>
    <row r="88" spans="1:11" x14ac:dyDescent="0.2">
      <c r="A88" t="s">
        <v>92</v>
      </c>
      <c r="B88" s="10">
        <f>(aVTZ!K87+aVTZ!L87-aVTZ!G87-aVTZ!H87)*2625.5</f>
        <v>-1.641739624024416</v>
      </c>
      <c r="C88" s="10">
        <f>(aVTZ!M87+aVTZ!N87-aVTZ!I87-aVTZ!J87)*2625.5</f>
        <v>-6.7089785254028431</v>
      </c>
      <c r="D88" s="10">
        <f>(aVTZ!L87-aVTZ!H87)*2625.5</f>
        <v>-1.4470220465298489</v>
      </c>
      <c r="E88" s="10">
        <f>(aVTZ!K87-aVTZ!G87)*2625.5</f>
        <v>-0.19471757749471283</v>
      </c>
      <c r="F88" s="10">
        <f>(aVTZ!N87-aVTZ!J87)*2625.5</f>
        <v>-5.9705271239851649</v>
      </c>
      <c r="G88" s="10">
        <f>(aVTZ!M87-aVTZ!I87)*2625.5</f>
        <v>-0.73845140141767862</v>
      </c>
      <c r="H88" s="2">
        <f t="shared" si="2"/>
        <v>-8.3507181494272587</v>
      </c>
      <c r="I88" s="11">
        <f t="shared" si="3"/>
        <v>80.340138480939927</v>
      </c>
      <c r="K88" s="2">
        <f>H88-'BSSE-CCT'!H88</f>
        <v>2.2033314840528977</v>
      </c>
    </row>
    <row r="89" spans="1:11" x14ac:dyDescent="0.2">
      <c r="A89" t="s">
        <v>93</v>
      </c>
      <c r="B89" s="10">
        <f>(aVTZ!K88+aVTZ!L88-aVTZ!G88-aVTZ!H88)*2625.5</f>
        <v>-2.4494977149048718</v>
      </c>
      <c r="C89" s="10">
        <f>(aVTZ!M88+aVTZ!N88-aVTZ!I88-aVTZ!J88)*2625.5</f>
        <v>-7.8021829858445697</v>
      </c>
      <c r="D89" s="10">
        <f>(aVTZ!L88-aVTZ!H88)*2625.5</f>
        <v>-2.1485555314013518</v>
      </c>
      <c r="E89" s="10">
        <f>(aVTZ!K88-aVTZ!G88)*2625.5</f>
        <v>-0.30094218350410307</v>
      </c>
      <c r="F89" s="10">
        <f>(aVTZ!N88-aVTZ!J88)*2625.5</f>
        <v>-6.8945329974665039</v>
      </c>
      <c r="G89" s="10">
        <f>(aVTZ!M88-aVTZ!I88)*2625.5</f>
        <v>-0.90764998837806588</v>
      </c>
      <c r="H89" s="2">
        <f t="shared" si="2"/>
        <v>-10.251680700749441</v>
      </c>
      <c r="I89" s="11">
        <f t="shared" si="3"/>
        <v>76.106379174238199</v>
      </c>
      <c r="K89" s="2">
        <f>H89-'BSSE-CCT'!H89</f>
        <v>2.9035279561955196</v>
      </c>
    </row>
    <row r="90" spans="1:11" x14ac:dyDescent="0.2">
      <c r="A90" t="s">
        <v>94</v>
      </c>
      <c r="B90" s="10">
        <f>(aVTZ!K89+aVTZ!L89-aVTZ!G89-aVTZ!H89)*2625.5</f>
        <v>-2.1951656812817726</v>
      </c>
      <c r="C90" s="10">
        <f>(aVTZ!M89+aVTZ!N89-aVTZ!I89-aVTZ!J89)*2625.5</f>
        <v>-7.2291462013492653</v>
      </c>
      <c r="D90" s="10">
        <f>(aVTZ!L89-aVTZ!H89)*2625.5</f>
        <v>-1.9295681348212854</v>
      </c>
      <c r="E90" s="10">
        <f>(aVTZ!K89-aVTZ!G89)*2625.5</f>
        <v>-0.26559754646004974</v>
      </c>
      <c r="F90" s="10">
        <f>(aVTZ!N89-aVTZ!J89)*2625.5</f>
        <v>-6.3914841655647763</v>
      </c>
      <c r="G90" s="10">
        <f>(aVTZ!M89-aVTZ!I89)*2625.5</f>
        <v>-0.83766203578390619</v>
      </c>
      <c r="H90" s="2">
        <f t="shared" si="2"/>
        <v>-9.4243118826310379</v>
      </c>
      <c r="I90" s="11">
        <f t="shared" si="3"/>
        <v>76.707416853134376</v>
      </c>
      <c r="K90" s="2">
        <f>H90-'BSSE-CCT'!H90</f>
        <v>2.9615085704075135</v>
      </c>
    </row>
    <row r="91" spans="1:11" x14ac:dyDescent="0.2">
      <c r="A91" t="s">
        <v>95</v>
      </c>
      <c r="B91" s="10">
        <f>(aVTZ!K90+aVTZ!L90-aVTZ!G90-aVTZ!H90)*2625.5</f>
        <v>-2.5746076971311576</v>
      </c>
      <c r="C91" s="10">
        <f>(aVTZ!M90+aVTZ!N90-aVTZ!I90-aVTZ!J90)*2625.5</f>
        <v>-5.6984532203856517</v>
      </c>
      <c r="D91" s="10">
        <f>(aVTZ!L90-aVTZ!H90)*2625.5</f>
        <v>-2.2383596995915278</v>
      </c>
      <c r="E91" s="10">
        <f>(aVTZ!K90-aVTZ!G90)*2625.5</f>
        <v>-0.33624799753948387</v>
      </c>
      <c r="F91" s="10">
        <f>(aVTZ!N90-aVTZ!J90)*2625.5</f>
        <v>-5.0977634238224212</v>
      </c>
      <c r="G91" s="10">
        <f>(aVTZ!M90-aVTZ!I90)*2625.5</f>
        <v>-0.6006897965627932</v>
      </c>
      <c r="H91" s="2">
        <f t="shared" si="2"/>
        <v>-8.2730609175168084</v>
      </c>
      <c r="I91" s="11">
        <f t="shared" si="3"/>
        <v>68.879623602434009</v>
      </c>
      <c r="K91" s="2">
        <f>H91-'BSSE-CCT'!H91</f>
        <v>4.2032448378369498</v>
      </c>
    </row>
    <row r="92" spans="1:11" x14ac:dyDescent="0.2">
      <c r="A92" t="s">
        <v>96</v>
      </c>
      <c r="B92" s="10">
        <f>(aVTZ!K91+aVTZ!L91-aVTZ!G91-aVTZ!H91)*2625.5</f>
        <v>-2.563131432416395</v>
      </c>
      <c r="C92" s="10">
        <f>(aVTZ!M91+aVTZ!N91-aVTZ!I91-aVTZ!J91)*2625.5</f>
        <v>-5.3634954028005719</v>
      </c>
      <c r="D92" s="10">
        <f>(aVTZ!L91-aVTZ!H91)*2625.5</f>
        <v>-2.2271002411870233</v>
      </c>
      <c r="E92" s="10">
        <f>(aVTZ!K91-aVTZ!G91)*2625.5</f>
        <v>-0.33603119122951763</v>
      </c>
      <c r="F92" s="10">
        <f>(aVTZ!N91-aVTZ!J91)*2625.5</f>
        <v>-4.7945475310975967</v>
      </c>
      <c r="G92" s="10">
        <f>(aVTZ!M91-aVTZ!I91)*2625.5</f>
        <v>-0.56894787170326699</v>
      </c>
      <c r="H92" s="2">
        <f t="shared" si="2"/>
        <v>-7.9266268352169664</v>
      </c>
      <c r="I92" s="11">
        <f t="shared" si="3"/>
        <v>67.664285380147632</v>
      </c>
      <c r="K92" s="2">
        <f>H92-'BSSE-CCT'!H92</f>
        <v>4.0103250957310248</v>
      </c>
    </row>
    <row r="93" spans="1:11" x14ac:dyDescent="0.2">
      <c r="A93" t="s">
        <v>34</v>
      </c>
      <c r="B93" s="10">
        <f>(aVTZ!K92+aVTZ!L92-aVTZ!G92-aVTZ!H92)*2625.5</f>
        <v>-1.0517609286768601</v>
      </c>
      <c r="C93" s="10">
        <f>(aVTZ!M92+aVTZ!N92-aVTZ!I92-aVTZ!J92)*2625.5</f>
        <v>-16.953229811923933</v>
      </c>
      <c r="D93" s="10">
        <f>(aVTZ!L92-aVTZ!H92)*2625.5</f>
        <v>-0.91385592900765744</v>
      </c>
      <c r="E93" s="10">
        <f>(aVTZ!K92-aVTZ!G92)*2625.5</f>
        <v>-0.13790499966949427</v>
      </c>
      <c r="F93" s="10">
        <f>(aVTZ!N92-aVTZ!J92)*2625.5</f>
        <v>-12.494758067658099</v>
      </c>
      <c r="G93" s="10">
        <f>(aVTZ!M92-aVTZ!I92)*2625.5</f>
        <v>-4.4584717442658333</v>
      </c>
      <c r="H93" s="2">
        <f t="shared" si="2"/>
        <v>-18.004990740600793</v>
      </c>
      <c r="I93" s="11">
        <f t="shared" si="3"/>
        <v>94.158503362597315</v>
      </c>
      <c r="K93" s="2">
        <f>H93-'BSSE-CCT'!H93</f>
        <v>-6.3064843287735588</v>
      </c>
    </row>
    <row r="94" spans="1:11" x14ac:dyDescent="0.2">
      <c r="A94" t="s">
        <v>35</v>
      </c>
      <c r="B94" s="10">
        <f>(aVTZ!K93+aVTZ!L93-aVTZ!G93-aVTZ!H93)*2625.5</f>
        <v>-0.82511465625777991</v>
      </c>
      <c r="C94" s="10">
        <f>(aVTZ!M93+aVTZ!N93-aVTZ!I93-aVTZ!J93)*2625.5</f>
        <v>-16.516720149751769</v>
      </c>
      <c r="D94" s="10">
        <f>(aVTZ!L93-aVTZ!H93)*2625.5</f>
        <v>-0.7176301063207533</v>
      </c>
      <c r="E94" s="10">
        <f>(aVTZ!K93-aVTZ!G93)*2625.5</f>
        <v>-0.10748454993717235</v>
      </c>
      <c r="F94" s="10">
        <f>(aVTZ!N93-aVTZ!J93)*2625.5</f>
        <v>-12.419217388471305</v>
      </c>
      <c r="G94" s="10">
        <f>(aVTZ!M93-aVTZ!I93)*2625.5</f>
        <v>-4.097502761280464</v>
      </c>
      <c r="H94" s="2">
        <f t="shared" si="2"/>
        <v>-17.341834806009551</v>
      </c>
      <c r="I94" s="11">
        <f t="shared" si="3"/>
        <v>95.242056763383246</v>
      </c>
      <c r="K94" s="2">
        <f>H94-'BSSE-CCT'!H94</f>
        <v>-7.1832048684029228</v>
      </c>
    </row>
    <row r="95" spans="1:11" x14ac:dyDescent="0.2">
      <c r="A95" t="s">
        <v>36</v>
      </c>
      <c r="B95" s="10">
        <f>(aVTZ!K94+aVTZ!L94-aVTZ!G94-aVTZ!H94)*2625.5</f>
        <v>-0.85393901144258877</v>
      </c>
      <c r="C95" s="10">
        <f>(aVTZ!M94+aVTZ!N94-aVTZ!I94-aVTZ!J94)*2625.5</f>
        <v>-17.18162168942381</v>
      </c>
      <c r="D95" s="10">
        <f>(aVTZ!L94-aVTZ!H94)*2625.5</f>
        <v>-0.74513952989343923</v>
      </c>
      <c r="E95" s="10">
        <f>(aVTZ!K94-aVTZ!G94)*2625.5</f>
        <v>-0.10879948154914953</v>
      </c>
      <c r="F95" s="10">
        <f>(aVTZ!N94-aVTZ!J94)*2625.5</f>
        <v>-12.765168130121982</v>
      </c>
      <c r="G95" s="10">
        <f>(aVTZ!M94-aVTZ!I94)*2625.5</f>
        <v>-4.4164535593017913</v>
      </c>
      <c r="H95" s="2">
        <f t="shared" si="2"/>
        <v>-18.035560700866398</v>
      </c>
      <c r="I95" s="11">
        <f t="shared" si="3"/>
        <v>95.265248330197096</v>
      </c>
      <c r="K95" s="2">
        <f>H95-'BSSE-CCT'!H95</f>
        <v>-7.0342927164774736</v>
      </c>
    </row>
    <row r="96" spans="1:11" x14ac:dyDescent="0.2">
      <c r="A96" t="s">
        <v>37</v>
      </c>
      <c r="B96" s="10">
        <f>(aVTZ!K95+aVTZ!L95-aVTZ!G95-aVTZ!H95)*2625.5</f>
        <v>-1.1218823617965066</v>
      </c>
      <c r="C96" s="10">
        <f>(aVTZ!M95+aVTZ!N95-aVTZ!I95-aVTZ!J95)*2625.5</f>
        <v>-16.691419552664176</v>
      </c>
      <c r="D96" s="10">
        <f>(aVTZ!L95-aVTZ!H95)*2625.5</f>
        <v>-0.97427298767461201</v>
      </c>
      <c r="E96" s="10">
        <f>(aVTZ!K95-aVTZ!G95)*2625.5</f>
        <v>-0.14760937412160308</v>
      </c>
      <c r="F96" s="10">
        <f>(aVTZ!N95-aVTZ!J95)*2625.5</f>
        <v>-12.277497816623571</v>
      </c>
      <c r="G96" s="10">
        <f>(aVTZ!M95-aVTZ!I95)*2625.5</f>
        <v>-4.413921736040642</v>
      </c>
      <c r="H96" s="2">
        <f t="shared" si="2"/>
        <v>-17.813301914460681</v>
      </c>
      <c r="I96" s="11">
        <f t="shared" si="3"/>
        <v>93.701996591177902</v>
      </c>
      <c r="K96" s="2">
        <f>H96-'BSSE-CCT'!H96</f>
        <v>-5.7770003835175192</v>
      </c>
    </row>
    <row r="97" spans="1:11" x14ac:dyDescent="0.2">
      <c r="A97" t="s">
        <v>97</v>
      </c>
      <c r="B97" s="10">
        <f>(aVTZ!K96+aVTZ!L96-aVTZ!G96-aVTZ!H96)*2625.5</f>
        <v>-1.0868547099901296</v>
      </c>
      <c r="C97" s="10">
        <f>(aVTZ!M96+aVTZ!N96-aVTZ!I96-aVTZ!J96)*2625.5</f>
        <v>-5.9304795108464514</v>
      </c>
      <c r="D97" s="10">
        <f>(aVTZ!L96-aVTZ!H96)*2625.5</f>
        <v>-0.94424211093497845</v>
      </c>
      <c r="E97" s="10">
        <f>(aVTZ!K96-aVTZ!G96)*2625.5</f>
        <v>-0.14261259905500526</v>
      </c>
      <c r="F97" s="10">
        <f>(aVTZ!N96-aVTZ!J96)*2625.5</f>
        <v>-5.3954323967522395</v>
      </c>
      <c r="G97" s="10">
        <f>(aVTZ!M96-aVTZ!I96)*2625.5</f>
        <v>-0.53504711409423023</v>
      </c>
      <c r="H97" s="2">
        <f t="shared" si="2"/>
        <v>-7.017334220836581</v>
      </c>
      <c r="I97" s="11">
        <f t="shared" si="3"/>
        <v>84.511857697144734</v>
      </c>
      <c r="K97" s="2">
        <f>H97-'BSSE-CCT'!H97</f>
        <v>3.3140710574642789</v>
      </c>
    </row>
    <row r="98" spans="1:11" x14ac:dyDescent="0.2">
      <c r="A98" t="s">
        <v>98</v>
      </c>
      <c r="B98" s="10">
        <f>(aVTZ!K97+aVTZ!L97-aVTZ!G97-aVTZ!H97)*2625.5</f>
        <v>-0.87007244845328291</v>
      </c>
      <c r="C98" s="10">
        <f>(aVTZ!M97+aVTZ!N97-aVTZ!I97-aVTZ!J97)*2625.5</f>
        <v>-6.5759381075619068</v>
      </c>
      <c r="D98" s="10">
        <f>(aVTZ!L97-aVTZ!H97)*2625.5</f>
        <v>-0.75720158419216443</v>
      </c>
      <c r="E98" s="10">
        <f>(aVTZ!K97-aVTZ!G97)*2625.5</f>
        <v>-0.11287086426097273</v>
      </c>
      <c r="F98" s="10">
        <f>(aVTZ!N97-aVTZ!J97)*2625.5</f>
        <v>-6.0083985373509261</v>
      </c>
      <c r="G98" s="10">
        <f>(aVTZ!M97-aVTZ!I97)*2625.5</f>
        <v>-0.56753957021090751</v>
      </c>
      <c r="H98" s="2">
        <f t="shared" si="2"/>
        <v>-7.4460105560151897</v>
      </c>
      <c r="I98" s="11">
        <f t="shared" si="3"/>
        <v>88.314917875715295</v>
      </c>
      <c r="K98" s="2">
        <f>H98-'BSSE-CCT'!H98</f>
        <v>1.3394767810373454</v>
      </c>
    </row>
    <row r="99" spans="1:11" x14ac:dyDescent="0.2">
      <c r="A99" t="s">
        <v>99</v>
      </c>
      <c r="B99" s="10">
        <f>(aVTZ!K98+aVTZ!L98-aVTZ!G98-aVTZ!H98)*2625.5</f>
        <v>-0.88317519713479797</v>
      </c>
      <c r="C99" s="10">
        <f>(aVTZ!M98+aVTZ!N98-aVTZ!I98-aVTZ!J98)*2625.5</f>
        <v>-6.3834591120738553</v>
      </c>
      <c r="D99" s="10">
        <f>(aVTZ!L98-aVTZ!H98)*2625.5</f>
        <v>-0.77118718717428481</v>
      </c>
      <c r="E99" s="10">
        <f>(aVTZ!K98-aVTZ!G98)*2625.5</f>
        <v>-0.11198800996051317</v>
      </c>
      <c r="F99" s="10">
        <f>(aVTZ!N98-aVTZ!J98)*2625.5</f>
        <v>-5.8291182771534276</v>
      </c>
      <c r="G99" s="10">
        <f>(aVTZ!M98-aVTZ!I98)*2625.5</f>
        <v>-0.55434083492040909</v>
      </c>
      <c r="H99" s="2">
        <f t="shared" si="2"/>
        <v>-7.2666343092086532</v>
      </c>
      <c r="I99" s="11">
        <f t="shared" si="3"/>
        <v>87.846158764098078</v>
      </c>
      <c r="K99" s="2">
        <f>H99-'BSSE-CCT'!H99</f>
        <v>2.4306782994204461</v>
      </c>
    </row>
    <row r="100" spans="1:11" x14ac:dyDescent="0.2">
      <c r="A100" t="s">
        <v>100</v>
      </c>
      <c r="B100" s="10">
        <f>(aVTZ!K99+aVTZ!L99-aVTZ!G99-aVTZ!H99)*2625.5</f>
        <v>-1.1587014626219823</v>
      </c>
      <c r="C100" s="10">
        <f>(aVTZ!M99+aVTZ!N99-aVTZ!I99-aVTZ!J99)*2625.5</f>
        <v>-5.7174696354637691</v>
      </c>
      <c r="D100" s="10">
        <f>(aVTZ!L99-aVTZ!H99)*2625.5</f>
        <v>-1.0057734146047457</v>
      </c>
      <c r="E100" s="10">
        <f>(aVTZ!K99-aVTZ!G99)*2625.5</f>
        <v>-0.15292804801709095</v>
      </c>
      <c r="F100" s="10">
        <f>(aVTZ!N99-aVTZ!J99)*2625.5</f>
        <v>-5.1992400972451485</v>
      </c>
      <c r="G100" s="10">
        <f>(aVTZ!M99-aVTZ!I99)*2625.5</f>
        <v>-0.51822953821860229</v>
      </c>
      <c r="H100" s="2">
        <f t="shared" si="2"/>
        <v>-6.8761710980857513</v>
      </c>
      <c r="I100" s="11">
        <f t="shared" si="3"/>
        <v>83.149030963692098</v>
      </c>
      <c r="K100" s="2">
        <f>H100-'BSSE-CCT'!H100</f>
        <v>3.5983780979399702</v>
      </c>
    </row>
    <row r="101" spans="1:11" x14ac:dyDescent="0.2">
      <c r="A101" t="s">
        <v>101</v>
      </c>
      <c r="B101" s="10">
        <f>(aVTZ!K100+aVTZ!L100-aVTZ!G100-aVTZ!H100)*2625.5</f>
        <v>-2.9857055344673133</v>
      </c>
      <c r="C101" s="10">
        <f>(aVTZ!M100+aVTZ!N100-aVTZ!I100-aVTZ!J100)*2625.5</f>
        <v>-5.5171192046186652</v>
      </c>
      <c r="D101" s="10">
        <f>(aVTZ!L100-aVTZ!H100)*2625.5</f>
        <v>-2.5970911723351202</v>
      </c>
      <c r="E101" s="10">
        <f>(aVTZ!K100-aVTZ!G100)*2625.5</f>
        <v>-0.38861436213175615</v>
      </c>
      <c r="F101" s="10">
        <f>(aVTZ!N100-aVTZ!J100)*2625.5</f>
        <v>-4.9048907289947064</v>
      </c>
      <c r="G101" s="10">
        <f>(aVTZ!M100-aVTZ!I100)*2625.5</f>
        <v>-0.61222847562388549</v>
      </c>
      <c r="H101" s="2">
        <f t="shared" si="2"/>
        <v>-8.5028247390859786</v>
      </c>
      <c r="I101" s="11">
        <f t="shared" si="3"/>
        <v>64.885721791458849</v>
      </c>
      <c r="K101" s="2">
        <f>H101-'BSSE-CCT'!H101</f>
        <v>-0.12634531133370075</v>
      </c>
    </row>
    <row r="102" spans="1:11" x14ac:dyDescent="0.2">
      <c r="A102" t="s">
        <v>102</v>
      </c>
      <c r="B102" s="10">
        <f>(aVTZ!K101+aVTZ!L101-aVTZ!G101-aVTZ!H101)*2625.5</f>
        <v>-3.0221413119468479</v>
      </c>
      <c r="C102" s="10">
        <f>(aVTZ!M101+aVTZ!N101-aVTZ!I101-aVTZ!J101)*2625.5</f>
        <v>-5.3924721819467427</v>
      </c>
      <c r="D102" s="10">
        <f>(aVTZ!L101-aVTZ!H101)*2625.5</f>
        <v>-2.6299226727874583</v>
      </c>
      <c r="E102" s="10">
        <f>(aVTZ!K101-aVTZ!G101)*2625.5</f>
        <v>-0.3922186391588065</v>
      </c>
      <c r="F102" s="10">
        <f>(aVTZ!N101-aVTZ!J101)*2625.5</f>
        <v>-4.8008341885158528</v>
      </c>
      <c r="G102" s="10">
        <f>(aVTZ!M101-aVTZ!I101)*2625.5</f>
        <v>-0.59163799343074497</v>
      </c>
      <c r="H102" s="2">
        <f t="shared" si="2"/>
        <v>-8.4146134938935901</v>
      </c>
      <c r="I102" s="11">
        <f t="shared" si="3"/>
        <v>64.084609303327028</v>
      </c>
      <c r="K102" s="2">
        <f>H102-'BSSE-CCT'!H102</f>
        <v>5.3699041306904505E-2</v>
      </c>
    </row>
    <row r="103" spans="1:11" x14ac:dyDescent="0.2">
      <c r="A103" t="s">
        <v>103</v>
      </c>
      <c r="B103" s="10">
        <f>(aVTZ!K102+aVTZ!L102-aVTZ!G102-aVTZ!H102)*2625.5</f>
        <v>-2.4329824223891774</v>
      </c>
      <c r="C103" s="10">
        <f>(aVTZ!M102+aVTZ!N102-aVTZ!I102-aVTZ!J102)*2625.5</f>
        <v>-5.7412343138859168</v>
      </c>
      <c r="D103" s="10">
        <f>(aVTZ!L102-aVTZ!H102)*2625.5</f>
        <v>-2.1263288306170809</v>
      </c>
      <c r="E103" s="10">
        <f>(aVTZ!K102-aVTZ!G102)*2625.5</f>
        <v>-0.30665359177209672</v>
      </c>
      <c r="F103" s="10">
        <f>(aVTZ!N102-aVTZ!J102)*2625.5</f>
        <v>-5.1062376457299896</v>
      </c>
      <c r="G103" s="10">
        <f>(aVTZ!M102-aVTZ!I102)*2625.5</f>
        <v>-0.63499666815599998</v>
      </c>
      <c r="H103" s="2">
        <f t="shared" si="2"/>
        <v>-8.1742167362750937</v>
      </c>
      <c r="I103" s="11">
        <f t="shared" si="3"/>
        <v>70.235895366069514</v>
      </c>
      <c r="K103" s="2">
        <f>H103-'BSSE-CCT'!H103</f>
        <v>-0.41908923401097198</v>
      </c>
    </row>
    <row r="104" spans="1:11" x14ac:dyDescent="0.2">
      <c r="A104" t="s">
        <v>104</v>
      </c>
      <c r="B104" s="10">
        <f>(aVTZ!K103+aVTZ!L103-aVTZ!G103-aVTZ!H103)*2625.5</f>
        <v>-2.9579701643661496</v>
      </c>
      <c r="C104" s="10">
        <f>(aVTZ!M103+aVTZ!N103-aVTZ!I103-aVTZ!J103)*2625.5</f>
        <v>-5.6189878600684775</v>
      </c>
      <c r="D104" s="10">
        <f>(aVTZ!L103-aVTZ!H103)*2625.5</f>
        <v>-2.5737504442804502</v>
      </c>
      <c r="E104" s="10">
        <f>(aVTZ!K103-aVTZ!G103)*2625.5</f>
        <v>-0.38421972008569938</v>
      </c>
      <c r="F104" s="10">
        <f>(aVTZ!N103-aVTZ!J103)*2625.5</f>
        <v>-5.0031331686402085</v>
      </c>
      <c r="G104" s="10">
        <f>(aVTZ!M103-aVTZ!I103)*2625.5</f>
        <v>-0.61585469142856031</v>
      </c>
      <c r="H104" s="2">
        <f t="shared" si="2"/>
        <v>-8.576958024434628</v>
      </c>
      <c r="I104" s="11">
        <f t="shared" si="3"/>
        <v>65.512596005025543</v>
      </c>
      <c r="K104" s="2">
        <f>H104-'BSSE-CCT'!H104</f>
        <v>0.17808930478039997</v>
      </c>
    </row>
    <row r="105" spans="1:11" x14ac:dyDescent="0.2">
      <c r="A105" t="s">
        <v>105</v>
      </c>
      <c r="B105" s="10">
        <f>(aVTZ!K104+aVTZ!L104-aVTZ!G104-aVTZ!H104)*2625.5</f>
        <v>-2.9517332115852017</v>
      </c>
      <c r="C105" s="10">
        <f>(aVTZ!M104+aVTZ!N104-aVTZ!I104-aVTZ!J104)*2625.5</f>
        <v>-4.9839927996979698</v>
      </c>
      <c r="D105" s="10">
        <f>(aVTZ!L104-aVTZ!H104)*2625.5</f>
        <v>-2.5672617305189971</v>
      </c>
      <c r="E105" s="10">
        <f>(aVTZ!K104-aVTZ!G104)*2625.5</f>
        <v>-0.384471481066059</v>
      </c>
      <c r="F105" s="10">
        <f>(aVTZ!N104-aVTZ!J104)*2625.5</f>
        <v>-4.438179886885032</v>
      </c>
      <c r="G105" s="10">
        <f>(aVTZ!M104-aVTZ!I104)*2625.5</f>
        <v>-0.54581291281301081</v>
      </c>
      <c r="H105" s="2">
        <f t="shared" si="2"/>
        <v>-7.9357260112831716</v>
      </c>
      <c r="I105" s="11">
        <f t="shared" si="3"/>
        <v>62.804496937162781</v>
      </c>
      <c r="K105" s="2">
        <f>H105-'BSSE-CCT'!H105</f>
        <v>0.16161534946412726</v>
      </c>
    </row>
    <row r="106" spans="1:11" x14ac:dyDescent="0.2">
      <c r="A106" t="s">
        <v>106</v>
      </c>
      <c r="B106" s="10">
        <f>(aVTZ!K105+aVTZ!L105-aVTZ!G105-aVTZ!H105)*2625.5</f>
        <v>-2.8128339881081956</v>
      </c>
      <c r="C106" s="10">
        <f>(aVTZ!M105+aVTZ!N105-aVTZ!I105-aVTZ!J105)*2625.5</f>
        <v>-4.7564650937256712</v>
      </c>
      <c r="D106" s="10">
        <f>(aVTZ!L105-aVTZ!H105)*2625.5</f>
        <v>-2.4451452980590931</v>
      </c>
      <c r="E106" s="10">
        <f>(aVTZ!K105-aVTZ!G105)*2625.5</f>
        <v>-0.36768869004910232</v>
      </c>
      <c r="F106" s="10">
        <f>(aVTZ!N105-aVTZ!J105)*2625.5</f>
        <v>-4.2377664828372268</v>
      </c>
      <c r="G106" s="10">
        <f>(aVTZ!M105-aVTZ!I105)*2625.5</f>
        <v>-0.51869861088844371</v>
      </c>
      <c r="H106" s="2">
        <f t="shared" si="2"/>
        <v>-7.5692990818338668</v>
      </c>
      <c r="I106" s="11">
        <f t="shared" si="3"/>
        <v>62.838910740640067</v>
      </c>
      <c r="K106" s="2">
        <f>H106-'BSSE-CCT'!H106</f>
        <v>0.48010787698052404</v>
      </c>
    </row>
    <row r="107" spans="1:11" x14ac:dyDescent="0.2">
      <c r="A107" t="s">
        <v>107</v>
      </c>
      <c r="B107" s="10">
        <f>(aVTZ!K106+aVTZ!L106-aVTZ!G106-aVTZ!H106)*2625.5</f>
        <v>-3.0756517319250145</v>
      </c>
      <c r="C107" s="10">
        <f>(aVTZ!M106+aVTZ!N106-aVTZ!I106-aVTZ!J106)*2625.5</f>
        <v>-7.469425892340503</v>
      </c>
      <c r="D107" s="10">
        <f>(aVTZ!L106-aVTZ!H106)*2625.5</f>
        <v>-2.6748772732751651</v>
      </c>
      <c r="E107" s="10">
        <f>(aVTZ!K106-aVTZ!G106)*2625.5</f>
        <v>-0.40077445864999506</v>
      </c>
      <c r="F107" s="10">
        <f>(aVTZ!N106-aVTZ!J106)*2625.5</f>
        <v>-6.6253727513080918</v>
      </c>
      <c r="G107" s="10">
        <f>(aVTZ!M106-aVTZ!I106)*2625.5</f>
        <v>-0.84405314103241058</v>
      </c>
      <c r="H107" s="2">
        <f t="shared" si="2"/>
        <v>-10.545077624265517</v>
      </c>
      <c r="I107" s="11">
        <f t="shared" si="3"/>
        <v>70.833294533104606</v>
      </c>
      <c r="K107" s="2">
        <f>H107-'BSSE-CCT'!H107</f>
        <v>5.4246816834896965</v>
      </c>
    </row>
    <row r="108" spans="1:11" x14ac:dyDescent="0.2">
      <c r="A108" t="s">
        <v>108</v>
      </c>
      <c r="B108" s="10">
        <f>(aVTZ!K107+aVTZ!L107-aVTZ!G107-aVTZ!H107)*2625.5</f>
        <v>-2.9551022580554931</v>
      </c>
      <c r="C108" s="10">
        <f>(aVTZ!M107+aVTZ!N107-aVTZ!I107-aVTZ!J107)*2625.5</f>
        <v>-6.4684129218251512</v>
      </c>
      <c r="D108" s="10">
        <f>(aVTZ!L107-aVTZ!H107)*2625.5</f>
        <v>-2.5683593474167288</v>
      </c>
      <c r="E108" s="10">
        <f>(aVTZ!K107-aVTZ!G107)*2625.5</f>
        <v>-0.38674291063876431</v>
      </c>
      <c r="F108" s="10">
        <f>(aVTZ!N107-aVTZ!J107)*2625.5</f>
        <v>-5.744827591259976</v>
      </c>
      <c r="G108" s="10">
        <f>(aVTZ!M107-aVTZ!I107)*2625.5</f>
        <v>-0.72358533056488339</v>
      </c>
      <c r="H108" s="2">
        <f t="shared" si="2"/>
        <v>-9.4235151798806438</v>
      </c>
      <c r="I108" s="11">
        <f t="shared" si="3"/>
        <v>68.641189602318647</v>
      </c>
      <c r="K108" s="2">
        <f>H108-'BSSE-CCT'!H108</f>
        <v>5.1828534805483724</v>
      </c>
    </row>
    <row r="109" spans="1:11" x14ac:dyDescent="0.2">
      <c r="A109" t="s">
        <v>109</v>
      </c>
      <c r="B109" s="10">
        <f>(aVTZ!K108+aVTZ!L108-aVTZ!G108-aVTZ!H108)*2625.5</f>
        <v>-4.8170481124035103</v>
      </c>
      <c r="C109" s="10">
        <f>(aVTZ!M108+aVTZ!N108-aVTZ!I108-aVTZ!J108)*2625.5</f>
        <v>-12.303695244727516</v>
      </c>
      <c r="D109" s="10">
        <f>(aVTZ!L108-aVTZ!H108)*2625.5</f>
        <v>-4.1943350329145588</v>
      </c>
      <c r="E109" s="10">
        <f>(aVTZ!K108-aVTZ!G108)*2625.5</f>
        <v>-0.62271307948880539</v>
      </c>
      <c r="F109" s="10">
        <f>(aVTZ!N108-aVTZ!J108)*2625.5</f>
        <v>-10.845087214731276</v>
      </c>
      <c r="G109" s="10">
        <f>(aVTZ!M108-aVTZ!I108)*2625.5</f>
        <v>-1.4586080299959479</v>
      </c>
      <c r="H109" s="2">
        <f t="shared" si="2"/>
        <v>-17.120743357131026</v>
      </c>
      <c r="I109" s="11">
        <f t="shared" si="3"/>
        <v>71.864258391577707</v>
      </c>
      <c r="K109" s="2">
        <f>H109-'BSSE-CCT'!H109</f>
        <v>-0.49698496379663837</v>
      </c>
    </row>
    <row r="110" spans="1:11" x14ac:dyDescent="0.2">
      <c r="A110" t="s">
        <v>110</v>
      </c>
      <c r="B110" s="10">
        <f>(aVTZ!K109+aVTZ!L109-aVTZ!G109-aVTZ!H109)*2625.5</f>
        <v>-3.5061489547161049</v>
      </c>
      <c r="C110" s="10">
        <f>(aVTZ!M109+aVTZ!N109-aVTZ!I109-aVTZ!J109)*2625.5</f>
        <v>-11.017312745174088</v>
      </c>
      <c r="D110" s="10">
        <f>(aVTZ!L109-aVTZ!H109)*2625.5</f>
        <v>-3.0656531568315275</v>
      </c>
      <c r="E110" s="10">
        <f>(aVTZ!K109-aVTZ!G109)*2625.5</f>
        <v>-0.44049579788486887</v>
      </c>
      <c r="F110" s="10">
        <f>(aVTZ!N109-aVTZ!J109)*2625.5</f>
        <v>-9.6596753857834319</v>
      </c>
      <c r="G110" s="10">
        <f>(aVTZ!M109-aVTZ!I109)*2625.5</f>
        <v>-1.3576373593900732</v>
      </c>
      <c r="H110" s="2">
        <f t="shared" si="2"/>
        <v>-14.523461699890193</v>
      </c>
      <c r="I110" s="11">
        <f t="shared" si="3"/>
        <v>75.858724130882564</v>
      </c>
      <c r="K110" s="2">
        <f>H110-'BSSE-CCT'!H110</f>
        <v>-1.724226954479148</v>
      </c>
    </row>
    <row r="111" spans="1:11" x14ac:dyDescent="0.2">
      <c r="A111" t="s">
        <v>111</v>
      </c>
      <c r="B111" s="10">
        <f>(aVTZ!K110+aVTZ!L110-aVTZ!G110-aVTZ!H110)*2625.5</f>
        <v>-3.6275372834930759</v>
      </c>
      <c r="C111" s="10">
        <f>(aVTZ!M110+aVTZ!N110-aVTZ!I110-aVTZ!J110)*2625.5</f>
        <v>-9.6256038115350702</v>
      </c>
      <c r="D111" s="10">
        <f>(aVTZ!L110-aVTZ!H110)*2625.5</f>
        <v>-3.1592908345847981</v>
      </c>
      <c r="E111" s="10">
        <f>(aVTZ!K110-aVTZ!G110)*2625.5</f>
        <v>-0.46824644890798611</v>
      </c>
      <c r="F111" s="10">
        <f>(aVTZ!N110-aVTZ!J110)*2625.5</f>
        <v>-8.4790889278410173</v>
      </c>
      <c r="G111" s="10">
        <f>(aVTZ!M110-aVTZ!I110)*2625.5</f>
        <v>-1.1465148836934698</v>
      </c>
      <c r="H111" s="2">
        <f t="shared" si="2"/>
        <v>-13.253141095028147</v>
      </c>
      <c r="I111" s="11">
        <f t="shared" si="3"/>
        <v>72.628848833021706</v>
      </c>
      <c r="K111" s="2">
        <f>H111-'BSSE-CCT'!H111</f>
        <v>-0.94862089562708718</v>
      </c>
    </row>
    <row r="112" spans="1:11" x14ac:dyDescent="0.2">
      <c r="A112" t="s">
        <v>112</v>
      </c>
      <c r="B112" s="10">
        <f>(aVTZ!K111+aVTZ!L111-aVTZ!G111-aVTZ!H111)*2625.5</f>
        <v>-4.2725654877599366</v>
      </c>
      <c r="C112" s="10">
        <f>(aVTZ!M111+aVTZ!N111-aVTZ!I111-aVTZ!J111)*2625.5</f>
        <v>-10.042108785968399</v>
      </c>
      <c r="D112" s="10">
        <f>(aVTZ!L111-aVTZ!H111)*2625.5</f>
        <v>-3.7171455716649158</v>
      </c>
      <c r="E112" s="10">
        <f>(aVTZ!K111-aVTZ!G111)*2625.5</f>
        <v>-0.55541991609487507</v>
      </c>
      <c r="F112" s="10">
        <f>(aVTZ!N111-aVTZ!J111)*2625.5</f>
        <v>-8.8337649653303743</v>
      </c>
      <c r="G112" s="10">
        <f>(aVTZ!M111-aVTZ!I111)*2625.5</f>
        <v>-1.2083438206386092</v>
      </c>
      <c r="H112" s="2">
        <f t="shared" si="2"/>
        <v>-14.314674273728336</v>
      </c>
      <c r="I112" s="11">
        <f t="shared" si="3"/>
        <v>70.152548314694386</v>
      </c>
      <c r="K112" s="2">
        <f>H112-'BSSE-CCT'!H112</f>
        <v>-0.26401950251685236</v>
      </c>
    </row>
    <row r="113" spans="1:11" x14ac:dyDescent="0.2">
      <c r="A113" t="s">
        <v>113</v>
      </c>
      <c r="B113" s="10">
        <f>(aVTZ!K112+aVTZ!L112-aVTZ!G112-aVTZ!H112)*2625.5</f>
        <v>-2.7345770993172636</v>
      </c>
      <c r="C113" s="10">
        <f>(aVTZ!M112+aVTZ!N112-aVTZ!I112-aVTZ!J112)*2625.5</f>
        <v>-6.5443146825509357</v>
      </c>
      <c r="D113" s="10">
        <f>(aVTZ!L112-aVTZ!H112)*2625.5</f>
        <v>-2.3772057046554238</v>
      </c>
      <c r="E113" s="10">
        <f>(aVTZ!K112-aVTZ!G112)*2625.5</f>
        <v>-0.35737139466183954</v>
      </c>
      <c r="F113" s="10">
        <f>(aVTZ!N112-aVTZ!J112)*2625.5</f>
        <v>-5.8242907911313972</v>
      </c>
      <c r="G113" s="10">
        <f>(aVTZ!M112-aVTZ!I112)*2625.5</f>
        <v>-0.72002389141924761</v>
      </c>
      <c r="H113" s="2">
        <f t="shared" si="2"/>
        <v>-9.2788917818682002</v>
      </c>
      <c r="I113" s="11">
        <f t="shared" si="3"/>
        <v>70.529054938857271</v>
      </c>
      <c r="K113" s="2">
        <f>H113-'BSSE-CCT'!H113</f>
        <v>3.8253952460901743</v>
      </c>
    </row>
    <row r="114" spans="1:11" x14ac:dyDescent="0.2">
      <c r="A114" t="s">
        <v>114</v>
      </c>
      <c r="B114" s="10">
        <f>(aVTZ!K113+aVTZ!L113-aVTZ!G113-aVTZ!H113)*2625.5</f>
        <v>-2.5833848060621083</v>
      </c>
      <c r="C114" s="10">
        <f>(aVTZ!M113+aVTZ!N113-aVTZ!I113-aVTZ!J113)*2625.5</f>
        <v>-6.0246822419742543</v>
      </c>
      <c r="D114" s="10">
        <f>(aVTZ!L113-aVTZ!H113)*2625.5</f>
        <v>-2.2418006269608277</v>
      </c>
      <c r="E114" s="10">
        <f>(aVTZ!K113-aVTZ!G113)*2625.5</f>
        <v>-0.34158417910128069</v>
      </c>
      <c r="F114" s="10">
        <f>(aVTZ!N113-aVTZ!J113)*2625.5</f>
        <v>-5.3634289350754312</v>
      </c>
      <c r="G114" s="10">
        <f>(aVTZ!M113-aVTZ!I113)*2625.5</f>
        <v>-0.6612533068985309</v>
      </c>
      <c r="H114" s="2">
        <f t="shared" si="2"/>
        <v>-8.6080670480363626</v>
      </c>
      <c r="I114" s="11">
        <f t="shared" si="3"/>
        <v>69.988793167550668</v>
      </c>
      <c r="K114" s="2">
        <f>H114-'BSSE-CCT'!H114</f>
        <v>3.8396654237592571</v>
      </c>
    </row>
    <row r="115" spans="1:11" x14ac:dyDescent="0.2">
      <c r="A115" t="s">
        <v>115</v>
      </c>
      <c r="B115" s="10">
        <f>(aVTZ!K114+aVTZ!L114-aVTZ!G114-aVTZ!H114)*2625.5</f>
        <v>-3.5245362766384245</v>
      </c>
      <c r="C115" s="10">
        <f>(aVTZ!M114+aVTZ!N114-aVTZ!I114-aVTZ!J114)*2625.5</f>
        <v>-8.0335011412006878</v>
      </c>
      <c r="D115" s="10">
        <f>(aVTZ!L114-aVTZ!H114)*2625.5</f>
        <v>-3.0636192591452822</v>
      </c>
      <c r="E115" s="10">
        <f>(aVTZ!K114-aVTZ!G114)*2625.5</f>
        <v>-0.46091701749299696</v>
      </c>
      <c r="F115" s="10">
        <f>(aVTZ!N114-aVTZ!J114)*2625.5</f>
        <v>-7.0795025200677948</v>
      </c>
      <c r="G115" s="10">
        <f>(aVTZ!M114-aVTZ!I114)*2625.5</f>
        <v>-0.95399862113231071</v>
      </c>
      <c r="H115" s="2">
        <f t="shared" si="2"/>
        <v>-11.558037417839113</v>
      </c>
      <c r="I115" s="11">
        <f t="shared" si="3"/>
        <v>69.505754746921639</v>
      </c>
      <c r="K115" s="2">
        <f>H115-'BSSE-CCT'!H115</f>
        <v>4.0965569600060725</v>
      </c>
    </row>
    <row r="116" spans="1:11" x14ac:dyDescent="0.2">
      <c r="A116" t="s">
        <v>116</v>
      </c>
      <c r="B116" s="10">
        <f>(aVTZ!K115+aVTZ!L115-aVTZ!G115-aVTZ!H115)*2625.5</f>
        <v>-3.4834989802316398</v>
      </c>
      <c r="C116" s="10">
        <f>(aVTZ!M115+aVTZ!N115-aVTZ!I115-aVTZ!J115)*2625.5</f>
        <v>-7.5286662886152413</v>
      </c>
      <c r="D116" s="10">
        <f>(aVTZ!L115-aVTZ!H115)*2625.5</f>
        <v>-3.0280574367606112</v>
      </c>
      <c r="E116" s="10">
        <f>(aVTZ!K115-aVTZ!G115)*2625.5</f>
        <v>-0.45544154347073712</v>
      </c>
      <c r="F116" s="10">
        <f>(aVTZ!N115-aVTZ!J115)*2625.5</f>
        <v>-6.6413118088858143</v>
      </c>
      <c r="G116" s="10">
        <f>(aVTZ!M115-aVTZ!I115)*2625.5</f>
        <v>-0.88735447972913573</v>
      </c>
      <c r="H116" s="2">
        <f t="shared" si="2"/>
        <v>-11.012165268846882</v>
      </c>
      <c r="I116" s="11">
        <f t="shared" si="3"/>
        <v>68.366811656138466</v>
      </c>
      <c r="K116" s="2">
        <f>H116-'BSSE-CCT'!H116</f>
        <v>3.7453729656813017</v>
      </c>
    </row>
    <row r="117" spans="1:11" x14ac:dyDescent="0.2">
      <c r="A117" t="s">
        <v>117</v>
      </c>
      <c r="B117" s="10">
        <f>(aVTZ!K116+aVTZ!L116-aVTZ!G116-aVTZ!H116)*2625.5</f>
        <v>-1.975114494719391</v>
      </c>
      <c r="C117" s="10">
        <f>(aVTZ!M116+aVTZ!N116-aVTZ!I116-aVTZ!J116)*2625.5</f>
        <v>-6.2368285762346316</v>
      </c>
      <c r="D117" s="10">
        <f>(aVTZ!L116-aVTZ!H116)*2625.5</f>
        <v>-1.7336644587006937</v>
      </c>
      <c r="E117" s="10">
        <f>(aVTZ!K116-aVTZ!G116)*2625.5</f>
        <v>-0.24145003601913453</v>
      </c>
      <c r="F117" s="10">
        <f>(aVTZ!N116-aVTZ!J116)*2625.5</f>
        <v>-5.5768366490284942</v>
      </c>
      <c r="G117" s="10">
        <f>(aVTZ!M116-aVTZ!I116)*2625.5</f>
        <v>-0.6599919272058461</v>
      </c>
      <c r="H117" s="2">
        <f t="shared" si="2"/>
        <v>-8.2119430709540229</v>
      </c>
      <c r="I117" s="11">
        <f t="shared" si="3"/>
        <v>75.948268544317472</v>
      </c>
      <c r="K117" s="2">
        <f>H117-'BSSE-CCT'!H117</f>
        <v>3.3377930786841379</v>
      </c>
    </row>
    <row r="118" spans="1:11" x14ac:dyDescent="0.2">
      <c r="A118" t="s">
        <v>118</v>
      </c>
      <c r="B118" s="10">
        <f>(aVTZ!K117+aVTZ!L117-aVTZ!G117-aVTZ!H117)*2625.5</f>
        <v>-1.8159122300478474</v>
      </c>
      <c r="C118" s="10">
        <f>(aVTZ!M117+aVTZ!N117-aVTZ!I117-aVTZ!J117)*2625.5</f>
        <v>-5.7629379067273625</v>
      </c>
      <c r="D118" s="10">
        <f>(aVTZ!L117-aVTZ!H117)*2625.5</f>
        <v>-1.5963884649868076</v>
      </c>
      <c r="E118" s="10">
        <f>(aVTZ!K117-aVTZ!G117)*2625.5</f>
        <v>-0.21952376506074839</v>
      </c>
      <c r="F118" s="10">
        <f>(aVTZ!N117-aVTZ!J117)*2625.5</f>
        <v>-5.1512543678663851</v>
      </c>
      <c r="G118" s="10">
        <f>(aVTZ!M117-aVTZ!I117)*2625.5</f>
        <v>-0.61168353886083193</v>
      </c>
      <c r="H118" s="2">
        <f t="shared" si="2"/>
        <v>-7.5788501367752099</v>
      </c>
      <c r="I118" s="11">
        <f t="shared" si="3"/>
        <v>76.039739574260594</v>
      </c>
      <c r="K118" s="2">
        <f>H118-'BSSE-CCT'!H118</f>
        <v>3.2106289676764197</v>
      </c>
    </row>
    <row r="119" spans="1:11" x14ac:dyDescent="0.2">
      <c r="A119" t="s">
        <v>119</v>
      </c>
      <c r="B119" s="10">
        <f>(aVTZ!K118+aVTZ!L118-aVTZ!G118-aVTZ!H118)*2625.5</f>
        <v>-1.7561298594250545</v>
      </c>
      <c r="C119" s="10">
        <f>(aVTZ!M118+aVTZ!N118-aVTZ!I118-aVTZ!J118)*2625.5</f>
        <v>-5.9002057420616447</v>
      </c>
      <c r="D119" s="10">
        <f>(aVTZ!L118-aVTZ!H118)*2625.5</f>
        <v>-1.5467091331878953</v>
      </c>
      <c r="E119" s="10">
        <f>(aVTZ!K118-aVTZ!G118)*2625.5</f>
        <v>-0.20942072623715924</v>
      </c>
      <c r="F119" s="10">
        <f>(aVTZ!N118-aVTZ!J118)*2625.5</f>
        <v>-5.2720667448106306</v>
      </c>
      <c r="G119" s="10">
        <f>(aVTZ!M118-aVTZ!I118)*2625.5</f>
        <v>-0.62813899725115963</v>
      </c>
      <c r="H119" s="2">
        <f t="shared" si="2"/>
        <v>-7.656335601486699</v>
      </c>
      <c r="I119" s="11">
        <f t="shared" si="3"/>
        <v>77.063050121731209</v>
      </c>
      <c r="K119" s="2">
        <f>H119-'BSSE-CCT'!H119</f>
        <v>2.7887670958323714</v>
      </c>
    </row>
    <row r="120" spans="1:11" x14ac:dyDescent="0.2">
      <c r="A120" t="s">
        <v>38</v>
      </c>
      <c r="B120" s="10">
        <f>(aVTZ!K119+aVTZ!L119-aVTZ!G119-aVTZ!H119)*2625.5</f>
        <v>-0.75010269204611968</v>
      </c>
      <c r="C120" s="10">
        <f>(aVTZ!M119+aVTZ!N119-aVTZ!I119-aVTZ!J119)*2625.5</f>
        <v>-18.840603952457688</v>
      </c>
      <c r="D120" s="10">
        <f>(aVTZ!L119-aVTZ!H119)*2625.5</f>
        <v>-0.65732201490933218</v>
      </c>
      <c r="E120" s="10">
        <f>(aVTZ!K119-aVTZ!G119)*2625.5</f>
        <v>-9.2780677136787504E-2</v>
      </c>
      <c r="F120" s="10">
        <f>(aVTZ!N119-aVTZ!J119)*2625.5</f>
        <v>-14.018508014643681</v>
      </c>
      <c r="G120" s="10">
        <f>(aVTZ!M119-aVTZ!I119)*2625.5</f>
        <v>-4.822095937814006</v>
      </c>
      <c r="H120" s="2">
        <f t="shared" si="2"/>
        <v>-19.590706644503808</v>
      </c>
      <c r="I120" s="11">
        <f t="shared" si="3"/>
        <v>96.171129987000441</v>
      </c>
      <c r="K120" s="2">
        <f>H120-'BSSE-CCT'!H120</f>
        <v>-8.6934558977972873</v>
      </c>
    </row>
    <row r="121" spans="1:11" x14ac:dyDescent="0.2">
      <c r="A121" t="s">
        <v>39</v>
      </c>
      <c r="B121" s="10">
        <f>(aVTZ!K120+aVTZ!L120-aVTZ!G120-aVTZ!H120)*2625.5</f>
        <v>-0.76200184079675837</v>
      </c>
      <c r="C121" s="10">
        <f>(aVTZ!M120+aVTZ!N120-aVTZ!I120-aVTZ!J120)*2625.5</f>
        <v>-17.896708716004444</v>
      </c>
      <c r="D121" s="10">
        <f>(aVTZ!L120-aVTZ!H120)*2625.5</f>
        <v>-0.66844541924722278</v>
      </c>
      <c r="E121" s="10">
        <f>(aVTZ!K120-aVTZ!G120)*2625.5</f>
        <v>-9.3556421549681329E-2</v>
      </c>
      <c r="F121" s="10">
        <f>(aVTZ!N120-aVTZ!J120)*2625.5</f>
        <v>-13.322617850664841</v>
      </c>
      <c r="G121" s="10">
        <f>(aVTZ!M120-aVTZ!I120)*2625.5</f>
        <v>-4.5740908653396044</v>
      </c>
      <c r="H121" s="2">
        <f t="shared" si="2"/>
        <v>-18.658710556801203</v>
      </c>
      <c r="I121" s="11">
        <f t="shared" si="3"/>
        <v>95.916106643719772</v>
      </c>
      <c r="K121" s="2">
        <f>H121-'BSSE-CCT'!H121</f>
        <v>-7.9877431332552984</v>
      </c>
    </row>
    <row r="122" spans="1:11" x14ac:dyDescent="0.2">
      <c r="A122" t="s">
        <v>40</v>
      </c>
      <c r="B122" s="10">
        <f>(aVTZ!K121+aVTZ!L121-aVTZ!G121-aVTZ!H121)*2625.5</f>
        <v>-0.68245869520859004</v>
      </c>
      <c r="C122" s="10">
        <f>(aVTZ!M121+aVTZ!N121-aVTZ!I121-aVTZ!J121)*2625.5</f>
        <v>-17.945027976929474</v>
      </c>
      <c r="D122" s="10">
        <f>(aVTZ!L121-aVTZ!H121)*2625.5</f>
        <v>-0.59999521067361172</v>
      </c>
      <c r="E122" s="10">
        <f>(aVTZ!K121-aVTZ!G121)*2625.5</f>
        <v>-8.2463484535269804E-2</v>
      </c>
      <c r="F122" s="10">
        <f>(aVTZ!N121-aVTZ!J121)*2625.5</f>
        <v>-13.3680601869639</v>
      </c>
      <c r="G122" s="10">
        <f>(aVTZ!M121-aVTZ!I121)*2625.5</f>
        <v>-4.5769677899655354</v>
      </c>
      <c r="H122" s="2">
        <f t="shared" si="2"/>
        <v>-18.627486672138065</v>
      </c>
      <c r="I122" s="11">
        <f t="shared" si="3"/>
        <v>96.336281393080398</v>
      </c>
      <c r="K122" s="2">
        <f>H122-'BSSE-CCT'!H122</f>
        <v>-8.4116365689234556</v>
      </c>
    </row>
    <row r="123" spans="1:11" x14ac:dyDescent="0.2">
      <c r="A123" t="s">
        <v>120</v>
      </c>
      <c r="B123" s="10">
        <f>(aVTZ!K122+aVTZ!L122-aVTZ!G122-aVTZ!H122)*2625.5</f>
        <v>-0.75143905454628468</v>
      </c>
      <c r="C123" s="10">
        <f>(aVTZ!M122+aVTZ!N122-aVTZ!I122-aVTZ!J122)*2625.5</f>
        <v>-6.5857217327583317</v>
      </c>
      <c r="D123" s="10">
        <f>(aVTZ!L122-aVTZ!H122)*2625.5</f>
        <v>-0.65869477205141747</v>
      </c>
      <c r="E123" s="10">
        <f>(aVTZ!K122-aVTZ!G122)*2625.5</f>
        <v>-9.2744282495158703E-2</v>
      </c>
      <c r="F123" s="10">
        <f>(aVTZ!N122-aVTZ!J122)*2625.5</f>
        <v>-6.0100839885520454</v>
      </c>
      <c r="G123" s="10">
        <f>(aVTZ!M122-aVTZ!I122)*2625.5</f>
        <v>-0.57563774420624936</v>
      </c>
      <c r="H123" s="2">
        <f t="shared" si="2"/>
        <v>-7.3371607873046161</v>
      </c>
      <c r="I123" s="11">
        <f t="shared" si="3"/>
        <v>89.75844912862631</v>
      </c>
      <c r="K123" s="2">
        <f>H123-'BSSE-CCT'!H123</f>
        <v>1.9361130954651093</v>
      </c>
    </row>
    <row r="124" spans="1:11" x14ac:dyDescent="0.2">
      <c r="A124" t="s">
        <v>121</v>
      </c>
      <c r="B124" s="10">
        <f>(aVTZ!K123+aVTZ!L123-aVTZ!G123-aVTZ!H123)*2625.5</f>
        <v>-0.74323925115850076</v>
      </c>
      <c r="C124" s="10">
        <f>(aVTZ!M123+aVTZ!N123-aVTZ!I123-aVTZ!J123)*2625.5</f>
        <v>-6.4150333604907264</v>
      </c>
      <c r="D124" s="10">
        <f>(aVTZ!L123-aVTZ!H123)*2625.5</f>
        <v>-0.65264719498337476</v>
      </c>
      <c r="E124" s="10">
        <f>(aVTZ!K123-aVTZ!G123)*2625.5</f>
        <v>-9.0592056175271746E-2</v>
      </c>
      <c r="F124" s="10">
        <f>(aVTZ!N123-aVTZ!J123)*2625.5</f>
        <v>-5.8528043845060544</v>
      </c>
      <c r="G124" s="10">
        <f>(aVTZ!M123-aVTZ!I123)*2625.5</f>
        <v>-0.56222897598467148</v>
      </c>
      <c r="H124" s="2">
        <f t="shared" si="2"/>
        <v>-7.1582726116492275</v>
      </c>
      <c r="I124" s="11">
        <f t="shared" si="3"/>
        <v>89.617058591077281</v>
      </c>
      <c r="K124" s="2">
        <f>H124-'BSSE-CCT'!H124</f>
        <v>1.8917081731391754</v>
      </c>
    </row>
    <row r="125" spans="1:11" x14ac:dyDescent="0.2">
      <c r="A125" t="s">
        <v>122</v>
      </c>
      <c r="B125" s="10">
        <f>(aVTZ!K124+aVTZ!L124-aVTZ!G124-aVTZ!H124)*2625.5</f>
        <v>-0.67598468424835356</v>
      </c>
      <c r="C125" s="10">
        <f>(aVTZ!M124+aVTZ!N124-aVTZ!I124-aVTZ!J124)*2625.5</f>
        <v>-6.367676133849975</v>
      </c>
      <c r="D125" s="10">
        <f>(aVTZ!L124-aVTZ!H124)*2625.5</f>
        <v>-0.59455282099213369</v>
      </c>
      <c r="E125" s="10">
        <f>(aVTZ!K124-aVTZ!G124)*2625.5</f>
        <v>-8.1431863255928383E-2</v>
      </c>
      <c r="F125" s="10">
        <f>(aVTZ!N124-aVTZ!J124)*2625.5</f>
        <v>-5.8100230953504655</v>
      </c>
      <c r="G125" s="10">
        <f>(aVTZ!M124-aVTZ!I124)*2625.5</f>
        <v>-0.55765303849945536</v>
      </c>
      <c r="H125" s="2">
        <f t="shared" si="2"/>
        <v>-7.0436608180983287</v>
      </c>
      <c r="I125" s="11">
        <f t="shared" si="3"/>
        <v>90.402935324321049</v>
      </c>
      <c r="K125" s="2">
        <f>H125-'BSSE-CCT'!H125</f>
        <v>1.7092816688481411</v>
      </c>
    </row>
    <row r="126" spans="1:11" x14ac:dyDescent="0.2">
      <c r="A126" t="s">
        <v>123</v>
      </c>
      <c r="B126" s="10">
        <f>(aVTZ!K125+aVTZ!L125-aVTZ!G125-aVTZ!H125)*2625.5</f>
        <v>-1.8690110955768213</v>
      </c>
      <c r="C126" s="10">
        <f>(aVTZ!M125+aVTZ!N125-aVTZ!I125-aVTZ!J125)*2625.5</f>
        <v>-4.6211496845153723</v>
      </c>
      <c r="D126" s="10">
        <f>(aVTZ!L125-aVTZ!H125)*2625.5</f>
        <v>-1.638214484860796</v>
      </c>
      <c r="E126" s="10">
        <f>(aVTZ!K125-aVTZ!G125)*2625.5</f>
        <v>-0.23079661071617116</v>
      </c>
      <c r="F126" s="10">
        <f>(aVTZ!N125-aVTZ!J125)*2625.5</f>
        <v>-4.128495409064981</v>
      </c>
      <c r="G126" s="10">
        <f>(aVTZ!M125-aVTZ!I125)*2625.5</f>
        <v>-0.49265427545031854</v>
      </c>
      <c r="H126" s="2">
        <f t="shared" si="2"/>
        <v>-6.4901607800921939</v>
      </c>
      <c r="I126" s="11">
        <f t="shared" si="3"/>
        <v>71.202391452153336</v>
      </c>
      <c r="K126" s="2">
        <f>H126-'BSSE-CCT'!H126</f>
        <v>6.9176817080925268E-2</v>
      </c>
    </row>
    <row r="127" spans="1:11" x14ac:dyDescent="0.2">
      <c r="A127" t="s">
        <v>124</v>
      </c>
      <c r="B127" s="10">
        <f>(aVTZ!K126+aVTZ!L126-aVTZ!G126-aVTZ!H126)*2625.5</f>
        <v>-1.8812717840684452</v>
      </c>
      <c r="C127" s="10">
        <f>(aVTZ!M126+aVTZ!N126-aVTZ!I126-aVTZ!J126)*2625.5</f>
        <v>-4.9355340883795549</v>
      </c>
      <c r="D127" s="10">
        <f>(aVTZ!L126-aVTZ!H126)*2625.5</f>
        <v>-1.6522492459195908</v>
      </c>
      <c r="E127" s="10">
        <f>(aVTZ!K126-aVTZ!G126)*2625.5</f>
        <v>-0.22902253814900028</v>
      </c>
      <c r="F127" s="10">
        <f>(aVTZ!N126-aVTZ!J126)*2625.5</f>
        <v>-4.406932687237866</v>
      </c>
      <c r="G127" s="10">
        <f>(aVTZ!M126-aVTZ!I126)*2625.5</f>
        <v>-0.52860140114154375</v>
      </c>
      <c r="H127" s="2">
        <f t="shared" si="2"/>
        <v>-6.8168058724480005</v>
      </c>
      <c r="I127" s="11">
        <f t="shared" si="3"/>
        <v>72.402444498645266</v>
      </c>
      <c r="K127" s="2">
        <f>H127-'BSSE-CCT'!H127</f>
        <v>-0.18832653858751414</v>
      </c>
    </row>
    <row r="128" spans="1:11" x14ac:dyDescent="0.2">
      <c r="A128" t="s">
        <v>125</v>
      </c>
      <c r="B128" s="10">
        <f>(aVTZ!K127+aVTZ!L127-aVTZ!G127-aVTZ!H127)*2625.5</f>
        <v>-1.8644528558339006</v>
      </c>
      <c r="C128" s="10">
        <f>(aVTZ!M127+aVTZ!N127-aVTZ!I127-aVTZ!J127)*2625.5</f>
        <v>-4.6613032711682179</v>
      </c>
      <c r="D128" s="10">
        <f>(aVTZ!L127-aVTZ!H127)*2625.5</f>
        <v>-1.6341339064788947</v>
      </c>
      <c r="E128" s="10">
        <f>(aVTZ!K127-aVTZ!G127)*2625.5</f>
        <v>-0.23031894935544331</v>
      </c>
      <c r="F128" s="10">
        <f>(aVTZ!N127-aVTZ!J127)*2625.5</f>
        <v>-4.1624947742008649</v>
      </c>
      <c r="G128" s="10">
        <f>(aVTZ!M127-aVTZ!I127)*2625.5</f>
        <v>-0.49880849696728036</v>
      </c>
      <c r="H128" s="2">
        <f t="shared" si="2"/>
        <v>-6.5257561270021185</v>
      </c>
      <c r="I128" s="11">
        <f t="shared" si="3"/>
        <v>71.429320686392003</v>
      </c>
      <c r="K128" s="2">
        <f>H128-'BSSE-CCT'!H128</f>
        <v>7.125954470237339E-2</v>
      </c>
    </row>
    <row r="129" spans="1:11" x14ac:dyDescent="0.2">
      <c r="A129" t="s">
        <v>126</v>
      </c>
      <c r="B129" s="10">
        <f>(aVTZ!K128+aVTZ!L128-aVTZ!G128-aVTZ!H128)*2625.5</f>
        <v>-1.7964163885530675</v>
      </c>
      <c r="C129" s="10">
        <f>(aVTZ!M128+aVTZ!N128-aVTZ!I128-aVTZ!J128)*2625.5</f>
        <v>-5.1550274024082938</v>
      </c>
      <c r="D129" s="10">
        <f>(aVTZ!L128-aVTZ!H128)*2625.5</f>
        <v>-1.5773851237644947</v>
      </c>
      <c r="E129" s="10">
        <f>(aVTZ!K128-aVTZ!G128)*2625.5</f>
        <v>-0.21903126478900994</v>
      </c>
      <c r="F129" s="10">
        <f>(aVTZ!N128-aVTZ!J128)*2625.5</f>
        <v>-4.556977958007387</v>
      </c>
      <c r="G129" s="10">
        <f>(aVTZ!M128-aVTZ!I128)*2625.5</f>
        <v>-0.5980494444008333</v>
      </c>
      <c r="H129" s="2">
        <f t="shared" si="2"/>
        <v>-6.9514437909613616</v>
      </c>
      <c r="I129" s="11">
        <f t="shared" si="3"/>
        <v>74.157650661163885</v>
      </c>
      <c r="K129" s="2">
        <f>H129-'BSSE-CCT'!H129</f>
        <v>-0.81883984774719032</v>
      </c>
    </row>
    <row r="130" spans="1:11" x14ac:dyDescent="0.2">
      <c r="A130" t="s">
        <v>127</v>
      </c>
      <c r="B130" s="10">
        <f>(aVTZ!K129+aVTZ!L129-aVTZ!G129-aVTZ!H129)*2625.5</f>
        <v>-1.8059027573229758</v>
      </c>
      <c r="C130" s="10">
        <f>(aVTZ!M129+aVTZ!N129-aVTZ!I129-aVTZ!J129)*2625.5</f>
        <v>-4.7110464972793995</v>
      </c>
      <c r="D130" s="10">
        <f>(aVTZ!L129-aVTZ!H129)*2625.5</f>
        <v>-1.5885362508621332</v>
      </c>
      <c r="E130" s="10">
        <f>(aVTZ!K129-aVTZ!G129)*2625.5</f>
        <v>-0.21736650646084266</v>
      </c>
      <c r="F130" s="10">
        <f>(aVTZ!N129-aVTZ!J129)*2625.5</f>
        <v>-4.2053859880133277</v>
      </c>
      <c r="G130" s="10">
        <f>(aVTZ!M129-aVTZ!I129)*2625.5</f>
        <v>-0.50566050926585282</v>
      </c>
      <c r="H130" s="2">
        <f t="shared" si="2"/>
        <v>-6.5169492546023751</v>
      </c>
      <c r="I130" s="11">
        <f t="shared" si="3"/>
        <v>72.289138878170363</v>
      </c>
      <c r="K130" s="2">
        <f>H130-'BSSE-CCT'!H130</f>
        <v>-0.30082432241992585</v>
      </c>
    </row>
    <row r="131" spans="1:11" x14ac:dyDescent="0.2">
      <c r="A131" t="s">
        <v>128</v>
      </c>
      <c r="B131" s="10">
        <f>(aVTZ!K130+aVTZ!L130-aVTZ!G130-aVTZ!H130)*2625.5</f>
        <v>-1.8676643827754362</v>
      </c>
      <c r="C131" s="10">
        <f>(aVTZ!M130+aVTZ!N130-aVTZ!I130-aVTZ!J130)*2625.5</f>
        <v>-4.7950917431123932</v>
      </c>
      <c r="D131" s="10">
        <f>(aVTZ!L130-aVTZ!H130)*2625.5</f>
        <v>-1.6423196049713098</v>
      </c>
      <c r="E131" s="10">
        <f>(aVTZ!K130-aVTZ!G130)*2625.5</f>
        <v>-0.22534477780383505</v>
      </c>
      <c r="F131" s="10">
        <f>(aVTZ!N130-aVTZ!J130)*2625.5</f>
        <v>-4.2803435865718784</v>
      </c>
      <c r="G131" s="10">
        <f>(aVTZ!M130-aVTZ!I130)*2625.5</f>
        <v>-0.51474815654051476</v>
      </c>
      <c r="H131" s="2">
        <f t="shared" si="2"/>
        <v>-6.6627561258878298</v>
      </c>
      <c r="I131" s="11">
        <f t="shared" si="3"/>
        <v>71.968591563501576</v>
      </c>
      <c r="K131" s="2">
        <f>H131-'BSSE-CCT'!H131</f>
        <v>-0.2621884566433561</v>
      </c>
    </row>
    <row r="132" spans="1:11" x14ac:dyDescent="0.2">
      <c r="A132" t="s">
        <v>129</v>
      </c>
      <c r="B132" s="10">
        <f>(aVTZ!K131+aVTZ!L131-aVTZ!G131-aVTZ!H131)*2625.5</f>
        <v>-2.2949246308749398</v>
      </c>
      <c r="C132" s="10">
        <f>(aVTZ!M131+aVTZ!N131-aVTZ!I131-aVTZ!J131)*2625.5</f>
        <v>-7.6919348094370381</v>
      </c>
      <c r="D132" s="10">
        <f>(aVTZ!L131-aVTZ!H131)*2625.5</f>
        <v>-2.0130984525816715</v>
      </c>
      <c r="E132" s="10">
        <f>(aVTZ!K131-aVTZ!G131)*2625.5</f>
        <v>-0.28182617829341416</v>
      </c>
      <c r="F132" s="10">
        <f>(aVTZ!N131-aVTZ!J131)*2625.5</f>
        <v>-6.8386557757607855</v>
      </c>
      <c r="G132" s="10">
        <f>(aVTZ!M131-aVTZ!I131)*2625.5</f>
        <v>-0.85327903367610658</v>
      </c>
      <c r="H132" s="2">
        <f t="shared" ref="H132:H193" si="4">B132+C132</f>
        <v>-9.9868594403119779</v>
      </c>
      <c r="I132" s="11">
        <f t="shared" ref="I132:I193" si="5">C132/H132*100</f>
        <v>77.020557417565399</v>
      </c>
      <c r="K132" s="2">
        <f>H132-'BSSE-CCT'!H132</f>
        <v>4.3650341744369587</v>
      </c>
    </row>
    <row r="133" spans="1:11" x14ac:dyDescent="0.2">
      <c r="A133" t="s">
        <v>130</v>
      </c>
      <c r="B133" s="10">
        <f>(aVTZ!K132+aVTZ!L132-aVTZ!G132-aVTZ!H132)*2625.5</f>
        <v>-2.0650543749668255</v>
      </c>
      <c r="C133" s="10">
        <f>(aVTZ!M132+aVTZ!N132-aVTZ!I132-aVTZ!J132)*2625.5</f>
        <v>-7.0987881269520576</v>
      </c>
      <c r="D133" s="10">
        <f>(aVTZ!L132-aVTZ!H132)*2625.5</f>
        <v>-1.8133188338026118</v>
      </c>
      <c r="E133" s="10">
        <f>(aVTZ!K132-aVTZ!G132)*2625.5</f>
        <v>-0.2517355411643597</v>
      </c>
      <c r="F133" s="10">
        <f>(aVTZ!N132-aVTZ!J132)*2625.5</f>
        <v>-6.3163138910492407</v>
      </c>
      <c r="G133" s="10">
        <f>(aVTZ!M132-aVTZ!I132)*2625.5</f>
        <v>-0.78247423590267096</v>
      </c>
      <c r="H133" s="2">
        <f t="shared" si="4"/>
        <v>-9.1638425019188823</v>
      </c>
      <c r="I133" s="11">
        <f t="shared" si="5"/>
        <v>77.465191326297798</v>
      </c>
      <c r="K133" s="2">
        <f>H133-'BSSE-CCT'!H133</f>
        <v>4.1452809996980431</v>
      </c>
    </row>
    <row r="134" spans="1:11" x14ac:dyDescent="0.2">
      <c r="A134" t="s">
        <v>131</v>
      </c>
      <c r="B134" s="10">
        <f>(aVTZ!K133+aVTZ!L133-aVTZ!G133-aVTZ!H133)*2625.5</f>
        <v>-2.0637225076435541</v>
      </c>
      <c r="C134" s="10">
        <f>(aVTZ!M133+aVTZ!N133-aVTZ!I133-aVTZ!J133)*2625.5</f>
        <v>-7.0938373514355577</v>
      </c>
      <c r="D134" s="10">
        <f>(aVTZ!L133-aVTZ!H133)*2625.5</f>
        <v>-1.8148413828082788</v>
      </c>
      <c r="E134" s="10">
        <f>(aVTZ!K133-aVTZ!G133)*2625.5</f>
        <v>-0.24888112483527536</v>
      </c>
      <c r="F134" s="10">
        <f>(aVTZ!N133-aVTZ!J133)*2625.5</f>
        <v>-6.3077991873107617</v>
      </c>
      <c r="G134" s="10">
        <f>(aVTZ!M133-aVTZ!I133)*2625.5</f>
        <v>-0.78603816412479621</v>
      </c>
      <c r="H134" s="2">
        <f t="shared" si="4"/>
        <v>-9.157559859079111</v>
      </c>
      <c r="I134" s="11">
        <f t="shared" si="5"/>
        <v>77.464274988085279</v>
      </c>
      <c r="K134" s="2">
        <f>H134-'BSSE-CCT'!H134</f>
        <v>3.6277937785697709</v>
      </c>
    </row>
    <row r="135" spans="1:11" x14ac:dyDescent="0.2">
      <c r="A135" t="s">
        <v>132</v>
      </c>
      <c r="B135" s="10">
        <f>(aVTZ!K134+aVTZ!L134-aVTZ!G134-aVTZ!H134)*2625.5</f>
        <v>-2.8535154919278609</v>
      </c>
      <c r="C135" s="10">
        <f>(aVTZ!M134+aVTZ!N134-aVTZ!I134-aVTZ!J134)*2625.5</f>
        <v>-10.490794292222741</v>
      </c>
      <c r="D135" s="10">
        <f>(aVTZ!L134-aVTZ!H134)*2625.5</f>
        <v>-2.5028459719458773</v>
      </c>
      <c r="E135" s="10">
        <f>(aVTZ!K134-aVTZ!G134)*2625.5</f>
        <v>-0.35066951998183815</v>
      </c>
      <c r="F135" s="10">
        <f>(aVTZ!N134-aVTZ!J134)*2625.5</f>
        <v>-9.1932458766529308</v>
      </c>
      <c r="G135" s="10">
        <f>(aVTZ!M134-aVTZ!I134)*2625.5</f>
        <v>-1.2975484155703922</v>
      </c>
      <c r="H135" s="2">
        <f t="shared" si="4"/>
        <v>-13.344309784150603</v>
      </c>
      <c r="I135" s="11">
        <f t="shared" si="5"/>
        <v>78.616237646722951</v>
      </c>
      <c r="K135" s="2">
        <f>H135-'BSSE-CCT'!H135</f>
        <v>-2.0907931603785883</v>
      </c>
    </row>
    <row r="136" spans="1:11" x14ac:dyDescent="0.2">
      <c r="A136" t="s">
        <v>133</v>
      </c>
      <c r="B136" s="10">
        <f>(aVTZ!K135+aVTZ!L135-aVTZ!G135-aVTZ!H135)*2625.5</f>
        <v>-2.5119960844894242</v>
      </c>
      <c r="C136" s="10">
        <f>(aVTZ!M135+aVTZ!N135-aVTZ!I135-aVTZ!J135)*2625.5</f>
        <v>-8.8185656206806566</v>
      </c>
      <c r="D136" s="10">
        <f>(aVTZ!L135-aVTZ!H135)*2625.5</f>
        <v>-2.2030081857696042</v>
      </c>
      <c r="E136" s="10">
        <f>(aVTZ!K135-aVTZ!G135)*2625.5</f>
        <v>-0.30898789871982002</v>
      </c>
      <c r="F136" s="10">
        <f>(aVTZ!N135-aVTZ!J135)*2625.5</f>
        <v>-7.7573757202172242</v>
      </c>
      <c r="G136" s="10">
        <f>(aVTZ!M135-aVTZ!I135)*2625.5</f>
        <v>-1.0611899004643064</v>
      </c>
      <c r="H136" s="2">
        <f t="shared" si="4"/>
        <v>-11.33056170517008</v>
      </c>
      <c r="I136" s="11">
        <f t="shared" si="5"/>
        <v>77.829906849691199</v>
      </c>
      <c r="K136" s="2">
        <f>H136-'BSSE-CCT'!H136</f>
        <v>-1.9141023840341393</v>
      </c>
    </row>
    <row r="137" spans="1:11" x14ac:dyDescent="0.2">
      <c r="A137" t="s">
        <v>134</v>
      </c>
      <c r="B137" s="10">
        <f>(aVTZ!K136+aVTZ!L136-aVTZ!G136-aVTZ!H136)*2625.5</f>
        <v>-2.6155134504026223</v>
      </c>
      <c r="C137" s="10">
        <f>(aVTZ!M136+aVTZ!N136-aVTZ!I136-aVTZ!J136)*2625.5</f>
        <v>-10.037808235297017</v>
      </c>
      <c r="D137" s="10">
        <f>(aVTZ!L136-aVTZ!H136)*2625.5</f>
        <v>-2.29669319404071</v>
      </c>
      <c r="E137" s="10">
        <f>(aVTZ!K136-aVTZ!G136)*2625.5</f>
        <v>-0.31882025636205824</v>
      </c>
      <c r="F137" s="10">
        <f>(aVTZ!N136-aVTZ!J136)*2625.5</f>
        <v>-8.7883599160778338</v>
      </c>
      <c r="G137" s="10">
        <f>(aVTZ!M136-aVTZ!I136)*2625.5</f>
        <v>-1.2494483192197667</v>
      </c>
      <c r="H137" s="2">
        <f t="shared" si="4"/>
        <v>-12.653321685699639</v>
      </c>
      <c r="I137" s="11">
        <f t="shared" si="5"/>
        <v>79.329432101938991</v>
      </c>
      <c r="K137" s="2">
        <f>H137-'BSSE-CCT'!H137</f>
        <v>-1.7522519642254029</v>
      </c>
    </row>
    <row r="138" spans="1:11" x14ac:dyDescent="0.2">
      <c r="A138" t="s">
        <v>135</v>
      </c>
      <c r="B138" s="10">
        <f>(aVTZ!K137+aVTZ!L137-aVTZ!G137-aVTZ!H137)*2625.5</f>
        <v>-2.6545584277486851</v>
      </c>
      <c r="C138" s="10">
        <f>(aVTZ!M137+aVTZ!N137-aVTZ!I137-aVTZ!J137)*2625.5</f>
        <v>-10.183498909321319</v>
      </c>
      <c r="D138" s="10">
        <f>(aVTZ!L137-aVTZ!H137)*2625.5</f>
        <v>-2.3329954209989077</v>
      </c>
      <c r="E138" s="10">
        <f>(aVTZ!K137-aVTZ!G137)*2625.5</f>
        <v>-0.32156300674977734</v>
      </c>
      <c r="F138" s="10">
        <f>(aVTZ!N137-aVTZ!J137)*2625.5</f>
        <v>-8.9135771768819403</v>
      </c>
      <c r="G138" s="10">
        <f>(aVTZ!M137-aVTZ!I137)*2625.5</f>
        <v>-1.2699217324393797</v>
      </c>
      <c r="H138" s="2">
        <f t="shared" si="4"/>
        <v>-12.838057337070005</v>
      </c>
      <c r="I138" s="11">
        <f t="shared" si="5"/>
        <v>79.322740520221657</v>
      </c>
      <c r="K138" s="2">
        <f>H138-'BSSE-CCT'!H138</f>
        <v>-1.9022549391293921</v>
      </c>
    </row>
    <row r="139" spans="1:11" x14ac:dyDescent="0.2">
      <c r="A139" t="s">
        <v>136</v>
      </c>
      <c r="B139" s="10">
        <f>(aVTZ!K138+aVTZ!L138-aVTZ!G138-aVTZ!H138)*2625.5</f>
        <v>-2.5419003635938209</v>
      </c>
      <c r="C139" s="10">
        <f>(aVTZ!M138+aVTZ!N138-aVTZ!I138-aVTZ!J138)*2625.5</f>
        <v>-8.7186490946186783</v>
      </c>
      <c r="D139" s="10">
        <f>(aVTZ!L138-aVTZ!H138)*2625.5</f>
        <v>-2.232288189909057</v>
      </c>
      <c r="E139" s="10">
        <f>(aVTZ!K138-aVTZ!G138)*2625.5</f>
        <v>-0.30961217368461802</v>
      </c>
      <c r="F139" s="10">
        <f>(aVTZ!N138-aVTZ!J138)*2625.5</f>
        <v>-7.6851418123843587</v>
      </c>
      <c r="G139" s="10">
        <f>(aVTZ!M138-aVTZ!I138)*2625.5</f>
        <v>-1.0335072822346114</v>
      </c>
      <c r="H139" s="2">
        <f t="shared" si="4"/>
        <v>-11.260549458212498</v>
      </c>
      <c r="I139" s="11">
        <f t="shared" si="5"/>
        <v>77.42649794286929</v>
      </c>
      <c r="K139" s="2">
        <f>H139-'BSSE-CCT'!H139</f>
        <v>-1.067632908539915</v>
      </c>
    </row>
    <row r="140" spans="1:11" x14ac:dyDescent="0.2">
      <c r="A140" t="s">
        <v>137</v>
      </c>
      <c r="B140" s="10">
        <f>(aVTZ!K139+aVTZ!L139-aVTZ!G139-aVTZ!H139)*2625.5</f>
        <v>-2.3859585483298842</v>
      </c>
      <c r="C140" s="10">
        <f>(aVTZ!M139+aVTZ!N139-aVTZ!I139-aVTZ!J139)*2625.5</f>
        <v>-8.7499921433077166</v>
      </c>
      <c r="D140" s="10">
        <f>(aVTZ!L139-aVTZ!H139)*2625.5</f>
        <v>-2.0995949366600239</v>
      </c>
      <c r="E140" s="10">
        <f>(aVTZ!K139-aVTZ!G139)*2625.5</f>
        <v>-0.28636361167000601</v>
      </c>
      <c r="F140" s="10">
        <f>(aVTZ!N139-aVTZ!J139)*2625.5</f>
        <v>-7.7081579879966764</v>
      </c>
      <c r="G140" s="10">
        <f>(aVTZ!M139-aVTZ!I139)*2625.5</f>
        <v>-1.0418341553113313</v>
      </c>
      <c r="H140" s="2">
        <f t="shared" si="4"/>
        <v>-11.1359506916376</v>
      </c>
      <c r="I140" s="11">
        <f t="shared" si="5"/>
        <v>78.574271614532307</v>
      </c>
      <c r="K140" s="2">
        <f>H140-'BSSE-CCT'!H140</f>
        <v>-1.1530997809868975</v>
      </c>
    </row>
    <row r="141" spans="1:11" x14ac:dyDescent="0.2">
      <c r="A141" t="s">
        <v>138</v>
      </c>
      <c r="B141" s="10">
        <f>(aVTZ!K140+aVTZ!L140-aVTZ!G140-aVTZ!H140)*2625.5</f>
        <v>-1.9729568425384292</v>
      </c>
      <c r="C141" s="10">
        <f>(aVTZ!M140+aVTZ!N140-aVTZ!I140-aVTZ!J140)*2625.5</f>
        <v>-7.3625726751955352</v>
      </c>
      <c r="D141" s="10">
        <f>(aVTZ!L140-aVTZ!H140)*2625.5</f>
        <v>-1.7315516937506557</v>
      </c>
      <c r="E141" s="10">
        <f>(aVTZ!K140-aVTZ!G140)*2625.5</f>
        <v>-0.24140514878806479</v>
      </c>
      <c r="F141" s="10">
        <f>(aVTZ!N140-aVTZ!J140)*2625.5</f>
        <v>-6.5537343944851836</v>
      </c>
      <c r="G141" s="10">
        <f>(aVTZ!M140-aVTZ!I140)*2625.5</f>
        <v>-0.80883828071020547</v>
      </c>
      <c r="H141" s="2">
        <f t="shared" si="4"/>
        <v>-9.3355295177339634</v>
      </c>
      <c r="I141" s="11">
        <f t="shared" si="5"/>
        <v>78.866149597721702</v>
      </c>
      <c r="K141" s="2">
        <f>H141-'BSSE-CCT'!H141</f>
        <v>2.6289949388119087</v>
      </c>
    </row>
    <row r="142" spans="1:11" x14ac:dyDescent="0.2">
      <c r="A142" t="s">
        <v>139</v>
      </c>
      <c r="B142" s="10">
        <f>(aVTZ!K141+aVTZ!L141-aVTZ!G141-aVTZ!H141)*2625.5</f>
        <v>-1.8143551457564748</v>
      </c>
      <c r="C142" s="10">
        <f>(aVTZ!M141+aVTZ!N141-aVTZ!I141-aVTZ!J141)*2625.5</f>
        <v>-6.7172326905946242</v>
      </c>
      <c r="D142" s="10">
        <f>(aVTZ!L141-aVTZ!H141)*2625.5</f>
        <v>-1.5949654023202164</v>
      </c>
      <c r="E142" s="10">
        <f>(aVTZ!K141-aVTZ!G141)*2625.5</f>
        <v>-0.21938974343596701</v>
      </c>
      <c r="F142" s="10">
        <f>(aVTZ!N141-aVTZ!J141)*2625.5</f>
        <v>-5.9719309782051084</v>
      </c>
      <c r="G142" s="10">
        <f>(aVTZ!M141-aVTZ!I141)*2625.5</f>
        <v>-0.74530171238966181</v>
      </c>
      <c r="H142" s="2">
        <f t="shared" si="4"/>
        <v>-8.5315878363510986</v>
      </c>
      <c r="I142" s="11">
        <f t="shared" si="5"/>
        <v>78.73367559991668</v>
      </c>
      <c r="K142" s="2">
        <f>H142-'BSSE-CCT'!H142</f>
        <v>2.5243150407121497</v>
      </c>
    </row>
    <row r="143" spans="1:11" x14ac:dyDescent="0.2">
      <c r="A143" t="s">
        <v>140</v>
      </c>
      <c r="B143" s="10">
        <f>(aVTZ!K142+aVTZ!L142-aVTZ!G142-aVTZ!H142)*2625.5</f>
        <v>-1.7236203235099437</v>
      </c>
      <c r="C143" s="10">
        <f>(aVTZ!M142+aVTZ!N142-aVTZ!I142-aVTZ!J142)*2625.5</f>
        <v>-6.9356602183400682</v>
      </c>
      <c r="D143" s="10">
        <f>(aVTZ!L142-aVTZ!H142)*2625.5</f>
        <v>-1.5181764752070381</v>
      </c>
      <c r="E143" s="10">
        <f>(aVTZ!K142-aVTZ!G142)*2625.5</f>
        <v>-0.20544384830319701</v>
      </c>
      <c r="F143" s="10">
        <f>(aVTZ!N142-aVTZ!J142)*2625.5</f>
        <v>-6.171454626775783</v>
      </c>
      <c r="G143" s="10">
        <f>(aVTZ!M142-aVTZ!I142)*2625.5</f>
        <v>-0.76420559156428514</v>
      </c>
      <c r="H143" s="2">
        <f t="shared" si="4"/>
        <v>-8.6592805418500127</v>
      </c>
      <c r="I143" s="11">
        <f t="shared" si="5"/>
        <v>80.095109343325404</v>
      </c>
      <c r="K143" s="2">
        <f>H143-'BSSE-CCT'!H143</f>
        <v>2.1329174828602735</v>
      </c>
    </row>
    <row r="144" spans="1:11" x14ac:dyDescent="0.2">
      <c r="A144" t="s">
        <v>141</v>
      </c>
      <c r="B144" s="10">
        <f>(aVTZ!K143+aVTZ!L143-aVTZ!G143-aVTZ!H143)*2625.5</f>
        <v>-2.523783823077137</v>
      </c>
      <c r="C144" s="10">
        <f>(aVTZ!M143+aVTZ!N143-aVTZ!I143-aVTZ!J143)*2625.5</f>
        <v>-8.1244080541354879</v>
      </c>
      <c r="D144" s="10">
        <f>(aVTZ!L143-aVTZ!H143)*2625.5</f>
        <v>-2.2138470617049135</v>
      </c>
      <c r="E144" s="10">
        <f>(aVTZ!K143-aVTZ!G143)*2625.5</f>
        <v>-0.30993676137222359</v>
      </c>
      <c r="F144" s="10">
        <f>(aVTZ!N143-aVTZ!J143)*2625.5</f>
        <v>-7.1759737244294648</v>
      </c>
      <c r="G144" s="10">
        <f>(aVTZ!M143-aVTZ!I143)*2625.5</f>
        <v>-0.94843432970602282</v>
      </c>
      <c r="H144" s="2">
        <f t="shared" si="4"/>
        <v>-10.648191877212625</v>
      </c>
      <c r="I144" s="11">
        <f t="shared" si="5"/>
        <v>76.298475345113829</v>
      </c>
      <c r="K144" s="2">
        <f>H144-'BSSE-CCT'!H144</f>
        <v>2.9459546549680375</v>
      </c>
    </row>
    <row r="145" spans="1:11" x14ac:dyDescent="0.2">
      <c r="A145" t="s">
        <v>142</v>
      </c>
      <c r="B145" s="10">
        <f>(aVTZ!K144+aVTZ!L144-aVTZ!G144-aVTZ!H144)*2625.5</f>
        <v>-2.2976759801327988</v>
      </c>
      <c r="C145" s="10">
        <f>(aVTZ!M144+aVTZ!N144-aVTZ!I144-aVTZ!J144)*2625.5</f>
        <v>-7.4822084392645598</v>
      </c>
      <c r="D145" s="10">
        <f>(aVTZ!L144-aVTZ!H144)*2625.5</f>
        <v>-2.0171519094169077</v>
      </c>
      <c r="E145" s="10">
        <f>(aVTZ!K144-aVTZ!G144)*2625.5</f>
        <v>-0.28052407071574548</v>
      </c>
      <c r="F145" s="10">
        <f>(aVTZ!N144-aVTZ!J144)*2625.5</f>
        <v>-6.61383476891291</v>
      </c>
      <c r="G145" s="10">
        <f>(aVTZ!M144-aVTZ!I144)*2625.5</f>
        <v>-0.86837367035106661</v>
      </c>
      <c r="H145" s="2">
        <f t="shared" si="4"/>
        <v>-9.7798844193973586</v>
      </c>
      <c r="I145" s="11">
        <f t="shared" si="5"/>
        <v>76.50610291901198</v>
      </c>
      <c r="K145" s="2">
        <f>H145-'BSSE-CCT'!H145</f>
        <v>2.7638531870663208</v>
      </c>
    </row>
    <row r="146" spans="1:11" x14ac:dyDescent="0.2">
      <c r="A146" t="s">
        <v>143</v>
      </c>
      <c r="B146" s="10">
        <f>(aVTZ!K145+aVTZ!L145-aVTZ!G145-aVTZ!H145)*2625.5</f>
        <v>-2.6255432983284592</v>
      </c>
      <c r="C146" s="10">
        <f>(aVTZ!M145+aVTZ!N145-aVTZ!I145-aVTZ!J145)*2625.5</f>
        <v>-5.8923362494405227</v>
      </c>
      <c r="D146" s="10">
        <f>(aVTZ!L145-aVTZ!H145)*2625.5</f>
        <v>-2.2831994143955301</v>
      </c>
      <c r="E146" s="10">
        <f>(aVTZ!K145-aVTZ!G145)*2625.5</f>
        <v>-0.34234388393307469</v>
      </c>
      <c r="F146" s="10">
        <f>(aVTZ!N145-aVTZ!J145)*2625.5</f>
        <v>-5.2708935730517359</v>
      </c>
      <c r="G146" s="10">
        <f>(aVTZ!M145-aVTZ!I145)*2625.5</f>
        <v>-0.62144267638834971</v>
      </c>
      <c r="H146" s="2">
        <f t="shared" si="4"/>
        <v>-8.517879547768981</v>
      </c>
      <c r="I146" s="11">
        <f t="shared" si="5"/>
        <v>69.176092669493713</v>
      </c>
      <c r="K146" s="2">
        <f>H146-'BSSE-CCT'!H146</f>
        <v>4.1781335395528814</v>
      </c>
    </row>
    <row r="147" spans="1:11" x14ac:dyDescent="0.2">
      <c r="A147" t="s">
        <v>144</v>
      </c>
      <c r="B147" s="10">
        <f>(aVTZ!K146+aVTZ!L146-aVTZ!G146-aVTZ!H146)*2625.5</f>
        <v>-2.5942575423891867</v>
      </c>
      <c r="C147" s="10">
        <f>(aVTZ!M146+aVTZ!N146-aVTZ!I146-aVTZ!J146)*2625.5</f>
        <v>-5.5000597593974527</v>
      </c>
      <c r="D147" s="10">
        <f>(aVTZ!L146-aVTZ!H146)*2625.5</f>
        <v>-2.2549352412783161</v>
      </c>
      <c r="E147" s="10">
        <f>(aVTZ!K146-aVTZ!G146)*2625.5</f>
        <v>-0.33932230111072481</v>
      </c>
      <c r="F147" s="10">
        <f>(aVTZ!N146-aVTZ!J146)*2625.5</f>
        <v>-4.9158698216696264</v>
      </c>
      <c r="G147" s="10">
        <f>(aVTZ!M146-aVTZ!I146)*2625.5</f>
        <v>-0.58418993772768069</v>
      </c>
      <c r="H147" s="2">
        <f t="shared" si="4"/>
        <v>-8.0943173017866386</v>
      </c>
      <c r="I147" s="11">
        <f t="shared" si="5"/>
        <v>67.949643612110904</v>
      </c>
      <c r="K147" s="2">
        <f>H147-'BSSE-CCT'!H147</f>
        <v>3.9414947452859614</v>
      </c>
    </row>
    <row r="148" spans="1:11" x14ac:dyDescent="0.2">
      <c r="A148" t="s">
        <v>41</v>
      </c>
      <c r="B148" s="10">
        <f>(aVTZ!K147+aVTZ!L147-aVTZ!G147-aVTZ!H147)*2625.5</f>
        <v>-1.0755339409600517</v>
      </c>
      <c r="C148" s="10">
        <f>(aVTZ!M147+aVTZ!N147-aVTZ!I147-aVTZ!J147)*2625.5</f>
        <v>-17.582583007952326</v>
      </c>
      <c r="D148" s="10">
        <f>(aVTZ!L147-aVTZ!H147)*2625.5</f>
        <v>-0.93541053503194516</v>
      </c>
      <c r="E148" s="10">
        <f>(aVTZ!K147-aVTZ!G147)*2625.5</f>
        <v>-0.14012340592810646</v>
      </c>
      <c r="F148" s="10">
        <f>(aVTZ!N147-aVTZ!J147)*2625.5</f>
        <v>-12.9596425329218</v>
      </c>
      <c r="G148" s="10">
        <f>(aVTZ!M147-aVTZ!I147)*2625.5</f>
        <v>-4.6229404750304903</v>
      </c>
      <c r="H148" s="2">
        <f t="shared" si="4"/>
        <v>-18.658116948912379</v>
      </c>
      <c r="I148" s="11">
        <f t="shared" si="5"/>
        <v>94.235570803286521</v>
      </c>
      <c r="K148" s="2">
        <f>H148-'BSSE-CCT'!H148</f>
        <v>-6.6919265653840956</v>
      </c>
    </row>
    <row r="149" spans="1:11" x14ac:dyDescent="0.2">
      <c r="A149" t="s">
        <v>42</v>
      </c>
      <c r="B149" s="10">
        <f>(aVTZ!K148+aVTZ!L148-aVTZ!G148-aVTZ!H148)*2625.5</f>
        <v>-0.8418579634441985</v>
      </c>
      <c r="C149" s="10">
        <f>(aVTZ!M148+aVTZ!N148-aVTZ!I148-aVTZ!J148)*2625.5</f>
        <v>-17.05209780303549</v>
      </c>
      <c r="D149" s="10">
        <f>(aVTZ!L148-aVTZ!H148)*2625.5</f>
        <v>-0.73216868436770821</v>
      </c>
      <c r="E149" s="10">
        <f>(aVTZ!K148-aVTZ!G148)*2625.5</f>
        <v>-0.10968927907605305</v>
      </c>
      <c r="F149" s="10">
        <f>(aVTZ!N148-aVTZ!J148)*2625.5</f>
        <v>-12.813489305738925</v>
      </c>
      <c r="G149" s="10">
        <f>(aVTZ!M148-aVTZ!I148)*2625.5</f>
        <v>-4.2386084972965667</v>
      </c>
      <c r="H149" s="2">
        <f t="shared" si="4"/>
        <v>-17.893955766479689</v>
      </c>
      <c r="I149" s="11">
        <f t="shared" si="5"/>
        <v>95.295294263433732</v>
      </c>
      <c r="K149" s="2">
        <f>H149-'BSSE-CCT'!H149</f>
        <v>-7.4628952375140685</v>
      </c>
    </row>
    <row r="150" spans="1:11" x14ac:dyDescent="0.2">
      <c r="A150" t="s">
        <v>43</v>
      </c>
      <c r="B150" s="10">
        <f>(aVTZ!K149+aVTZ!L149-aVTZ!G149-aVTZ!H149)*2625.5</f>
        <v>-0.89968487485422777</v>
      </c>
      <c r="C150" s="10">
        <f>(aVTZ!M149+aVTZ!N149-aVTZ!I149-aVTZ!J149)*2625.5</f>
        <v>-18.016639668521556</v>
      </c>
      <c r="D150" s="10">
        <f>(aVTZ!L149-aVTZ!H149)*2625.5</f>
        <v>-0.78459628811739279</v>
      </c>
      <c r="E150" s="10">
        <f>(aVTZ!K149-aVTZ!G149)*2625.5</f>
        <v>-0.11508858673698072</v>
      </c>
      <c r="F150" s="10">
        <f>(aVTZ!N149-aVTZ!J149)*2625.5</f>
        <v>-13.368782592359432</v>
      </c>
      <c r="G150" s="10">
        <f>(aVTZ!M149-aVTZ!I149)*2625.5</f>
        <v>-4.6478570761620883</v>
      </c>
      <c r="H150" s="2">
        <f t="shared" si="4"/>
        <v>-18.916324543375783</v>
      </c>
      <c r="I150" s="11">
        <f t="shared" si="5"/>
        <v>95.24387059023428</v>
      </c>
      <c r="K150" s="2">
        <f>H150-'BSSE-CCT'!H150</f>
        <v>-7.4627857715879475</v>
      </c>
    </row>
    <row r="151" spans="1:11" x14ac:dyDescent="0.2">
      <c r="A151" t="s">
        <v>44</v>
      </c>
      <c r="B151" s="10">
        <f>(aVTZ!K150+aVTZ!L150-aVTZ!G150-aVTZ!H150)*2625.5</f>
        <v>-1.1350748124523715</v>
      </c>
      <c r="C151" s="10">
        <f>(aVTZ!M150+aVTZ!N150-aVTZ!I150-aVTZ!J150)*2625.5</f>
        <v>-17.207667538395388</v>
      </c>
      <c r="D151" s="10">
        <f>(aVTZ!L150-aVTZ!H150)*2625.5</f>
        <v>-0.98650678388387436</v>
      </c>
      <c r="E151" s="10">
        <f>(aVTZ!K150-aVTZ!G150)*2625.5</f>
        <v>-0.14856802856820556</v>
      </c>
      <c r="F151" s="10">
        <f>(aVTZ!N150-aVTZ!J150)*2625.5</f>
        <v>-12.654329116324449</v>
      </c>
      <c r="G151" s="10">
        <f>(aVTZ!M150-aVTZ!I150)*2625.5</f>
        <v>-4.5533384220710111</v>
      </c>
      <c r="H151" s="2">
        <f t="shared" si="4"/>
        <v>-18.342742350847757</v>
      </c>
      <c r="I151" s="11">
        <f t="shared" si="5"/>
        <v>93.811858713700417</v>
      </c>
      <c r="K151" s="2">
        <f>H151-'BSSE-CCT'!H151</f>
        <v>-6.1284194584376195</v>
      </c>
    </row>
    <row r="152" spans="1:11" x14ac:dyDescent="0.2">
      <c r="A152" t="s">
        <v>145</v>
      </c>
      <c r="B152" s="10">
        <f>(aVTZ!K151+aVTZ!L151-aVTZ!G151-aVTZ!H151)*2625.5</f>
        <v>-1.1101191301003834</v>
      </c>
      <c r="C152" s="10">
        <f>(aVTZ!M151+aVTZ!N151-aVTZ!I151-aVTZ!J151)*2625.5</f>
        <v>-6.1168768071356654</v>
      </c>
      <c r="D152" s="10">
        <f>(aVTZ!L151-aVTZ!H151)*2625.5</f>
        <v>-0.96539672935835419</v>
      </c>
      <c r="E152" s="10">
        <f>(aVTZ!K151-aVTZ!G151)*2625.5</f>
        <v>-0.14472240074202913</v>
      </c>
      <c r="F152" s="10">
        <f>(aVTZ!N151-aVTZ!J151)*2625.5</f>
        <v>-5.566784097136531</v>
      </c>
      <c r="G152" s="10">
        <f>(aVTZ!M151-aVTZ!I151)*2625.5</f>
        <v>-0.55009270999909776</v>
      </c>
      <c r="H152" s="2">
        <f t="shared" si="4"/>
        <v>-7.2269959372360493</v>
      </c>
      <c r="I152" s="11">
        <f t="shared" si="5"/>
        <v>84.639272807935924</v>
      </c>
      <c r="K152" s="2">
        <f>H152-'BSSE-CCT'!H152</f>
        <v>3.2455137410161985</v>
      </c>
    </row>
    <row r="153" spans="1:11" x14ac:dyDescent="0.2">
      <c r="A153" t="s">
        <v>146</v>
      </c>
      <c r="B153" s="10">
        <f>(aVTZ!K152+aVTZ!L152-aVTZ!G152-aVTZ!H152)*2625.5</f>
        <v>-0.88854543524927532</v>
      </c>
      <c r="C153" s="10">
        <f>(aVTZ!M152+aVTZ!N152-aVTZ!I152-aVTZ!J152)*2625.5</f>
        <v>-6.7276151331579834</v>
      </c>
      <c r="D153" s="10">
        <f>(aVTZ!L152-aVTZ!H152)*2625.5</f>
        <v>-0.77310739438397325</v>
      </c>
      <c r="E153" s="10">
        <f>(aVTZ!K152-aVTZ!G152)*2625.5</f>
        <v>-0.11543804086573931</v>
      </c>
      <c r="F153" s="10">
        <f>(aVTZ!N152-aVTZ!J152)*2625.5</f>
        <v>-6.1459568936916176</v>
      </c>
      <c r="G153" s="10">
        <f>(aVTZ!M152-aVTZ!I152)*2625.5</f>
        <v>-0.58165823946632977</v>
      </c>
      <c r="H153" s="2">
        <f t="shared" si="4"/>
        <v>-7.6161605684072589</v>
      </c>
      <c r="I153" s="11">
        <f t="shared" si="5"/>
        <v>88.333420399051619</v>
      </c>
      <c r="K153" s="2">
        <f>H153-'BSSE-CCT'!H153</f>
        <v>1.3774463713205867</v>
      </c>
    </row>
    <row r="154" spans="1:11" x14ac:dyDescent="0.2">
      <c r="A154" t="s">
        <v>147</v>
      </c>
      <c r="B154" s="10">
        <f>(aVTZ!K153+aVTZ!L153-aVTZ!G153-aVTZ!H153)*2625.5</f>
        <v>-0.93089547823474539</v>
      </c>
      <c r="C154" s="10">
        <f>(aVTZ!M153+aVTZ!N153-aVTZ!I153-aVTZ!J153)*2625.5</f>
        <v>-6.6108430074162143</v>
      </c>
      <c r="D154" s="10">
        <f>(aVTZ!L153-aVTZ!H153)*2625.5</f>
        <v>-0.81233043416856776</v>
      </c>
      <c r="E154" s="10">
        <f>(aVTZ!K153-aVTZ!G153)*2625.5</f>
        <v>-0.11856504406632337</v>
      </c>
      <c r="F154" s="10">
        <f>(aVTZ!N153-aVTZ!J153)*2625.5</f>
        <v>-6.0353270678642517</v>
      </c>
      <c r="G154" s="10">
        <f>(aVTZ!M153-aVTZ!I153)*2625.5</f>
        <v>-0.57551593955198033</v>
      </c>
      <c r="H154" s="2">
        <f t="shared" si="4"/>
        <v>-7.5417384856509599</v>
      </c>
      <c r="I154" s="11">
        <f t="shared" si="5"/>
        <v>87.656752086990508</v>
      </c>
      <c r="K154" s="2">
        <f>H154-'BSSE-CCT'!H154</f>
        <v>2.4966470355415513</v>
      </c>
    </row>
    <row r="155" spans="1:11" x14ac:dyDescent="0.2">
      <c r="A155" t="s">
        <v>148</v>
      </c>
      <c r="B155" s="10">
        <f>(aVTZ!K154+aVTZ!L154-aVTZ!G154-aVTZ!H154)*2625.5</f>
        <v>-1.1704382374253668</v>
      </c>
      <c r="C155" s="10">
        <f>(aVTZ!M154+aVTZ!N154-aVTZ!I154-aVTZ!J154)*2625.5</f>
        <v>-5.8589187837607142</v>
      </c>
      <c r="D155" s="10">
        <f>(aVTZ!L154-aVTZ!H154)*2625.5</f>
        <v>-1.0164830454461478</v>
      </c>
      <c r="E155" s="10">
        <f>(aVTZ!K154-aVTZ!G154)*2625.5</f>
        <v>-0.15395519197878202</v>
      </c>
      <c r="F155" s="10">
        <f>(aVTZ!N154-aVTZ!J154)*2625.5</f>
        <v>-5.3286802068531145</v>
      </c>
      <c r="G155" s="10">
        <f>(aVTZ!M154-aVTZ!I154)*2625.5</f>
        <v>-0.53023857690758169</v>
      </c>
      <c r="H155" s="2">
        <f t="shared" si="4"/>
        <v>-7.0293570211860814</v>
      </c>
      <c r="I155" s="11">
        <f t="shared" si="5"/>
        <v>83.349284523495768</v>
      </c>
      <c r="K155" s="2">
        <f>H155-'BSSE-CCT'!H155</f>
        <v>3.5710891487064362</v>
      </c>
    </row>
    <row r="156" spans="1:11" x14ac:dyDescent="0.2">
      <c r="A156" t="s">
        <v>149</v>
      </c>
      <c r="B156" s="10">
        <f>(aVTZ!K155+aVTZ!L155-aVTZ!G155-aVTZ!H155)*2625.5</f>
        <v>-3.0261425556272781</v>
      </c>
      <c r="C156" s="10">
        <f>(aVTZ!M155+aVTZ!N155-aVTZ!I155-aVTZ!J155)*2625.5</f>
        <v>-5.723855557995992</v>
      </c>
      <c r="D156" s="10">
        <f>(aVTZ!L155-aVTZ!H155)*2625.5</f>
        <v>-2.6329686379740673</v>
      </c>
      <c r="E156" s="10">
        <f>(aVTZ!K155-aVTZ!G155)*2625.5</f>
        <v>-0.39317391765350235</v>
      </c>
      <c r="F156" s="10">
        <f>(aVTZ!N155-aVTZ!J155)*2625.5</f>
        <v>-5.0869202038630341</v>
      </c>
      <c r="G156" s="10">
        <f>(aVTZ!M155-aVTZ!I155)*2625.5</f>
        <v>-0.63693535413303126</v>
      </c>
      <c r="H156" s="2">
        <f t="shared" si="4"/>
        <v>-8.7499981136232705</v>
      </c>
      <c r="I156" s="11">
        <f t="shared" si="5"/>
        <v>65.415506194044326</v>
      </c>
      <c r="K156" s="2">
        <f>H156-'BSSE-CCT'!H156</f>
        <v>-0.22307319827968719</v>
      </c>
    </row>
    <row r="157" spans="1:11" x14ac:dyDescent="0.2">
      <c r="A157" t="s">
        <v>150</v>
      </c>
      <c r="B157" s="10">
        <f>(aVTZ!K156+aVTZ!L156-aVTZ!G156-aVTZ!H156)*2625.5</f>
        <v>-3.0587237243847949</v>
      </c>
      <c r="C157" s="10">
        <f>(aVTZ!M156+aVTZ!N156-aVTZ!I156-aVTZ!J156)*2625.5</f>
        <v>-5.9430558084559229</v>
      </c>
      <c r="D157" s="10">
        <f>(aVTZ!L156-aVTZ!H156)*2625.5</f>
        <v>-2.6621582579644198</v>
      </c>
      <c r="E157" s="10">
        <f>(aVTZ!K156-aVTZ!G156)*2625.5</f>
        <v>-0.3965654664205206</v>
      </c>
      <c r="F157" s="10">
        <f>(aVTZ!N156-aVTZ!J156)*2625.5</f>
        <v>-5.2888511151842259</v>
      </c>
      <c r="G157" s="10">
        <f>(aVTZ!M156-aVTZ!I156)*2625.5</f>
        <v>-0.65420469327162412</v>
      </c>
      <c r="H157" s="2">
        <f t="shared" si="4"/>
        <v>-9.0017795328407182</v>
      </c>
      <c r="I157" s="11">
        <f t="shared" si="5"/>
        <v>66.02089938743984</v>
      </c>
      <c r="K157" s="2">
        <f>H157-'BSSE-CCT'!H157</f>
        <v>7.0311921647984832E-2</v>
      </c>
    </row>
    <row r="158" spans="1:11" x14ac:dyDescent="0.2">
      <c r="A158" t="s">
        <v>151</v>
      </c>
      <c r="B158" s="10">
        <f>(aVTZ!K157+aVTZ!L157-aVTZ!G157-aVTZ!H157)*2625.5</f>
        <v>-2.9758828462126723</v>
      </c>
      <c r="C158" s="10">
        <f>(aVTZ!M157+aVTZ!N157-aVTZ!I157-aVTZ!J157)*2625.5</f>
        <v>-5.0727760236030877</v>
      </c>
      <c r="D158" s="10">
        <f>(aVTZ!L157-aVTZ!H157)*2625.5</f>
        <v>-2.5875722274304964</v>
      </c>
      <c r="E158" s="10">
        <f>(aVTZ!K157-aVTZ!G157)*2625.5</f>
        <v>-0.38831061878246703</v>
      </c>
      <c r="F158" s="10">
        <f>(aVTZ!N157-aVTZ!J157)*2625.5</f>
        <v>-4.5159724922097935</v>
      </c>
      <c r="G158" s="10">
        <f>(aVTZ!M157-aVTZ!I157)*2625.5</f>
        <v>-0.55680353139336691</v>
      </c>
      <c r="H158" s="2">
        <f t="shared" si="4"/>
        <v>-8.0486588698157604</v>
      </c>
      <c r="I158" s="11">
        <f t="shared" si="5"/>
        <v>63.026351416471535</v>
      </c>
      <c r="K158" s="2">
        <f>H158-'BSSE-CCT'!H158</f>
        <v>0.10255579628280564</v>
      </c>
    </row>
    <row r="159" spans="1:11" x14ac:dyDescent="0.2">
      <c r="A159" t="s">
        <v>152</v>
      </c>
      <c r="B159" s="10">
        <f>(aVTZ!K158+aVTZ!L158-aVTZ!G158-aVTZ!H158)*2625.5</f>
        <v>-3.1668233317283367</v>
      </c>
      <c r="C159" s="10">
        <f>(aVTZ!M158+aVTZ!N158-aVTZ!I158-aVTZ!J158)*2625.5</f>
        <v>-7.7626467148989091</v>
      </c>
      <c r="D159" s="10">
        <f>(aVTZ!L158-aVTZ!H158)*2625.5</f>
        <v>-2.7553780522103675</v>
      </c>
      <c r="E159" s="10">
        <f>(aVTZ!K158-aVTZ!G158)*2625.5</f>
        <v>-0.41144527951826076</v>
      </c>
      <c r="F159" s="10">
        <f>(aVTZ!N158-aVTZ!J158)*2625.5</f>
        <v>-6.8834774085936257</v>
      </c>
      <c r="G159" s="10">
        <f>(aVTZ!M158-aVTZ!I158)*2625.5</f>
        <v>-0.87916930630499179</v>
      </c>
      <c r="H159" s="2">
        <f t="shared" si="4"/>
        <v>-10.929470046627246</v>
      </c>
      <c r="I159" s="11">
        <f t="shared" si="5"/>
        <v>71.024914124673458</v>
      </c>
      <c r="K159" s="2">
        <f>H159-'BSSE-CCT'!H159</f>
        <v>5.3458190238330214</v>
      </c>
    </row>
    <row r="160" spans="1:11" x14ac:dyDescent="0.2">
      <c r="A160" t="s">
        <v>153</v>
      </c>
      <c r="B160" s="10">
        <f>(aVTZ!K159+aVTZ!L159-aVTZ!G159-aVTZ!H159)*2625.5</f>
        <v>-2.9844756777876622</v>
      </c>
      <c r="C160" s="10">
        <f>(aVTZ!M159+aVTZ!N159-aVTZ!I159-aVTZ!J159)*2625.5</f>
        <v>-6.5684027931965447</v>
      </c>
      <c r="D160" s="10">
        <f>(aVTZ!L159-aVTZ!H159)*2625.5</f>
        <v>-2.5933547438378608</v>
      </c>
      <c r="E160" s="10">
        <f>(aVTZ!K159-aVTZ!G159)*2625.5</f>
        <v>-0.3911209339499474</v>
      </c>
      <c r="F160" s="10">
        <f>(aVTZ!N159-aVTZ!J159)*2625.5</f>
        <v>-5.8323736801923296</v>
      </c>
      <c r="G160" s="10">
        <f>(aVTZ!M159-aVTZ!I159)*2625.5</f>
        <v>-0.73602911300406937</v>
      </c>
      <c r="H160" s="2">
        <f t="shared" si="4"/>
        <v>-9.5528784709842078</v>
      </c>
      <c r="I160" s="11">
        <f t="shared" si="5"/>
        <v>68.758362342275461</v>
      </c>
      <c r="K160" s="2">
        <f>H160-'BSSE-CCT'!H160</f>
        <v>5.1223772676157928</v>
      </c>
    </row>
    <row r="161" spans="1:11" x14ac:dyDescent="0.2">
      <c r="A161" t="s">
        <v>154</v>
      </c>
      <c r="B161" s="10">
        <f>(aVTZ!K160+aVTZ!L160-aVTZ!G160-aVTZ!H160)*2625.5</f>
        <v>-2.8355032531978308</v>
      </c>
      <c r="C161" s="10">
        <f>(aVTZ!M160+aVTZ!N160-aVTZ!I160-aVTZ!J160)*2625.5</f>
        <v>-7.5499531386524303</v>
      </c>
      <c r="D161" s="10">
        <f>(aVTZ!L160-aVTZ!H160)*2625.5</f>
        <v>-2.464779964832585</v>
      </c>
      <c r="E161" s="10">
        <f>(aVTZ!K160-aVTZ!G160)*2625.5</f>
        <v>-0.370723288364954</v>
      </c>
      <c r="F161" s="10">
        <f>(aVTZ!N160-aVTZ!J160)*2625.5</f>
        <v>-6.7194134923000037</v>
      </c>
      <c r="G161" s="10">
        <f>(aVTZ!M160-aVTZ!I160)*2625.5</f>
        <v>-0.8305396463525726</v>
      </c>
      <c r="H161" s="2">
        <f t="shared" si="4"/>
        <v>-10.385456391850262</v>
      </c>
      <c r="I161" s="11">
        <f t="shared" si="5"/>
        <v>72.697364986069118</v>
      </c>
      <c r="K161" s="2">
        <f>H161-'BSSE-CCT'!H161</f>
        <v>4.4836663514162112</v>
      </c>
    </row>
    <row r="162" spans="1:11" x14ac:dyDescent="0.2">
      <c r="A162" t="s">
        <v>155</v>
      </c>
      <c r="B162" s="10">
        <f>(aVTZ!K161+aVTZ!L161-aVTZ!G161-aVTZ!H161)*2625.5</f>
        <v>-2.5953895418609254</v>
      </c>
      <c r="C162" s="10">
        <f>(aVTZ!M161+aVTZ!N161-aVTZ!I161-aVTZ!J161)*2625.5</f>
        <v>-6.1128719847763344</v>
      </c>
      <c r="D162" s="10">
        <f>(aVTZ!L161-aVTZ!H161)*2625.5</f>
        <v>-2.2520333376442436</v>
      </c>
      <c r="E162" s="10">
        <f>(aVTZ!K161-aVTZ!G161)*2625.5</f>
        <v>-0.34335620421682744</v>
      </c>
      <c r="F162" s="10">
        <f>(aVTZ!N161-aVTZ!J161)*2625.5</f>
        <v>-5.4420007405987443</v>
      </c>
      <c r="G162" s="10">
        <f>(aVTZ!M161-aVTZ!I161)*2625.5</f>
        <v>-0.67087124417759003</v>
      </c>
      <c r="H162" s="2">
        <f t="shared" si="4"/>
        <v>-8.7082615266372603</v>
      </c>
      <c r="I162" s="11">
        <f t="shared" si="5"/>
        <v>70.196237975604888</v>
      </c>
      <c r="K162" s="2">
        <f>H162-'BSSE-CCT'!H162</f>
        <v>3.8020404344695553</v>
      </c>
    </row>
    <row r="163" spans="1:11" x14ac:dyDescent="0.2">
      <c r="A163" t="s">
        <v>156</v>
      </c>
      <c r="B163" s="10">
        <f>(aVTZ!K162+aVTZ!L162-aVTZ!G162-aVTZ!H162)*2625.5</f>
        <v>-3.674739732874055</v>
      </c>
      <c r="C163" s="10">
        <f>(aVTZ!M162+aVTZ!N162-aVTZ!I162-aVTZ!J162)*2625.5</f>
        <v>-8.4761209043605827</v>
      </c>
      <c r="D163" s="10">
        <f>(aVTZ!L162-aVTZ!H162)*2625.5</f>
        <v>-3.1960764536633706</v>
      </c>
      <c r="E163" s="10">
        <f>(aVTZ!K162-aVTZ!G162)*2625.5</f>
        <v>-0.47866327921082985</v>
      </c>
      <c r="F163" s="10">
        <f>(aVTZ!N162-aVTZ!J162)*2625.5</f>
        <v>-7.4652042522898689</v>
      </c>
      <c r="G163" s="10">
        <f>(aVTZ!M162-aVTZ!I162)*2625.5</f>
        <v>-1.0109166520707131</v>
      </c>
      <c r="H163" s="2">
        <f t="shared" si="4"/>
        <v>-12.150860637234638</v>
      </c>
      <c r="I163" s="11">
        <f t="shared" si="5"/>
        <v>69.757370752707658</v>
      </c>
      <c r="K163" s="2">
        <f>H163-'BSSE-CCT'!H163</f>
        <v>3.9393228449366386</v>
      </c>
    </row>
    <row r="164" spans="1:11" x14ac:dyDescent="0.2">
      <c r="A164" t="s">
        <v>157</v>
      </c>
      <c r="B164" s="10">
        <f>(aVTZ!K163+aVTZ!L163-aVTZ!G163-aVTZ!H163)*2625.5</f>
        <v>-3.4654287532327244</v>
      </c>
      <c r="C164" s="10">
        <f>(aVTZ!M163+aVTZ!N163-aVTZ!I163-aVTZ!J163)*2625.5</f>
        <v>-7.64620890589556</v>
      </c>
      <c r="D164" s="10">
        <f>(aVTZ!L163-aVTZ!H163)*2625.5</f>
        <v>-3.0129826603841714</v>
      </c>
      <c r="E164" s="10">
        <f>(aVTZ!K163-aVTZ!G163)*2625.5</f>
        <v>-0.45244609284855264</v>
      </c>
      <c r="F164" s="10">
        <f>(aVTZ!N163-aVTZ!J163)*2625.5</f>
        <v>-6.7395769887007475</v>
      </c>
      <c r="G164" s="10">
        <f>(aVTZ!M163-aVTZ!I163)*2625.5</f>
        <v>-0.90663191719393854</v>
      </c>
      <c r="H164" s="2">
        <f t="shared" si="4"/>
        <v>-11.111637659128284</v>
      </c>
      <c r="I164" s="11">
        <f t="shared" si="5"/>
        <v>68.812619169723803</v>
      </c>
      <c r="K164" s="2">
        <f>H164-'BSSE-CCT'!H164</f>
        <v>3.5589257408570827</v>
      </c>
    </row>
    <row r="165" spans="1:11" x14ac:dyDescent="0.2">
      <c r="A165" t="s">
        <v>158</v>
      </c>
      <c r="B165" s="10">
        <f>(aVTZ!K164+aVTZ!L164-aVTZ!G164-aVTZ!H164)*2625.5</f>
        <v>-2.0204160006234755</v>
      </c>
      <c r="C165" s="10">
        <f>(aVTZ!M164+aVTZ!N164-aVTZ!I164-aVTZ!J164)*2625.5</f>
        <v>-6.3442189082319986</v>
      </c>
      <c r="D165" s="10">
        <f>(aVTZ!L164-aVTZ!H164)*2625.5</f>
        <v>-1.7728906263744708</v>
      </c>
      <c r="E165" s="10">
        <f>(aVTZ!K164-aVTZ!G164)*2625.5</f>
        <v>-0.24752537424929627</v>
      </c>
      <c r="F165" s="10">
        <f>(aVTZ!N164-aVTZ!J164)*2625.5</f>
        <v>-5.6724994316079691</v>
      </c>
      <c r="G165" s="10">
        <f>(aVTZ!M164-aVTZ!I164)*2625.5</f>
        <v>-0.67171947662402953</v>
      </c>
      <c r="H165" s="2">
        <f t="shared" si="4"/>
        <v>-8.364634908855475</v>
      </c>
      <c r="I165" s="11">
        <f t="shared" si="5"/>
        <v>75.845735974866031</v>
      </c>
      <c r="K165" s="2">
        <f>H165-'BSSE-CCT'!H165</f>
        <v>3.2599308904735071</v>
      </c>
    </row>
    <row r="166" spans="1:11" x14ac:dyDescent="0.2">
      <c r="A166" t="s">
        <v>159</v>
      </c>
      <c r="B166" s="10">
        <f>(aVTZ!K165+aVTZ!L165-aVTZ!G165-aVTZ!H165)*2625.5</f>
        <v>-1.8354799260729533</v>
      </c>
      <c r="C166" s="10">
        <f>(aVTZ!M165+aVTZ!N165-aVTZ!I165-aVTZ!J165)*2625.5</f>
        <v>-5.8583518916154347</v>
      </c>
      <c r="D166" s="10">
        <f>(aVTZ!L165-aVTZ!H165)*2625.5</f>
        <v>-1.613210313020579</v>
      </c>
      <c r="E166" s="10">
        <f>(aVTZ!K165-aVTZ!G165)*2625.5</f>
        <v>-0.22226961305281159</v>
      </c>
      <c r="F166" s="10">
        <f>(aVTZ!N165-aVTZ!J165)*2625.5</f>
        <v>-5.2370336261800761</v>
      </c>
      <c r="G166" s="10">
        <f>(aVTZ!M165-aVTZ!I165)*2625.5</f>
        <v>-0.6213182654350673</v>
      </c>
      <c r="H166" s="2">
        <f t="shared" si="4"/>
        <v>-7.6938318176883875</v>
      </c>
      <c r="I166" s="11">
        <f t="shared" si="5"/>
        <v>76.143487802097255</v>
      </c>
      <c r="K166" s="2">
        <f>H166-'BSSE-CCT'!H166</f>
        <v>3.1541110149981471</v>
      </c>
    </row>
    <row r="167" spans="1:11" x14ac:dyDescent="0.2">
      <c r="A167" t="s">
        <v>160</v>
      </c>
      <c r="B167" s="10">
        <f>(aVTZ!K166+aVTZ!L166-aVTZ!G166-aVTZ!H166)*2625.5</f>
        <v>-1.8102952119277491</v>
      </c>
      <c r="C167" s="10">
        <f>(aVTZ!M166+aVTZ!N166-aVTZ!I166-aVTZ!J166)*2625.5</f>
        <v>-6.0031129321215424</v>
      </c>
      <c r="D167" s="10">
        <f>(aVTZ!L166-aVTZ!H166)*2625.5</f>
        <v>-1.5936171563213803</v>
      </c>
      <c r="E167" s="10">
        <f>(aVTZ!K166-aVTZ!G166)*2625.5</f>
        <v>-0.21667805560666048</v>
      </c>
      <c r="F167" s="10">
        <f>(aVTZ!N166-aVTZ!J166)*2625.5</f>
        <v>-5.3640574500392963</v>
      </c>
      <c r="G167" s="10">
        <f>(aVTZ!M166-aVTZ!I166)*2625.5</f>
        <v>-0.63905548208224561</v>
      </c>
      <c r="H167" s="2">
        <f t="shared" si="4"/>
        <v>-7.8134081440492915</v>
      </c>
      <c r="I167" s="11">
        <f t="shared" si="5"/>
        <v>76.8309145183146</v>
      </c>
      <c r="K167" s="2">
        <f>H167-'BSSE-CCT'!H167</f>
        <v>2.7357834433631227</v>
      </c>
    </row>
    <row r="168" spans="1:11" x14ac:dyDescent="0.2">
      <c r="A168" t="s">
        <v>45</v>
      </c>
      <c r="B168" s="10">
        <f>(aVTZ!K167+aVTZ!L167-aVTZ!G167-aVTZ!H167)*2625.5</f>
        <v>-0.76704523859985585</v>
      </c>
      <c r="C168" s="10">
        <f>(aVTZ!M167+aVTZ!N167-aVTZ!I167-aVTZ!J167)*2625.5</f>
        <v>-19.140503288148366</v>
      </c>
      <c r="D168" s="10">
        <f>(aVTZ!L167-aVTZ!H167)*2625.5</f>
        <v>-0.67160808404984496</v>
      </c>
      <c r="E168" s="10">
        <f>(aVTZ!K167-aVTZ!G167)*2625.5</f>
        <v>-9.5437154550156639E-2</v>
      </c>
      <c r="F168" s="10">
        <f>(aVTZ!N167-aVTZ!J167)*2625.5</f>
        <v>-14.239678442784617</v>
      </c>
      <c r="G168" s="10">
        <f>(aVTZ!M167-aVTZ!I167)*2625.5</f>
        <v>-4.9008248453637497</v>
      </c>
      <c r="H168" s="2">
        <f t="shared" si="4"/>
        <v>-19.907548526748222</v>
      </c>
      <c r="I168" s="11">
        <f t="shared" si="5"/>
        <v>96.146962858991714</v>
      </c>
      <c r="K168" s="2">
        <f>H168-'BSSE-CCT'!H168</f>
        <v>-8.9325636536177235</v>
      </c>
    </row>
    <row r="169" spans="1:11" x14ac:dyDescent="0.2">
      <c r="A169" t="s">
        <v>46</v>
      </c>
      <c r="B169" s="10">
        <f>(aVTZ!K168+aVTZ!L168-aVTZ!G168-aVTZ!H168)*2625.5</f>
        <v>-0.76857943135852691</v>
      </c>
      <c r="C169" s="10">
        <f>(aVTZ!M168+aVTZ!N168-aVTZ!I168-aVTZ!J168)*2625.5</f>
        <v>-18.317112195600473</v>
      </c>
      <c r="D169" s="10">
        <f>(aVTZ!L168-aVTZ!H168)*2625.5</f>
        <v>-0.67373145026968151</v>
      </c>
      <c r="E169" s="10">
        <f>(aVTZ!K168-aVTZ!G168)*2625.5</f>
        <v>-9.4847981089282635E-2</v>
      </c>
      <c r="F169" s="10">
        <f>(aVTZ!N168-aVTZ!J168)*2625.5</f>
        <v>-13.619568255514372</v>
      </c>
      <c r="G169" s="10">
        <f>(aVTZ!M168-aVTZ!I168)*2625.5</f>
        <v>-4.6975439400860983</v>
      </c>
      <c r="H169" s="2">
        <f t="shared" si="4"/>
        <v>-19.085691626959001</v>
      </c>
      <c r="I169" s="11">
        <f t="shared" si="5"/>
        <v>95.973007180557758</v>
      </c>
      <c r="K169" s="2">
        <f>H169-'BSSE-CCT'!H169</f>
        <v>-8.3081662121700806</v>
      </c>
    </row>
    <row r="170" spans="1:11" x14ac:dyDescent="0.2">
      <c r="A170" t="s">
        <v>47</v>
      </c>
      <c r="B170" s="10">
        <f>(aVTZ!K169+aVTZ!L169-aVTZ!G169-aVTZ!H169)*2625.5</f>
        <v>-0.69847592858239171</v>
      </c>
      <c r="C170" s="10">
        <f>(aVTZ!M169+aVTZ!N169-aVTZ!I169-aVTZ!J169)*2625.5</f>
        <v>-18.258304047551494</v>
      </c>
      <c r="D170" s="10">
        <f>(aVTZ!L169-aVTZ!H169)*2625.5</f>
        <v>-0.61352959761475301</v>
      </c>
      <c r="E170" s="10">
        <f>(aVTZ!K169-aVTZ!G169)*2625.5</f>
        <v>-8.4946330967492961E-2</v>
      </c>
      <c r="F170" s="10">
        <f>(aVTZ!N169-aVTZ!J169)*2625.5</f>
        <v>-13.598158847346607</v>
      </c>
      <c r="G170" s="10">
        <f>(aVTZ!M169-aVTZ!I169)*2625.5</f>
        <v>-4.6601452002048855</v>
      </c>
      <c r="H170" s="2">
        <f t="shared" si="4"/>
        <v>-18.956779976133888</v>
      </c>
      <c r="I170" s="11">
        <f t="shared" si="5"/>
        <v>96.315429469236037</v>
      </c>
      <c r="K170" s="2">
        <f>H170-'BSSE-CCT'!H170</f>
        <v>-8.6600645642799687</v>
      </c>
    </row>
    <row r="171" spans="1:11" x14ac:dyDescent="0.2">
      <c r="A171" t="s">
        <v>0</v>
      </c>
      <c r="B171" s="10">
        <f>(aVTZ!K170+aVTZ!L170-aVTZ!G170-aVTZ!H170)*2625.5</f>
        <v>-0.76460239461170831</v>
      </c>
      <c r="C171" s="10">
        <f>(aVTZ!M170+aVTZ!N170-aVTZ!I170-aVTZ!J170)*2625.5</f>
        <v>-6.6450402380081259</v>
      </c>
      <c r="D171" s="10">
        <f>(aVTZ!L170-aVTZ!H170)*2625.5</f>
        <v>-0.66962275341356792</v>
      </c>
      <c r="E171" s="10">
        <f>(aVTZ!K170-aVTZ!G170)*2625.5</f>
        <v>-9.4979641197703163E-2</v>
      </c>
      <c r="F171" s="10">
        <f>(aVTZ!N170-aVTZ!J170)*2625.5</f>
        <v>-6.064073419485557</v>
      </c>
      <c r="G171" s="10">
        <f>(aVTZ!M170-aVTZ!I170)*2625.5</f>
        <v>-0.58096681852253274</v>
      </c>
      <c r="H171" s="2">
        <f t="shared" si="4"/>
        <v>-7.4096426326198346</v>
      </c>
      <c r="I171" s="11">
        <f t="shared" si="5"/>
        <v>89.680981492337281</v>
      </c>
      <c r="K171" s="2">
        <f>H171-'BSSE-CCT'!H171</f>
        <v>1.8888883183872336</v>
      </c>
    </row>
    <row r="172" spans="1:11" x14ac:dyDescent="0.2">
      <c r="A172" t="s">
        <v>1</v>
      </c>
      <c r="B172" s="10">
        <f>(aVTZ!K171+aVTZ!L171-aVTZ!G171-aVTZ!H171)*2625.5</f>
        <v>-0.74533061429827885</v>
      </c>
      <c r="C172" s="10">
        <f>(aVTZ!M171+aVTZ!N171-aVTZ!I171-aVTZ!J171)*2625.5</f>
        <v>-6.5845090437275244</v>
      </c>
      <c r="D172" s="10">
        <f>(aVTZ!L171-aVTZ!H171)*2625.5</f>
        <v>-0.65429712820807651</v>
      </c>
      <c r="E172" s="10">
        <f>(aVTZ!K171-aVTZ!G171)*2625.5</f>
        <v>-9.1033486090202342E-2</v>
      </c>
      <c r="F172" s="10">
        <f>(aVTZ!N171-aVTZ!J171)*2625.5</f>
        <v>-6.008343301913933</v>
      </c>
      <c r="G172" s="10">
        <f>(aVTZ!M171-aVTZ!I171)*2625.5</f>
        <v>-0.57616574181359148</v>
      </c>
      <c r="H172" s="2">
        <f t="shared" si="4"/>
        <v>-7.3298396580258034</v>
      </c>
      <c r="I172" s="11">
        <f t="shared" si="5"/>
        <v>89.831556363143903</v>
      </c>
      <c r="K172" s="2">
        <f>H172-'BSSE-CCT'!H172</f>
        <v>1.8223364275542684</v>
      </c>
    </row>
    <row r="173" spans="1:11" x14ac:dyDescent="0.2">
      <c r="A173" t="s">
        <v>2</v>
      </c>
      <c r="B173" s="10">
        <f>(aVTZ!K172+aVTZ!L172-aVTZ!G172-aVTZ!H172)*2625.5</f>
        <v>-0.68748261480591077</v>
      </c>
      <c r="C173" s="10">
        <f>(aVTZ!M172+aVTZ!N172-aVTZ!I172-aVTZ!J172)*2625.5</f>
        <v>-6.4247073532121295</v>
      </c>
      <c r="D173" s="10">
        <f>(aVTZ!L172-aVTZ!H172)*2625.5</f>
        <v>-0.60408802052449051</v>
      </c>
      <c r="E173" s="10">
        <f>(aVTZ!K172-aVTZ!G172)*2625.5</f>
        <v>-8.3394594281420265E-2</v>
      </c>
      <c r="F173" s="10">
        <f>(aVTZ!N172-aVTZ!J172)*2625.5</f>
        <v>-5.8617234528732993</v>
      </c>
      <c r="G173" s="10">
        <f>(aVTZ!M172-aVTZ!I172)*2625.5</f>
        <v>-0.56298390033882972</v>
      </c>
      <c r="H173" s="2">
        <f t="shared" si="4"/>
        <v>-7.1121899680180398</v>
      </c>
      <c r="I173" s="11">
        <f t="shared" si="5"/>
        <v>90.33374223836303</v>
      </c>
      <c r="K173" s="2">
        <f>H173-'BSSE-CCT'!H173</f>
        <v>1.6580048462763575</v>
      </c>
    </row>
    <row r="174" spans="1:11" x14ac:dyDescent="0.2">
      <c r="A174" t="s">
        <v>3</v>
      </c>
      <c r="B174" s="10">
        <f>(aVTZ!K173+aVTZ!L173-aVTZ!G173-aVTZ!H173)*2625.5</f>
        <v>-1.9856881154787116</v>
      </c>
      <c r="C174" s="10">
        <f>(aVTZ!M173+aVTZ!N173-aVTZ!I173-aVTZ!J173)*2625.5</f>
        <v>-4.9017268786612078</v>
      </c>
      <c r="D174" s="10">
        <f>(aVTZ!L173-aVTZ!H173)*2625.5</f>
        <v>-1.7403733227896447</v>
      </c>
      <c r="E174" s="10">
        <f>(aVTZ!K173-aVTZ!G173)*2625.5</f>
        <v>-0.2453147926895041</v>
      </c>
      <c r="F174" s="10">
        <f>(aVTZ!N173-aVTZ!J173)*2625.5</f>
        <v>-4.3681875860903396</v>
      </c>
      <c r="G174" s="10">
        <f>(aVTZ!M173-aVTZ!I173)*2625.5</f>
        <v>-0.53353929257065003</v>
      </c>
      <c r="H174" s="2">
        <f t="shared" si="4"/>
        <v>-6.8874149941399194</v>
      </c>
      <c r="I174" s="11">
        <f t="shared" si="5"/>
        <v>71.16932670431197</v>
      </c>
      <c r="K174" s="2">
        <f>H174-'BSSE-CCT'!H174</f>
        <v>-0.66114246409835431</v>
      </c>
    </row>
    <row r="175" spans="1:11" x14ac:dyDescent="0.2">
      <c r="A175" t="s">
        <v>4</v>
      </c>
      <c r="B175" s="10">
        <f>(aVTZ!K174+aVTZ!L174-aVTZ!G174-aVTZ!H174)*2625.5</f>
        <v>-1.8814279386349899</v>
      </c>
      <c r="C175" s="10">
        <f>(aVTZ!M174+aVTZ!N174-aVTZ!I174-aVTZ!J174)*2625.5</f>
        <v>-5.0176067110728191</v>
      </c>
      <c r="D175" s="10">
        <f>(aVTZ!L174-aVTZ!H174)*2625.5</f>
        <v>-1.6522316612395416</v>
      </c>
      <c r="E175" s="10">
        <f>(aVTZ!K174-aVTZ!G174)*2625.5</f>
        <v>-0.2291962773953026</v>
      </c>
      <c r="F175" s="10">
        <f>(aVTZ!N174-aVTZ!J174)*2625.5</f>
        <v>-4.4791186078362175</v>
      </c>
      <c r="G175" s="10">
        <f>(aVTZ!M174-aVTZ!I174)*2625.5</f>
        <v>-0.53848810323638274</v>
      </c>
      <c r="H175" s="2">
        <f t="shared" si="4"/>
        <v>-6.8990346497078088</v>
      </c>
      <c r="I175" s="11">
        <f t="shared" si="5"/>
        <v>72.729113069251312</v>
      </c>
      <c r="K175" s="2">
        <f>H175-'BSSE-CCT'!H175</f>
        <v>-0.26162972473526747</v>
      </c>
    </row>
    <row r="176" spans="1:11" x14ac:dyDescent="0.2">
      <c r="A176" t="s">
        <v>5</v>
      </c>
      <c r="B176" s="10">
        <f>(aVTZ!K175+aVTZ!L175-aVTZ!G175-aVTZ!H175)*2625.5</f>
        <v>-1.9364613173107712</v>
      </c>
      <c r="C176" s="10">
        <f>(aVTZ!M175+aVTZ!N175-aVTZ!I175-aVTZ!J175)*2625.5</f>
        <v>-4.789628252221366</v>
      </c>
      <c r="D176" s="10">
        <f>(aVTZ!L175-aVTZ!H175)*2625.5</f>
        <v>-1.6972428199595735</v>
      </c>
      <c r="E176" s="10">
        <f>(aVTZ!K175-aVTZ!G175)*2625.5</f>
        <v>-0.23921849735076048</v>
      </c>
      <c r="F176" s="10">
        <f>(aVTZ!N175-aVTZ!J175)*2625.5</f>
        <v>-4.2753018774485341</v>
      </c>
      <c r="G176" s="10">
        <f>(aVTZ!M175-aVTZ!I175)*2625.5</f>
        <v>-0.51432637477283216</v>
      </c>
      <c r="H176" s="2">
        <f t="shared" si="4"/>
        <v>-6.726089569532137</v>
      </c>
      <c r="I176" s="11">
        <f t="shared" si="5"/>
        <v>71.20970071402914</v>
      </c>
      <c r="K176" s="2">
        <f>H176-'BSSE-CCT'!H176</f>
        <v>-1.9285355693856587E-3</v>
      </c>
    </row>
    <row r="177" spans="1:11" x14ac:dyDescent="0.2">
      <c r="A177" t="s">
        <v>6</v>
      </c>
      <c r="B177" s="10">
        <f>(aVTZ!K176+aVTZ!L176-aVTZ!G176-aVTZ!H176)*2625.5</f>
        <v>-1.881159266543263</v>
      </c>
      <c r="C177" s="10">
        <f>(aVTZ!M176+aVTZ!N176-aVTZ!I176-aVTZ!J176)*2625.5</f>
        <v>-5.0197841557188632</v>
      </c>
      <c r="D177" s="10">
        <f>(aVTZ!L176-aVTZ!H176)*2625.5</f>
        <v>-1.6519928813340934</v>
      </c>
      <c r="E177" s="10">
        <f>(aVTZ!K176-aVTZ!G176)*2625.5</f>
        <v>-0.22916638520887816</v>
      </c>
      <c r="F177" s="10">
        <f>(aVTZ!N176-aVTZ!J176)*2625.5</f>
        <v>-4.481085826830661</v>
      </c>
      <c r="G177" s="10">
        <f>(aVTZ!M176-aVTZ!I176)*2625.5</f>
        <v>-0.53869832888812907</v>
      </c>
      <c r="H177" s="2">
        <f t="shared" si="4"/>
        <v>-6.9009434222621264</v>
      </c>
      <c r="I177" s="11">
        <f t="shared" si="5"/>
        <v>72.740549350473884</v>
      </c>
      <c r="K177" s="2">
        <f>H177-'BSSE-CCT'!H177</f>
        <v>-0.2632101436160017</v>
      </c>
    </row>
    <row r="178" spans="1:11" x14ac:dyDescent="0.2">
      <c r="A178" t="s">
        <v>7</v>
      </c>
      <c r="B178" s="10">
        <f>(aVTZ!K177+aVTZ!L177-aVTZ!G177-aVTZ!H177)*2625.5</f>
        <v>-1.9794271494522166</v>
      </c>
      <c r="C178" s="10">
        <f>(aVTZ!M177+aVTZ!N177-aVTZ!I177-aVTZ!J177)*2625.5</f>
        <v>-5.0814936169447051</v>
      </c>
      <c r="D178" s="10">
        <f>(aVTZ!L177-aVTZ!H177)*2625.5</f>
        <v>-1.739398581234652</v>
      </c>
      <c r="E178" s="10">
        <f>(aVTZ!K177-aVTZ!G177)*2625.5</f>
        <v>-0.24002856821741905</v>
      </c>
      <c r="F178" s="10">
        <f>(aVTZ!N177-aVTZ!J177)*2625.5</f>
        <v>-4.53140927123982</v>
      </c>
      <c r="G178" s="10">
        <f>(aVTZ!M177-aVTZ!I177)*2625.5</f>
        <v>-0.5500843457048844</v>
      </c>
      <c r="H178" s="2">
        <f t="shared" si="4"/>
        <v>-7.0609207663969222</v>
      </c>
      <c r="I178" s="11">
        <f t="shared" si="5"/>
        <v>71.966444392460048</v>
      </c>
      <c r="K178" s="2">
        <f>H178-'BSSE-CCT'!H178</f>
        <v>-0.55794851757719766</v>
      </c>
    </row>
    <row r="179" spans="1:11" x14ac:dyDescent="0.2">
      <c r="A179" t="s">
        <v>8</v>
      </c>
      <c r="B179" s="10">
        <f>(aVTZ!K178+aVTZ!L178-aVTZ!G178-aVTZ!H178)*2625.5</f>
        <v>-1.8885708661894121</v>
      </c>
      <c r="C179" s="10">
        <f>(aVTZ!M178+aVTZ!N178-aVTZ!I178-aVTZ!J178)*2625.5</f>
        <v>-4.8396325308522776</v>
      </c>
      <c r="D179" s="10">
        <f>(aVTZ!L178-aVTZ!H178)*2625.5</f>
        <v>-1.6603503718317718</v>
      </c>
      <c r="E179" s="10">
        <f>(aVTZ!K178-aVTZ!G178)*2625.5</f>
        <v>-0.22822049435734887</v>
      </c>
      <c r="F179" s="10">
        <f>(aVTZ!N178-aVTZ!J178)*2625.5</f>
        <v>-4.3202061807783458</v>
      </c>
      <c r="G179" s="10">
        <f>(aVTZ!M178-aVTZ!I178)*2625.5</f>
        <v>-0.51942635007400517</v>
      </c>
      <c r="H179" s="2">
        <f t="shared" si="4"/>
        <v>-6.7282033970416899</v>
      </c>
      <c r="I179" s="11">
        <f t="shared" si="5"/>
        <v>71.930532495200822</v>
      </c>
      <c r="K179" s="2">
        <f>H179-'BSSE-CCT'!H179</f>
        <v>-0.31921712465274776</v>
      </c>
    </row>
    <row r="180" spans="1:11" x14ac:dyDescent="0.2">
      <c r="A180" t="s">
        <v>9</v>
      </c>
      <c r="B180" s="10">
        <f>(aVTZ!K179+aVTZ!L179-aVTZ!G179-aVTZ!H179)*2625.5</f>
        <v>-2.3291496599281287</v>
      </c>
      <c r="C180" s="10">
        <f>(aVTZ!M179+aVTZ!N179-aVTZ!I179-aVTZ!J179)*2625.5</f>
        <v>-7.78703202520835</v>
      </c>
      <c r="D180" s="10">
        <f>(aVTZ!L179-aVTZ!H179)*2625.5</f>
        <v>-2.0427765760689933</v>
      </c>
      <c r="E180" s="10">
        <f>(aVTZ!K179-aVTZ!G179)*2625.5</f>
        <v>-0.28637308385957294</v>
      </c>
      <c r="F180" s="10">
        <f>(aVTZ!N179-aVTZ!J179)*2625.5</f>
        <v>-6.9215345424571098</v>
      </c>
      <c r="G180" s="10">
        <f>(aVTZ!M179-aVTZ!I179)*2625.5</f>
        <v>-0.86549748275109395</v>
      </c>
      <c r="H180" s="2">
        <f t="shared" si="4"/>
        <v>-10.116181685136478</v>
      </c>
      <c r="I180" s="11">
        <f t="shared" si="5"/>
        <v>76.976000111284023</v>
      </c>
      <c r="K180" s="2">
        <f>H180-'BSSE-CCT'!H180</f>
        <v>4.2583417583998653</v>
      </c>
    </row>
    <row r="181" spans="1:11" x14ac:dyDescent="0.2">
      <c r="A181" t="s">
        <v>10</v>
      </c>
      <c r="B181" s="10">
        <f>(aVTZ!K180+aVTZ!L180-aVTZ!G180-aVTZ!H180)*2625.5</f>
        <v>-2.0841876359595322</v>
      </c>
      <c r="C181" s="10">
        <f>(aVTZ!M180+aVTZ!N180-aVTZ!I180-aVTZ!J180)*2625.5</f>
        <v>-7.2670691735779052</v>
      </c>
      <c r="D181" s="10">
        <f>(aVTZ!L180-aVTZ!H180)*2625.5</f>
        <v>-1.8302741639376596</v>
      </c>
      <c r="E181" s="10">
        <f>(aVTZ!K180-aVTZ!G180)*2625.5</f>
        <v>-0.25391347202172665</v>
      </c>
      <c r="F181" s="10">
        <f>(aVTZ!N180-aVTZ!J180)*2625.5</f>
        <v>-6.4639729177525789</v>
      </c>
      <c r="G181" s="10">
        <f>(aVTZ!M180-aVTZ!I180)*2625.5</f>
        <v>-0.80309625582503452</v>
      </c>
      <c r="H181" s="2">
        <f t="shared" si="4"/>
        <v>-9.3512568095374373</v>
      </c>
      <c r="I181" s="11">
        <f t="shared" si="5"/>
        <v>77.7122190267104</v>
      </c>
      <c r="K181" s="2">
        <f>H181-'BSSE-CCT'!H181</f>
        <v>4.0582664614155775</v>
      </c>
    </row>
    <row r="182" spans="1:11" x14ac:dyDescent="0.2">
      <c r="A182" t="s">
        <v>11</v>
      </c>
      <c r="B182" s="10">
        <f>(aVTZ!K181+aVTZ!L181-aVTZ!G181-aVTZ!H181)*2625.5</f>
        <v>-2.1136423361455767</v>
      </c>
      <c r="C182" s="10">
        <f>(aVTZ!M181+aVTZ!N181-aVTZ!I181-aVTZ!J181)*2625.5</f>
        <v>-7.2150681991926833</v>
      </c>
      <c r="D182" s="10">
        <f>(aVTZ!L181-aVTZ!H181)*2625.5</f>
        <v>-1.8577898804389905</v>
      </c>
      <c r="E182" s="10">
        <f>(aVTZ!K181-aVTZ!G181)*2625.5</f>
        <v>-0.25585245570658632</v>
      </c>
      <c r="F182" s="10">
        <f>(aVTZ!N181-aVTZ!J181)*2625.5</f>
        <v>-6.4144321447390933</v>
      </c>
      <c r="G182" s="10">
        <f>(aVTZ!M181-aVTZ!I181)*2625.5</f>
        <v>-0.80063605445359021</v>
      </c>
      <c r="H182" s="2">
        <f t="shared" si="4"/>
        <v>-9.32871053533826</v>
      </c>
      <c r="I182" s="11">
        <f t="shared" si="5"/>
        <v>77.34260991228264</v>
      </c>
      <c r="K182" s="2">
        <f>H182-'BSSE-CCT'!H182</f>
        <v>3.5431354052344055</v>
      </c>
    </row>
    <row r="183" spans="1:11" x14ac:dyDescent="0.2">
      <c r="A183" t="s">
        <v>12</v>
      </c>
      <c r="B183" s="10">
        <f>(aVTZ!K182+aVTZ!L182-aVTZ!G182-aVTZ!H182)*2625.5</f>
        <v>-2.9219196765017097</v>
      </c>
      <c r="C183" s="10">
        <f>(aVTZ!M182+aVTZ!N182-aVTZ!I182-aVTZ!J182)*2625.5</f>
        <v>-10.711010259856572</v>
      </c>
      <c r="D183" s="10">
        <f>(aVTZ!L182-aVTZ!H182)*2625.5</f>
        <v>-2.5613711005639974</v>
      </c>
      <c r="E183" s="10">
        <f>(aVTZ!K182-aVTZ!G182)*2625.5</f>
        <v>-0.36054857593800399</v>
      </c>
      <c r="F183" s="10">
        <f>(aVTZ!N182-aVTZ!J182)*2625.5</f>
        <v>-9.3838446159726594</v>
      </c>
      <c r="G183" s="10">
        <f>(aVTZ!M182-aVTZ!I182)*2625.5</f>
        <v>-1.3271656438847863</v>
      </c>
      <c r="H183" s="2">
        <f t="shared" si="4"/>
        <v>-13.632929936358281</v>
      </c>
      <c r="I183" s="11">
        <f t="shared" si="5"/>
        <v>78.56719215794466</v>
      </c>
      <c r="K183" s="2">
        <f>H183-'BSSE-CCT'!H183</f>
        <v>-2.2788166993180514</v>
      </c>
    </row>
    <row r="184" spans="1:11" x14ac:dyDescent="0.2">
      <c r="A184" t="s">
        <v>13</v>
      </c>
      <c r="B184" s="10">
        <f>(aVTZ!K183+aVTZ!L183-aVTZ!G183-aVTZ!H183)*2625.5</f>
        <v>-2.8473796674543301</v>
      </c>
      <c r="C184" s="10">
        <f>(aVTZ!M183+aVTZ!N183-aVTZ!I183-aVTZ!J183)*2625.5</f>
        <v>-9.7402857828674794</v>
      </c>
      <c r="D184" s="10">
        <f>(aVTZ!L183-aVTZ!H183)*2625.5</f>
        <v>-2.4949411222690241</v>
      </c>
      <c r="E184" s="10">
        <f>(aVTZ!K183-aVTZ!G183)*2625.5</f>
        <v>-0.35243854518530615</v>
      </c>
      <c r="F184" s="10">
        <f>(aVTZ!N183-aVTZ!J183)*2625.5</f>
        <v>-8.5723682434063893</v>
      </c>
      <c r="G184" s="10">
        <f>(aVTZ!M183-aVTZ!I183)*2625.5</f>
        <v>-1.1679175394610888</v>
      </c>
      <c r="H184" s="2">
        <f t="shared" si="4"/>
        <v>-12.58766545032181</v>
      </c>
      <c r="I184" s="11">
        <f t="shared" si="5"/>
        <v>77.379604830683391</v>
      </c>
      <c r="K184" s="2">
        <f>H184-'BSSE-CCT'!H184</f>
        <v>-1.6559829183003885</v>
      </c>
    </row>
    <row r="185" spans="1:11" x14ac:dyDescent="0.2">
      <c r="A185" t="s">
        <v>14</v>
      </c>
      <c r="B185" s="10">
        <f>(aVTZ!K184+aVTZ!L184-aVTZ!G184-aVTZ!H184)*2625.5</f>
        <v>-2.6856484672491985</v>
      </c>
      <c r="C185" s="10">
        <f>(aVTZ!M184+aVTZ!N184-aVTZ!I184-aVTZ!J184)*2625.5</f>
        <v>-10.377268508285349</v>
      </c>
      <c r="D185" s="10">
        <f>(aVTZ!L184-aVTZ!H184)*2625.5</f>
        <v>-2.3584699709858215</v>
      </c>
      <c r="E185" s="10">
        <f>(aVTZ!K184-aVTZ!G184)*2625.5</f>
        <v>-0.32717849626366852</v>
      </c>
      <c r="F185" s="10">
        <f>(aVTZ!N184-aVTZ!J184)*2625.5</f>
        <v>-9.0843267189566106</v>
      </c>
      <c r="G185" s="10">
        <f>(aVTZ!M184-aVTZ!I184)*2625.5</f>
        <v>-1.2929417893284472</v>
      </c>
      <c r="H185" s="2">
        <f t="shared" si="4"/>
        <v>-13.062916975534547</v>
      </c>
      <c r="I185" s="11">
        <f t="shared" si="5"/>
        <v>79.440668020173959</v>
      </c>
      <c r="K185" s="2">
        <f>H185-'BSSE-CCT'!H185</f>
        <v>-1.9541446154417628</v>
      </c>
    </row>
    <row r="186" spans="1:11" x14ac:dyDescent="0.2">
      <c r="A186" t="s">
        <v>15</v>
      </c>
      <c r="B186" s="10">
        <f>(aVTZ!K185+aVTZ!L185-aVTZ!G185-aVTZ!H185)*2625.5</f>
        <v>-2.7608078924520321</v>
      </c>
      <c r="C186" s="10">
        <f>(aVTZ!M185+aVTZ!N185-aVTZ!I185-aVTZ!J185)*2625.5</f>
        <v>-10.514093094805563</v>
      </c>
      <c r="D186" s="10">
        <f>(aVTZ!L185-aVTZ!H185)*2625.5</f>
        <v>-2.4256492042840341</v>
      </c>
      <c r="E186" s="10">
        <f>(aVTZ!K185-aVTZ!G185)*2625.5</f>
        <v>-0.33515868816756111</v>
      </c>
      <c r="F186" s="10">
        <f>(aVTZ!N185-aVTZ!J185)*2625.5</f>
        <v>-9.206068217046294</v>
      </c>
      <c r="G186" s="10">
        <f>(aVTZ!M185-aVTZ!I185)*2625.5</f>
        <v>-1.3080248777595611</v>
      </c>
      <c r="H186" s="2">
        <f t="shared" si="4"/>
        <v>-13.274900987257595</v>
      </c>
      <c r="I186" s="11">
        <f t="shared" si="5"/>
        <v>79.202798611439022</v>
      </c>
      <c r="K186" s="2">
        <f>H186-'BSSE-CCT'!H186</f>
        <v>-2.0975931876333824</v>
      </c>
    </row>
    <row r="187" spans="1:11" x14ac:dyDescent="0.2">
      <c r="A187" t="s">
        <v>16</v>
      </c>
      <c r="B187" s="10">
        <f>(aVTZ!K186+aVTZ!L186-aVTZ!G186-aVTZ!H186)*2625.5</f>
        <v>-2.5678414544529953</v>
      </c>
      <c r="C187" s="10">
        <f>(aVTZ!M186+aVTZ!N186-aVTZ!I186-aVTZ!J186)*2625.5</f>
        <v>-8.9547333124285728</v>
      </c>
      <c r="D187" s="10">
        <f>(aVTZ!L186-aVTZ!H186)*2625.5</f>
        <v>-2.2554258661002922</v>
      </c>
      <c r="E187" s="10">
        <f>(aVTZ!K186-aVTZ!G186)*2625.5</f>
        <v>-0.31241558835284888</v>
      </c>
      <c r="F187" s="10">
        <f>(aVTZ!N186-aVTZ!J186)*2625.5</f>
        <v>-7.8939775014419293</v>
      </c>
      <c r="G187" s="10">
        <f>(aVTZ!M186-aVTZ!I186)*2625.5</f>
        <v>-1.0607558109875179</v>
      </c>
      <c r="H187" s="2">
        <f t="shared" si="4"/>
        <v>-11.522574766881569</v>
      </c>
      <c r="I187" s="11">
        <f t="shared" si="5"/>
        <v>77.714690454137553</v>
      </c>
      <c r="K187" s="2">
        <f>H187-'BSSE-CCT'!H187</f>
        <v>-1.2269144332975621</v>
      </c>
    </row>
    <row r="188" spans="1:11" x14ac:dyDescent="0.2">
      <c r="A188" t="s">
        <v>17</v>
      </c>
      <c r="B188" s="10">
        <f>(aVTZ!K187+aVTZ!L187-aVTZ!G187-aVTZ!H187)*2625.5</f>
        <v>-2.5219422512860934</v>
      </c>
      <c r="C188" s="10">
        <f>(aVTZ!M187+aVTZ!N187-aVTZ!I187-aVTZ!J187)*2625.5</f>
        <v>-9.1082652191255722</v>
      </c>
      <c r="D188" s="10">
        <f>(aVTZ!L187-aVTZ!H187)*2625.5</f>
        <v>-2.2168219691261246</v>
      </c>
      <c r="E188" s="10">
        <f>(aVTZ!K187-aVTZ!G187)*2625.5</f>
        <v>-0.3051202821602606</v>
      </c>
      <c r="F188" s="10">
        <f>(aVTZ!N187-aVTZ!J187)*2625.5</f>
        <v>-8.0292271428141699</v>
      </c>
      <c r="G188" s="10">
        <f>(aVTZ!M187-aVTZ!I187)*2625.5</f>
        <v>-1.0790380763122762</v>
      </c>
      <c r="H188" s="2">
        <f t="shared" si="4"/>
        <v>-11.630207470411666</v>
      </c>
      <c r="I188" s="11">
        <f t="shared" si="5"/>
        <v>78.315586736503633</v>
      </c>
      <c r="K188" s="2">
        <f>H188-'BSSE-CCT'!H188</f>
        <v>-1.2604031765502199</v>
      </c>
    </row>
    <row r="189" spans="1:11" x14ac:dyDescent="0.2">
      <c r="A189" t="s">
        <v>18</v>
      </c>
      <c r="B189" s="10">
        <f>(aVTZ!K188+aVTZ!L188-aVTZ!G188-aVTZ!H188)*2625.5</f>
        <v>-2.0182639524729211</v>
      </c>
      <c r="C189" s="10">
        <f>(aVTZ!M188+aVTZ!N188-aVTZ!I188-aVTZ!J188)*2625.5</f>
        <v>-7.497698037790351</v>
      </c>
      <c r="D189" s="10">
        <f>(aVTZ!L188-aVTZ!H188)*2625.5</f>
        <v>-1.7706917843286873</v>
      </c>
      <c r="E189" s="10">
        <f>(aVTZ!K188-aVTZ!G188)*2625.5</f>
        <v>-0.24757216814467123</v>
      </c>
      <c r="F189" s="10">
        <f>(aVTZ!N188-aVTZ!J188)*2625.5</f>
        <v>-6.6730727841082915</v>
      </c>
      <c r="G189" s="10">
        <f>(aVTZ!M188-aVTZ!I188)*2625.5</f>
        <v>-0.82462525368249606</v>
      </c>
      <c r="H189" s="2">
        <f t="shared" si="4"/>
        <v>-9.5159619902632713</v>
      </c>
      <c r="I189" s="11">
        <f t="shared" si="5"/>
        <v>78.790752269313316</v>
      </c>
      <c r="K189" s="2">
        <f>H189-'BSSE-CCT'!H189</f>
        <v>2.5133799295988357</v>
      </c>
    </row>
    <row r="190" spans="1:11" x14ac:dyDescent="0.2">
      <c r="A190" t="s">
        <v>19</v>
      </c>
      <c r="B190" s="10">
        <f>(aVTZ!K189+aVTZ!L189-aVTZ!G189-aVTZ!H189)*2625.5</f>
        <v>-1.8310152289402706</v>
      </c>
      <c r="C190" s="10">
        <f>(aVTZ!M189+aVTZ!N189-aVTZ!I189-aVTZ!J189)*2625.5</f>
        <v>-6.8909877850391075</v>
      </c>
      <c r="D190" s="10">
        <f>(aVTZ!L189-aVTZ!H189)*2625.5</f>
        <v>-1.60970601608402</v>
      </c>
      <c r="E190" s="10">
        <f>(aVTZ!K189-aVTZ!G189)*2625.5</f>
        <v>-0.22130921285595911</v>
      </c>
      <c r="F190" s="10">
        <f>(aVTZ!N189-aVTZ!J189)*2625.5</f>
        <v>-6.1267930763271288</v>
      </c>
      <c r="G190" s="10">
        <f>(aVTZ!M189-aVTZ!I189)*2625.5</f>
        <v>-0.7641947087118327</v>
      </c>
      <c r="H190" s="2">
        <f t="shared" si="4"/>
        <v>-8.7220030139793785</v>
      </c>
      <c r="I190" s="11">
        <f t="shared" si="5"/>
        <v>79.006941111971969</v>
      </c>
      <c r="K190" s="2">
        <f>H190-'BSSE-CCT'!H190</f>
        <v>2.4249665695392419</v>
      </c>
    </row>
    <row r="191" spans="1:11" x14ac:dyDescent="0.2">
      <c r="A191" t="s">
        <v>20</v>
      </c>
      <c r="B191" s="10">
        <f>(aVTZ!K190+aVTZ!L190-aVTZ!G190-aVTZ!H190)*2625.5</f>
        <v>-1.7777225615583494</v>
      </c>
      <c r="C191" s="10">
        <f>(aVTZ!M190+aVTZ!N190-aVTZ!I190-aVTZ!J190)*2625.5</f>
        <v>-7.0817885665630653</v>
      </c>
      <c r="D191" s="10">
        <f>(aVTZ!L190-aVTZ!H190)*2625.5</f>
        <v>-1.5649729544721507</v>
      </c>
      <c r="E191" s="10">
        <f>(aVTZ!K190-aVTZ!G190)*2625.5</f>
        <v>-0.21274960708649021</v>
      </c>
      <c r="F191" s="10">
        <f>(aVTZ!N190-aVTZ!J190)*2625.5</f>
        <v>-6.3005832080883337</v>
      </c>
      <c r="G191" s="10">
        <f>(aVTZ!M190-aVTZ!I190)*2625.5</f>
        <v>-0.78120535847502226</v>
      </c>
      <c r="H191" s="2">
        <f t="shared" si="4"/>
        <v>-8.8595111281214152</v>
      </c>
      <c r="I191" s="11">
        <f t="shared" si="5"/>
        <v>79.934304095904423</v>
      </c>
      <c r="K191" s="2">
        <f>H191-'BSSE-CCT'!H191</f>
        <v>2.0426733954944059</v>
      </c>
    </row>
    <row r="192" spans="1:11" x14ac:dyDescent="0.2">
      <c r="A192" t="s">
        <v>21</v>
      </c>
      <c r="B192" s="10">
        <f>(aVTZ!K191+aVTZ!L191-aVTZ!G191-aVTZ!H191)*2625.5</f>
        <v>-2.5638408903822119</v>
      </c>
      <c r="C192" s="10">
        <f>(aVTZ!M191+aVTZ!N191-aVTZ!I191-aVTZ!J191)*2625.5</f>
        <v>-8.2448930936095763</v>
      </c>
      <c r="D192" s="10">
        <f>(aVTZ!L191-aVTZ!H191)*2625.5</f>
        <v>-2.2486396710330347</v>
      </c>
      <c r="E192" s="10">
        <f>(aVTZ!K191-aVTZ!G191)*2625.5</f>
        <v>-0.31520121934903123</v>
      </c>
      <c r="F192" s="10">
        <f>(aVTZ!N191-aVTZ!J191)*2625.5</f>
        <v>-7.2801099713889226</v>
      </c>
      <c r="G192" s="10">
        <f>(aVTZ!M191-aVTZ!I191)*2625.5</f>
        <v>-0.96478312222036244</v>
      </c>
      <c r="H192" s="2">
        <f t="shared" si="4"/>
        <v>-10.808733983991788</v>
      </c>
      <c r="I192" s="11">
        <f t="shared" si="5"/>
        <v>76.279914981908405</v>
      </c>
      <c r="K192" s="2">
        <f>H192-'BSSE-CCT'!H192</f>
        <v>2.8402350759439638</v>
      </c>
    </row>
    <row r="193" spans="1:12" x14ac:dyDescent="0.2">
      <c r="A193" t="s">
        <v>22</v>
      </c>
      <c r="B193" s="10">
        <f>(aVTZ!K192+aVTZ!L192-aVTZ!G192-aVTZ!H192)*2625.5</f>
        <v>-2.3152989951849405</v>
      </c>
      <c r="C193" s="10">
        <f>(aVTZ!M192+aVTZ!N192-aVTZ!I192-aVTZ!J192)*2625.5</f>
        <v>-7.6746239129940346</v>
      </c>
      <c r="D193" s="10">
        <f>(aVTZ!L192-aVTZ!H192)*2625.5</f>
        <v>-2.0333364393007729</v>
      </c>
      <c r="E193" s="10">
        <f>(aVTZ!K192-aVTZ!G192)*2625.5</f>
        <v>-0.28196255588445901</v>
      </c>
      <c r="F193" s="10">
        <f>(aVTZ!N192-aVTZ!J192)*2625.5</f>
        <v>-6.7811143994367313</v>
      </c>
      <c r="G193" s="10">
        <f>(aVTZ!M192-aVTZ!I192)*2625.5</f>
        <v>-0.89350951355730279</v>
      </c>
      <c r="H193" s="2">
        <f t="shared" si="4"/>
        <v>-9.9899229081789755</v>
      </c>
      <c r="I193" s="11">
        <f t="shared" si="5"/>
        <v>76.823655032519284</v>
      </c>
      <c r="K193" s="2">
        <f>H193-'BSSE-CCT'!H193</f>
        <v>2.7318917277232355</v>
      </c>
    </row>
    <row r="194" spans="1:12" x14ac:dyDescent="0.2">
      <c r="I194" s="15">
        <f>AVERAGE(I3:I193)</f>
        <v>78.063442048451819</v>
      </c>
      <c r="J194" s="16" t="s">
        <v>259</v>
      </c>
      <c r="K194" s="17">
        <f>AVERAGE(K3:K193)</f>
        <v>0.42886931476525819</v>
      </c>
      <c r="L194" s="2"/>
    </row>
    <row r="195" spans="1:12" x14ac:dyDescent="0.2">
      <c r="I195" s="18">
        <f>STDEV(I3:I193)</f>
        <v>9.3629085886602059</v>
      </c>
      <c r="J195" s="16" t="s">
        <v>260</v>
      </c>
      <c r="K195" s="17">
        <f>STDEV(K3:K193)</f>
        <v>3.5986007035315266</v>
      </c>
      <c r="L195" s="2"/>
    </row>
    <row r="196" spans="1:12" x14ac:dyDescent="0.2">
      <c r="B196" s="2">
        <f>AVERAGE(B3:B193)</f>
        <v>-2.0401582661880355</v>
      </c>
      <c r="C196" s="2">
        <f>AVERAGE(C3:C193)</f>
        <v>-8.1264329781098539</v>
      </c>
      <c r="G196" t="s">
        <v>259</v>
      </c>
      <c r="H196" s="2">
        <f>AVERAGE(H3:H193)</f>
        <v>-10.166591244297896</v>
      </c>
    </row>
    <row r="197" spans="1:12" x14ac:dyDescent="0.2">
      <c r="B197" s="2">
        <f>STDEV(B3:B193)</f>
        <v>0.90374636604319647</v>
      </c>
      <c r="C197" s="2">
        <f>STDEV(C3:C193)</f>
        <v>3.8739727780977038</v>
      </c>
      <c r="G197" t="s">
        <v>263</v>
      </c>
      <c r="H197" s="2">
        <f>STDEV(H3:H193)</f>
        <v>3.7039830551609714</v>
      </c>
    </row>
    <row r="198" spans="1:12" x14ac:dyDescent="0.2">
      <c r="G198" t="s">
        <v>271</v>
      </c>
      <c r="H198" s="2">
        <f>MIN(H3:H193)</f>
        <v>-19.907548526748222</v>
      </c>
    </row>
    <row r="199" spans="1:12" x14ac:dyDescent="0.2">
      <c r="G199" t="s">
        <v>272</v>
      </c>
      <c r="H199" s="2">
        <f>MAX(H3:H193)</f>
        <v>-6.01757192360445</v>
      </c>
    </row>
    <row r="200" spans="1:12" x14ac:dyDescent="0.2">
      <c r="H200" s="2">
        <f>H199-H198</f>
        <v>13.889976603143772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180" workbookViewId="0">
      <selection activeCell="H187" sqref="H187"/>
    </sheetView>
  </sheetViews>
  <sheetFormatPr baseColWidth="10" defaultRowHeight="16" x14ac:dyDescent="0.2"/>
  <cols>
    <col min="1" max="1" width="20.83203125" bestFit="1" customWidth="1"/>
    <col min="11" max="11" width="15.1640625" bestFit="1" customWidth="1"/>
    <col min="12" max="12" width="16.6640625" bestFit="1" customWidth="1"/>
  </cols>
  <sheetData>
    <row r="1" spans="1:18" x14ac:dyDescent="0.2">
      <c r="B1" s="12" t="s">
        <v>264</v>
      </c>
      <c r="K1" s="12"/>
    </row>
    <row r="2" spans="1:18" x14ac:dyDescent="0.2">
      <c r="B2" s="19" t="s">
        <v>248</v>
      </c>
      <c r="C2" s="1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19" t="s">
        <v>255</v>
      </c>
      <c r="J2" s="19"/>
      <c r="K2" s="19" t="s">
        <v>256</v>
      </c>
      <c r="L2" s="19" t="s">
        <v>258</v>
      </c>
      <c r="R2" s="19"/>
    </row>
    <row r="3" spans="1:18" x14ac:dyDescent="0.2">
      <c r="A3" t="s">
        <v>177</v>
      </c>
      <c r="B3" s="10">
        <f>(VQZ!K2+VQZ!L2-VQZ!G2-VQZ!H2)*2625.5</f>
        <v>-0.73395852499975389</v>
      </c>
      <c r="C3" s="10">
        <f>(VQZ!M2+VQZ!N2-VQZ!I2-VQZ!J2)*2625.5</f>
        <v>-4.8484714674998921</v>
      </c>
      <c r="D3" s="10">
        <f>(VQZ!L2-VQZ!H2)*2625.5</f>
        <v>-0.61220621350007565</v>
      </c>
      <c r="E3" s="10">
        <f>(VQZ!K2-VQZ!G2)*2625.5</f>
        <v>-0.12175231149996968</v>
      </c>
      <c r="F3" s="10">
        <f>(VQZ!N2-VQZ!J2)*2625.5</f>
        <v>-3.4953018949999608</v>
      </c>
      <c r="G3" s="10">
        <f>(VQZ!M2-VQZ!I2)*2625.5</f>
        <v>-1.3531695725000776</v>
      </c>
      <c r="H3" s="2">
        <f>B3+C3</f>
        <v>-5.5824299924996463</v>
      </c>
      <c r="I3" s="11">
        <f>C3/H3*100</f>
        <v>86.852346988930009</v>
      </c>
      <c r="K3" s="2">
        <f>H3-'BSSE-CCT'!H3</f>
        <v>5.5118745749981333</v>
      </c>
      <c r="L3" s="2">
        <f>'BSSE-CCQ'!H3-'BSSE-ACCT'!H3</f>
        <v>1.489405063873928</v>
      </c>
    </row>
    <row r="4" spans="1:18" x14ac:dyDescent="0.2">
      <c r="A4" t="s">
        <v>23</v>
      </c>
      <c r="B4" s="10">
        <f>(VQZ!K3+VQZ!L3-VQZ!G3-VQZ!H3)*2625.5</f>
        <v>-0.46224027899965325</v>
      </c>
      <c r="C4" s="10">
        <f>(VQZ!M3+VQZ!N3-VQZ!I3-VQZ!J3)*2625.5</f>
        <v>-6.8270298890000296</v>
      </c>
      <c r="D4" s="10">
        <f>(VQZ!L3-VQZ!H3)*2625.5</f>
        <v>-0.38396099649997467</v>
      </c>
      <c r="E4" s="10">
        <f>(VQZ!K3-VQZ!G3)*2625.5</f>
        <v>-7.8279282499970071E-2</v>
      </c>
      <c r="F4" s="10">
        <f>(VQZ!N3-VQZ!J3)*2625.5</f>
        <v>-4.922211260499993</v>
      </c>
      <c r="G4" s="10">
        <f>(VQZ!M3-VQZ!I3)*2625.5</f>
        <v>-1.9048186285000006</v>
      </c>
      <c r="H4" s="2">
        <f t="shared" ref="H4:H67" si="0">B4+C4</f>
        <v>-7.2892701679996827</v>
      </c>
      <c r="I4" s="11">
        <f t="shared" ref="I4:I67" si="1">C4/H4*100</f>
        <v>93.658620570425356</v>
      </c>
      <c r="K4" s="2">
        <f>H4-'BSSE-CCT'!H4</f>
        <v>3.5287823871195938</v>
      </c>
      <c r="L4" s="2">
        <f>'BSSE-CCQ'!H4-'BSSE-ACCT'!H4</f>
        <v>8.4571250429753704</v>
      </c>
    </row>
    <row r="5" spans="1:18" x14ac:dyDescent="0.2">
      <c r="A5" t="s">
        <v>24</v>
      </c>
      <c r="B5" s="10">
        <f>(VQZ!K4+VQZ!L4-VQZ!G4-VQZ!H4)*2625.5</f>
        <v>-0.23840590199985395</v>
      </c>
      <c r="C5" s="10">
        <f>(VQZ!M4+VQZ!N4-VQZ!I4-VQZ!J4)*2625.5</f>
        <v>-6.0551853989999591</v>
      </c>
      <c r="D5" s="10">
        <f>(VQZ!L4-VQZ!H4)*2625.5</f>
        <v>-0.19997120750019015</v>
      </c>
      <c r="E5" s="10">
        <f>(VQZ!K4-VQZ!G4)*2625.5</f>
        <v>-3.8434694499955291E-2</v>
      </c>
      <c r="F5" s="10">
        <f>(VQZ!N4-VQZ!J4)*2625.5</f>
        <v>-4.4313294019999665</v>
      </c>
      <c r="G5" s="10">
        <f>(VQZ!M4-VQZ!I4)*2625.5</f>
        <v>-1.6238559969999926</v>
      </c>
      <c r="H5" s="2">
        <f t="shared" si="0"/>
        <v>-6.2935913009998128</v>
      </c>
      <c r="I5" s="11">
        <f t="shared" si="1"/>
        <v>96.211925900527092</v>
      </c>
      <c r="K5" s="2">
        <f>H5-'BSSE-CCT'!H5</f>
        <v>2.8303851345107205</v>
      </c>
      <c r="L5" s="2">
        <f>'BSSE-CCQ'!H5-'BSSE-ACCT'!H5</f>
        <v>9.1891843618840543</v>
      </c>
    </row>
    <row r="6" spans="1:18" x14ac:dyDescent="0.2">
      <c r="A6" t="s">
        <v>178</v>
      </c>
      <c r="B6" s="10">
        <f>(VQZ!K5+VQZ!L5-VQZ!G5-VQZ!H5)*2625.5</f>
        <v>-0.43128300850013451</v>
      </c>
      <c r="C6" s="10">
        <f>(VQZ!M5+VQZ!N5-VQZ!I5-VQZ!J5)*2625.5</f>
        <v>-4.88870725499992</v>
      </c>
      <c r="D6" s="10">
        <f>(VQZ!L5-VQZ!H5)*2625.5</f>
        <v>-0.35913426849992536</v>
      </c>
      <c r="E6" s="10">
        <f>(VQZ!K5-VQZ!G5)*2625.5</f>
        <v>-7.2148739999917666E-2</v>
      </c>
      <c r="F6" s="10">
        <f>(VQZ!N5-VQZ!J5)*2625.5</f>
        <v>-3.7072401314999732</v>
      </c>
      <c r="G6" s="10">
        <f>(VQZ!M5-VQZ!I5)*2625.5</f>
        <v>-1.1814671235000016</v>
      </c>
      <c r="H6" s="2">
        <f t="shared" si="0"/>
        <v>-5.3199902635000544</v>
      </c>
      <c r="I6" s="11">
        <f t="shared" si="1"/>
        <v>91.89316169506688</v>
      </c>
      <c r="K6" s="2">
        <f>H6-'BSSE-CCT'!H6</f>
        <v>4.2860343687372975</v>
      </c>
      <c r="L6" s="2">
        <f>'BSSE-CCQ'!H6-'BSSE-ACCT'!H6</f>
        <v>0.92941906327484958</v>
      </c>
    </row>
    <row r="7" spans="1:18" x14ac:dyDescent="0.2">
      <c r="A7" t="s">
        <v>179</v>
      </c>
      <c r="B7" s="10">
        <f>(VQZ!K6+VQZ!L6-VQZ!G6-VQZ!H6)*2625.5</f>
        <v>-0.24747963000032475</v>
      </c>
      <c r="C7" s="10">
        <f>(VQZ!M6+VQZ!N6-VQZ!I6-VQZ!J6)*2625.5</f>
        <v>-4.2266979319999702</v>
      </c>
      <c r="D7" s="10">
        <f>(VQZ!L6-VQZ!H6)*2625.5</f>
        <v>-0.2096698045001863</v>
      </c>
      <c r="E7" s="10">
        <f>(VQZ!K6-VQZ!G6)*2625.5</f>
        <v>-3.7809825499992705E-2</v>
      </c>
      <c r="F7" s="10">
        <f>(VQZ!N6-VQZ!J6)*2625.5</f>
        <v>-3.3603118124999631</v>
      </c>
      <c r="G7" s="10">
        <f>(VQZ!M6-VQZ!I6)*2625.5</f>
        <v>-0.86638611950000721</v>
      </c>
      <c r="H7" s="2">
        <f t="shared" si="0"/>
        <v>-4.4741775620002953</v>
      </c>
      <c r="I7" s="11">
        <f t="shared" si="1"/>
        <v>94.468712370689133</v>
      </c>
      <c r="K7" s="2">
        <f>H7-'BSSE-CCT'!H7</f>
        <v>3.4904343750466964</v>
      </c>
      <c r="L7" s="2">
        <f>'BSSE-CCQ'!H7-'BSSE-ACCT'!H7</f>
        <v>2.2158719233697823</v>
      </c>
    </row>
    <row r="8" spans="1:18" x14ac:dyDescent="0.2">
      <c r="A8" t="s">
        <v>180</v>
      </c>
      <c r="B8" s="10">
        <f>(VQZ!K7+VQZ!L7-VQZ!G7-VQZ!H7)*2625.5</f>
        <v>-0.81202251649998303</v>
      </c>
      <c r="C8" s="10">
        <f>(VQZ!M7+VQZ!N7-VQZ!I7-VQZ!J7)*2625.5</f>
        <v>-3.2253899929997836</v>
      </c>
      <c r="D8" s="10">
        <f>(VQZ!L7-VQZ!H7)*2625.5</f>
        <v>-0.67876788950001932</v>
      </c>
      <c r="E8" s="10">
        <f>(VQZ!K7-VQZ!G7)*2625.5</f>
        <v>-0.13325462700010951</v>
      </c>
      <c r="F8" s="10">
        <f>(VQZ!N7-VQZ!J7)*2625.5</f>
        <v>-2.4367711834998702</v>
      </c>
      <c r="G8" s="10">
        <f>(VQZ!M7-VQZ!I7)*2625.5</f>
        <v>-0.78861880950005914</v>
      </c>
      <c r="H8" s="2">
        <f t="shared" si="0"/>
        <v>-4.0374125094997666</v>
      </c>
      <c r="I8" s="11">
        <f t="shared" si="1"/>
        <v>79.88755138125353</v>
      </c>
      <c r="K8" s="2">
        <f>H8-'BSSE-CCT'!H8</f>
        <v>3.9117094187596244</v>
      </c>
      <c r="L8" s="2">
        <f>'BSSE-CCQ'!H8-'BSSE-ACCT'!H8</f>
        <v>3.1572941315033276</v>
      </c>
    </row>
    <row r="9" spans="1:18" x14ac:dyDescent="0.2">
      <c r="A9" t="s">
        <v>181</v>
      </c>
      <c r="B9" s="10">
        <f>(VQZ!K8+VQZ!L8-VQZ!G8-VQZ!H8)*2625.5</f>
        <v>-0.4784186100003196</v>
      </c>
      <c r="C9" s="10">
        <f>(VQZ!M8+VQZ!N8-VQZ!I8-VQZ!J8)*2625.5</f>
        <v>-2.939231497000288</v>
      </c>
      <c r="D9" s="10">
        <f>(VQZ!L8-VQZ!H8)*2625.5</f>
        <v>-0.40363124250011473</v>
      </c>
      <c r="E9" s="10">
        <f>(VQZ!K8-VQZ!G8)*2625.5</f>
        <v>-7.4787367499913382E-2</v>
      </c>
      <c r="F9" s="10">
        <f>(VQZ!N8-VQZ!J8)*2625.5</f>
        <v>-2.2790941555000814</v>
      </c>
      <c r="G9" s="10">
        <f>(VQZ!M8-VQZ!I8)*2625.5</f>
        <v>-0.66013734149998782</v>
      </c>
      <c r="H9" s="2">
        <f t="shared" si="0"/>
        <v>-3.4176501070006076</v>
      </c>
      <c r="I9" s="11">
        <f t="shared" si="1"/>
        <v>86.001533362928456</v>
      </c>
      <c r="K9" s="2">
        <f>H9-'BSSE-CCT'!H9</f>
        <v>3.0080763562028858</v>
      </c>
      <c r="L9" s="2">
        <f>'BSSE-CCQ'!H9-'BSSE-ACCT'!H9</f>
        <v>3.317105996227105</v>
      </c>
    </row>
    <row r="10" spans="1:18" x14ac:dyDescent="0.2">
      <c r="A10" t="s">
        <v>182</v>
      </c>
      <c r="B10" s="10">
        <f>(VQZ!K9+VQZ!L9-VQZ!G9-VQZ!H9)*2625.5</f>
        <v>-0.73556270550014835</v>
      </c>
      <c r="C10" s="10">
        <f>(VQZ!M9+VQZ!N9-VQZ!I9-VQZ!J9)*2625.5</f>
        <v>-6.2277385100003713</v>
      </c>
      <c r="D10" s="10">
        <f>(VQZ!L9-VQZ!H9)*2625.5</f>
        <v>-0.61599743550012054</v>
      </c>
      <c r="E10" s="10">
        <f>(VQZ!K9-VQZ!G9)*2625.5</f>
        <v>-0.11956527000002776</v>
      </c>
      <c r="F10" s="10">
        <f>(VQZ!N9-VQZ!J9)*2625.5</f>
        <v>-4.4419574259999832</v>
      </c>
      <c r="G10" s="10">
        <f>(VQZ!M9-VQZ!I9)*2625.5</f>
        <v>-1.7857810839999502</v>
      </c>
      <c r="H10" s="2">
        <f t="shared" si="0"/>
        <v>-6.9633012155005201</v>
      </c>
      <c r="I10" s="11">
        <f t="shared" si="1"/>
        <v>89.436580685856811</v>
      </c>
      <c r="K10" s="2">
        <f>H10-'BSSE-CCT'!H10</f>
        <v>7.1259405763383512</v>
      </c>
      <c r="L10" s="2">
        <f>'BSSE-CCQ'!H10-'BSSE-ACCT'!H10</f>
        <v>1.6782915215569378</v>
      </c>
    </row>
    <row r="11" spans="1:18" x14ac:dyDescent="0.2">
      <c r="A11" t="s">
        <v>183</v>
      </c>
      <c r="B11" s="10">
        <f>(VQZ!K10+VQZ!L10-VQZ!G10-VQZ!H10)*2625.5</f>
        <v>-1.10007924900001</v>
      </c>
      <c r="C11" s="10">
        <f>(VQZ!M10+VQZ!N10-VQZ!I10-VQZ!J10)*2625.5</f>
        <v>-5.9346539450000027</v>
      </c>
      <c r="D11" s="10">
        <f>(VQZ!L10-VQZ!H10)*2625.5</f>
        <v>-0.9163703885001504</v>
      </c>
      <c r="E11" s="10">
        <f>(VQZ!K10-VQZ!G10)*2625.5</f>
        <v>-0.18370886050000526</v>
      </c>
      <c r="F11" s="10">
        <f>(VQZ!N10-VQZ!J10)*2625.5</f>
        <v>-4.3437742279994858</v>
      </c>
      <c r="G11" s="10">
        <f>(VQZ!M10-VQZ!I10)*2625.5</f>
        <v>-1.5908797169999334</v>
      </c>
      <c r="H11" s="2">
        <f t="shared" si="0"/>
        <v>-7.0347331940000126</v>
      </c>
      <c r="I11" s="11">
        <f t="shared" si="1"/>
        <v>84.362175243003136</v>
      </c>
      <c r="K11" s="2">
        <f>H11-'BSSE-CCT'!H11</f>
        <v>7.0189826197123049</v>
      </c>
      <c r="L11" s="13">
        <f>'BSSE-CCQ'!H11-'BSSE-ACCT'!H11</f>
        <v>6.8306840493425147</v>
      </c>
    </row>
    <row r="12" spans="1:18" x14ac:dyDescent="0.2">
      <c r="A12" t="s">
        <v>184</v>
      </c>
      <c r="B12" s="10">
        <f>(VQZ!K11+VQZ!L11-VQZ!G11-VQZ!H11)*2625.5</f>
        <v>-0.54119694049999545</v>
      </c>
      <c r="C12" s="10">
        <f>(VQZ!M11+VQZ!N11-VQZ!I11-VQZ!J11)*2625.5</f>
        <v>-4.6990568880007828</v>
      </c>
      <c r="D12" s="10">
        <f>(VQZ!L11-VQZ!H11)*2625.5</f>
        <v>-0.45855407699984457</v>
      </c>
      <c r="E12" s="10">
        <f>(VQZ!K11-VQZ!G11)*2625.5</f>
        <v>-8.2642863500005187E-2</v>
      </c>
      <c r="F12" s="10">
        <f>(VQZ!N11-VQZ!J11)*2625.5</f>
        <v>-3.5234761355003612</v>
      </c>
      <c r="G12" s="10">
        <f>(VQZ!M11-VQZ!I11)*2625.5</f>
        <v>-1.175580752499839</v>
      </c>
      <c r="H12" s="2">
        <f t="shared" si="0"/>
        <v>-5.2402538285007783</v>
      </c>
      <c r="I12" s="11">
        <f t="shared" si="1"/>
        <v>89.672314391403631</v>
      </c>
      <c r="K12" s="2">
        <f>H12-'BSSE-CCT'!H12</f>
        <v>4.6652542555636352</v>
      </c>
      <c r="L12" s="13">
        <f>'BSSE-CCQ'!H12-'BSSE-ACCT'!H12</f>
        <v>5.9316822000309983</v>
      </c>
    </row>
    <row r="13" spans="1:18" x14ac:dyDescent="0.2">
      <c r="A13" t="s">
        <v>185</v>
      </c>
      <c r="B13" s="10">
        <f>(VQZ!K12+VQZ!L12-VQZ!G12-VQZ!H12)*2625.5</f>
        <v>-0.77843186950002852</v>
      </c>
      <c r="C13" s="10">
        <f>(VQZ!M12+VQZ!N12-VQZ!I12-VQZ!J12)*2625.5</f>
        <v>-4.8011914634994195</v>
      </c>
      <c r="D13" s="10">
        <f>(VQZ!L12-VQZ!H12)*2625.5</f>
        <v>-0.64903672749992802</v>
      </c>
      <c r="E13" s="10">
        <f>(VQZ!K12-VQZ!G12)*2625.5</f>
        <v>-0.12939514200010055</v>
      </c>
      <c r="F13" s="10">
        <f>(VQZ!N12-VQZ!J12)*2625.5</f>
        <v>-3.5521282169994901</v>
      </c>
      <c r="G13" s="10">
        <f>(VQZ!M12-VQZ!I12)*2625.5</f>
        <v>-1.2490632464999289</v>
      </c>
      <c r="H13" s="2">
        <f t="shared" si="0"/>
        <v>-5.5796233329994482</v>
      </c>
      <c r="I13" s="11">
        <f t="shared" si="1"/>
        <v>86.048666315947074</v>
      </c>
      <c r="K13" s="2">
        <f>H13-'BSSE-CCT'!H13</f>
        <v>5.3472794688868799</v>
      </c>
      <c r="L13" s="13">
        <f>'BSSE-CCQ'!H13-'BSSE-ACCT'!H13</f>
        <v>5.7106053015124925</v>
      </c>
    </row>
    <row r="14" spans="1:18" x14ac:dyDescent="0.2">
      <c r="A14" t="s">
        <v>186</v>
      </c>
      <c r="B14" s="10">
        <f>(VQZ!K13+VQZ!L13-VQZ!G13-VQZ!H13)*2625.5</f>
        <v>-0.66598432999982515</v>
      </c>
      <c r="C14" s="10">
        <f>(VQZ!M13+VQZ!N13-VQZ!I13-VQZ!J13)*2625.5</f>
        <v>-5.2528352245002772</v>
      </c>
      <c r="D14" s="10">
        <f>(VQZ!L13-VQZ!H13)*2625.5</f>
        <v>-0.55705496050010173</v>
      </c>
      <c r="E14" s="10">
        <f>(VQZ!K13-VQZ!G13)*2625.5</f>
        <v>-0.10892936950001486</v>
      </c>
      <c r="F14" s="10">
        <f>(VQZ!N13-VQZ!J13)*2625.5</f>
        <v>-3.7243216345000185</v>
      </c>
      <c r="G14" s="10">
        <f>(VQZ!M13-VQZ!I13)*2625.5</f>
        <v>-1.5285135899999678</v>
      </c>
      <c r="H14" s="2">
        <f t="shared" si="0"/>
        <v>-5.9188195545001019</v>
      </c>
      <c r="I14" s="11">
        <f t="shared" si="1"/>
        <v>88.748021056099375</v>
      </c>
      <c r="K14" s="2">
        <f>H14-'BSSE-CCT'!H14</f>
        <v>6.3277464331201774</v>
      </c>
      <c r="L14" s="2">
        <f>'BSSE-CCQ'!H14-'BSSE-ACCT'!H14</f>
        <v>2.1386955823173714</v>
      </c>
    </row>
    <row r="15" spans="1:18" x14ac:dyDescent="0.2">
      <c r="A15" t="s">
        <v>187</v>
      </c>
      <c r="B15" s="10">
        <f>(VQZ!K14+VQZ!L14-VQZ!G14-VQZ!H14)*2625.5</f>
        <v>-0.79500665099997614</v>
      </c>
      <c r="C15" s="10">
        <f>(VQZ!M14+VQZ!N14-VQZ!I14-VQZ!J14)*2625.5</f>
        <v>-5.4203473754994071</v>
      </c>
      <c r="D15" s="10">
        <f>(VQZ!L14-VQZ!H14)*2625.5</f>
        <v>-0.6617388965000921</v>
      </c>
      <c r="E15" s="10">
        <f>(VQZ!K14-VQZ!G14)*2625.5</f>
        <v>-0.13326775450002973</v>
      </c>
      <c r="F15" s="10">
        <f>(VQZ!N14-VQZ!J14)*2625.5</f>
        <v>-3.9121341514998313</v>
      </c>
      <c r="G15" s="10">
        <f>(VQZ!M14-VQZ!I14)*2625.5</f>
        <v>-1.5082132240001593</v>
      </c>
      <c r="H15" s="2">
        <f t="shared" si="0"/>
        <v>-6.2153540264993836</v>
      </c>
      <c r="I15" s="11">
        <f t="shared" si="1"/>
        <v>87.208988456483141</v>
      </c>
      <c r="K15" s="2">
        <f>H15-'BSSE-CCT'!H15</f>
        <v>6.7078906703721284</v>
      </c>
      <c r="L15" s="2">
        <f>'BSSE-CCQ'!H15-'BSSE-ACCT'!H15</f>
        <v>2.9796176007821487</v>
      </c>
    </row>
    <row r="16" spans="1:18" x14ac:dyDescent="0.2">
      <c r="A16" t="s">
        <v>188</v>
      </c>
      <c r="B16" s="10">
        <f>(VQZ!K15+VQZ!L15-VQZ!G15-VQZ!H15)*2625.5</f>
        <v>-0.40724130499974487</v>
      </c>
      <c r="C16" s="10">
        <f>(VQZ!M15+VQZ!N15-VQZ!I15-VQZ!J15)*2625.5</f>
        <v>-5.1573667934999543</v>
      </c>
      <c r="D16" s="10">
        <f>(VQZ!L15-VQZ!H15)*2625.5</f>
        <v>-0.34352041999990923</v>
      </c>
      <c r="E16" s="10">
        <f>(VQZ!K15-VQZ!G15)*2625.5</f>
        <v>-6.3720884999981381E-2</v>
      </c>
      <c r="F16" s="10">
        <f>(VQZ!N15-VQZ!J15)*2625.5</f>
        <v>-3.7407415114999747</v>
      </c>
      <c r="G16" s="10">
        <f>(VQZ!M15-VQZ!I15)*2625.5</f>
        <v>-1.4166252819999801</v>
      </c>
      <c r="H16" s="2">
        <f t="shared" si="0"/>
        <v>-5.5646080984996988</v>
      </c>
      <c r="I16" s="11">
        <f t="shared" si="1"/>
        <v>92.681581563496934</v>
      </c>
      <c r="K16" s="2">
        <f>H16-'BSSE-CCT'!H16</f>
        <v>5.3782494472339</v>
      </c>
      <c r="L16" s="2">
        <f>'BSSE-CCQ'!H16-'BSSE-ACCT'!H16</f>
        <v>2.0142645760710867</v>
      </c>
    </row>
    <row r="17" spans="1:12" x14ac:dyDescent="0.2">
      <c r="A17" t="s">
        <v>189</v>
      </c>
      <c r="B17" s="10">
        <f>(VQZ!K16+VQZ!L16-VQZ!G16-VQZ!H16)*2625.5</f>
        <v>-0.34842485399995116</v>
      </c>
      <c r="C17" s="10">
        <f>(VQZ!M16+VQZ!N16-VQZ!I16-VQZ!J16)*2625.5</f>
        <v>-4.7760628029997472</v>
      </c>
      <c r="D17" s="10">
        <f>(VQZ!L16-VQZ!H16)*2625.5</f>
        <v>-0.29548689749975954</v>
      </c>
      <c r="E17" s="10">
        <f>(VQZ!K16-VQZ!G16)*2625.5</f>
        <v>-5.2937956500045874E-2</v>
      </c>
      <c r="F17" s="10">
        <f>(VQZ!N16-VQZ!J16)*2625.5</f>
        <v>-3.4617322519999951</v>
      </c>
      <c r="G17" s="10">
        <f>(VQZ!M16-VQZ!I16)*2625.5</f>
        <v>-1.3143305509998979</v>
      </c>
      <c r="H17" s="2">
        <f t="shared" si="0"/>
        <v>-5.1244876569996984</v>
      </c>
      <c r="I17" s="11">
        <f t="shared" si="1"/>
        <v>93.200786550358316</v>
      </c>
      <c r="K17" s="2">
        <f>H17-'BSSE-CCT'!H17</f>
        <v>4.7100483202518495</v>
      </c>
      <c r="L17" s="2">
        <f>'BSSE-CCQ'!H17-'BSSE-ACCT'!H17</f>
        <v>1.8340278146783513</v>
      </c>
    </row>
    <row r="18" spans="1:12" x14ac:dyDescent="0.2">
      <c r="A18" t="s">
        <v>25</v>
      </c>
      <c r="B18" s="10">
        <f>(VQZ!K17+VQZ!L17-VQZ!G17-VQZ!H17)*2625.5</f>
        <v>-0.22001689999962248</v>
      </c>
      <c r="C18" s="10">
        <f>(VQZ!M17+VQZ!N17-VQZ!I17-VQZ!J17)*2625.5</f>
        <v>-6.8880281305000599</v>
      </c>
      <c r="D18" s="10">
        <f>(VQZ!L17-VQZ!H17)*2625.5</f>
        <v>-0.18522902500000671</v>
      </c>
      <c r="E18" s="10">
        <f>(VQZ!K17-VQZ!G17)*2625.5</f>
        <v>-3.4787875000053009E-2</v>
      </c>
      <c r="F18" s="10">
        <f>(VQZ!N17-VQZ!J17)*2625.5</f>
        <v>-4.9989152429999901</v>
      </c>
      <c r="G18" s="10">
        <f>(VQZ!M17-VQZ!I17)*2625.5</f>
        <v>-1.8891128874999965</v>
      </c>
      <c r="H18" s="2">
        <f t="shared" si="0"/>
        <v>-7.1080450304996825</v>
      </c>
      <c r="I18" s="11">
        <f t="shared" si="1"/>
        <v>96.904677741129106</v>
      </c>
      <c r="K18" s="2">
        <f>H18-'BSSE-CCT'!H18</f>
        <v>3.2358517516797098</v>
      </c>
      <c r="L18" s="2">
        <f>'BSSE-CCQ'!H18-'BSSE-ACCT'!H18</f>
        <v>11.072412320627116</v>
      </c>
    </row>
    <row r="19" spans="1:12" x14ac:dyDescent="0.2">
      <c r="A19" t="s">
        <v>26</v>
      </c>
      <c r="B19" s="10">
        <f>(VQZ!K18+VQZ!L18-VQZ!G18-VQZ!H18)*2625.5</f>
        <v>-0.21445346549985456</v>
      </c>
      <c r="C19" s="10">
        <f>(VQZ!M18+VQZ!N18-VQZ!I18-VQZ!J18)*2625.5</f>
        <v>-6.4939668355000819</v>
      </c>
      <c r="D19" s="10">
        <f>(VQZ!L18-VQZ!H18)*2625.5</f>
        <v>-0.18076304950009836</v>
      </c>
      <c r="E19" s="10">
        <f>(VQZ!K18-VQZ!G18)*2625.5</f>
        <v>-3.369041599990194E-2</v>
      </c>
      <c r="F19" s="10">
        <f>(VQZ!N18-VQZ!J18)*2625.5</f>
        <v>-4.7231169699999969</v>
      </c>
      <c r="G19" s="10">
        <f>(VQZ!M18-VQZ!I18)*2625.5</f>
        <v>-1.770849865500012</v>
      </c>
      <c r="H19" s="2">
        <f t="shared" si="0"/>
        <v>-6.7084203009999364</v>
      </c>
      <c r="I19" s="11">
        <f t="shared" si="1"/>
        <v>96.803219597497659</v>
      </c>
      <c r="K19" s="2">
        <f>H19-'BSSE-CCT'!H19</f>
        <v>2.9845195757315501</v>
      </c>
      <c r="L19" s="2">
        <f>'BSSE-CCQ'!H19-'BSSE-ACCT'!H19</f>
        <v>10.526353172201386</v>
      </c>
    </row>
    <row r="20" spans="1:12" x14ac:dyDescent="0.2">
      <c r="A20" t="s">
        <v>190</v>
      </c>
      <c r="B20" s="10">
        <f>(VQZ!K19+VQZ!L19-VQZ!G19-VQZ!H19)*2625.5</f>
        <v>-0.19608809300012076</v>
      </c>
      <c r="C20" s="10">
        <f>(VQZ!M19+VQZ!N19-VQZ!I19-VQZ!J19)*2625.5</f>
        <v>-4.7875598674999624</v>
      </c>
      <c r="D20" s="10">
        <f>(VQZ!L19-VQZ!H19)*2625.5</f>
        <v>-0.16521746399990056</v>
      </c>
      <c r="E20" s="10">
        <f>(VQZ!K19-VQZ!G19)*2625.5</f>
        <v>-3.0870629000074451E-2</v>
      </c>
      <c r="F20" s="10">
        <f>(VQZ!N19-VQZ!J19)*2625.5</f>
        <v>-3.6817491519999819</v>
      </c>
      <c r="G20" s="10">
        <f>(VQZ!M19-VQZ!I19)*2625.5</f>
        <v>-1.105810715499999</v>
      </c>
      <c r="H20" s="2">
        <f t="shared" si="0"/>
        <v>-4.9836479605000834</v>
      </c>
      <c r="I20" s="11">
        <f t="shared" si="1"/>
        <v>96.065370295929881</v>
      </c>
      <c r="K20" s="2">
        <f>H20-'BSSE-CCT'!H20</f>
        <v>3.8878997779281734</v>
      </c>
      <c r="L20" s="2">
        <f>'BSSE-CCQ'!H20-'BSSE-ACCT'!H20</f>
        <v>1.8828867802598817</v>
      </c>
    </row>
    <row r="21" spans="1:12" x14ac:dyDescent="0.2">
      <c r="A21" t="s">
        <v>191</v>
      </c>
      <c r="B21" s="10">
        <f>(VQZ!K20+VQZ!L20-VQZ!G20-VQZ!H20)*2625.5</f>
        <v>-0.19840115849970485</v>
      </c>
      <c r="C21" s="10">
        <f>(VQZ!M20+VQZ!N20-VQZ!I20-VQZ!J20)*2625.5</f>
        <v>-4.5547410295000104</v>
      </c>
      <c r="D21" s="10">
        <f>(VQZ!L20-VQZ!H20)*2625.5</f>
        <v>-0.16723122249978795</v>
      </c>
      <c r="E21" s="10">
        <f>(VQZ!K20-VQZ!G20)*2625.5</f>
        <v>-3.1169935999916909E-2</v>
      </c>
      <c r="F21" s="10">
        <f>(VQZ!N20-VQZ!J20)*2625.5</f>
        <v>-3.5169150110000253</v>
      </c>
      <c r="G21" s="10">
        <f>(VQZ!M20-VQZ!I20)*2625.5</f>
        <v>-1.037826018500003</v>
      </c>
      <c r="H21" s="2">
        <f t="shared" si="0"/>
        <v>-4.7531421879997149</v>
      </c>
      <c r="I21" s="11">
        <f t="shared" si="1"/>
        <v>95.825894731266217</v>
      </c>
      <c r="K21" s="2">
        <f>H21-'BSSE-CCT'!H21</f>
        <v>3.7065426254746763</v>
      </c>
      <c r="L21" s="2">
        <f>'BSSE-CCQ'!H21-'BSSE-ACCT'!H21</f>
        <v>1.8619350700455355</v>
      </c>
    </row>
    <row r="22" spans="1:12" x14ac:dyDescent="0.2">
      <c r="A22" t="s">
        <v>192</v>
      </c>
      <c r="B22" s="10">
        <f>(VQZ!K21+VQZ!L21-VQZ!G21-VQZ!H21)*2625.5</f>
        <v>-0.36154710300018567</v>
      </c>
      <c r="C22" s="10">
        <f>(VQZ!M21+VQZ!N21-VQZ!I21-VQZ!J21)*2625.5</f>
        <v>-2.7929963979998691</v>
      </c>
      <c r="D22" s="10">
        <f>(VQZ!L21-VQZ!H21)*2625.5</f>
        <v>-0.30690519700008934</v>
      </c>
      <c r="E22" s="10">
        <f>(VQZ!K21-VQZ!G21)*2625.5</f>
        <v>-5.464190600009633E-2</v>
      </c>
      <c r="F22" s="10">
        <f>(VQZ!N21-VQZ!J21)*2625.5</f>
        <v>-2.07720633299988</v>
      </c>
      <c r="G22" s="10">
        <f>(VQZ!M21-VQZ!I21)*2625.5</f>
        <v>-0.71579006499998932</v>
      </c>
      <c r="H22" s="2">
        <f t="shared" si="0"/>
        <v>-3.1545435010000547</v>
      </c>
      <c r="I22" s="11">
        <f t="shared" si="1"/>
        <v>88.538845544987169</v>
      </c>
      <c r="K22" s="2">
        <f>H22-'BSSE-CCT'!H22</f>
        <v>3.1485766380538434</v>
      </c>
      <c r="L22" s="2">
        <f>'BSSE-CCQ'!H22-'BSSE-ACCT'!H22</f>
        <v>2.8630284226043954</v>
      </c>
    </row>
    <row r="23" spans="1:12" x14ac:dyDescent="0.2">
      <c r="A23" t="s">
        <v>193</v>
      </c>
      <c r="B23" s="10">
        <f>(VQZ!K22+VQZ!L22-VQZ!G22-VQZ!H22)*2625.5</f>
        <v>-0.39503273000048689</v>
      </c>
      <c r="C23" s="10">
        <f>(VQZ!M22+VQZ!N22-VQZ!I22-VQZ!J22)*2625.5</f>
        <v>-2.8075547955000038</v>
      </c>
      <c r="D23" s="10">
        <f>(VQZ!L22-VQZ!H22)*2625.5</f>
        <v>-0.33390058800030886</v>
      </c>
      <c r="E23" s="10">
        <f>(VQZ!K22-VQZ!G22)*2625.5</f>
        <v>-6.1132141999886536E-2</v>
      </c>
      <c r="F23" s="10">
        <f>(VQZ!N22-VQZ!J22)*2625.5</f>
        <v>-2.0959392755000033</v>
      </c>
      <c r="G23" s="10">
        <f>(VQZ!M22-VQZ!I22)*2625.5</f>
        <v>-0.7116155200000005</v>
      </c>
      <c r="H23" s="2">
        <f t="shared" si="0"/>
        <v>-3.2025875255004905</v>
      </c>
      <c r="I23" s="11">
        <f t="shared" si="1"/>
        <v>87.665201127055781</v>
      </c>
      <c r="K23" s="2">
        <f>H23-'BSSE-CCT'!H23</f>
        <v>3.0118825641589471</v>
      </c>
      <c r="L23" s="2">
        <f>'BSSE-CCQ'!H23-'BSSE-ACCT'!H23</f>
        <v>3.0642581855991669</v>
      </c>
    </row>
    <row r="24" spans="1:12" x14ac:dyDescent="0.2">
      <c r="A24" t="s">
        <v>194</v>
      </c>
      <c r="B24" s="10">
        <f>(VQZ!K23+VQZ!L23-VQZ!G23-VQZ!H23)*2625.5</f>
        <v>-0.39079254750060544</v>
      </c>
      <c r="C24" s="10">
        <f>(VQZ!M23+VQZ!N23-VQZ!I23-VQZ!J23)*2625.5</f>
        <v>-2.8149482035001929</v>
      </c>
      <c r="D24" s="10">
        <f>(VQZ!L23-VQZ!H23)*2625.5</f>
        <v>-0.33035091200042832</v>
      </c>
      <c r="E24" s="10">
        <f>(VQZ!K23-VQZ!G23)*2625.5</f>
        <v>-6.0441635500031371E-2</v>
      </c>
      <c r="F24" s="10">
        <f>(VQZ!N23-VQZ!J23)*2625.5</f>
        <v>-2.1935684930001362</v>
      </c>
      <c r="G24" s="10">
        <f>(VQZ!M23-VQZ!I23)*2625.5</f>
        <v>-0.62137971049998386</v>
      </c>
      <c r="H24" s="2">
        <f t="shared" si="0"/>
        <v>-3.2057407510007985</v>
      </c>
      <c r="I24" s="11">
        <f t="shared" si="1"/>
        <v>87.809602277457898</v>
      </c>
      <c r="K24" s="2">
        <f>H24-'BSSE-CCT'!H24</f>
        <v>2.9671086590263456</v>
      </c>
      <c r="L24" s="2">
        <f>'BSSE-CCQ'!H24-'BSSE-ACCT'!H24</f>
        <v>3.6308172682421032</v>
      </c>
    </row>
    <row r="25" spans="1:12" x14ac:dyDescent="0.2">
      <c r="A25" t="s">
        <v>195</v>
      </c>
      <c r="B25" s="10">
        <f>(VQZ!K24+VQZ!L24-VQZ!G24-VQZ!H24)*2625.5</f>
        <v>-0.41262357999968102</v>
      </c>
      <c r="C25" s="10">
        <f>(VQZ!M24+VQZ!N24-VQZ!I24-VQZ!J24)*2625.5</f>
        <v>-2.7733419049998669</v>
      </c>
      <c r="D25" s="10">
        <f>(VQZ!L24-VQZ!H24)*2625.5</f>
        <v>-0.34982949649957618</v>
      </c>
      <c r="E25" s="10">
        <f>(VQZ!K24-VQZ!G24)*2625.5</f>
        <v>-6.2794083500104847E-2</v>
      </c>
      <c r="F25" s="10">
        <f>(VQZ!N24-VQZ!J24)*2625.5</f>
        <v>-2.0665520539998039</v>
      </c>
      <c r="G25" s="10">
        <f>(VQZ!M24-VQZ!I24)*2625.5</f>
        <v>-0.70678985099998992</v>
      </c>
      <c r="H25" s="2">
        <f t="shared" si="0"/>
        <v>-3.185965484999548</v>
      </c>
      <c r="I25" s="11">
        <f t="shared" si="1"/>
        <v>87.048711546235097</v>
      </c>
      <c r="K25" s="2">
        <f>H25-'BSSE-CCT'!H25</f>
        <v>3.0007088496779066</v>
      </c>
      <c r="L25" s="2">
        <f>'BSSE-CCQ'!H25-'BSSE-ACCT'!H25</f>
        <v>3.046215706276191</v>
      </c>
    </row>
    <row r="26" spans="1:12" x14ac:dyDescent="0.2">
      <c r="A26" t="s">
        <v>196</v>
      </c>
      <c r="B26" s="10">
        <f>(VQZ!K25+VQZ!L25-VQZ!G25-VQZ!H25)*2625.5</f>
        <v>-0.43409491899989328</v>
      </c>
      <c r="C26" s="10">
        <f>(VQZ!M25+VQZ!N25-VQZ!I25-VQZ!J25)*2625.5</f>
        <v>-6.2115943105001969</v>
      </c>
      <c r="D26" s="10">
        <f>(VQZ!L25-VQZ!H25)*2625.5</f>
        <v>-0.36655393149995508</v>
      </c>
      <c r="E26" s="10">
        <f>(VQZ!K25-VQZ!G25)*2625.5</f>
        <v>-6.7540987499938199E-2</v>
      </c>
      <c r="F26" s="10">
        <f>(VQZ!N25-VQZ!J25)*2625.5</f>
        <v>-4.4700423994999934</v>
      </c>
      <c r="G26" s="10">
        <f>(VQZ!M25-VQZ!I25)*2625.5</f>
        <v>-1.741551911000057</v>
      </c>
      <c r="H26" s="2">
        <f t="shared" si="0"/>
        <v>-6.64568922950009</v>
      </c>
      <c r="I26" s="11">
        <f t="shared" si="1"/>
        <v>93.46802259315777</v>
      </c>
      <c r="K26" s="2">
        <f>H26-'BSSE-CCT'!H26</f>
        <v>6.6817872486364154</v>
      </c>
      <c r="L26" s="2">
        <f>'BSSE-CCQ'!H26-'BSSE-ACCT'!H26</f>
        <v>2.436974464115754</v>
      </c>
    </row>
    <row r="27" spans="1:12" x14ac:dyDescent="0.2">
      <c r="A27" t="s">
        <v>197</v>
      </c>
      <c r="B27" s="10">
        <f>(VQZ!K26+VQZ!L26-VQZ!G26-VQZ!H26)*2625.5</f>
        <v>-0.39724077549954329</v>
      </c>
      <c r="C27" s="10">
        <f>(VQZ!M26+VQZ!N26-VQZ!I26-VQZ!J26)*2625.5</f>
        <v>-5.5476421175003221</v>
      </c>
      <c r="D27" s="10">
        <f>(VQZ!L26-VQZ!H26)*2625.5</f>
        <v>-0.33743976199990344</v>
      </c>
      <c r="E27" s="10">
        <f>(VQZ!K26-VQZ!G26)*2625.5</f>
        <v>-5.9801013499931333E-2</v>
      </c>
      <c r="F27" s="10">
        <f>(VQZ!N26-VQZ!J26)*2625.5</f>
        <v>-4.0259128194999896</v>
      </c>
      <c r="G27" s="10">
        <f>(VQZ!M26-VQZ!I26)*2625.5</f>
        <v>-1.5217292980000408</v>
      </c>
      <c r="H27" s="2">
        <f t="shared" si="0"/>
        <v>-5.9448828929998658</v>
      </c>
      <c r="I27" s="11">
        <f t="shared" si="1"/>
        <v>93.31793775168731</v>
      </c>
      <c r="K27" s="2">
        <f>H27-'BSSE-CCT'!H27</f>
        <v>5.7805606580594446</v>
      </c>
      <c r="L27" s="2">
        <f>'BSSE-CCQ'!H27-'BSSE-ACCT'!H27</f>
        <v>2.2622536922616856</v>
      </c>
    </row>
    <row r="28" spans="1:12" x14ac:dyDescent="0.2">
      <c r="A28" t="s">
        <v>198</v>
      </c>
      <c r="B28" s="10">
        <f>(VQZ!K27+VQZ!L27-VQZ!G27-VQZ!H27)*2625.5</f>
        <v>-0.46752278499949618</v>
      </c>
      <c r="C28" s="10">
        <f>(VQZ!M27+VQZ!N27-VQZ!I27-VQZ!J27)*2625.5</f>
        <v>-4.9684673194988189</v>
      </c>
      <c r="D28" s="10">
        <f>(VQZ!L27-VQZ!H27)*2625.5</f>
        <v>-0.3937383585000751</v>
      </c>
      <c r="E28" s="10">
        <f>(VQZ!K27-VQZ!G27)*2625.5</f>
        <v>-7.3784426500004052E-2</v>
      </c>
      <c r="F28" s="10">
        <f>(VQZ!N27-VQZ!J27)*2625.5</f>
        <v>-3.622289453499361</v>
      </c>
      <c r="G28" s="10">
        <f>(VQZ!M27-VQZ!I27)*2625.5</f>
        <v>-1.3461778660000414</v>
      </c>
      <c r="H28" s="2">
        <f t="shared" si="0"/>
        <v>-5.4359901044983152</v>
      </c>
      <c r="I28" s="11">
        <f t="shared" si="1"/>
        <v>91.399491610321022</v>
      </c>
      <c r="K28" s="2">
        <f>H28-'BSSE-CCT'!H28</f>
        <v>5.0812497827085279</v>
      </c>
      <c r="L28" s="2">
        <f>'BSSE-CCQ'!H28-'BSSE-ACCT'!H28</f>
        <v>6.5212741375077288</v>
      </c>
    </row>
    <row r="29" spans="1:12" x14ac:dyDescent="0.2">
      <c r="A29" t="s">
        <v>199</v>
      </c>
      <c r="B29" s="10">
        <f>(VQZ!K28+VQZ!L28-VQZ!G28-VQZ!H28)*2625.5</f>
        <v>-0.43054524300001273</v>
      </c>
      <c r="C29" s="10">
        <f>(VQZ!M28+VQZ!N28-VQZ!I28-VQZ!J28)*2625.5</f>
        <v>-4.2031682009984364</v>
      </c>
      <c r="D29" s="10">
        <f>(VQZ!L28-VQZ!H28)*2625.5</f>
        <v>-0.36150772049984203</v>
      </c>
      <c r="E29" s="10">
        <f>(VQZ!K28-VQZ!G28)*2625.5</f>
        <v>-6.9037522500024956E-2</v>
      </c>
      <c r="F29" s="10">
        <f>(VQZ!N28-VQZ!J28)*2625.5</f>
        <v>-3.1001457664991743</v>
      </c>
      <c r="G29" s="10">
        <f>(VQZ!M28-VQZ!I28)*2625.5</f>
        <v>-1.1030224344998452</v>
      </c>
      <c r="H29" s="2">
        <f t="shared" si="0"/>
        <v>-4.6337134439984489</v>
      </c>
      <c r="I29" s="11">
        <f t="shared" si="1"/>
        <v>90.708418891167057</v>
      </c>
      <c r="K29" s="2">
        <f>H29-'BSSE-CCT'!H29</f>
        <v>4.5921953421256347</v>
      </c>
      <c r="L29" s="2">
        <f>'BSSE-CCQ'!H29-'BSSE-ACCT'!H29</f>
        <v>5.7528474872222581</v>
      </c>
    </row>
    <row r="30" spans="1:12" x14ac:dyDescent="0.2">
      <c r="A30" t="s">
        <v>200</v>
      </c>
      <c r="B30" s="10">
        <f>(VQZ!K29+VQZ!L29-VQZ!G29-VQZ!H29)*2625.5</f>
        <v>-0.44519815850038891</v>
      </c>
      <c r="C30" s="10">
        <f>(VQZ!M29+VQZ!N29-VQZ!I29-VQZ!J29)*2625.5</f>
        <v>-4.7951606900006256</v>
      </c>
      <c r="D30" s="10">
        <f>(VQZ!L29-VQZ!H29)*2625.5</f>
        <v>-0.37648619800033833</v>
      </c>
      <c r="E30" s="10">
        <f>(VQZ!K29-VQZ!G29)*2625.5</f>
        <v>-6.8711960500050573E-2</v>
      </c>
      <c r="F30" s="10">
        <f>(VQZ!N29-VQZ!J29)*2625.5</f>
        <v>-3.5077257610007084</v>
      </c>
      <c r="G30" s="10">
        <f>(VQZ!M29-VQZ!I29)*2625.5</f>
        <v>-1.2874349289999174</v>
      </c>
      <c r="H30" s="2">
        <f t="shared" si="0"/>
        <v>-5.2403588485010149</v>
      </c>
      <c r="I30" s="11">
        <f t="shared" si="1"/>
        <v>91.504433734958127</v>
      </c>
      <c r="K30" s="2">
        <f>H30-'BSSE-CCT'!H30</f>
        <v>4.9707755100112712</v>
      </c>
      <c r="L30" s="2">
        <f>'BSSE-CCQ'!H30-'BSSE-ACCT'!H30</f>
        <v>6.4686768791222198</v>
      </c>
    </row>
    <row r="31" spans="1:12" x14ac:dyDescent="0.2">
      <c r="A31" t="s">
        <v>201</v>
      </c>
      <c r="B31" s="10">
        <f>(VQZ!K30+VQZ!L30-VQZ!G30-VQZ!H30)*2625.5</f>
        <v>-0.42412852100018383</v>
      </c>
      <c r="C31" s="10">
        <f>(VQZ!M30+VQZ!N30-VQZ!I30-VQZ!J30)*2625.5</f>
        <v>-4.2766874519998188</v>
      </c>
      <c r="D31" s="10">
        <f>(VQZ!L30-VQZ!H30)*2625.5</f>
        <v>-0.35716776899986735</v>
      </c>
      <c r="E31" s="10">
        <f>(VQZ!K30-VQZ!G30)*2625.5</f>
        <v>-6.6960752000024992E-2</v>
      </c>
      <c r="F31" s="10">
        <f>(VQZ!N30-VQZ!J30)*2625.5</f>
        <v>-3.1483972054992821</v>
      </c>
      <c r="G31" s="10">
        <f>(VQZ!M30-VQZ!I30)*2625.5</f>
        <v>-1.128290246499954</v>
      </c>
      <c r="H31" s="2">
        <f t="shared" si="0"/>
        <v>-4.7008159730000028</v>
      </c>
      <c r="I31" s="11">
        <f t="shared" si="1"/>
        <v>90.977555313029825</v>
      </c>
      <c r="K31" s="2">
        <f>H31-'BSSE-CCT'!H31</f>
        <v>4.6934791951512338</v>
      </c>
      <c r="L31" s="2">
        <f>'BSSE-CCQ'!H31-'BSSE-ACCT'!H31</f>
        <v>5.583631134894171</v>
      </c>
    </row>
    <row r="32" spans="1:12" x14ac:dyDescent="0.2">
      <c r="A32" t="s">
        <v>202</v>
      </c>
      <c r="B32" s="10">
        <f>(VQZ!K31+VQZ!L31-VQZ!G31-VQZ!H31)*2625.5</f>
        <v>-0.35359708899999787</v>
      </c>
      <c r="C32" s="10">
        <f>(VQZ!M31+VQZ!N31-VQZ!I31-VQZ!J31)*2625.5</f>
        <v>-5.3220696595004178</v>
      </c>
      <c r="D32" s="10">
        <f>(VQZ!L31-VQZ!H31)*2625.5</f>
        <v>-0.29861649349986119</v>
      </c>
      <c r="E32" s="10">
        <f>(VQZ!K31-VQZ!G31)*2625.5</f>
        <v>-5.4980595499990931E-2</v>
      </c>
      <c r="F32" s="10">
        <f>(VQZ!N31-VQZ!J31)*2625.5</f>
        <v>-3.7839099825001346</v>
      </c>
      <c r="G32" s="10">
        <f>(VQZ!M31-VQZ!I31)*2625.5</f>
        <v>-1.5381596769999915</v>
      </c>
      <c r="H32" s="2">
        <f t="shared" si="0"/>
        <v>-5.675666748500416</v>
      </c>
      <c r="I32" s="11">
        <f t="shared" si="1"/>
        <v>93.769946251805152</v>
      </c>
      <c r="K32" s="2">
        <f>H32-'BSSE-CCT'!H32</f>
        <v>5.5902976183155504</v>
      </c>
      <c r="L32" s="2">
        <f>'BSSE-CCQ'!H32-'BSSE-ACCT'!H32</f>
        <v>2.8448000210241551</v>
      </c>
    </row>
    <row r="33" spans="1:12" x14ac:dyDescent="0.2">
      <c r="A33" t="s">
        <v>203</v>
      </c>
      <c r="B33" s="10">
        <f>(VQZ!K32+VQZ!L32-VQZ!G32-VQZ!H32)*2625.5</f>
        <v>-0.29118895399976275</v>
      </c>
      <c r="C33" s="10">
        <f>(VQZ!M32+VQZ!N32-VQZ!I32-VQZ!J32)*2625.5</f>
        <v>-4.9657761820000168</v>
      </c>
      <c r="D33" s="10">
        <f>(VQZ!L32-VQZ!H32)*2625.5</f>
        <v>-0.24698341049978434</v>
      </c>
      <c r="E33" s="10">
        <f>(VQZ!K32-VQZ!G32)*2625.5</f>
        <v>-4.4205543499978406E-2</v>
      </c>
      <c r="F33" s="10">
        <f>(VQZ!N32-VQZ!J32)*2625.5</f>
        <v>-3.5224075569999762</v>
      </c>
      <c r="G33" s="10">
        <f>(VQZ!M32-VQZ!I32)*2625.5</f>
        <v>-1.4433686250000406</v>
      </c>
      <c r="H33" s="2">
        <f t="shared" si="0"/>
        <v>-5.2569651359997795</v>
      </c>
      <c r="I33" s="11">
        <f t="shared" si="1"/>
        <v>94.460892426208105</v>
      </c>
      <c r="K33" s="2">
        <f>H33-'BSSE-CCT'!H33</f>
        <v>4.9762474444264058</v>
      </c>
      <c r="L33" s="2">
        <f>'BSSE-CCQ'!H33-'BSSE-ACCT'!H33</f>
        <v>2.5959532911948955</v>
      </c>
    </row>
    <row r="34" spans="1:12" x14ac:dyDescent="0.2">
      <c r="A34" t="s">
        <v>204</v>
      </c>
      <c r="B34" s="10">
        <f>(VQZ!K33+VQZ!L33-VQZ!G33-VQZ!H33)*2625.5</f>
        <v>-0.45665584049989638</v>
      </c>
      <c r="C34" s="10">
        <f>(VQZ!M33+VQZ!N33-VQZ!I33-VQZ!J33)*2625.5</f>
        <v>-5.6136813190001762</v>
      </c>
      <c r="D34" s="10">
        <f>(VQZ!L33-VQZ!H33)*2625.5</f>
        <v>-0.38521861099996857</v>
      </c>
      <c r="E34" s="10">
        <f>(VQZ!K33-VQZ!G33)*2625.5</f>
        <v>-7.1437229499927812E-2</v>
      </c>
      <c r="F34" s="10">
        <f>(VQZ!N33-VQZ!J33)*2625.5</f>
        <v>-4.0809301720002527</v>
      </c>
      <c r="G34" s="10">
        <f>(VQZ!M33-VQZ!I33)*2625.5</f>
        <v>-1.5327511469999235</v>
      </c>
      <c r="H34" s="2">
        <f t="shared" si="0"/>
        <v>-6.0703371595000721</v>
      </c>
      <c r="I34" s="11">
        <f t="shared" si="1"/>
        <v>92.477257382891338</v>
      </c>
      <c r="K34" s="2">
        <f>H34-'BSSE-CCT'!H34</f>
        <v>6.4496091061031002</v>
      </c>
      <c r="L34" s="2">
        <f>'BSSE-CCQ'!H34-'BSSE-ACCT'!H34</f>
        <v>3.537763824119379</v>
      </c>
    </row>
    <row r="35" spans="1:12" x14ac:dyDescent="0.2">
      <c r="A35" t="s">
        <v>205</v>
      </c>
      <c r="B35" s="10">
        <f>(VQZ!K34+VQZ!L34-VQZ!G34-VQZ!H34)*2625.5</f>
        <v>-0.39350731450019671</v>
      </c>
      <c r="C35" s="10">
        <f>(VQZ!M34+VQZ!N34-VQZ!I34-VQZ!J34)*2625.5</f>
        <v>-5.0758738990005101</v>
      </c>
      <c r="D35" s="10">
        <f>(VQZ!L34-VQZ!H34)*2625.5</f>
        <v>-0.33416576350009641</v>
      </c>
      <c r="E35" s="10">
        <f>(VQZ!K34-VQZ!G34)*2625.5</f>
        <v>-5.9341550999954557E-2</v>
      </c>
      <c r="F35" s="10">
        <f>(VQZ!N34-VQZ!J34)*2625.5</f>
        <v>-3.6902032619998315</v>
      </c>
      <c r="G35" s="10">
        <f>(VQZ!M34-VQZ!I34)*2625.5</f>
        <v>-1.3856706370000955</v>
      </c>
      <c r="H35" s="2">
        <f t="shared" si="0"/>
        <v>-5.4693812135007072</v>
      </c>
      <c r="I35" s="11">
        <f t="shared" si="1"/>
        <v>92.805268107316095</v>
      </c>
      <c r="K35" s="2">
        <f>H35-'BSSE-CCT'!H35</f>
        <v>5.7646031373113775</v>
      </c>
      <c r="L35" s="2">
        <f>'BSSE-CCQ'!H35-'BSSE-ACCT'!H35</f>
        <v>3.2583682541726127</v>
      </c>
    </row>
    <row r="36" spans="1:12" x14ac:dyDescent="0.2">
      <c r="A36" t="s">
        <v>206</v>
      </c>
      <c r="B36" s="10">
        <f>(VQZ!K35+VQZ!L35-VQZ!G35-VQZ!H35)*2625.5</f>
        <v>-0.74191641550001042</v>
      </c>
      <c r="C36" s="10">
        <f>(VQZ!M35+VQZ!N35-VQZ!I35-VQZ!J35)*2625.5</f>
        <v>-5.3424619179999588</v>
      </c>
      <c r="D36" s="10">
        <f>(VQZ!L35-VQZ!H35)*2625.5</f>
        <v>-0.61515990099990558</v>
      </c>
      <c r="E36" s="10">
        <f>(VQZ!K35-VQZ!G35)*2625.5</f>
        <v>-0.12675651449995909</v>
      </c>
      <c r="F36" s="10">
        <f>(VQZ!N35-VQZ!J35)*2625.5</f>
        <v>-3.8523751459998778</v>
      </c>
      <c r="G36" s="10">
        <f>(VQZ!M35-VQZ!I35)*2625.5</f>
        <v>-1.4900867720000812</v>
      </c>
      <c r="H36" s="2">
        <f t="shared" si="0"/>
        <v>-6.084378333499969</v>
      </c>
      <c r="I36" s="11">
        <f t="shared" si="1"/>
        <v>87.806208377689245</v>
      </c>
      <c r="K36" s="2">
        <f>H36-'BSSE-CCT'!H36</f>
        <v>5.933642351393801</v>
      </c>
      <c r="L36" s="2">
        <f>'BSSE-CCQ'!H36-'BSSE-ACCT'!H36</f>
        <v>1.7628313722556435</v>
      </c>
    </row>
    <row r="37" spans="1:12" x14ac:dyDescent="0.2">
      <c r="A37" t="s">
        <v>207</v>
      </c>
      <c r="B37" s="10">
        <f>(VQZ!K36+VQZ!L36-VQZ!G36-VQZ!H36)*2625.5</f>
        <v>-0.72481915949968201</v>
      </c>
      <c r="C37" s="10">
        <f>(VQZ!M36+VQZ!N36-VQZ!I36-VQZ!J36)*2625.5</f>
        <v>-4.8964341015000068</v>
      </c>
      <c r="D37" s="10">
        <f>(VQZ!L36-VQZ!H36)*2625.5</f>
        <v>-0.60302221450010018</v>
      </c>
      <c r="E37" s="10">
        <f>(VQZ!K36-VQZ!G36)*2625.5</f>
        <v>-0.12179694500001906</v>
      </c>
      <c r="F37" s="10">
        <f>(VQZ!N36-VQZ!J36)*2625.5</f>
        <v>-3.5323634529999826</v>
      </c>
      <c r="G37" s="10">
        <f>(VQZ!M36-VQZ!I36)*2625.5</f>
        <v>-1.3640706485000238</v>
      </c>
      <c r="H37" s="2">
        <f t="shared" si="0"/>
        <v>-5.6212532609996888</v>
      </c>
      <c r="I37" s="11">
        <f t="shared" si="1"/>
        <v>87.105737353474453</v>
      </c>
      <c r="K37" s="2">
        <f>H37-'BSSE-CCT'!H37</f>
        <v>5.4320565601967967</v>
      </c>
      <c r="L37" s="2">
        <f>'BSSE-CCQ'!H37-'BSSE-ACCT'!H37</f>
        <v>1.6833649990667627</v>
      </c>
    </row>
    <row r="38" spans="1:12" x14ac:dyDescent="0.2">
      <c r="A38" t="s">
        <v>27</v>
      </c>
      <c r="B38" s="10">
        <f>(VQZ!K37+VQZ!L37-VQZ!G37-VQZ!H37)*2625.5</f>
        <v>-0.43761046349986465</v>
      </c>
      <c r="C38" s="10">
        <f>(VQZ!M37+VQZ!N37-VQZ!I37-VQZ!J37)*2625.5</f>
        <v>-7.3607362779999601</v>
      </c>
      <c r="D38" s="10">
        <f>(VQZ!L37-VQZ!H37)*2625.5</f>
        <v>-0.36107976399999442</v>
      </c>
      <c r="E38" s="10">
        <f>(VQZ!K37-VQZ!G37)*2625.5</f>
        <v>-7.6530699500015981E-2</v>
      </c>
      <c r="F38" s="10">
        <f>(VQZ!N37-VQZ!J37)*2625.5</f>
        <v>-5.3003331449999802</v>
      </c>
      <c r="G38" s="10">
        <f>(VQZ!M37-VQZ!I37)*2625.5</f>
        <v>-2.0604031330000163</v>
      </c>
      <c r="H38" s="2">
        <f t="shared" si="0"/>
        <v>-7.7983467414998247</v>
      </c>
      <c r="I38" s="11">
        <f t="shared" si="1"/>
        <v>94.388420033042792</v>
      </c>
      <c r="K38" s="2">
        <f>H38-'BSSE-CCT'!H38</f>
        <v>3.6181712243197071</v>
      </c>
      <c r="L38" s="2">
        <f>'BSSE-CCQ'!H38-'BSSE-ACCT'!H38</f>
        <v>9.5155537646676933</v>
      </c>
    </row>
    <row r="39" spans="1:12" x14ac:dyDescent="0.2">
      <c r="A39" t="s">
        <v>28</v>
      </c>
      <c r="B39" s="10">
        <f>(VQZ!K38+VQZ!L38-VQZ!G38-VQZ!H38)*2625.5</f>
        <v>-0.27346682900020047</v>
      </c>
      <c r="C39" s="10">
        <f>(VQZ!M38+VQZ!N38-VQZ!I38-VQZ!J38)*2625.5</f>
        <v>-6.7760295514999846</v>
      </c>
      <c r="D39" s="10">
        <f>(VQZ!L38-VQZ!H38)*2625.5</f>
        <v>-0.22783038800017363</v>
      </c>
      <c r="E39" s="10">
        <f>(VQZ!K38-VQZ!G38)*2625.5</f>
        <v>-4.5636441000026839E-2</v>
      </c>
      <c r="F39" s="10">
        <f>(VQZ!N38-VQZ!J38)*2625.5</f>
        <v>-4.9403167084999362</v>
      </c>
      <c r="G39" s="10">
        <f>(VQZ!M38-VQZ!I38)*2625.5</f>
        <v>-1.8357128430000116</v>
      </c>
      <c r="H39" s="2">
        <f t="shared" si="0"/>
        <v>-7.0494963805001856</v>
      </c>
      <c r="I39" s="11">
        <f t="shared" si="1"/>
        <v>96.120760771554615</v>
      </c>
      <c r="K39" s="2">
        <f>H39-'BSSE-CCT'!H39</f>
        <v>2.9641329066723685</v>
      </c>
      <c r="L39" s="2">
        <f>'BSSE-CCQ'!H39-'BSSE-ACCT'!H39</f>
        <v>9.8090731491224954</v>
      </c>
    </row>
    <row r="40" spans="1:12" x14ac:dyDescent="0.2">
      <c r="A40" t="s">
        <v>29</v>
      </c>
      <c r="B40" s="10">
        <f>(VQZ!K39+VQZ!L39-VQZ!G39-VQZ!H39)*2625.5</f>
        <v>-0.25880603699975557</v>
      </c>
      <c r="C40" s="10">
        <f>(VQZ!M39+VQZ!N39-VQZ!I39-VQZ!J39)*2625.5</f>
        <v>-6.5890598199999468</v>
      </c>
      <c r="D40" s="10">
        <f>(VQZ!L39-VQZ!H39)*2625.5</f>
        <v>-0.21670876999990629</v>
      </c>
      <c r="E40" s="10">
        <f>(VQZ!K39-VQZ!G39)*2625.5</f>
        <v>-4.2097266999995026E-2</v>
      </c>
      <c r="F40" s="10">
        <f>(VQZ!N39-VQZ!J39)*2625.5</f>
        <v>-4.797009041999944</v>
      </c>
      <c r="G40" s="10">
        <f>(VQZ!M39-VQZ!I39)*2625.5</f>
        <v>-1.7920507780000021</v>
      </c>
      <c r="H40" s="2">
        <f t="shared" si="0"/>
        <v>-6.847865856999702</v>
      </c>
      <c r="I40" s="11">
        <f t="shared" si="1"/>
        <v>96.220632202729107</v>
      </c>
      <c r="K40" s="2">
        <f>H40-'BSSE-CCT'!H40</f>
        <v>3.1539996819856686</v>
      </c>
      <c r="L40" s="2">
        <f>'BSSE-CCQ'!H40-'BSSE-ACCT'!H40</f>
        <v>9.6236540623793072</v>
      </c>
    </row>
    <row r="41" spans="1:12" x14ac:dyDescent="0.2">
      <c r="A41" t="s">
        <v>30</v>
      </c>
      <c r="B41" s="10">
        <f>(VQZ!K40+VQZ!L40-VQZ!G40-VQZ!H40)*2625.5</f>
        <v>-0.46706594799959089</v>
      </c>
      <c r="C41" s="10">
        <f>(VQZ!M40+VQZ!N40-VQZ!I40-VQZ!J40)*2625.5</f>
        <v>-7.009764689000038</v>
      </c>
      <c r="D41" s="10">
        <f>(VQZ!L40-VQZ!H40)*2625.5</f>
        <v>-0.38750017049986074</v>
      </c>
      <c r="E41" s="10">
        <f>(VQZ!K40-VQZ!G40)*2625.5</f>
        <v>-7.9565777500021639E-2</v>
      </c>
      <c r="F41" s="10">
        <f>(VQZ!N40-VQZ!J40)*2625.5</f>
        <v>-5.0532368379999637</v>
      </c>
      <c r="G41" s="10">
        <f>(VQZ!M40-VQZ!I40)*2625.5</f>
        <v>-1.956527851000001</v>
      </c>
      <c r="H41" s="2">
        <f t="shared" si="0"/>
        <v>-7.4768306369996287</v>
      </c>
      <c r="I41" s="11">
        <f t="shared" si="1"/>
        <v>93.753155973758695</v>
      </c>
      <c r="K41" s="2">
        <f>H41-'BSSE-CCT'!H41</f>
        <v>3.5889168870461985</v>
      </c>
      <c r="L41" s="2">
        <f>'BSSE-CCQ'!H41-'BSSE-ACCT'!H41</f>
        <v>9.0028880119445098</v>
      </c>
    </row>
    <row r="42" spans="1:12" x14ac:dyDescent="0.2">
      <c r="A42" t="s">
        <v>208</v>
      </c>
      <c r="B42" s="10">
        <f>(VQZ!K41+VQZ!L41-VQZ!G41-VQZ!H41)*2625.5</f>
        <v>-0.40416159349968983</v>
      </c>
      <c r="C42" s="10">
        <f>(VQZ!M41+VQZ!N41-VQZ!I41-VQZ!J41)*2625.5</f>
        <v>-5.2399413939999953</v>
      </c>
      <c r="D42" s="10">
        <f>(VQZ!L41-VQZ!H41)*2625.5</f>
        <v>-0.33412900649997002</v>
      </c>
      <c r="E42" s="10">
        <f>(VQZ!K41-VQZ!G41)*2625.5</f>
        <v>-7.0032587000011304E-2</v>
      </c>
      <c r="F42" s="10">
        <f>(VQZ!N41-VQZ!J41)*2625.5</f>
        <v>-3.9761149609999671</v>
      </c>
      <c r="G42" s="10">
        <f>(VQZ!M41-VQZ!I41)*2625.5</f>
        <v>-1.2638264330000102</v>
      </c>
      <c r="H42" s="2">
        <f t="shared" si="0"/>
        <v>-5.6441029874996849</v>
      </c>
      <c r="I42" s="11">
        <f t="shared" si="1"/>
        <v>92.83922362163112</v>
      </c>
      <c r="K42" s="2">
        <f>H42-'BSSE-CCT'!H42</f>
        <v>4.5303497669216126</v>
      </c>
      <c r="L42" s="2">
        <f>'BSSE-CCQ'!H42-'BSSE-ACCT'!H42</f>
        <v>1.1120781058761677</v>
      </c>
    </row>
    <row r="43" spans="1:12" x14ac:dyDescent="0.2">
      <c r="A43" t="s">
        <v>209</v>
      </c>
      <c r="B43" s="10">
        <f>(VQZ!K42+VQZ!L42-VQZ!G42-VQZ!H42)*2625.5</f>
        <v>-0.28063181850014562</v>
      </c>
      <c r="C43" s="10">
        <f>(VQZ!M42+VQZ!N42-VQZ!I42-VQZ!J42)*2625.5</f>
        <v>-4.6778192185000105</v>
      </c>
      <c r="D43" s="10">
        <f>(VQZ!L42-VQZ!H42)*2625.5</f>
        <v>-0.23581978450012209</v>
      </c>
      <c r="E43" s="10">
        <f>(VQZ!K42-VQZ!G42)*2625.5</f>
        <v>-4.4812034000023537E-2</v>
      </c>
      <c r="F43" s="10">
        <f>(VQZ!N42-VQZ!J42)*2625.5</f>
        <v>-3.6855482505000228</v>
      </c>
      <c r="G43" s="10">
        <f>(VQZ!M42-VQZ!I42)*2625.5</f>
        <v>-0.99227096800000614</v>
      </c>
      <c r="H43" s="2">
        <f t="shared" si="0"/>
        <v>-4.958451037000156</v>
      </c>
      <c r="I43" s="11">
        <f t="shared" si="1"/>
        <v>94.340332970799551</v>
      </c>
      <c r="K43" s="2">
        <f>H43-'BSSE-CCT'!H43</f>
        <v>3.7464645301983808</v>
      </c>
      <c r="L43" s="2">
        <f>'BSSE-CCQ'!H43-'BSSE-ACCT'!H43</f>
        <v>2.3144162983295251</v>
      </c>
    </row>
    <row r="44" spans="1:12" x14ac:dyDescent="0.2">
      <c r="A44" t="s">
        <v>210</v>
      </c>
      <c r="B44" s="10">
        <f>(VQZ!K43+VQZ!L43-VQZ!G43-VQZ!H43)*2625.5</f>
        <v>-0.25873252300008576</v>
      </c>
      <c r="C44" s="10">
        <f>(VQZ!M43+VQZ!N43-VQZ!I43-VQZ!J43)*2625.5</f>
        <v>-4.6963683760000121</v>
      </c>
      <c r="D44" s="10">
        <f>(VQZ!L43-VQZ!H43)*2625.5</f>
        <v>-0.21882492300010414</v>
      </c>
      <c r="E44" s="10">
        <f>(VQZ!K43-VQZ!G43)*2625.5</f>
        <v>-3.9907599999981613E-2</v>
      </c>
      <c r="F44" s="10">
        <f>(VQZ!N43-VQZ!J43)*2625.5</f>
        <v>-3.6743583695000099</v>
      </c>
      <c r="G44" s="10">
        <f>(VQZ!M43-VQZ!I43)*2625.5</f>
        <v>-1.0220100065000022</v>
      </c>
      <c r="H44" s="2">
        <f t="shared" si="0"/>
        <v>-4.9551008990000982</v>
      </c>
      <c r="I44" s="11">
        <f t="shared" si="1"/>
        <v>94.778461059142188</v>
      </c>
      <c r="K44" s="2">
        <f>H44-'BSSE-CCT'!H44</f>
        <v>3.9238877323012966</v>
      </c>
      <c r="L44" s="2">
        <f>'BSSE-CCQ'!H44-'BSSE-ACCT'!H44</f>
        <v>1.8994937000626804</v>
      </c>
    </row>
    <row r="45" spans="1:12" x14ac:dyDescent="0.2">
      <c r="A45" t="s">
        <v>211</v>
      </c>
      <c r="B45" s="10">
        <f>(VQZ!K44+VQZ!L44-VQZ!G44-VQZ!H44)*2625.5</f>
        <v>-0.43334402599955979</v>
      </c>
      <c r="C45" s="10">
        <f>(VQZ!M44+VQZ!N44-VQZ!I44-VQZ!J44)*2625.5</f>
        <v>-4.9822249394999583</v>
      </c>
      <c r="D45" s="10">
        <f>(VQZ!L44-VQZ!H44)*2625.5</f>
        <v>-0.36029473949975177</v>
      </c>
      <c r="E45" s="10">
        <f>(VQZ!K44-VQZ!G44)*2625.5</f>
        <v>-7.3049286499953764E-2</v>
      </c>
      <c r="F45" s="10">
        <f>(VQZ!N44-VQZ!J44)*2625.5</f>
        <v>-3.7799559794999564</v>
      </c>
      <c r="G45" s="10">
        <f>(VQZ!M44-VQZ!I44)*2625.5</f>
        <v>-1.2022689600000014</v>
      </c>
      <c r="H45" s="2">
        <f t="shared" si="0"/>
        <v>-5.4155689654995181</v>
      </c>
      <c r="I45" s="11">
        <f t="shared" si="1"/>
        <v>91.998181008122586</v>
      </c>
      <c r="K45" s="2">
        <f>H45-'BSSE-CCT'!H45</f>
        <v>4.3346544992635776</v>
      </c>
      <c r="L45" s="2">
        <f>'BSSE-CCQ'!H45-'BSSE-ACCT'!H45</f>
        <v>1.0651433840838198</v>
      </c>
    </row>
    <row r="46" spans="1:12" x14ac:dyDescent="0.2">
      <c r="A46" t="s">
        <v>212</v>
      </c>
      <c r="B46" s="10">
        <f>(VQZ!K45+VQZ!L45-VQZ!G45-VQZ!H45)*2625.5</f>
        <v>-0.82328591149973851</v>
      </c>
      <c r="C46" s="10">
        <f>(VQZ!M45+VQZ!N45-VQZ!I45-VQZ!J45)*2625.5</f>
        <v>-3.4438972304998363</v>
      </c>
      <c r="D46" s="10">
        <f>(VQZ!L45-VQZ!H45)*2625.5</f>
        <v>-0.68098906249987035</v>
      </c>
      <c r="E46" s="10">
        <f>(VQZ!K45-VQZ!G45)*2625.5</f>
        <v>-0.14229684900001391</v>
      </c>
      <c r="F46" s="10">
        <f>(VQZ!N45-VQZ!J45)*2625.5</f>
        <v>-2.5884174379999911</v>
      </c>
      <c r="G46" s="10">
        <f>(VQZ!M45-VQZ!I45)*2625.5</f>
        <v>-0.85547979249999095</v>
      </c>
      <c r="H46" s="2">
        <f t="shared" si="0"/>
        <v>-4.2671831419995749</v>
      </c>
      <c r="I46" s="11">
        <f t="shared" si="1"/>
        <v>80.706571897592568</v>
      </c>
      <c r="K46" s="2">
        <f>H46-'BSSE-CCT'!H46</f>
        <v>3.9151224641126747</v>
      </c>
      <c r="L46" s="2">
        <f>'BSSE-CCQ'!H46-'BSSE-ACCT'!H46</f>
        <v>3.8440950668819314</v>
      </c>
    </row>
    <row r="47" spans="1:12" x14ac:dyDescent="0.2">
      <c r="A47" t="s">
        <v>213</v>
      </c>
      <c r="B47" s="10">
        <f>(VQZ!K46+VQZ!L46-VQZ!G46-VQZ!H46)*2625.5</f>
        <v>-0.78270618350011067</v>
      </c>
      <c r="C47" s="10">
        <f>(VQZ!M46+VQZ!N46-VQZ!I46-VQZ!J46)*2625.5</f>
        <v>-3.2760175094997339</v>
      </c>
      <c r="D47" s="10">
        <f>(VQZ!L46-VQZ!H46)*2625.5</f>
        <v>-0.64899734500016737</v>
      </c>
      <c r="E47" s="10">
        <f>(VQZ!K46-VQZ!G46)*2625.5</f>
        <v>-0.13370883849994331</v>
      </c>
      <c r="F47" s="10">
        <f>(VQZ!N46-VQZ!J46)*2625.5</f>
        <v>-2.4529206339998959</v>
      </c>
      <c r="G47" s="10">
        <f>(VQZ!M46-VQZ!I46)*2625.5</f>
        <v>-0.82309687549998378</v>
      </c>
      <c r="H47" s="2">
        <f t="shared" si="0"/>
        <v>-4.0587236929998447</v>
      </c>
      <c r="I47" s="11">
        <f t="shared" si="1"/>
        <v>80.715460260326211</v>
      </c>
      <c r="K47" s="2">
        <f>H47-'BSSE-CCT'!H47</f>
        <v>3.8210251237969342</v>
      </c>
      <c r="L47" s="2">
        <f>'BSSE-CCQ'!H47-'BSSE-ACCT'!H47</f>
        <v>3.5225049085399629</v>
      </c>
    </row>
    <row r="48" spans="1:12" x14ac:dyDescent="0.2">
      <c r="A48" t="s">
        <v>214</v>
      </c>
      <c r="B48" s="10">
        <f>(VQZ!K47+VQZ!L47-VQZ!G47-VQZ!H47)*2625.5</f>
        <v>-0.79682612250011153</v>
      </c>
      <c r="C48" s="10">
        <f>(VQZ!M47+VQZ!N47-VQZ!I47-VQZ!J47)*2625.5</f>
        <v>-3.4553024025002461</v>
      </c>
      <c r="D48" s="10">
        <f>(VQZ!L47-VQZ!H47)*2625.5</f>
        <v>-0.66178090449977856</v>
      </c>
      <c r="E48" s="10">
        <f>(VQZ!K47-VQZ!G47)*2625.5</f>
        <v>-0.13504521800004149</v>
      </c>
      <c r="F48" s="10">
        <f>(VQZ!N47-VQZ!J47)*2625.5</f>
        <v>-2.6021514285001222</v>
      </c>
      <c r="G48" s="10">
        <f>(VQZ!M47-VQZ!I47)*2625.5</f>
        <v>-0.85315097399997786</v>
      </c>
      <c r="H48" s="2">
        <f t="shared" si="0"/>
        <v>-4.2521285250003578</v>
      </c>
      <c r="I48" s="11">
        <f t="shared" si="1"/>
        <v>81.260535333888001</v>
      </c>
      <c r="K48" s="2">
        <f>H48-'BSSE-CCT'!H48</f>
        <v>4.0067477442666606</v>
      </c>
      <c r="L48" s="2">
        <f>'BSSE-CCQ'!H48-'BSSE-ACCT'!H48</f>
        <v>3.6224193296702785</v>
      </c>
    </row>
    <row r="49" spans="1:12" x14ac:dyDescent="0.2">
      <c r="A49" t="s">
        <v>215</v>
      </c>
      <c r="B49" s="10">
        <f>(VQZ!K48+VQZ!L48-VQZ!G48-VQZ!H48)*2625.5</f>
        <v>-0.80846758950025099</v>
      </c>
      <c r="C49" s="10">
        <f>(VQZ!M48+VQZ!N48-VQZ!I48-VQZ!J48)*2625.5</f>
        <v>-3.219634896999898</v>
      </c>
      <c r="D49" s="10">
        <f>(VQZ!L48-VQZ!H48)*2625.5</f>
        <v>-0.67302066999991084</v>
      </c>
      <c r="E49" s="10">
        <f>(VQZ!K48-VQZ!G48)*2625.5</f>
        <v>-0.13544691950004867</v>
      </c>
      <c r="F49" s="10">
        <f>(VQZ!N48-VQZ!J48)*2625.5</f>
        <v>-2.4169092759999038</v>
      </c>
      <c r="G49" s="10">
        <f>(VQZ!M48-VQZ!I48)*2625.5</f>
        <v>-0.80272562099999401</v>
      </c>
      <c r="H49" s="2">
        <f t="shared" si="0"/>
        <v>-4.0281024865001491</v>
      </c>
      <c r="I49" s="11">
        <f t="shared" si="1"/>
        <v>79.929319271052236</v>
      </c>
      <c r="K49" s="2">
        <f>H49-'BSSE-CCT'!H49</f>
        <v>3.6697915680133999</v>
      </c>
      <c r="L49" s="2">
        <f>'BSSE-CCQ'!H49-'BSSE-ACCT'!H49</f>
        <v>3.5403128029432143</v>
      </c>
    </row>
    <row r="50" spans="1:12" x14ac:dyDescent="0.2">
      <c r="A50" t="s">
        <v>216</v>
      </c>
      <c r="B50" s="10">
        <f>(VQZ!K49+VQZ!L49-VQZ!G49-VQZ!H49)*2625.5</f>
        <v>-0.83856369599993152</v>
      </c>
      <c r="C50" s="10">
        <f>(VQZ!M49+VQZ!N49-VQZ!I49-VQZ!J49)*2625.5</f>
        <v>-3.2841670615001082</v>
      </c>
      <c r="D50" s="10">
        <f>(VQZ!L49-VQZ!H49)*2625.5</f>
        <v>-0.69929404850043753</v>
      </c>
      <c r="E50" s="10">
        <f>(VQZ!K49-VQZ!G49)*2625.5</f>
        <v>-0.13926964749993123</v>
      </c>
      <c r="F50" s="10">
        <f>(VQZ!N49-VQZ!J49)*2625.5</f>
        <v>-2.486243480000137</v>
      </c>
      <c r="G50" s="10">
        <f>(VQZ!M49-VQZ!I49)*2625.5</f>
        <v>-0.79792358149997111</v>
      </c>
      <c r="H50" s="2">
        <f t="shared" si="0"/>
        <v>-4.1227307575000394</v>
      </c>
      <c r="I50" s="11">
        <f t="shared" si="1"/>
        <v>79.65999369533354</v>
      </c>
      <c r="K50" s="2">
        <f>H50-'BSSE-CCT'!H50</f>
        <v>3.9834550634075532</v>
      </c>
      <c r="L50" s="2">
        <f>'BSSE-CCQ'!H50-'BSSE-ACCT'!H50</f>
        <v>3.4508224536475671</v>
      </c>
    </row>
    <row r="51" spans="1:12" x14ac:dyDescent="0.2">
      <c r="A51" t="s">
        <v>217</v>
      </c>
      <c r="B51" s="10">
        <f>(VQZ!K50+VQZ!L50-VQZ!G50-VQZ!H50)*2625.5</f>
        <v>-0.83867134150009348</v>
      </c>
      <c r="C51" s="10">
        <f>(VQZ!M50+VQZ!N50-VQZ!I50-VQZ!J50)*2625.5</f>
        <v>-3.2762905615001729</v>
      </c>
      <c r="D51" s="10">
        <f>(VQZ!L50-VQZ!H50)*2625.5</f>
        <v>-0.70100587450041096</v>
      </c>
      <c r="E51" s="10">
        <f>(VQZ!K50-VQZ!G50)*2625.5</f>
        <v>-0.13766546699997401</v>
      </c>
      <c r="F51" s="10">
        <f>(VQZ!N50-VQZ!J50)*2625.5</f>
        <v>-2.473034589500021</v>
      </c>
      <c r="G51" s="10">
        <f>(VQZ!M50-VQZ!I50)*2625.5</f>
        <v>-0.80325597200000642</v>
      </c>
      <c r="H51" s="2">
        <f t="shared" si="0"/>
        <v>-4.1149619030002667</v>
      </c>
      <c r="I51" s="11">
        <f t="shared" si="1"/>
        <v>79.618976766501561</v>
      </c>
      <c r="K51" s="2">
        <f>H51-'BSSE-CCT'!H51</f>
        <v>3.8840836428643941</v>
      </c>
      <c r="L51" s="2">
        <f>'BSSE-CCQ'!H51-'BSSE-ACCT'!H51</f>
        <v>3.3217594567605815</v>
      </c>
    </row>
    <row r="52" spans="1:12" x14ac:dyDescent="0.2">
      <c r="A52" t="s">
        <v>218</v>
      </c>
      <c r="B52" s="10">
        <f>(VQZ!K51+VQZ!L51-VQZ!G51-VQZ!H51)*2625.5</f>
        <v>-0.7781404390001091</v>
      </c>
      <c r="C52" s="10">
        <f>(VQZ!M51+VQZ!N51-VQZ!I51-VQZ!J51)*2625.5</f>
        <v>-6.7721648154999778</v>
      </c>
      <c r="D52" s="10">
        <f>(VQZ!L51-VQZ!H51)*2625.5</f>
        <v>-0.64461275999999756</v>
      </c>
      <c r="E52" s="10">
        <f>(VQZ!K51-VQZ!G51)*2625.5</f>
        <v>-0.13352767899996579</v>
      </c>
      <c r="F52" s="10">
        <f>(VQZ!N51-VQZ!J51)*2625.5</f>
        <v>-4.8480828935000968</v>
      </c>
      <c r="G52" s="10">
        <f>(VQZ!M51-VQZ!I51)*2625.5</f>
        <v>-1.9240819220000269</v>
      </c>
      <c r="H52" s="2">
        <f t="shared" si="0"/>
        <v>-7.5503052545000866</v>
      </c>
      <c r="I52" s="11">
        <f t="shared" si="1"/>
        <v>89.693920804906185</v>
      </c>
      <c r="K52" s="2">
        <f>H52-'BSSE-CCT'!H52</f>
        <v>7.5380067231565153</v>
      </c>
      <c r="L52" s="2">
        <f>'BSSE-CCQ'!H52-'BSSE-ACCT'!H52</f>
        <v>2.2138722101776143</v>
      </c>
    </row>
    <row r="53" spans="1:12" x14ac:dyDescent="0.2">
      <c r="A53" t="s">
        <v>219</v>
      </c>
      <c r="B53" s="10">
        <f>(VQZ!K52+VQZ!L52-VQZ!G52-VQZ!H52)*2625.5</f>
        <v>-0.76813990950049049</v>
      </c>
      <c r="C53" s="10">
        <f>(VQZ!M52+VQZ!N52-VQZ!I52-VQZ!J52)*2625.5</f>
        <v>-6.3600033234997628</v>
      </c>
      <c r="D53" s="10">
        <f>(VQZ!L52-VQZ!H52)*2625.5</f>
        <v>-0.64255961900034952</v>
      </c>
      <c r="E53" s="10">
        <f>(VQZ!K52-VQZ!G52)*2625.5</f>
        <v>-0.12558029049999522</v>
      </c>
      <c r="F53" s="10">
        <f>(VQZ!N52-VQZ!J52)*2625.5</f>
        <v>-4.5416791669998169</v>
      </c>
      <c r="G53" s="10">
        <f>(VQZ!M52-VQZ!I52)*2625.5</f>
        <v>-1.8183241564999459</v>
      </c>
      <c r="H53" s="2">
        <f t="shared" si="0"/>
        <v>-7.1281432330002534</v>
      </c>
      <c r="I53" s="11">
        <f t="shared" si="1"/>
        <v>89.22384295051296</v>
      </c>
      <c r="K53" s="2">
        <f>H53-'BSSE-CCT'!H53</f>
        <v>7.2738031725080692</v>
      </c>
      <c r="L53" s="2">
        <f>'BSSE-CCQ'!H53-'BSSE-ACCT'!H53</f>
        <v>2.0093129620769918</v>
      </c>
    </row>
    <row r="54" spans="1:12" x14ac:dyDescent="0.2">
      <c r="A54" t="s">
        <v>220</v>
      </c>
      <c r="B54" s="10">
        <f>(VQZ!K53+VQZ!L53-VQZ!G53-VQZ!H53)*2625.5</f>
        <v>-1.1287523345002937</v>
      </c>
      <c r="C54" s="10">
        <f>(VQZ!M53+VQZ!N53-VQZ!I53-VQZ!J53)*2625.5</f>
        <v>-6.6755464155004063</v>
      </c>
      <c r="D54" s="10">
        <f>(VQZ!L53-VQZ!H53)*2625.5</f>
        <v>-0.93866088350022292</v>
      </c>
      <c r="E54" s="10">
        <f>(VQZ!K53-VQZ!G53)*2625.5</f>
        <v>-0.190091450999925</v>
      </c>
      <c r="F54" s="10">
        <f>(VQZ!N53-VQZ!J53)*2625.5</f>
        <v>-4.8964918625004135</v>
      </c>
      <c r="G54" s="10">
        <f>(VQZ!M53-VQZ!I53)*2625.5</f>
        <v>-1.7790545529999928</v>
      </c>
      <c r="H54" s="2">
        <f t="shared" si="0"/>
        <v>-7.8042987500006999</v>
      </c>
      <c r="I54" s="11">
        <f t="shared" si="1"/>
        <v>85.536787216145555</v>
      </c>
      <c r="K54" s="2">
        <f>H54-'BSSE-CCT'!H54</f>
        <v>7.8746663796948839</v>
      </c>
      <c r="L54" s="2">
        <f>'BSSE-CCQ'!H54-'BSSE-ACCT'!H54</f>
        <v>8.131388496020147</v>
      </c>
    </row>
    <row r="55" spans="1:12" x14ac:dyDescent="0.2">
      <c r="A55" t="s">
        <v>221</v>
      </c>
      <c r="B55" s="10">
        <f>(VQZ!K54+VQZ!L54-VQZ!G54-VQZ!H54)*2625.5</f>
        <v>-0.64780274250101477</v>
      </c>
      <c r="C55" s="10">
        <f>(VQZ!M54+VQZ!N54-VQZ!I54-VQZ!J54)*2625.5</f>
        <v>-5.5622031404995074</v>
      </c>
      <c r="D55" s="10">
        <f>(VQZ!L54-VQZ!H54)*2625.5</f>
        <v>-0.54556839800053658</v>
      </c>
      <c r="E55" s="10">
        <f>(VQZ!K54-VQZ!G54)*2625.5</f>
        <v>-0.10223434450004096</v>
      </c>
      <c r="F55" s="10">
        <f>(VQZ!N54-VQZ!J54)*2625.5</f>
        <v>-4.1370686129999985</v>
      </c>
      <c r="G55" s="10">
        <f>(VQZ!M54-VQZ!I54)*2625.5</f>
        <v>-1.4251345274998006</v>
      </c>
      <c r="H55" s="2">
        <f t="shared" si="0"/>
        <v>-6.2100058830005223</v>
      </c>
      <c r="I55" s="11">
        <f t="shared" si="1"/>
        <v>89.568403722863906</v>
      </c>
      <c r="K55" s="2">
        <f>H55-'BSSE-CCT'!H55</f>
        <v>5.719436905943561</v>
      </c>
      <c r="L55" s="2">
        <f>'BSSE-CCQ'!H55-'BSSE-ACCT'!H55</f>
        <v>7.1686521661033931</v>
      </c>
    </row>
    <row r="56" spans="1:12" x14ac:dyDescent="0.2">
      <c r="A56" t="s">
        <v>222</v>
      </c>
      <c r="B56" s="10">
        <f>(VQZ!K55+VQZ!L55-VQZ!G55-VQZ!H55)*2625.5</f>
        <v>-0.79092924950073773</v>
      </c>
      <c r="C56" s="10">
        <f>(VQZ!M55+VQZ!N55-VQZ!I55-VQZ!J55)*2625.5</f>
        <v>-5.2583514000002163</v>
      </c>
      <c r="D56" s="10">
        <f>(VQZ!L55-VQZ!H55)*2625.5</f>
        <v>-0.65549545750031779</v>
      </c>
      <c r="E56" s="10">
        <f>(VQZ!K55-VQZ!G55)*2625.5</f>
        <v>-0.13543379200012845</v>
      </c>
      <c r="F56" s="10">
        <f>(VQZ!N55-VQZ!J55)*2625.5</f>
        <v>-3.8898121505009411</v>
      </c>
      <c r="G56" s="10">
        <f>(VQZ!M55-VQZ!I55)*2625.5</f>
        <v>-1.3685392494998578</v>
      </c>
      <c r="H56" s="2">
        <f t="shared" si="0"/>
        <v>-6.0492806495009539</v>
      </c>
      <c r="I56" s="11">
        <f t="shared" si="1"/>
        <v>86.925234662967952</v>
      </c>
      <c r="K56" s="2">
        <f>H56-'BSSE-CCT'!H56</f>
        <v>5.7311999250438905</v>
      </c>
      <c r="L56" s="2">
        <f>'BSSE-CCQ'!H56-'BSSE-ACCT'!H56</f>
        <v>6.4101080907708976</v>
      </c>
    </row>
    <row r="57" spans="1:12" x14ac:dyDescent="0.2">
      <c r="A57" t="s">
        <v>223</v>
      </c>
      <c r="B57" s="10">
        <f>(VQZ!K56+VQZ!L56-VQZ!G56-VQZ!H56)*2625.5</f>
        <v>-1.0360721845009806</v>
      </c>
      <c r="C57" s="10">
        <f>(VQZ!M56+VQZ!N56-VQZ!I56-VQZ!J56)*2625.5</f>
        <v>-6.0878361169992425</v>
      </c>
      <c r="D57" s="10">
        <f>(VQZ!L56-VQZ!H56)*2625.5</f>
        <v>-0.86673793650033215</v>
      </c>
      <c r="E57" s="10">
        <f>(VQZ!K56-VQZ!G56)*2625.5</f>
        <v>-0.16933424800006558</v>
      </c>
      <c r="F57" s="10">
        <f>(VQZ!N56-VQZ!J56)*2625.5</f>
        <v>-4.4683121949990827</v>
      </c>
      <c r="G57" s="10">
        <f>(VQZ!M56-VQZ!I56)*2625.5</f>
        <v>-1.6195239220001596</v>
      </c>
      <c r="H57" s="2">
        <f t="shared" si="0"/>
        <v>-7.1239083015002231</v>
      </c>
      <c r="I57" s="11">
        <f t="shared" si="1"/>
        <v>85.456407625533387</v>
      </c>
      <c r="K57" s="2">
        <f>H57-'BSSE-CCT'!H57</f>
        <v>7.1281649449606972</v>
      </c>
      <c r="L57" s="2">
        <f>'BSSE-CCQ'!H57-'BSSE-ACCT'!H57</f>
        <v>6.9585955402163338</v>
      </c>
    </row>
    <row r="58" spans="1:12" x14ac:dyDescent="0.2">
      <c r="A58" t="s">
        <v>224</v>
      </c>
      <c r="B58" s="10">
        <f>(VQZ!K57+VQZ!L57-VQZ!G57-VQZ!H57)*2625.5</f>
        <v>-0.69883458600031501</v>
      </c>
      <c r="C58" s="10">
        <f>(VQZ!M57+VQZ!N57-VQZ!I57-VQZ!J57)*2625.5</f>
        <v>-5.9681658270001439</v>
      </c>
      <c r="D58" s="10">
        <f>(VQZ!L57-VQZ!H57)*2625.5</f>
        <v>-0.58108091100006243</v>
      </c>
      <c r="E58" s="10">
        <f>(VQZ!K57-VQZ!G57)*2625.5</f>
        <v>-0.11775367499996109</v>
      </c>
      <c r="F58" s="10">
        <f>(VQZ!N57-VQZ!J57)*2625.5</f>
        <v>-4.233823539000082</v>
      </c>
      <c r="G58" s="10">
        <f>(VQZ!M57-VQZ!I57)*2625.5</f>
        <v>-1.7343422880000625</v>
      </c>
      <c r="H58" s="2">
        <f t="shared" si="0"/>
        <v>-6.6670004130004585</v>
      </c>
      <c r="I58" s="11">
        <f t="shared" si="1"/>
        <v>89.518005959057575</v>
      </c>
      <c r="K58" s="2">
        <f>H58-'BSSE-CCT'!H58</f>
        <v>7.0625572720477123</v>
      </c>
      <c r="L58" s="2">
        <f>'BSSE-CCQ'!H58-'BSSE-ACCT'!H58</f>
        <v>2.614180713124437</v>
      </c>
    </row>
    <row r="59" spans="1:12" x14ac:dyDescent="0.2">
      <c r="A59" t="s">
        <v>225</v>
      </c>
      <c r="B59" s="10">
        <f>(VQZ!K58+VQZ!L58-VQZ!G58-VQZ!H58)*2625.5</f>
        <v>-0.6905668865000758</v>
      </c>
      <c r="C59" s="10">
        <f>(VQZ!M58+VQZ!N58-VQZ!I58-VQZ!J58)*2625.5</f>
        <v>-5.3185751189998518</v>
      </c>
      <c r="D59" s="10">
        <f>(VQZ!L58-VQZ!H58)*2625.5</f>
        <v>-0.57569075950005755</v>
      </c>
      <c r="E59" s="10">
        <f>(VQZ!K58-VQZ!G58)*2625.5</f>
        <v>-0.11487612700001826</v>
      </c>
      <c r="F59" s="10">
        <f>(VQZ!N58-VQZ!J58)*2625.5</f>
        <v>-3.7734946240000053</v>
      </c>
      <c r="G59" s="10">
        <f>(VQZ!M58-VQZ!I58)*2625.5</f>
        <v>-1.5450804949999923</v>
      </c>
      <c r="H59" s="2">
        <f t="shared" si="0"/>
        <v>-6.0091420054999274</v>
      </c>
      <c r="I59" s="11">
        <f t="shared" si="1"/>
        <v>88.508061785392528</v>
      </c>
      <c r="K59" s="2">
        <f>H59-'BSSE-CCT'!H59</f>
        <v>6.3669129054439013</v>
      </c>
      <c r="L59" s="2">
        <f>'BSSE-CCQ'!H59-'BSSE-ACCT'!H59</f>
        <v>2.407592254950873</v>
      </c>
    </row>
    <row r="60" spans="1:12" x14ac:dyDescent="0.2">
      <c r="A60" t="s">
        <v>226</v>
      </c>
      <c r="B60" s="10">
        <f>(VQZ!K59+VQZ!L59-VQZ!G59-VQZ!H59)*2625.5</f>
        <v>-0.8400759839997185</v>
      </c>
      <c r="C60" s="10">
        <f>(VQZ!M59+VQZ!N59-VQZ!I59-VQZ!J59)*2625.5</f>
        <v>-6.2596173309994771</v>
      </c>
      <c r="D60" s="10">
        <f>(VQZ!L59-VQZ!H59)*2625.5</f>
        <v>-0.69604105400003646</v>
      </c>
      <c r="E60" s="10">
        <f>(VQZ!K59-VQZ!G59)*2625.5</f>
        <v>-0.14403493000011927</v>
      </c>
      <c r="F60" s="10">
        <f>(VQZ!N59-VQZ!J59)*2625.5</f>
        <v>-4.5289691214995837</v>
      </c>
      <c r="G60" s="10">
        <f>(VQZ!M59-VQZ!I59)*2625.5</f>
        <v>-1.7306482095001852</v>
      </c>
      <c r="H60" s="2">
        <f t="shared" si="0"/>
        <v>-7.0996933149991959</v>
      </c>
      <c r="I60" s="11">
        <f t="shared" si="1"/>
        <v>88.167432778752158</v>
      </c>
      <c r="K60" s="2">
        <f>H60-'BSSE-CCT'!H60</f>
        <v>7.6522819720625437</v>
      </c>
      <c r="L60" s="2">
        <f>'BSSE-CCQ'!H60-'BSSE-ACCT'!H60</f>
        <v>3.5359286638321032</v>
      </c>
    </row>
    <row r="61" spans="1:12" x14ac:dyDescent="0.2">
      <c r="A61" t="s">
        <v>227</v>
      </c>
      <c r="B61" s="10">
        <f>(VQZ!K60+VQZ!L60-VQZ!G60-VQZ!H60)*2625.5</f>
        <v>-0.81114034849986438</v>
      </c>
      <c r="C61" s="10">
        <f>(VQZ!M60+VQZ!N60-VQZ!I60-VQZ!J60)*2625.5</f>
        <v>-5.7600424419999454</v>
      </c>
      <c r="D61" s="10">
        <f>(VQZ!L60-VQZ!H60)*2625.5</f>
        <v>-0.6768644019996366</v>
      </c>
      <c r="E61" s="10">
        <f>(VQZ!K60-VQZ!G60)*2625.5</f>
        <v>-0.13427594650008204</v>
      </c>
      <c r="F61" s="10">
        <f>(VQZ!N60-VQZ!J60)*2625.5</f>
        <v>-4.1560010935000173</v>
      </c>
      <c r="G61" s="10">
        <f>(VQZ!M60-VQZ!I60)*2625.5</f>
        <v>-1.6040413485002201</v>
      </c>
      <c r="H61" s="2">
        <f t="shared" si="0"/>
        <v>-6.5711827904998099</v>
      </c>
      <c r="I61" s="11">
        <f t="shared" si="1"/>
        <v>87.65609823436111</v>
      </c>
      <c r="K61" s="2">
        <f>H61-'BSSE-CCT'!H61</f>
        <v>7.1475926265704945</v>
      </c>
      <c r="L61" s="2">
        <f>'BSSE-CCQ'!H61-'BSSE-ACCT'!H61</f>
        <v>3.2085223414855903</v>
      </c>
    </row>
    <row r="62" spans="1:12" x14ac:dyDescent="0.2">
      <c r="A62" t="s">
        <v>228</v>
      </c>
      <c r="B62" s="10">
        <f>(VQZ!K61+VQZ!L61-VQZ!G61-VQZ!H61)*2625.5</f>
        <v>-0.4430898819996768</v>
      </c>
      <c r="C62" s="10">
        <f>(VQZ!M61+VQZ!N61-VQZ!I61-VQZ!J61)*2625.5</f>
        <v>-5.3136995654995767</v>
      </c>
      <c r="D62" s="10">
        <f>(VQZ!L61-VQZ!H61)*2625.5</f>
        <v>-0.37268447400000748</v>
      </c>
      <c r="E62" s="10">
        <f>(VQZ!K61-VQZ!G61)*2625.5</f>
        <v>-7.0405407999960812E-2</v>
      </c>
      <c r="F62" s="10">
        <f>(VQZ!N61-VQZ!J61)*2625.5</f>
        <v>-3.8510282644997851</v>
      </c>
      <c r="G62" s="10">
        <f>(VQZ!M61-VQZ!I61)*2625.5</f>
        <v>-1.462671300999937</v>
      </c>
      <c r="H62" s="2">
        <f t="shared" si="0"/>
        <v>-5.7567894474992531</v>
      </c>
      <c r="I62" s="11">
        <f t="shared" si="1"/>
        <v>92.30317721291415</v>
      </c>
      <c r="K62" s="2">
        <f>H62-'BSSE-CCT'!H62</f>
        <v>5.5624995980558172</v>
      </c>
      <c r="L62" s="2">
        <f>'BSSE-CCQ'!H62-'BSSE-ACCT'!H62</f>
        <v>2.2125843345274099</v>
      </c>
    </row>
    <row r="63" spans="1:12" x14ac:dyDescent="0.2">
      <c r="A63" t="s">
        <v>229</v>
      </c>
      <c r="B63" s="10">
        <f>(VQZ!K62+VQZ!L62-VQZ!G62-VQZ!H62)*2625.5</f>
        <v>-0.40505951450052891</v>
      </c>
      <c r="C63" s="10">
        <f>(VQZ!M62+VQZ!N62-VQZ!I62-VQZ!J62)*2625.5</f>
        <v>-4.9040743064999202</v>
      </c>
      <c r="D63" s="10">
        <f>(VQZ!L62-VQZ!H62)*2625.5</f>
        <v>-0.34031205900028627</v>
      </c>
      <c r="E63" s="10">
        <f>(VQZ!K62-VQZ!G62)*2625.5</f>
        <v>-6.4747455499951145E-2</v>
      </c>
      <c r="F63" s="10">
        <f>(VQZ!N62-VQZ!J62)*2625.5</f>
        <v>-3.5485969195002558</v>
      </c>
      <c r="G63" s="10">
        <f>(VQZ!M62-VQZ!I62)*2625.5</f>
        <v>-1.3554773869999561</v>
      </c>
      <c r="H63" s="2">
        <f t="shared" si="0"/>
        <v>-5.3091338210004491</v>
      </c>
      <c r="I63" s="11">
        <f t="shared" si="1"/>
        <v>92.370516017164547</v>
      </c>
      <c r="K63" s="2">
        <f>H63-'BSSE-CCT'!H63</f>
        <v>5.3282494555135766</v>
      </c>
      <c r="L63" s="2">
        <f>'BSSE-CCQ'!H63-'BSSE-ACCT'!H63</f>
        <v>1.9731144936610843</v>
      </c>
    </row>
    <row r="64" spans="1:12" x14ac:dyDescent="0.2">
      <c r="A64" t="s">
        <v>230</v>
      </c>
      <c r="B64" s="10">
        <f>(VQZ!K63+VQZ!L63-VQZ!G63-VQZ!H63)*2625.5</f>
        <v>-0.38636857999950902</v>
      </c>
      <c r="C64" s="10">
        <f>(VQZ!M63+VQZ!N63-VQZ!I63-VQZ!J63)*2625.5</f>
        <v>-4.9122264840002199</v>
      </c>
      <c r="D64" s="10">
        <f>(VQZ!L63-VQZ!H63)*2625.5</f>
        <v>-0.32640478549980911</v>
      </c>
      <c r="E64" s="10">
        <f>(VQZ!K63-VQZ!G63)*2625.5</f>
        <v>-5.9963794499991396E-2</v>
      </c>
      <c r="F64" s="10">
        <f>(VQZ!N63-VQZ!J63)*2625.5</f>
        <v>-3.5623807944998505</v>
      </c>
      <c r="G64" s="10">
        <f>(VQZ!M63-VQZ!I63)*2625.5</f>
        <v>-1.3498456894999324</v>
      </c>
      <c r="H64" s="2">
        <f t="shared" si="0"/>
        <v>-5.2985950639997288</v>
      </c>
      <c r="I64" s="11">
        <f t="shared" si="1"/>
        <v>92.70809383746618</v>
      </c>
      <c r="K64" s="2">
        <f>H64-'BSSE-CCT'!H64</f>
        <v>4.9622255356765042</v>
      </c>
      <c r="L64" s="2">
        <f>'BSSE-CCQ'!H64-'BSSE-ACCT'!H64</f>
        <v>2.1123642477741154</v>
      </c>
    </row>
    <row r="65" spans="1:12" x14ac:dyDescent="0.2">
      <c r="A65" t="s">
        <v>31</v>
      </c>
      <c r="B65" s="10">
        <f>(VQZ!K64+VQZ!L64-VQZ!G64-VQZ!H64)*2625.5</f>
        <v>-0.23977903849949556</v>
      </c>
      <c r="C65" s="10">
        <f>(VQZ!M64+VQZ!N64-VQZ!I64-VQZ!J64)*2625.5</f>
        <v>-7.1077719784999722</v>
      </c>
      <c r="D65" s="10">
        <f>(VQZ!L64-VQZ!H64)*2625.5</f>
        <v>-0.20102403299985461</v>
      </c>
      <c r="E65" s="10">
        <f>(VQZ!K64-VQZ!G64)*2625.5</f>
        <v>-3.8755005500078182E-2</v>
      </c>
      <c r="F65" s="10">
        <f>(VQZ!N64-VQZ!J64)*2625.5</f>
        <v>-5.1506061309999422</v>
      </c>
      <c r="G65" s="10">
        <f>(VQZ!M64-VQZ!I64)*2625.5</f>
        <v>-1.9571658474999931</v>
      </c>
      <c r="H65" s="2">
        <f t="shared" si="0"/>
        <v>-7.3475510169994678</v>
      </c>
      <c r="I65" s="11">
        <f t="shared" si="1"/>
        <v>96.736612812286211</v>
      </c>
      <c r="K65" s="2">
        <f>H65-'BSSE-CCT'!H65</f>
        <v>3.2909416850860111</v>
      </c>
      <c r="L65" s="2">
        <f>'BSSE-CCQ'!H65-'BSSE-ACCT'!H65</f>
        <v>11.635559503193896</v>
      </c>
    </row>
    <row r="66" spans="1:12" x14ac:dyDescent="0.2">
      <c r="A66" t="s">
        <v>32</v>
      </c>
      <c r="B66" s="10">
        <f>(VQZ!K65+VQZ!L65-VQZ!G65-VQZ!H65)*2625.5</f>
        <v>-0.22123513199956424</v>
      </c>
      <c r="C66" s="10">
        <f>(VQZ!M65+VQZ!N65-VQZ!I65-VQZ!J65)*2625.5</f>
        <v>-6.9259639799999864</v>
      </c>
      <c r="D66" s="10">
        <f>(VQZ!L65-VQZ!H65)*2625.5</f>
        <v>-0.18576462700001628</v>
      </c>
      <c r="E66" s="10">
        <f>(VQZ!K65-VQZ!G65)*2625.5</f>
        <v>-3.5470504999985192E-2</v>
      </c>
      <c r="F66" s="10">
        <f>(VQZ!N65-VQZ!J65)*2625.5</f>
        <v>-5.017868727499998</v>
      </c>
      <c r="G66" s="10">
        <f>(VQZ!M65-VQZ!I65)*2625.5</f>
        <v>-1.9080952524999883</v>
      </c>
      <c r="H66" s="2">
        <f t="shared" si="0"/>
        <v>-7.1471991119995506</v>
      </c>
      <c r="I66" s="11">
        <f t="shared" si="1"/>
        <v>96.904589776600332</v>
      </c>
      <c r="K66" s="2">
        <f>H66-'BSSE-CCT'!H66</f>
        <v>3.2592306298600979</v>
      </c>
      <c r="L66" s="2">
        <f>'BSSE-CCQ'!H66-'BSSE-ACCT'!H66</f>
        <v>11.309838478403893</v>
      </c>
    </row>
    <row r="67" spans="1:12" x14ac:dyDescent="0.2">
      <c r="A67" t="s">
        <v>33</v>
      </c>
      <c r="B67" s="10">
        <f>(VQZ!K66+VQZ!L66-VQZ!G66-VQZ!H66)*2625.5</f>
        <v>-0.23260617250006466</v>
      </c>
      <c r="C67" s="10">
        <f>(VQZ!M66+VQZ!N66-VQZ!I66-VQZ!J66)*2625.5</f>
        <v>-6.7205606129999591</v>
      </c>
      <c r="D67" s="10">
        <f>(VQZ!L66-VQZ!H66)*2625.5</f>
        <v>-0.19498013199997521</v>
      </c>
      <c r="E67" s="10">
        <f>(VQZ!K66-VQZ!G66)*2625.5</f>
        <v>-3.7626040499943697E-2</v>
      </c>
      <c r="F67" s="10">
        <f>(VQZ!N66-VQZ!J66)*2625.5</f>
        <v>-4.8815658949999623</v>
      </c>
      <c r="G67" s="10">
        <f>(VQZ!M66-VQZ!I66)*2625.5</f>
        <v>-1.8389947179999966</v>
      </c>
      <c r="H67" s="2">
        <f t="shared" si="0"/>
        <v>-6.9531667855000237</v>
      </c>
      <c r="I67" s="11">
        <f t="shared" si="1"/>
        <v>96.654672904076804</v>
      </c>
      <c r="K67" s="2">
        <f>H67-'BSSE-CCT'!H67</f>
        <v>3.0394665454069898</v>
      </c>
      <c r="L67" s="2">
        <f>'BSSE-CCQ'!H67-'BSSE-ACCT'!H67</f>
        <v>11.064462144375522</v>
      </c>
    </row>
    <row r="68" spans="1:12" x14ac:dyDescent="0.2">
      <c r="A68" t="s">
        <v>231</v>
      </c>
      <c r="B68" s="10">
        <f>(VQZ!K67+VQZ!L67-VQZ!G67-VQZ!H67)*2625.5</f>
        <v>-0.21260773899987873</v>
      </c>
      <c r="C68" s="10">
        <f>(VQZ!M67+VQZ!N67-VQZ!I67-VQZ!J67)*2625.5</f>
        <v>-4.9119298024999392</v>
      </c>
      <c r="D68" s="10">
        <f>(VQZ!L67-VQZ!H67)*2625.5</f>
        <v>-0.17840797599995339</v>
      </c>
      <c r="E68" s="10">
        <f>(VQZ!K67-VQZ!G67)*2625.5</f>
        <v>-3.4199763000071076E-2</v>
      </c>
      <c r="F68" s="10">
        <f>(VQZ!N67-VQZ!J67)*2625.5</f>
        <v>-3.7703597769999795</v>
      </c>
      <c r="G68" s="10">
        <f>(VQZ!M67-VQZ!I67)*2625.5</f>
        <v>-1.1415700254999961</v>
      </c>
      <c r="H68" s="2">
        <f t="shared" ref="H68:H131" si="2">B68+C68</f>
        <v>-5.1245375414998176</v>
      </c>
      <c r="I68" s="11">
        <f t="shared" ref="I68:I131" si="3">C68/H68*100</f>
        <v>95.851181940260432</v>
      </c>
      <c r="K68" s="2">
        <f>H68-'BSSE-CCT'!H68</f>
        <v>3.958233193693351</v>
      </c>
      <c r="L68" s="2">
        <f>'BSSE-CCQ'!H68-'BSSE-ACCT'!H68</f>
        <v>2.0343625533112482</v>
      </c>
    </row>
    <row r="69" spans="1:12" x14ac:dyDescent="0.2">
      <c r="A69" t="s">
        <v>232</v>
      </c>
      <c r="B69" s="10">
        <f>(VQZ!K68+VQZ!L68-VQZ!G68-VQZ!H68)*2625.5</f>
        <v>-0.20482838250040269</v>
      </c>
      <c r="C69" s="10">
        <f>(VQZ!M68+VQZ!N68-VQZ!I68-VQZ!J68)*2625.5</f>
        <v>-4.7519213304999202</v>
      </c>
      <c r="D69" s="10">
        <f>(VQZ!L68-VQZ!H68)*2625.5</f>
        <v>-0.17185210250027061</v>
      </c>
      <c r="E69" s="10">
        <f>(VQZ!K68-VQZ!G68)*2625.5</f>
        <v>-3.2976279999986341E-2</v>
      </c>
      <c r="F69" s="10">
        <f>(VQZ!N68-VQZ!J68)*2625.5</f>
        <v>-3.6491220634999575</v>
      </c>
      <c r="G69" s="10">
        <f>(VQZ!M68-VQZ!I68)*2625.5</f>
        <v>-1.1027992669999991</v>
      </c>
      <c r="H69" s="2">
        <f t="shared" si="2"/>
        <v>-4.9567497130003231</v>
      </c>
      <c r="I69" s="11">
        <f t="shared" si="3"/>
        <v>95.867687610629432</v>
      </c>
      <c r="K69" s="2">
        <f>H69-'BSSE-CCT'!H69</f>
        <v>3.9242089767019896</v>
      </c>
      <c r="L69" s="2">
        <f>'BSSE-CCQ'!H69-'BSSE-ACCT'!H69</f>
        <v>2.0046475658716556</v>
      </c>
    </row>
    <row r="70" spans="1:12" x14ac:dyDescent="0.2">
      <c r="A70" t="s">
        <v>233</v>
      </c>
      <c r="B70" s="10">
        <f>(VQZ!K69+VQZ!L69-VQZ!G69-VQZ!H69)*2625.5</f>
        <v>-0.21137112850016526</v>
      </c>
      <c r="C70" s="10">
        <f>(VQZ!M69+VQZ!N69-VQZ!I69-VQZ!J69)*2625.5</f>
        <v>-4.6602624999999236</v>
      </c>
      <c r="D70" s="10">
        <f>(VQZ!L69-VQZ!H69)*2625.5</f>
        <v>-0.17719236950022887</v>
      </c>
      <c r="E70" s="10">
        <f>(VQZ!K69-VQZ!G69)*2625.5</f>
        <v>-3.4178759000082132E-2</v>
      </c>
      <c r="F70" s="10">
        <f>(VQZ!N69-VQZ!J69)*2625.5</f>
        <v>-3.5928996064999645</v>
      </c>
      <c r="G70" s="10">
        <f>(VQZ!M69-VQZ!I69)*2625.5</f>
        <v>-1.0673628934999959</v>
      </c>
      <c r="H70" s="2">
        <f t="shared" si="2"/>
        <v>-4.8716336285000885</v>
      </c>
      <c r="I70" s="11">
        <f t="shared" si="3"/>
        <v>95.661185864560935</v>
      </c>
      <c r="K70" s="2">
        <f>H70-'BSSE-CCT'!H70</f>
        <v>3.7449842498336796</v>
      </c>
      <c r="L70" s="2">
        <f>'BSSE-CCQ'!H70-'BSSE-ACCT'!H70</f>
        <v>1.9997532264615829</v>
      </c>
    </row>
    <row r="71" spans="1:12" x14ac:dyDescent="0.2">
      <c r="A71" t="s">
        <v>234</v>
      </c>
      <c r="B71" s="10">
        <f>(VQZ!K70+VQZ!L70-VQZ!G70-VQZ!H70)*2625.5</f>
        <v>-0.38891268950013747</v>
      </c>
      <c r="C71" s="10">
        <f>(VQZ!M70+VQZ!N70-VQZ!I70-VQZ!J70)*2625.5</f>
        <v>-2.8201545699998576</v>
      </c>
      <c r="D71" s="10">
        <f>(VQZ!L70-VQZ!H70)*2625.5</f>
        <v>-0.32842116949991373</v>
      </c>
      <c r="E71" s="10">
        <f>(VQZ!K70-VQZ!G70)*2625.5</f>
        <v>-6.0491520000077986E-2</v>
      </c>
      <c r="F71" s="10">
        <f>(VQZ!N70-VQZ!J70)*2625.5</f>
        <v>-2.0955822074998998</v>
      </c>
      <c r="G71" s="10">
        <f>(VQZ!M70-VQZ!I70)*2625.5</f>
        <v>-0.7245723624999576</v>
      </c>
      <c r="H71" s="2">
        <f t="shared" si="2"/>
        <v>-3.2090672594999949</v>
      </c>
      <c r="I71" s="11">
        <f t="shared" si="3"/>
        <v>87.880818379583175</v>
      </c>
      <c r="K71" s="2">
        <f>H71-'BSSE-CCT'!H71</f>
        <v>3.1454947676185308</v>
      </c>
      <c r="L71" s="2">
        <f>'BSSE-CCQ'!H71-'BSSE-ACCT'!H71</f>
        <v>3.0665961981545538</v>
      </c>
    </row>
    <row r="72" spans="1:12" x14ac:dyDescent="0.2">
      <c r="A72" t="s">
        <v>235</v>
      </c>
      <c r="B72" s="10">
        <f>(VQZ!K71+VQZ!L71-VQZ!G71-VQZ!H71)*2625.5</f>
        <v>-0.40655079849974396</v>
      </c>
      <c r="C72" s="10">
        <f>(VQZ!M71+VQZ!N71-VQZ!I71-VQZ!J71)*2625.5</f>
        <v>-2.9721395140000189</v>
      </c>
      <c r="D72" s="10">
        <f>(VQZ!L71-VQZ!H71)*2625.5</f>
        <v>-0.3417114505000598</v>
      </c>
      <c r="E72" s="10">
        <f>(VQZ!K71-VQZ!G71)*2625.5</f>
        <v>-6.4839347999975649E-2</v>
      </c>
      <c r="F72" s="10">
        <f>(VQZ!N71-VQZ!J71)*2625.5</f>
        <v>-2.2108364065000106</v>
      </c>
      <c r="G72" s="10">
        <f>(VQZ!M71-VQZ!I71)*2625.5</f>
        <v>-0.76130310750000829</v>
      </c>
      <c r="H72" s="2">
        <f t="shared" si="2"/>
        <v>-3.3786903124997627</v>
      </c>
      <c r="I72" s="11">
        <f t="shared" si="3"/>
        <v>87.967207382231123</v>
      </c>
      <c r="K72" s="2">
        <f>H72-'BSSE-CCT'!H72</f>
        <v>3.1823659640383619</v>
      </c>
      <c r="L72" s="2">
        <f>'BSSE-CCQ'!H72-'BSSE-ACCT'!H72</f>
        <v>3.2845996980091838</v>
      </c>
    </row>
    <row r="73" spans="1:12" x14ac:dyDescent="0.2">
      <c r="A73" t="s">
        <v>236</v>
      </c>
      <c r="B73" s="10">
        <f>(VQZ!K72+VQZ!L72-VQZ!G72-VQZ!H72)*2625.5</f>
        <v>-0.38898357800017302</v>
      </c>
      <c r="C73" s="10">
        <f>(VQZ!M72+VQZ!N72-VQZ!I72-VQZ!J72)*2625.5</f>
        <v>-2.8218375155000648</v>
      </c>
      <c r="D73" s="10">
        <f>(VQZ!L72-VQZ!H72)*2625.5</f>
        <v>-0.32848155600024631</v>
      </c>
      <c r="E73" s="10">
        <f>(VQZ!K72-VQZ!G72)*2625.5</f>
        <v>-6.0502021999926714E-2</v>
      </c>
      <c r="F73" s="10">
        <f>(VQZ!N72-VQZ!J72)*2625.5</f>
        <v>-2.0970236070002342</v>
      </c>
      <c r="G73" s="10">
        <f>(VQZ!M72-VQZ!I72)*2625.5</f>
        <v>-0.72481390849997629</v>
      </c>
      <c r="H73" s="2">
        <f t="shared" si="2"/>
        <v>-3.2108210935002379</v>
      </c>
      <c r="I73" s="11">
        <f t="shared" si="3"/>
        <v>87.88523039207621</v>
      </c>
      <c r="K73" s="2">
        <f>H73-'BSSE-CCT'!H73</f>
        <v>3.1477287209816547</v>
      </c>
      <c r="L73" s="2">
        <f>'BSSE-CCQ'!H73-'BSSE-ACCT'!H73</f>
        <v>3.0685586503544409</v>
      </c>
    </row>
    <row r="74" spans="1:12" x14ac:dyDescent="0.2">
      <c r="A74" t="s">
        <v>237</v>
      </c>
      <c r="B74" s="10">
        <f>(VQZ!K73+VQZ!L73-VQZ!G73-VQZ!H73)*2625.5</f>
        <v>-0.40632237999949983</v>
      </c>
      <c r="C74" s="10">
        <f>(VQZ!M73+VQZ!N73-VQZ!I73-VQZ!J73)*2625.5</f>
        <v>-2.9700706199999418</v>
      </c>
      <c r="D74" s="10">
        <f>(VQZ!L73-VQZ!H73)*2625.5</f>
        <v>-0.34151978899994206</v>
      </c>
      <c r="E74" s="10">
        <f>(VQZ!K73-VQZ!G73)*2625.5</f>
        <v>-6.4802590999994997E-2</v>
      </c>
      <c r="F74" s="10">
        <f>(VQZ!N73-VQZ!J73)*2625.5</f>
        <v>-2.2090878234999107</v>
      </c>
      <c r="G74" s="10">
        <f>(VQZ!M73-VQZ!I73)*2625.5</f>
        <v>-0.76098279649995826</v>
      </c>
      <c r="H74" s="2">
        <f t="shared" si="2"/>
        <v>-3.3763929999994415</v>
      </c>
      <c r="I74" s="11">
        <f t="shared" si="3"/>
        <v>87.965785381039268</v>
      </c>
      <c r="K74" s="2">
        <f>H74-'BSSE-CCT'!H74</f>
        <v>3.1805454730669158</v>
      </c>
      <c r="L74" s="2">
        <f>'BSSE-CCQ'!H74-'BSSE-ACCT'!H74</f>
        <v>3.2827479152131271</v>
      </c>
    </row>
    <row r="75" spans="1:12" x14ac:dyDescent="0.2">
      <c r="A75" t="s">
        <v>238</v>
      </c>
      <c r="B75" s="10">
        <f>(VQZ!K74+VQZ!L74-VQZ!G74-VQZ!H74)*2625.5</f>
        <v>-0.41747812950025931</v>
      </c>
      <c r="C75" s="10">
        <f>(VQZ!M74+VQZ!N74-VQZ!I74-VQZ!J74)*2625.5</f>
        <v>-2.8580221564998198</v>
      </c>
      <c r="D75" s="10">
        <f>(VQZ!L74-VQZ!H74)*2625.5</f>
        <v>-0.35142054950005042</v>
      </c>
      <c r="E75" s="10">
        <f>(VQZ!K74-VQZ!G74)*2625.5</f>
        <v>-6.6057579999917404E-2</v>
      </c>
      <c r="F75" s="10">
        <f>(VQZ!N74-VQZ!J74)*2625.5</f>
        <v>-2.1341455515000058</v>
      </c>
      <c r="G75" s="10">
        <f>(VQZ!M74-VQZ!I74)*2625.5</f>
        <v>-0.72387660500003237</v>
      </c>
      <c r="H75" s="2">
        <f t="shared" si="2"/>
        <v>-3.2755002860000793</v>
      </c>
      <c r="I75" s="11">
        <f t="shared" si="3"/>
        <v>87.25452318582856</v>
      </c>
      <c r="K75" s="2">
        <f>H75-'BSSE-CCT'!H75</f>
        <v>3.0333289413510944</v>
      </c>
      <c r="L75" s="2">
        <f>'BSSE-CCQ'!H75-'BSSE-ACCT'!H75</f>
        <v>3.2718349466062056</v>
      </c>
    </row>
    <row r="76" spans="1:12" x14ac:dyDescent="0.2">
      <c r="A76" t="s">
        <v>239</v>
      </c>
      <c r="B76" s="10">
        <f>(VQZ!K75+VQZ!L75-VQZ!G75-VQZ!H75)*2625.5</f>
        <v>-0.41744662350056738</v>
      </c>
      <c r="C76" s="10">
        <f>(VQZ!M75+VQZ!N75-VQZ!I75-VQZ!J75)*2625.5</f>
        <v>-2.8575521919997029</v>
      </c>
      <c r="D76" s="10">
        <f>(VQZ!L75-VQZ!H75)*2625.5</f>
        <v>-0.35139429450020998</v>
      </c>
      <c r="E76" s="10">
        <f>(VQZ!K75-VQZ!G75)*2625.5</f>
        <v>-6.6052328999920168E-2</v>
      </c>
      <c r="F76" s="10">
        <f>(VQZ!N75-VQZ!J75)*2625.5</f>
        <v>-2.1338514954998691</v>
      </c>
      <c r="G76" s="10">
        <f>(VQZ!M75-VQZ!I75)*2625.5</f>
        <v>-0.72370069650005209</v>
      </c>
      <c r="H76" s="2">
        <f t="shared" si="2"/>
        <v>-3.2749988155002701</v>
      </c>
      <c r="I76" s="11">
        <f t="shared" si="3"/>
        <v>87.25353360359</v>
      </c>
      <c r="K76" s="2">
        <f>H76-'BSSE-CCT'!H76</f>
        <v>3.0342096666838501</v>
      </c>
      <c r="L76" s="2">
        <f>'BSSE-CCQ'!H76-'BSSE-ACCT'!H76</f>
        <v>3.2712260538970543</v>
      </c>
    </row>
    <row r="77" spans="1:12" x14ac:dyDescent="0.2">
      <c r="A77" t="s">
        <v>240</v>
      </c>
      <c r="B77" s="10">
        <f>(VQZ!K76+VQZ!L76-VQZ!G76-VQZ!H76)*2625.5</f>
        <v>-0.47900672200059302</v>
      </c>
      <c r="C77" s="10">
        <f>(VQZ!M76+VQZ!N76-VQZ!I76-VQZ!J76)*2625.5</f>
        <v>-6.4770113564995331</v>
      </c>
      <c r="D77" s="10">
        <f>(VQZ!L76-VQZ!H76)*2625.5</f>
        <v>-0.40304050500020705</v>
      </c>
      <c r="E77" s="10">
        <f>(VQZ!K76-VQZ!G76)*2625.5</f>
        <v>-7.5966217000094483E-2</v>
      </c>
      <c r="F77" s="10">
        <f>(VQZ!N76-VQZ!J76)*2625.5</f>
        <v>-4.6488442004998856</v>
      </c>
      <c r="G77" s="10">
        <f>(VQZ!M76-VQZ!I76)*2625.5</f>
        <v>-1.8281671560000847</v>
      </c>
      <c r="H77" s="2">
        <f t="shared" si="2"/>
        <v>-6.9560180785001258</v>
      </c>
      <c r="I77" s="11">
        <f t="shared" si="3"/>
        <v>93.113779800528093</v>
      </c>
      <c r="K77" s="2">
        <f>H77-'BSSE-CCT'!H77</f>
        <v>6.9988720704652483</v>
      </c>
      <c r="L77" s="2">
        <f>'BSSE-CCQ'!H77-'BSSE-ACCT'!H77</f>
        <v>2.6973055348257677</v>
      </c>
    </row>
    <row r="78" spans="1:12" x14ac:dyDescent="0.2">
      <c r="A78" t="s">
        <v>241</v>
      </c>
      <c r="B78" s="10">
        <f>(VQZ!K77+VQZ!L77-VQZ!G77-VQZ!H77)*2625.5</f>
        <v>-0.42939527399930633</v>
      </c>
      <c r="C78" s="10">
        <f>(VQZ!M77+VQZ!N77-VQZ!I77-VQZ!J77)*2625.5</f>
        <v>-6.0889046954999184</v>
      </c>
      <c r="D78" s="10">
        <f>(VQZ!L77-VQZ!H77)*2625.5</f>
        <v>-0.36117690749987041</v>
      </c>
      <c r="E78" s="10">
        <f>(VQZ!K77-VQZ!G77)*2625.5</f>
        <v>-6.8218366499873145E-2</v>
      </c>
      <c r="F78" s="10">
        <f>(VQZ!N77-VQZ!J77)*2625.5</f>
        <v>-4.3574557084999368</v>
      </c>
      <c r="G78" s="10">
        <f>(VQZ!M77-VQZ!I77)*2625.5</f>
        <v>-1.7314489869999823</v>
      </c>
      <c r="H78" s="2">
        <f t="shared" si="2"/>
        <v>-6.5182999694992247</v>
      </c>
      <c r="I78" s="11">
        <f t="shared" si="3"/>
        <v>93.412465274556936</v>
      </c>
      <c r="K78" s="2">
        <f>H78-'BSSE-CCT'!H78</f>
        <v>6.6237449475363217</v>
      </c>
      <c r="L78" s="2">
        <f>'BSSE-CCQ'!H78-'BSSE-ACCT'!H78</f>
        <v>2.3453674108767384</v>
      </c>
    </row>
    <row r="79" spans="1:12" x14ac:dyDescent="0.2">
      <c r="A79" t="s">
        <v>242</v>
      </c>
      <c r="B79" s="10">
        <f>(VQZ!K78+VQZ!L78-VQZ!G78-VQZ!H78)*2625.5</f>
        <v>-0.43403190699992644</v>
      </c>
      <c r="C79" s="10">
        <f>(VQZ!M78+VQZ!N78-VQZ!I78-VQZ!J78)*2625.5</f>
        <v>-5.8319627634999103</v>
      </c>
      <c r="D79" s="10">
        <f>(VQZ!L78-VQZ!H78)*2625.5</f>
        <v>-0.3665906884994985</v>
      </c>
      <c r="E79" s="10">
        <f>(VQZ!K78-VQZ!G78)*2625.5</f>
        <v>-6.7441218499990713E-2</v>
      </c>
      <c r="F79" s="10">
        <f>(VQZ!N78-VQZ!J78)*2625.5</f>
        <v>-4.2143528309998368</v>
      </c>
      <c r="G79" s="10">
        <f>(VQZ!M78-VQZ!I78)*2625.5</f>
        <v>-1.6176099324999282</v>
      </c>
      <c r="H79" s="2">
        <f t="shared" si="2"/>
        <v>-6.265994670499837</v>
      </c>
      <c r="I79" s="11">
        <f t="shared" si="3"/>
        <v>93.073216148054854</v>
      </c>
      <c r="K79" s="2">
        <f>H79-'BSSE-CCT'!H79</f>
        <v>6.1422401889312761</v>
      </c>
      <c r="L79" s="2">
        <f>'BSSE-CCQ'!H79-'BSSE-ACCT'!H79</f>
        <v>2.5424175595844885</v>
      </c>
    </row>
    <row r="80" spans="1:12" x14ac:dyDescent="0.2">
      <c r="A80" t="s">
        <v>243</v>
      </c>
      <c r="B80" s="10">
        <f>(VQZ!K79+VQZ!L79-VQZ!G79-VQZ!H79)*2625.5</f>
        <v>-0.51959957750014107</v>
      </c>
      <c r="C80" s="10">
        <f>(VQZ!M79+VQZ!N79-VQZ!I79-VQZ!J79)*2625.5</f>
        <v>-5.1796599139987869</v>
      </c>
      <c r="D80" s="10">
        <f>(VQZ!L79-VQZ!H79)*2625.5</f>
        <v>-0.43458326200007347</v>
      </c>
      <c r="E80" s="10">
        <f>(VQZ!K79-VQZ!G79)*2625.5</f>
        <v>-8.5016315500067607E-2</v>
      </c>
      <c r="F80" s="10">
        <f>(VQZ!N79-VQZ!J79)*2625.5</f>
        <v>-3.7747863699990338</v>
      </c>
      <c r="G80" s="10">
        <f>(VQZ!M79-VQZ!I79)*2625.5</f>
        <v>-1.4048735440000444</v>
      </c>
      <c r="H80" s="2">
        <f t="shared" si="2"/>
        <v>-5.6992594914989283</v>
      </c>
      <c r="I80" s="11">
        <f t="shared" si="3"/>
        <v>90.883033519088201</v>
      </c>
      <c r="K80" s="2">
        <f>H80-'BSSE-CCT'!H80</f>
        <v>5.2061195907634676</v>
      </c>
      <c r="L80" s="2">
        <f>'BSSE-CCQ'!H80-'BSSE-ACCT'!H80</f>
        <v>6.9370500452963402</v>
      </c>
    </row>
    <row r="81" spans="1:12" x14ac:dyDescent="0.2">
      <c r="A81" t="s">
        <v>85</v>
      </c>
      <c r="B81" s="10">
        <f>(VQZ!K80+VQZ!L80-VQZ!G80-VQZ!H80)*2625.5</f>
        <v>-0.47041608599986795</v>
      </c>
      <c r="C81" s="10">
        <f>(VQZ!M80+VQZ!N80-VQZ!I80-VQZ!J80)*2625.5</f>
        <v>-4.4280921605000669</v>
      </c>
      <c r="D81" s="10">
        <f>(VQZ!L80-VQZ!H80)*2625.5</f>
        <v>-0.3946599089999544</v>
      </c>
      <c r="E81" s="10">
        <f>(VQZ!K80-VQZ!G80)*2625.5</f>
        <v>-7.5756177000059294E-2</v>
      </c>
      <c r="F81" s="10">
        <f>(VQZ!N80-VQZ!J80)*2625.5</f>
        <v>-3.2644206759997898</v>
      </c>
      <c r="G81" s="10">
        <f>(VQZ!M80-VQZ!I80)*2625.5</f>
        <v>-1.163671484499986</v>
      </c>
      <c r="H81" s="2">
        <f t="shared" si="2"/>
        <v>-4.8985082464999348</v>
      </c>
      <c r="I81" s="11">
        <f t="shared" si="3"/>
        <v>90.396748105181047</v>
      </c>
      <c r="K81" s="2">
        <f>H81-'BSSE-CCT'!H81</f>
        <v>4.8673325472979325</v>
      </c>
      <c r="L81" s="2">
        <f>'BSSE-CCQ'!H81-'BSSE-ACCT'!H81</f>
        <v>6.3259063333267083</v>
      </c>
    </row>
    <row r="82" spans="1:12" x14ac:dyDescent="0.2">
      <c r="A82" t="s">
        <v>86</v>
      </c>
      <c r="B82" s="10">
        <f>(VQZ!K81+VQZ!L81-VQZ!G81-VQZ!H81)*2625.5</f>
        <v>-0.47533102199961286</v>
      </c>
      <c r="C82" s="10">
        <f>(VQZ!M81+VQZ!N81-VQZ!I81-VQZ!J81)*2625.5</f>
        <v>-5.1152669010004708</v>
      </c>
      <c r="D82" s="10">
        <f>(VQZ!L81-VQZ!H81)*2625.5</f>
        <v>-0.39894735049966523</v>
      </c>
      <c r="E82" s="10">
        <f>(VQZ!K81-VQZ!G81)*2625.5</f>
        <v>-7.6383671499947625E-2</v>
      </c>
      <c r="F82" s="10">
        <f>(VQZ!N81-VQZ!J81)*2625.5</f>
        <v>-3.7304574280005052</v>
      </c>
      <c r="G82" s="10">
        <f>(VQZ!M81-VQZ!I81)*2625.5</f>
        <v>-1.3848094729999658</v>
      </c>
      <c r="H82" s="2">
        <f t="shared" si="2"/>
        <v>-5.5905979230000833</v>
      </c>
      <c r="I82" s="11">
        <f t="shared" si="3"/>
        <v>91.497671115927162</v>
      </c>
      <c r="K82" s="2">
        <f>H82-'BSSE-CCT'!H82</f>
        <v>5.2742128380391682</v>
      </c>
      <c r="L82" s="2">
        <f>'BSSE-CCQ'!H82-'BSSE-ACCT'!H82</f>
        <v>6.7561176524768518</v>
      </c>
    </row>
    <row r="83" spans="1:12" x14ac:dyDescent="0.2">
      <c r="A83" t="s">
        <v>87</v>
      </c>
      <c r="B83" s="10">
        <f>(VQZ!K82+VQZ!L82-VQZ!G82-VQZ!H82)*2625.5</f>
        <v>-0.46225865750000794</v>
      </c>
      <c r="C83" s="10">
        <f>(VQZ!M82+VQZ!N82-VQZ!I82-VQZ!J82)*2625.5</f>
        <v>-4.9568127249999252</v>
      </c>
      <c r="D83" s="10">
        <f>(VQZ!L82-VQZ!H82)*2625.5</f>
        <v>-0.39042760300014168</v>
      </c>
      <c r="E83" s="10">
        <f>(VQZ!K82-VQZ!G82)*2625.5</f>
        <v>-7.1831054500012009E-2</v>
      </c>
      <c r="F83" s="10">
        <f>(VQZ!N82-VQZ!J82)*2625.5</f>
        <v>-3.6198083560004481</v>
      </c>
      <c r="G83" s="10">
        <f>(VQZ!M82-VQZ!I82)*2625.5</f>
        <v>-1.3370043690000601</v>
      </c>
      <c r="H83" s="2">
        <f t="shared" si="2"/>
        <v>-5.4190713824999328</v>
      </c>
      <c r="I83" s="11">
        <f t="shared" si="3"/>
        <v>91.469780985118561</v>
      </c>
      <c r="K83" s="2">
        <f>H83-'BSSE-CCT'!H83</f>
        <v>5.0263696552181862</v>
      </c>
      <c r="L83" s="2">
        <f>'BSSE-CCQ'!H83-'BSSE-ACCT'!H83</f>
        <v>6.7259675087963728</v>
      </c>
    </row>
    <row r="84" spans="1:12" x14ac:dyDescent="0.2">
      <c r="A84" t="s">
        <v>88</v>
      </c>
      <c r="B84" s="10">
        <f>(VQZ!K83+VQZ!L83-VQZ!G83-VQZ!H83)*2625.5</f>
        <v>-0.47051585499996118</v>
      </c>
      <c r="C84" s="10">
        <f>(VQZ!M83+VQZ!N83-VQZ!I83-VQZ!J83)*2625.5</f>
        <v>-4.4889538760011893</v>
      </c>
      <c r="D84" s="10">
        <f>(VQZ!L83-VQZ!H83)*2625.5</f>
        <v>-0.39421619949996933</v>
      </c>
      <c r="E84" s="10">
        <f>(VQZ!K83-VQZ!G83)*2625.5</f>
        <v>-7.6299655499991847E-2</v>
      </c>
      <c r="F84" s="10">
        <f>(VQZ!N83-VQZ!J83)*2625.5</f>
        <v>-3.2941360850006181</v>
      </c>
      <c r="G84" s="10">
        <f>(VQZ!M83-VQZ!I83)*2625.5</f>
        <v>-1.1948177909999882</v>
      </c>
      <c r="H84" s="2">
        <f t="shared" si="2"/>
        <v>-4.9594697310011506</v>
      </c>
      <c r="I84" s="11">
        <f t="shared" si="3"/>
        <v>90.512778975969681</v>
      </c>
      <c r="K84" s="2">
        <f>H84-'BSSE-CCT'!H84</f>
        <v>5.1320310835993963</v>
      </c>
      <c r="L84" s="2">
        <f>'BSSE-CCQ'!H84-'BSSE-ACCT'!H84</f>
        <v>6.027035569552317</v>
      </c>
    </row>
    <row r="85" spans="1:12" x14ac:dyDescent="0.2">
      <c r="A85" t="s">
        <v>89</v>
      </c>
      <c r="B85" s="10">
        <f>(VQZ!K84+VQZ!L84-VQZ!G84-VQZ!H84)*2625.5</f>
        <v>-0.42757055149990242</v>
      </c>
      <c r="C85" s="10">
        <f>(VQZ!M84+VQZ!N84-VQZ!I84-VQZ!J84)*2625.5</f>
        <v>-4.295191975998824</v>
      </c>
      <c r="D85" s="10">
        <f>(VQZ!L84-VQZ!H84)*2625.5</f>
        <v>-0.35961998599988831</v>
      </c>
      <c r="E85" s="10">
        <f>(VQZ!K84-VQZ!G84)*2625.5</f>
        <v>-6.7950565500014104E-2</v>
      </c>
      <c r="F85" s="10">
        <f>(VQZ!N84-VQZ!J84)*2625.5</f>
        <v>-3.1659670515002363</v>
      </c>
      <c r="G85" s="10">
        <f>(VQZ!M84-VQZ!I84)*2625.5</f>
        <v>-1.1292249244997534</v>
      </c>
      <c r="H85" s="2">
        <f t="shared" si="2"/>
        <v>-4.7227625274987268</v>
      </c>
      <c r="I85" s="11">
        <f t="shared" si="3"/>
        <v>90.946600659882151</v>
      </c>
      <c r="K85" s="2">
        <f>H85-'BSSE-CCT'!H85</f>
        <v>4.6685152082113532</v>
      </c>
      <c r="L85" s="2">
        <f>'BSSE-CCQ'!H85-'BSSE-ACCT'!H85</f>
        <v>5.8434269516222841</v>
      </c>
    </row>
    <row r="86" spans="1:12" x14ac:dyDescent="0.2">
      <c r="A86" t="s">
        <v>90</v>
      </c>
      <c r="B86" s="10">
        <f>(VQZ!K85+VQZ!L85-VQZ!G85-VQZ!H85)*2625.5</f>
        <v>-0.39789715049963503</v>
      </c>
      <c r="C86" s="10">
        <f>(VQZ!M85+VQZ!N85-VQZ!I85-VQZ!J85)*2625.5</f>
        <v>-5.357500782000205</v>
      </c>
      <c r="D86" s="10">
        <f>(VQZ!L85-VQZ!H85)*2625.5</f>
        <v>-0.33416313799987918</v>
      </c>
      <c r="E86" s="10">
        <f>(VQZ!K85-VQZ!G85)*2625.5</f>
        <v>-6.3734012500047343E-2</v>
      </c>
      <c r="F86" s="10">
        <f>(VQZ!N85-VQZ!J85)*2625.5</f>
        <v>-3.8177605540003166</v>
      </c>
      <c r="G86" s="10">
        <f>(VQZ!M85-VQZ!I85)*2625.5</f>
        <v>-1.5397402279998884</v>
      </c>
      <c r="H86" s="2">
        <f t="shared" si="2"/>
        <v>-5.7553979324998403</v>
      </c>
      <c r="I86" s="11">
        <f t="shared" si="3"/>
        <v>93.086539711654481</v>
      </c>
      <c r="K86" s="2">
        <f>H86-'BSSE-CCT'!H86</f>
        <v>5.7455909945653838</v>
      </c>
      <c r="L86" s="2">
        <f>'BSSE-CCQ'!H86-'BSSE-ACCT'!H86</f>
        <v>3.0564341330788816</v>
      </c>
    </row>
    <row r="87" spans="1:12" x14ac:dyDescent="0.2">
      <c r="A87" t="s">
        <v>91</v>
      </c>
      <c r="B87" s="10">
        <f>(VQZ!K86+VQZ!L86-VQZ!G86-VQZ!H86)*2625.5</f>
        <v>-0.35050425000002261</v>
      </c>
      <c r="C87" s="10">
        <f>(VQZ!M86+VQZ!N86-VQZ!I86-VQZ!J86)*2625.5</f>
        <v>-5.1096614585001419</v>
      </c>
      <c r="D87" s="10">
        <f>(VQZ!L86-VQZ!H86)*2625.5</f>
        <v>-0.29408225500013452</v>
      </c>
      <c r="E87" s="10">
        <f>(VQZ!K86-VQZ!G86)*2625.5</f>
        <v>-5.6421994999888092E-2</v>
      </c>
      <c r="F87" s="10">
        <f>(VQZ!N86-VQZ!J86)*2625.5</f>
        <v>-3.6178576094999446</v>
      </c>
      <c r="G87" s="10">
        <f>(VQZ!M86-VQZ!I86)*2625.5</f>
        <v>-1.4918038490000518</v>
      </c>
      <c r="H87" s="2">
        <f t="shared" si="2"/>
        <v>-5.4601657085001642</v>
      </c>
      <c r="I87" s="11">
        <f t="shared" si="3"/>
        <v>93.580703064480772</v>
      </c>
      <c r="K87" s="2">
        <f>H87-'BSSE-CCT'!H87</f>
        <v>5.5194879579479332</v>
      </c>
      <c r="L87" s="2">
        <f>'BSSE-CCQ'!H87-'BSSE-ACCT'!H87</f>
        <v>2.8128286504381554</v>
      </c>
    </row>
    <row r="88" spans="1:12" x14ac:dyDescent="0.2">
      <c r="A88" t="s">
        <v>92</v>
      </c>
      <c r="B88" s="10">
        <f>(VQZ!K87+VQZ!L87-VQZ!G87-VQZ!H87)*2625.5</f>
        <v>-0.32699814849993403</v>
      </c>
      <c r="C88" s="10">
        <f>(VQZ!M87+VQZ!N87-VQZ!I87-VQZ!J87)*2625.5</f>
        <v>-5.093438493999864</v>
      </c>
      <c r="D88" s="10">
        <f>(VQZ!L87-VQZ!H87)*2625.5</f>
        <v>-0.27650190700006039</v>
      </c>
      <c r="E88" s="10">
        <f>(VQZ!K87-VQZ!G87)*2625.5</f>
        <v>-5.0496241500019384E-2</v>
      </c>
      <c r="F88" s="10">
        <f>(VQZ!N87-VQZ!J87)*2625.5</f>
        <v>-3.6149590574997212</v>
      </c>
      <c r="G88" s="10">
        <f>(VQZ!M87-VQZ!I87)*2625.5</f>
        <v>-1.4784794364999967</v>
      </c>
      <c r="H88" s="2">
        <f t="shared" si="2"/>
        <v>-5.4204366424997978</v>
      </c>
      <c r="I88" s="11">
        <f t="shared" si="3"/>
        <v>93.967309830059577</v>
      </c>
      <c r="K88" s="2">
        <f>H88-'BSSE-CCT'!H88</f>
        <v>5.1336129909803585</v>
      </c>
      <c r="L88" s="2">
        <f>'BSSE-CCQ'!H88-'BSSE-ACCT'!H88</f>
        <v>2.9302815069274608</v>
      </c>
    </row>
    <row r="89" spans="1:12" x14ac:dyDescent="0.2">
      <c r="A89" t="s">
        <v>93</v>
      </c>
      <c r="B89" s="10">
        <f>(VQZ!K88+VQZ!L88-VQZ!G88-VQZ!H88)*2625.5</f>
        <v>-0.50648257949975806</v>
      </c>
      <c r="C89" s="10">
        <f>(VQZ!M88+VQZ!N88-VQZ!I88-VQZ!J88)*2625.5</f>
        <v>-5.8822515905004034</v>
      </c>
      <c r="D89" s="10">
        <f>(VQZ!L88-VQZ!H88)*2625.5</f>
        <v>-0.42550690849996842</v>
      </c>
      <c r="E89" s="10">
        <f>(VQZ!K88-VQZ!G88)*2625.5</f>
        <v>-8.0975670999935384E-2</v>
      </c>
      <c r="F89" s="10">
        <f>(VQZ!N88-VQZ!J88)*2625.5</f>
        <v>-4.2636991034995866</v>
      </c>
      <c r="G89" s="10">
        <f>(VQZ!M88-VQZ!I88)*2625.5</f>
        <v>-1.6185524870002337</v>
      </c>
      <c r="H89" s="2">
        <f t="shared" si="2"/>
        <v>-6.388734170000161</v>
      </c>
      <c r="I89" s="11">
        <f t="shared" si="3"/>
        <v>92.072254596566736</v>
      </c>
      <c r="K89" s="2">
        <f>H89-'BSSE-CCT'!H89</f>
        <v>6.7664744869447997</v>
      </c>
      <c r="L89" s="2">
        <f>'BSSE-CCQ'!H89-'BSSE-ACCT'!H89</f>
        <v>3.8629465307492801</v>
      </c>
    </row>
    <row r="90" spans="1:12" x14ac:dyDescent="0.2">
      <c r="A90" t="s">
        <v>94</v>
      </c>
      <c r="B90" s="10">
        <f>(VQZ!K89+VQZ!L89-VQZ!G89-VQZ!H89)*2625.5</f>
        <v>-0.46138436599995802</v>
      </c>
      <c r="C90" s="10">
        <f>(VQZ!M89+VQZ!N89-VQZ!I89-VQZ!J89)*2625.5</f>
        <v>-5.4978626374991242</v>
      </c>
      <c r="D90" s="10">
        <f>(VQZ!L89-VQZ!H89)*2625.5</f>
        <v>-0.38703808250010396</v>
      </c>
      <c r="E90" s="10">
        <f>(VQZ!K89-VQZ!G89)*2625.5</f>
        <v>-7.4346283499999805E-2</v>
      </c>
      <c r="F90" s="10">
        <f>(VQZ!N89-VQZ!J89)*2625.5</f>
        <v>-3.97426923450021</v>
      </c>
      <c r="G90" s="10">
        <f>(VQZ!M89-VQZ!I89)*2625.5</f>
        <v>-1.5235934029997884</v>
      </c>
      <c r="H90" s="2">
        <f t="shared" si="2"/>
        <v>-5.9592470034990823</v>
      </c>
      <c r="I90" s="11">
        <f t="shared" si="3"/>
        <v>92.257673398517497</v>
      </c>
      <c r="K90" s="2">
        <f>H90-'BSSE-CCT'!H90</f>
        <v>6.4265734495394691</v>
      </c>
      <c r="L90" s="2">
        <f>'BSSE-CCQ'!H90-'BSSE-ACCT'!H90</f>
        <v>3.4650648791319556</v>
      </c>
    </row>
    <row r="91" spans="1:12" x14ac:dyDescent="0.2">
      <c r="A91" t="s">
        <v>95</v>
      </c>
      <c r="B91" s="10">
        <f>(VQZ!K90+VQZ!L90-VQZ!G90-VQZ!H90)*2625.5</f>
        <v>-0.74780016100062996</v>
      </c>
      <c r="C91" s="10">
        <f>(VQZ!M90+VQZ!N90-VQZ!I90-VQZ!J90)*2625.5</f>
        <v>-5.5746637635000909</v>
      </c>
      <c r="D91" s="10">
        <f>(VQZ!L90-VQZ!H90)*2625.5</f>
        <v>-0.62059468600010559</v>
      </c>
      <c r="E91" s="10">
        <f>(VQZ!K90-VQZ!G90)*2625.5</f>
        <v>-0.12720547500008714</v>
      </c>
      <c r="F91" s="10">
        <f>(VQZ!N90-VQZ!J90)*2625.5</f>
        <v>-4.0219693185001706</v>
      </c>
      <c r="G91" s="10">
        <f>(VQZ!M90-VQZ!I90)*2625.5</f>
        <v>-1.5526944449999198</v>
      </c>
      <c r="H91" s="2">
        <f t="shared" si="2"/>
        <v>-6.3224639245007204</v>
      </c>
      <c r="I91" s="11">
        <f t="shared" si="3"/>
        <v>88.17233012429277</v>
      </c>
      <c r="K91" s="2">
        <f>H91-'BSSE-CCT'!H91</f>
        <v>6.1538418308530378</v>
      </c>
      <c r="L91" s="2">
        <f>'BSSE-CCQ'!H91-'BSSE-ACCT'!H91</f>
        <v>1.950596993016088</v>
      </c>
    </row>
    <row r="92" spans="1:12" x14ac:dyDescent="0.2">
      <c r="A92" t="s">
        <v>96</v>
      </c>
      <c r="B92" s="10">
        <f>(VQZ!K91+VQZ!L91-VQZ!G91-VQZ!H91)*2625.5</f>
        <v>-0.75884563949984429</v>
      </c>
      <c r="C92" s="10">
        <f>(VQZ!M91+VQZ!N91-VQZ!I91-VQZ!J91)*2625.5</f>
        <v>-5.2621715024994442</v>
      </c>
      <c r="D92" s="10">
        <f>(VQZ!L91-VQZ!H91)*2625.5</f>
        <v>-0.631036299500075</v>
      </c>
      <c r="E92" s="10">
        <f>(VQZ!K91-VQZ!G91)*2625.5</f>
        <v>-0.12780933999991503</v>
      </c>
      <c r="F92" s="10">
        <f>(VQZ!N91-VQZ!J91)*2625.5</f>
        <v>-3.8004978915000023</v>
      </c>
      <c r="G92" s="10">
        <f>(VQZ!M91-VQZ!I91)*2625.5</f>
        <v>-1.4616736109998791</v>
      </c>
      <c r="H92" s="2">
        <f t="shared" si="2"/>
        <v>-6.0210171419992884</v>
      </c>
      <c r="I92" s="11">
        <f t="shared" si="3"/>
        <v>87.396720162004584</v>
      </c>
      <c r="K92" s="2">
        <f>H92-'BSSE-CCT'!H92</f>
        <v>5.9159347889487028</v>
      </c>
      <c r="L92" s="2">
        <f>'BSSE-CCQ'!H92-'BSSE-ACCT'!H92</f>
        <v>1.905609693217678</v>
      </c>
    </row>
    <row r="93" spans="1:12" x14ac:dyDescent="0.2">
      <c r="A93" t="s">
        <v>34</v>
      </c>
      <c r="B93" s="10">
        <f>(VQZ!K92+VQZ!L92-VQZ!G92-VQZ!H92)*2625.5</f>
        <v>-0.4431765235004328</v>
      </c>
      <c r="C93" s="10">
        <f>(VQZ!M92+VQZ!N92-VQZ!I92-VQZ!J92)*2625.5</f>
        <v>-7.5865030229999082</v>
      </c>
      <c r="D93" s="10">
        <f>(VQZ!L92-VQZ!H92)*2625.5</f>
        <v>-0.36543809400032379</v>
      </c>
      <c r="E93" s="10">
        <f>(VQZ!K92-VQZ!G92)*2625.5</f>
        <v>-7.7738429500109008E-2</v>
      </c>
      <c r="F93" s="10">
        <f>(VQZ!N92-VQZ!J92)*2625.5</f>
        <v>-5.4593465524999401</v>
      </c>
      <c r="G93" s="10">
        <f>(VQZ!M92-VQZ!I92)*2625.5</f>
        <v>-2.1271564705000046</v>
      </c>
      <c r="H93" s="2">
        <f t="shared" si="2"/>
        <v>-8.0296795465003417</v>
      </c>
      <c r="I93" s="11">
        <f t="shared" si="3"/>
        <v>94.480769488570843</v>
      </c>
      <c r="K93" s="2">
        <f>H93-'BSSE-CCT'!H93</f>
        <v>3.6688268653268921</v>
      </c>
      <c r="L93" s="2">
        <f>'BSSE-CCQ'!H93-'BSSE-ACCT'!H93</f>
        <v>9.9753111941004509</v>
      </c>
    </row>
    <row r="94" spans="1:12" x14ac:dyDescent="0.2">
      <c r="A94" t="s">
        <v>35</v>
      </c>
      <c r="B94" s="10">
        <f>(VQZ!K93+VQZ!L93-VQZ!G93-VQZ!H93)*2625.5</f>
        <v>-0.28527107699981702</v>
      </c>
      <c r="C94" s="10">
        <f>(VQZ!M93+VQZ!N93-VQZ!I93-VQZ!J93)*2625.5</f>
        <v>-6.9467421869999804</v>
      </c>
      <c r="D94" s="10">
        <f>(VQZ!L93-VQZ!H93)*2625.5</f>
        <v>-0.23800157499992103</v>
      </c>
      <c r="E94" s="10">
        <f>(VQZ!K93-VQZ!G93)*2625.5</f>
        <v>-4.7269501999895991E-2</v>
      </c>
      <c r="F94" s="10">
        <f>(VQZ!N93-VQZ!J93)*2625.5</f>
        <v>-5.0601707834999576</v>
      </c>
      <c r="G94" s="10">
        <f>(VQZ!M93-VQZ!I93)*2625.5</f>
        <v>-1.8865714035000225</v>
      </c>
      <c r="H94" s="2">
        <f t="shared" si="2"/>
        <v>-7.2320132639997974</v>
      </c>
      <c r="I94" s="11">
        <f t="shared" si="3"/>
        <v>96.055440351307624</v>
      </c>
      <c r="K94" s="2">
        <f>H94-'BSSE-CCT'!H94</f>
        <v>2.9266166736068309</v>
      </c>
      <c r="L94" s="2">
        <f>'BSSE-CCQ'!H94-'BSSE-ACCT'!H94</f>
        <v>10.109821542009755</v>
      </c>
    </row>
    <row r="95" spans="1:12" x14ac:dyDescent="0.2">
      <c r="A95" t="s">
        <v>36</v>
      </c>
      <c r="B95" s="10">
        <f>(VQZ!K94+VQZ!L94-VQZ!G94-VQZ!H94)*2625.5</f>
        <v>-0.27555672699997491</v>
      </c>
      <c r="C95" s="10">
        <f>(VQZ!M94+VQZ!N94-VQZ!I94-VQZ!J94)*2625.5</f>
        <v>-7.1961148024999648</v>
      </c>
      <c r="D95" s="10">
        <f>(VQZ!L94-VQZ!H94)*2625.5</f>
        <v>-0.23099411550018445</v>
      </c>
      <c r="E95" s="10">
        <f>(VQZ!K94-VQZ!G94)*2625.5</f>
        <v>-4.4562611499936206E-2</v>
      </c>
      <c r="F95" s="10">
        <f>(VQZ!N94-VQZ!J94)*2625.5</f>
        <v>-5.2173594684999305</v>
      </c>
      <c r="G95" s="10">
        <f>(VQZ!M94-VQZ!I94)*2625.5</f>
        <v>-1.9787553339999975</v>
      </c>
      <c r="H95" s="2">
        <f t="shared" si="2"/>
        <v>-7.4716715294999396</v>
      </c>
      <c r="I95" s="11">
        <f t="shared" si="3"/>
        <v>96.311980178571673</v>
      </c>
      <c r="K95" s="2">
        <f>H95-'BSSE-CCT'!H95</f>
        <v>3.5295964548889849</v>
      </c>
      <c r="L95" s="2">
        <f>'BSSE-CCQ'!H95-'BSSE-ACCT'!H95</f>
        <v>10.563889171366458</v>
      </c>
    </row>
    <row r="96" spans="1:12" x14ac:dyDescent="0.2">
      <c r="A96" t="s">
        <v>37</v>
      </c>
      <c r="B96" s="10">
        <f>(VQZ!K95+VQZ!L95-VQZ!G95-VQZ!H95)*2625.5</f>
        <v>-0.49504590149965655</v>
      </c>
      <c r="C96" s="10">
        <f>(VQZ!M95+VQZ!N95-VQZ!I95-VQZ!J95)*2625.5</f>
        <v>-7.559833193999955</v>
      </c>
      <c r="D96" s="10">
        <f>(VQZ!L95-VQZ!H95)*2625.5</f>
        <v>-0.40969352199976583</v>
      </c>
      <c r="E96" s="10">
        <f>(VQZ!K95-VQZ!G95)*2625.5</f>
        <v>-8.5352379500036463E-2</v>
      </c>
      <c r="F96" s="10">
        <f>(VQZ!N95-VQZ!J95)*2625.5</f>
        <v>-5.4358115704999399</v>
      </c>
      <c r="G96" s="10">
        <f>(VQZ!M95-VQZ!I95)*2625.5</f>
        <v>-2.1240216235000151</v>
      </c>
      <c r="H96" s="2">
        <f t="shared" si="2"/>
        <v>-8.0548790954996115</v>
      </c>
      <c r="I96" s="11">
        <f t="shared" si="3"/>
        <v>93.854086502971271</v>
      </c>
      <c r="K96" s="2">
        <f>H96-'BSSE-CCT'!H96</f>
        <v>3.9814224354435499</v>
      </c>
      <c r="L96" s="2">
        <f>'BSSE-CCQ'!H96-'BSSE-ACCT'!H96</f>
        <v>9.7584228189610691</v>
      </c>
    </row>
    <row r="97" spans="1:12" x14ac:dyDescent="0.2">
      <c r="A97" t="s">
        <v>97</v>
      </c>
      <c r="B97" s="10">
        <f>(VQZ!K96+VQZ!L96-VQZ!G96-VQZ!H96)*2625.5</f>
        <v>-0.40860131400034072</v>
      </c>
      <c r="C97" s="10">
        <f>(VQZ!M96+VQZ!N96-VQZ!I96-VQZ!J96)*2625.5</f>
        <v>-5.3474713719999452</v>
      </c>
      <c r="D97" s="10">
        <f>(VQZ!L96-VQZ!H96)*2625.5</f>
        <v>-0.33794910900007258</v>
      </c>
      <c r="E97" s="10">
        <f>(VQZ!K96-VQZ!G96)*2625.5</f>
        <v>-7.0652204999976653E-2</v>
      </c>
      <c r="F97" s="10">
        <f>(VQZ!N96-VQZ!J96)*2625.5</f>
        <v>-4.0585871669999891</v>
      </c>
      <c r="G97" s="10">
        <f>(VQZ!M96-VQZ!I96)*2625.5</f>
        <v>-1.2888842050000109</v>
      </c>
      <c r="H97" s="2">
        <f t="shared" si="2"/>
        <v>-5.7560726860002855</v>
      </c>
      <c r="I97" s="11">
        <f t="shared" si="3"/>
        <v>92.901387173339117</v>
      </c>
      <c r="K97" s="2">
        <f>H97-'BSSE-CCT'!H97</f>
        <v>4.5753325923005743</v>
      </c>
      <c r="L97" s="2">
        <f>'BSSE-CCQ'!H97-'BSSE-ACCT'!H97</f>
        <v>1.2612615348362954</v>
      </c>
    </row>
    <row r="98" spans="1:12" x14ac:dyDescent="0.2">
      <c r="A98" t="s">
        <v>98</v>
      </c>
      <c r="B98" s="10">
        <f>(VQZ!K97+VQZ!L97-VQZ!G97-VQZ!H97)*2625.5</f>
        <v>-0.28900191249952933</v>
      </c>
      <c r="C98" s="10">
        <f>(VQZ!M97+VQZ!N97-VQZ!I97-VQZ!J97)*2625.5</f>
        <v>-4.7472295619999851</v>
      </c>
      <c r="D98" s="10">
        <f>(VQZ!L97-VQZ!H97)*2625.5</f>
        <v>-0.24314492949991007</v>
      </c>
      <c r="E98" s="10">
        <f>(VQZ!K97-VQZ!G97)*2625.5</f>
        <v>-4.5856982999910756E-2</v>
      </c>
      <c r="F98" s="10">
        <f>(VQZ!N97-VQZ!J97)*2625.5</f>
        <v>-3.7385964780000105</v>
      </c>
      <c r="G98" s="10">
        <f>(VQZ!M97-VQZ!I97)*2625.5</f>
        <v>-1.0086330840000111</v>
      </c>
      <c r="H98" s="2">
        <f t="shared" si="2"/>
        <v>-5.0362314744995142</v>
      </c>
      <c r="I98" s="11">
        <f t="shared" si="3"/>
        <v>94.261544292337177</v>
      </c>
      <c r="K98" s="2">
        <f>H98-'BSSE-CCT'!H98</f>
        <v>3.7492558625530208</v>
      </c>
      <c r="L98" s="2">
        <f>'BSSE-CCQ'!H98-'BSSE-ACCT'!H98</f>
        <v>2.4097790815156754</v>
      </c>
    </row>
    <row r="99" spans="1:12" x14ac:dyDescent="0.2">
      <c r="A99" t="s">
        <v>99</v>
      </c>
      <c r="B99" s="10">
        <f>(VQZ!K98+VQZ!L98-VQZ!G98-VQZ!H98)*2625.5</f>
        <v>-0.26922139550046753</v>
      </c>
      <c r="C99" s="10">
        <f>(VQZ!M98+VQZ!N98-VQZ!I98-VQZ!J98)*2625.5</f>
        <v>-5.0862787554999889</v>
      </c>
      <c r="D99" s="10">
        <f>(VQZ!L98-VQZ!H98)*2625.5</f>
        <v>-0.22768336000025102</v>
      </c>
      <c r="E99" s="10">
        <f>(VQZ!K98-VQZ!G98)*2625.5</f>
        <v>-4.1538035500070764E-2</v>
      </c>
      <c r="F99" s="10">
        <f>(VQZ!N98-VQZ!J98)*2625.5</f>
        <v>-3.9483844299999888</v>
      </c>
      <c r="G99" s="10">
        <f>(VQZ!M98-VQZ!I98)*2625.5</f>
        <v>-1.1378943254999998</v>
      </c>
      <c r="H99" s="2">
        <f t="shared" si="2"/>
        <v>-5.3555001510004567</v>
      </c>
      <c r="I99" s="11">
        <f t="shared" si="3"/>
        <v>94.972992476712477</v>
      </c>
      <c r="K99" s="2">
        <f>H99-'BSSE-CCT'!H99</f>
        <v>4.3418124576286425</v>
      </c>
      <c r="L99" s="2">
        <f>'BSSE-CCQ'!H99-'BSSE-ACCT'!H99</f>
        <v>1.9111341582081964</v>
      </c>
    </row>
    <row r="100" spans="1:12" x14ac:dyDescent="0.2">
      <c r="A100" t="s">
        <v>100</v>
      </c>
      <c r="B100" s="10">
        <f>(VQZ!K99+VQZ!L99-VQZ!G99-VQZ!H99)*2625.5</f>
        <v>-0.45640641800024628</v>
      </c>
      <c r="C100" s="10">
        <f>(VQZ!M99+VQZ!N99-VQZ!I99-VQZ!J99)*2625.5</f>
        <v>-5.2917425089999837</v>
      </c>
      <c r="D100" s="10">
        <f>(VQZ!L99-VQZ!H99)*2625.5</f>
        <v>-0.37874937899987582</v>
      </c>
      <c r="E100" s="10">
        <f>(VQZ!K99-VQZ!G99)*2625.5</f>
        <v>-7.7657039000078976E-2</v>
      </c>
      <c r="F100" s="10">
        <f>(VQZ!N99-VQZ!J99)*2625.5</f>
        <v>-4.0096294684999618</v>
      </c>
      <c r="G100" s="10">
        <f>(VQZ!M99-VQZ!I99)*2625.5</f>
        <v>-1.2821130405000041</v>
      </c>
      <c r="H100" s="2">
        <f t="shared" si="2"/>
        <v>-5.7481489270002299</v>
      </c>
      <c r="I100" s="11">
        <f t="shared" si="3"/>
        <v>92.059940968884575</v>
      </c>
      <c r="K100" s="2">
        <f>H100-'BSSE-CCT'!H100</f>
        <v>4.7264002690254916</v>
      </c>
      <c r="L100" s="2">
        <f>'BSSE-CCQ'!H100-'BSSE-ACCT'!H100</f>
        <v>1.1280221710855214</v>
      </c>
    </row>
    <row r="101" spans="1:12" x14ac:dyDescent="0.2">
      <c r="A101" t="s">
        <v>101</v>
      </c>
      <c r="B101" s="10">
        <f>(VQZ!K100+VQZ!L100-VQZ!G100-VQZ!H100)*2625.5</f>
        <v>-0.85102956999949131</v>
      </c>
      <c r="C101" s="10">
        <f>(VQZ!M100+VQZ!N100-VQZ!I100-VQZ!J100)*2625.5</f>
        <v>-3.5322269270000546</v>
      </c>
      <c r="D101" s="10">
        <f>(VQZ!L100-VQZ!H100)*2625.5</f>
        <v>-0.70441639899985464</v>
      </c>
      <c r="E101" s="10">
        <f>(VQZ!K100-VQZ!G100)*2625.5</f>
        <v>-0.14661317099992816</v>
      </c>
      <c r="F101" s="10">
        <f>(VQZ!N100-VQZ!J100)*2625.5</f>
        <v>-2.6593978305000139</v>
      </c>
      <c r="G101" s="10">
        <f>(VQZ!M100-VQZ!I100)*2625.5</f>
        <v>-0.87282909650004092</v>
      </c>
      <c r="H101" s="2">
        <f t="shared" si="2"/>
        <v>-4.3832564969995458</v>
      </c>
      <c r="I101" s="11">
        <f t="shared" si="3"/>
        <v>80.58453639247341</v>
      </c>
      <c r="K101" s="2">
        <f>H101-'BSSE-CCT'!H101</f>
        <v>3.993222930752732</v>
      </c>
      <c r="L101" s="2">
        <f>'BSSE-CCQ'!H101-'BSSE-ACCT'!H101</f>
        <v>4.1195682420864328</v>
      </c>
    </row>
    <row r="102" spans="1:12" x14ac:dyDescent="0.2">
      <c r="A102" t="s">
        <v>102</v>
      </c>
      <c r="B102" s="10">
        <f>(VQZ!K101+VQZ!L101-VQZ!G101-VQZ!H101)*2625.5</f>
        <v>-0.88710656549966738</v>
      </c>
      <c r="C102" s="10">
        <f>(VQZ!M101+VQZ!N101-VQZ!I101-VQZ!J101)*2625.5</f>
        <v>-3.4829147859999221</v>
      </c>
      <c r="D102" s="10">
        <f>(VQZ!L101-VQZ!H101)*2625.5</f>
        <v>-0.73396902700003985</v>
      </c>
      <c r="E102" s="10">
        <f>(VQZ!K101-VQZ!G101)*2625.5</f>
        <v>-0.15313753849991901</v>
      </c>
      <c r="F102" s="10">
        <f>(VQZ!N101-VQZ!J101)*2625.5</f>
        <v>-2.6079406559999172</v>
      </c>
      <c r="G102" s="10">
        <f>(VQZ!M101-VQZ!I101)*2625.5</f>
        <v>-0.8749741300000049</v>
      </c>
      <c r="H102" s="2">
        <f t="shared" si="2"/>
        <v>-4.3700213514995898</v>
      </c>
      <c r="I102" s="11">
        <f t="shared" si="3"/>
        <v>79.700177776127944</v>
      </c>
      <c r="K102" s="2">
        <f>H102-'BSSE-CCT'!H102</f>
        <v>4.0982911837009048</v>
      </c>
      <c r="L102" s="2">
        <f>'BSSE-CCQ'!H102-'BSSE-ACCT'!H102</f>
        <v>4.0445921423940003</v>
      </c>
    </row>
    <row r="103" spans="1:12" x14ac:dyDescent="0.2">
      <c r="A103" t="s">
        <v>103</v>
      </c>
      <c r="B103" s="10">
        <f>(VQZ!K102+VQZ!L102-VQZ!G102-VQZ!H102)*2625.5</f>
        <v>-0.61229285499995723</v>
      </c>
      <c r="C103" s="10">
        <f>(VQZ!M102+VQZ!N102-VQZ!I102-VQZ!J102)*2625.5</f>
        <v>-3.4166760465001729</v>
      </c>
      <c r="D103" s="10">
        <f>(VQZ!L102-VQZ!H102)*2625.5</f>
        <v>-0.5119751255000734</v>
      </c>
      <c r="E103" s="10">
        <f>(VQZ!K102-VQZ!G102)*2625.5</f>
        <v>-0.10031772950002957</v>
      </c>
      <c r="F103" s="10">
        <f>(VQZ!N102-VQZ!J102)*2625.5</f>
        <v>-2.6305278325000523</v>
      </c>
      <c r="G103" s="10">
        <f>(VQZ!M102-VQZ!I102)*2625.5</f>
        <v>-0.78614821400004786</v>
      </c>
      <c r="H103" s="2">
        <f t="shared" si="2"/>
        <v>-4.0289689015001304</v>
      </c>
      <c r="I103" s="11">
        <f t="shared" si="3"/>
        <v>84.802740602639588</v>
      </c>
      <c r="K103" s="2">
        <f>H103-'BSSE-CCT'!H103</f>
        <v>3.7261586007639913</v>
      </c>
      <c r="L103" s="2">
        <f>'BSSE-CCQ'!H103-'BSSE-ACCT'!H103</f>
        <v>4.1452478347749633</v>
      </c>
    </row>
    <row r="104" spans="1:12" x14ac:dyDescent="0.2">
      <c r="A104" t="s">
        <v>104</v>
      </c>
      <c r="B104" s="10">
        <f>(VQZ!K103+VQZ!L103-VQZ!G103-VQZ!H103)*2625.5</f>
        <v>-0.82977877300003744</v>
      </c>
      <c r="C104" s="10">
        <f>(VQZ!M103+VQZ!N103-VQZ!I103-VQZ!J103)*2625.5</f>
        <v>-3.6643184575002663</v>
      </c>
      <c r="D104" s="10">
        <f>(VQZ!L103-VQZ!H103)*2625.5</f>
        <v>-0.68915699300001632</v>
      </c>
      <c r="E104" s="10">
        <f>(VQZ!K103-VQZ!G103)*2625.5</f>
        <v>-0.14062177999987538</v>
      </c>
      <c r="F104" s="10">
        <f>(VQZ!N103-VQZ!J103)*2625.5</f>
        <v>-2.7534931250001122</v>
      </c>
      <c r="G104" s="10">
        <f>(VQZ!M103-VQZ!I103)*2625.5</f>
        <v>-0.91082533250000841</v>
      </c>
      <c r="H104" s="2">
        <f t="shared" si="2"/>
        <v>-4.4940972305003033</v>
      </c>
      <c r="I104" s="11">
        <f t="shared" si="3"/>
        <v>81.536252322968494</v>
      </c>
      <c r="K104" s="2">
        <f>H104-'BSSE-CCT'!H104</f>
        <v>4.2609500987147246</v>
      </c>
      <c r="L104" s="2">
        <f>'BSSE-CCQ'!H104-'BSSE-ACCT'!H104</f>
        <v>4.0828607939343247</v>
      </c>
    </row>
    <row r="105" spans="1:12" x14ac:dyDescent="0.2">
      <c r="A105" t="s">
        <v>105</v>
      </c>
      <c r="B105" s="10">
        <f>(VQZ!K104+VQZ!L104-VQZ!G104-VQZ!H104)*2625.5</f>
        <v>-0.8899841134999017</v>
      </c>
      <c r="C105" s="10">
        <f>(VQZ!M104+VQZ!N104-VQZ!I104-VQZ!J104)*2625.5</f>
        <v>-3.3036719009999711</v>
      </c>
      <c r="D105" s="10">
        <f>(VQZ!L104-VQZ!H104)*2625.5</f>
        <v>-0.7395770950000029</v>
      </c>
      <c r="E105" s="10">
        <f>(VQZ!K104-VQZ!G104)*2625.5</f>
        <v>-0.15040701849989879</v>
      </c>
      <c r="F105" s="10">
        <f>(VQZ!N104-VQZ!J104)*2625.5</f>
        <v>-2.4910271410000968</v>
      </c>
      <c r="G105" s="10">
        <f>(VQZ!M104-VQZ!I104)*2625.5</f>
        <v>-0.81264475999994701</v>
      </c>
      <c r="H105" s="2">
        <f t="shared" si="2"/>
        <v>-4.1936560144998731</v>
      </c>
      <c r="I105" s="11">
        <f t="shared" si="3"/>
        <v>78.777846575333868</v>
      </c>
      <c r="K105" s="2">
        <f>H105-'BSSE-CCT'!H105</f>
        <v>3.9036853462474257</v>
      </c>
      <c r="L105" s="2">
        <f>'BSSE-CCQ'!H105-'BSSE-ACCT'!H105</f>
        <v>3.7420699967832984</v>
      </c>
    </row>
    <row r="106" spans="1:12" x14ac:dyDescent="0.2">
      <c r="A106" t="s">
        <v>106</v>
      </c>
      <c r="B106" s="10">
        <f>(VQZ!K105+VQZ!L105-VQZ!G105-VQZ!H105)*2625.5</f>
        <v>-0.83858469999992047</v>
      </c>
      <c r="C106" s="10">
        <f>(VQZ!M105+VQZ!N105-VQZ!I105-VQZ!J105)*2625.5</f>
        <v>-3.3022725094999057</v>
      </c>
      <c r="D106" s="10">
        <f>(VQZ!L105-VQZ!H105)*2625.5</f>
        <v>-0.70084571899998516</v>
      </c>
      <c r="E106" s="10">
        <f>(VQZ!K105-VQZ!G105)*2625.5</f>
        <v>-0.13773898100008106</v>
      </c>
      <c r="F106" s="10">
        <f>(VQZ!N105-VQZ!J105)*2625.5</f>
        <v>-2.4921429785000195</v>
      </c>
      <c r="G106" s="10">
        <f>(VQZ!M105-VQZ!I105)*2625.5</f>
        <v>-0.81012953100003204</v>
      </c>
      <c r="H106" s="2">
        <f t="shared" si="2"/>
        <v>-4.1408572094998259</v>
      </c>
      <c r="I106" s="11">
        <f t="shared" si="3"/>
        <v>79.748524096023758</v>
      </c>
      <c r="K106" s="2">
        <f>H106-'BSSE-CCT'!H106</f>
        <v>3.9085497493145649</v>
      </c>
      <c r="L106" s="2">
        <f>'BSSE-CCQ'!H106-'BSSE-ACCT'!H106</f>
        <v>3.4284418723340409</v>
      </c>
    </row>
    <row r="107" spans="1:12" x14ac:dyDescent="0.2">
      <c r="A107" t="s">
        <v>107</v>
      </c>
      <c r="B107" s="10">
        <f>(VQZ!K106+VQZ!L106-VQZ!G106-VQZ!H106)*2625.5</f>
        <v>-0.81043146350009176</v>
      </c>
      <c r="C107" s="10">
        <f>(VQZ!M106+VQZ!N106-VQZ!I106-VQZ!J106)*2625.5</f>
        <v>-7.174609331999843</v>
      </c>
      <c r="D107" s="10">
        <f>(VQZ!L106-VQZ!H106)*2625.5</f>
        <v>-0.67215688050014688</v>
      </c>
      <c r="E107" s="10">
        <f>(VQZ!K106-VQZ!G106)*2625.5</f>
        <v>-0.13827458300009063</v>
      </c>
      <c r="F107" s="10">
        <f>(VQZ!N106-VQZ!J106)*2625.5</f>
        <v>-5.1428530295000154</v>
      </c>
      <c r="G107" s="10">
        <f>(VQZ!M106-VQZ!I106)*2625.5</f>
        <v>-2.0317563024999736</v>
      </c>
      <c r="H107" s="2">
        <f t="shared" si="2"/>
        <v>-7.985040795499935</v>
      </c>
      <c r="I107" s="11">
        <f t="shared" si="3"/>
        <v>89.850628390567266</v>
      </c>
      <c r="K107" s="2">
        <f>H107-'BSSE-CCT'!H107</f>
        <v>7.9847185122552782</v>
      </c>
      <c r="L107" s="2">
        <f>'BSSE-CCQ'!H107-'BSSE-ACCT'!H107</f>
        <v>2.5600368287655817</v>
      </c>
    </row>
    <row r="108" spans="1:12" x14ac:dyDescent="0.2">
      <c r="A108" t="s">
        <v>108</v>
      </c>
      <c r="B108" s="10">
        <f>(VQZ!K107+VQZ!L107-VQZ!G107-VQZ!H107)*2625.5</f>
        <v>-0.77250874149993987</v>
      </c>
      <c r="C108" s="10">
        <f>(VQZ!M107+VQZ!N107-VQZ!I107-VQZ!J107)*2625.5</f>
        <v>-6.45396471750015</v>
      </c>
      <c r="D108" s="10">
        <f>(VQZ!L107-VQZ!H107)*2625.5</f>
        <v>-0.64558419499992348</v>
      </c>
      <c r="E108" s="10">
        <f>(VQZ!K107-VQZ!G107)*2625.5</f>
        <v>-0.12692454650001639</v>
      </c>
      <c r="F108" s="10">
        <f>(VQZ!N107-VQZ!J107)*2625.5</f>
        <v>-4.6132292930000496</v>
      </c>
      <c r="G108" s="10">
        <f>(VQZ!M107-VQZ!I107)*2625.5</f>
        <v>-1.8407354245001006</v>
      </c>
      <c r="H108" s="2">
        <f t="shared" si="2"/>
        <v>-7.2264734590000899</v>
      </c>
      <c r="I108" s="11">
        <f t="shared" si="3"/>
        <v>89.310017591805703</v>
      </c>
      <c r="K108" s="2">
        <f>H108-'BSSE-CCT'!H108</f>
        <v>7.3798952014289263</v>
      </c>
      <c r="L108" s="2">
        <f>'BSSE-CCQ'!H108-'BSSE-ACCT'!H108</f>
        <v>2.1970417208805539</v>
      </c>
    </row>
    <row r="109" spans="1:12" x14ac:dyDescent="0.2">
      <c r="A109" t="s">
        <v>109</v>
      </c>
      <c r="B109" s="10">
        <f>(VQZ!K108+VQZ!L108-VQZ!G108-VQZ!H108)*2625.5</f>
        <v>-1.175354959499229</v>
      </c>
      <c r="C109" s="10">
        <f>(VQZ!M108+VQZ!N108-VQZ!I108-VQZ!J108)*2625.5</f>
        <v>-7.1152257730006392</v>
      </c>
      <c r="D109" s="10">
        <f>(VQZ!L108-VQZ!H108)*2625.5</f>
        <v>-0.97758392099977542</v>
      </c>
      <c r="E109" s="10">
        <f>(VQZ!K108-VQZ!G108)*2625.5</f>
        <v>-0.19777103850003652</v>
      </c>
      <c r="F109" s="10">
        <f>(VQZ!N108-VQZ!J108)*2625.5</f>
        <v>-5.226669491499913</v>
      </c>
      <c r="G109" s="10">
        <f>(VQZ!M108-VQZ!I108)*2625.5</f>
        <v>-1.8885562815001435</v>
      </c>
      <c r="H109" s="2">
        <f t="shared" si="2"/>
        <v>-8.290580732499869</v>
      </c>
      <c r="I109" s="11">
        <f t="shared" si="3"/>
        <v>85.823008092886354</v>
      </c>
      <c r="K109" s="2">
        <f>H109-'BSSE-CCT'!H109</f>
        <v>8.3331776608345187</v>
      </c>
      <c r="L109" s="2">
        <f>'BSSE-CCQ'!H109-'BSSE-ACCT'!H109</f>
        <v>8.8301626246311571</v>
      </c>
    </row>
    <row r="110" spans="1:12" x14ac:dyDescent="0.2">
      <c r="A110" t="s">
        <v>110</v>
      </c>
      <c r="B110" s="10">
        <f>(VQZ!K109+VQZ!L109-VQZ!G109-VQZ!H109)*2625.5</f>
        <v>-0.68224930249978999</v>
      </c>
      <c r="C110" s="10">
        <f>(VQZ!M109+VQZ!N109-VQZ!I109-VQZ!J109)*2625.5</f>
        <v>-6.008960846001262</v>
      </c>
      <c r="D110" s="10">
        <f>(VQZ!L109-VQZ!H109)*2625.5</f>
        <v>-0.57396055499972942</v>
      </c>
      <c r="E110" s="10">
        <f>(VQZ!K109-VQZ!G109)*2625.5</f>
        <v>-0.10828874750006057</v>
      </c>
      <c r="F110" s="10">
        <f>(VQZ!N109-VQZ!J109)*2625.5</f>
        <v>-4.4587606260004664</v>
      </c>
      <c r="G110" s="10">
        <f>(VQZ!M109-VQZ!I109)*2625.5</f>
        <v>-1.550200219999921</v>
      </c>
      <c r="H110" s="2">
        <f t="shared" si="2"/>
        <v>-6.6912101485010522</v>
      </c>
      <c r="I110" s="11">
        <f t="shared" si="3"/>
        <v>89.80379800726142</v>
      </c>
      <c r="K110" s="2">
        <f>H110-'BSSE-CCT'!H110</f>
        <v>6.1080245969099929</v>
      </c>
      <c r="L110" s="2">
        <f>'BSSE-CCQ'!H110-'BSSE-ACCT'!H110</f>
        <v>7.8322515513891409</v>
      </c>
    </row>
    <row r="111" spans="1:12" x14ac:dyDescent="0.2">
      <c r="A111" t="s">
        <v>111</v>
      </c>
      <c r="B111" s="10">
        <f>(VQZ!K110+VQZ!L110-VQZ!G110-VQZ!H110)*2625.5</f>
        <v>-0.80062522100022515</v>
      </c>
      <c r="C111" s="10">
        <f>(VQZ!M110+VQZ!N110-VQZ!I110-VQZ!J110)*2625.5</f>
        <v>-5.5315162964999196</v>
      </c>
      <c r="D111" s="10">
        <f>(VQZ!L110-VQZ!H110)*2625.5</f>
        <v>-0.66403358350019603</v>
      </c>
      <c r="E111" s="10">
        <f>(VQZ!K110-VQZ!G110)*2625.5</f>
        <v>-0.13659163749988337</v>
      </c>
      <c r="F111" s="10">
        <f>(VQZ!N110-VQZ!J110)*2625.5</f>
        <v>-4.0928079340001222</v>
      </c>
      <c r="G111" s="10">
        <f>(VQZ!M110-VQZ!I110)*2625.5</f>
        <v>-1.4387083625000889</v>
      </c>
      <c r="H111" s="2">
        <f t="shared" si="2"/>
        <v>-6.332141517500145</v>
      </c>
      <c r="I111" s="11">
        <f t="shared" si="3"/>
        <v>87.356169807836153</v>
      </c>
      <c r="K111" s="2">
        <f>H111-'BSSE-CCT'!H111</f>
        <v>5.9723786819009144</v>
      </c>
      <c r="L111" s="2">
        <f>'BSSE-CCQ'!H111-'BSSE-ACCT'!H111</f>
        <v>6.9209995775280015</v>
      </c>
    </row>
    <row r="112" spans="1:12" x14ac:dyDescent="0.2">
      <c r="A112" t="s">
        <v>112</v>
      </c>
      <c r="B112" s="10">
        <f>(VQZ!K111+VQZ!L111-VQZ!G111-VQZ!H111)*2625.5</f>
        <v>-1.0527966195001937</v>
      </c>
      <c r="C112" s="10">
        <f>(VQZ!M111+VQZ!N111-VQZ!I111-VQZ!J111)*2625.5</f>
        <v>-6.0550514984998109</v>
      </c>
      <c r="D112" s="10">
        <f>(VQZ!L111-VQZ!H111)*2625.5</f>
        <v>-0.88094976799977454</v>
      </c>
      <c r="E112" s="10">
        <f>(VQZ!K111-VQZ!G111)*2625.5</f>
        <v>-0.17184685150012763</v>
      </c>
      <c r="F112" s="10">
        <f>(VQZ!N111-VQZ!J111)*2625.5</f>
        <v>-4.4509025044997204</v>
      </c>
      <c r="G112" s="10">
        <f>(VQZ!M111-VQZ!I111)*2625.5</f>
        <v>-1.6041489940000906</v>
      </c>
      <c r="H112" s="2">
        <f t="shared" si="2"/>
        <v>-7.107848118000005</v>
      </c>
      <c r="I112" s="11">
        <f t="shared" si="3"/>
        <v>85.188251042758239</v>
      </c>
      <c r="K112" s="2">
        <f>H112-'BSSE-CCT'!H112</f>
        <v>6.9428066532114787</v>
      </c>
      <c r="L112" s="2">
        <f>'BSSE-CCQ'!H112-'BSSE-ACCT'!H112</f>
        <v>7.2068261557283311</v>
      </c>
    </row>
    <row r="113" spans="1:12" x14ac:dyDescent="0.2">
      <c r="A113" t="s">
        <v>113</v>
      </c>
      <c r="B113" s="10">
        <f>(VQZ!K112+VQZ!L112-VQZ!G112-VQZ!H112)*2625.5</f>
        <v>-0.7074856085002067</v>
      </c>
      <c r="C113" s="10">
        <f>(VQZ!M112+VQZ!N112-VQZ!I112-VQZ!J112)*2625.5</f>
        <v>-5.7271738074999758</v>
      </c>
      <c r="D113" s="10">
        <f>(VQZ!L112-VQZ!H112)*2625.5</f>
        <v>-0.58721145350011483</v>
      </c>
      <c r="E113" s="10">
        <f>(VQZ!K112-VQZ!G112)*2625.5</f>
        <v>-0.12027415500009186</v>
      </c>
      <c r="F113" s="10">
        <f>(VQZ!N112-VQZ!J112)*2625.5</f>
        <v>-4.0557306229999623</v>
      </c>
      <c r="G113" s="10">
        <f>(VQZ!M112-VQZ!I112)*2625.5</f>
        <v>-1.6714431845000131</v>
      </c>
      <c r="H113" s="2">
        <f t="shared" si="2"/>
        <v>-6.4346594160001827</v>
      </c>
      <c r="I113" s="11">
        <f t="shared" si="3"/>
        <v>89.005080723604422</v>
      </c>
      <c r="K113" s="2">
        <f>H113-'BSSE-CCT'!H113</f>
        <v>6.6696276119581919</v>
      </c>
      <c r="L113" s="2">
        <f>'BSSE-CCQ'!H113-'BSSE-ACCT'!H113</f>
        <v>2.8442323658680175</v>
      </c>
    </row>
    <row r="114" spans="1:12" x14ac:dyDescent="0.2">
      <c r="A114" t="s">
        <v>114</v>
      </c>
      <c r="B114" s="10">
        <f>(VQZ!K113+VQZ!L113-VQZ!G113-VQZ!H113)*2625.5</f>
        <v>-0.6846017505003007</v>
      </c>
      <c r="C114" s="10">
        <f>(VQZ!M113+VQZ!N113-VQZ!I113-VQZ!J113)*2625.5</f>
        <v>-5.3851866795004248</v>
      </c>
      <c r="D114" s="10">
        <f>(VQZ!L113-VQZ!H113)*2625.5</f>
        <v>-0.57098061249976761</v>
      </c>
      <c r="E114" s="10">
        <f>(VQZ!K113-VQZ!G113)*2625.5</f>
        <v>-0.11362113799995011</v>
      </c>
      <c r="F114" s="10">
        <f>(VQZ!N113-VQZ!J113)*2625.5</f>
        <v>-3.8223236730001009</v>
      </c>
      <c r="G114" s="10">
        <f>(VQZ!M113-VQZ!I113)*2625.5</f>
        <v>-1.5628630065000328</v>
      </c>
      <c r="H114" s="2">
        <f t="shared" si="2"/>
        <v>-6.0697884300007257</v>
      </c>
      <c r="I114" s="11">
        <f t="shared" si="3"/>
        <v>88.721159585784463</v>
      </c>
      <c r="K114" s="2">
        <f>H114-'BSSE-CCT'!H114</f>
        <v>6.377944041794894</v>
      </c>
      <c r="L114" s="2">
        <f>'BSSE-CCQ'!H114-'BSSE-ACCT'!H114</f>
        <v>2.5382786180356369</v>
      </c>
    </row>
    <row r="115" spans="1:12" x14ac:dyDescent="0.2">
      <c r="A115" t="s">
        <v>115</v>
      </c>
      <c r="B115" s="10">
        <f>(VQZ!K114+VQZ!L114-VQZ!G114-VQZ!H114)*2625.5</f>
        <v>-0.86792466249941602</v>
      </c>
      <c r="C115" s="10">
        <f>(VQZ!M114+VQZ!N114-VQZ!I114-VQZ!J114)*2625.5</f>
        <v>-6.6522923620001855</v>
      </c>
      <c r="D115" s="10">
        <f>(VQZ!L114-VQZ!H114)*2625.5</f>
        <v>-0.71995148249976648</v>
      </c>
      <c r="E115" s="10">
        <f>(VQZ!K114-VQZ!G114)*2625.5</f>
        <v>-0.14797318000008677</v>
      </c>
      <c r="F115" s="10">
        <f>(VQZ!N114-VQZ!J114)*2625.5</f>
        <v>-4.8145447565001147</v>
      </c>
      <c r="G115" s="10">
        <f>(VQZ!M114-VQZ!I114)*2625.5</f>
        <v>-1.8377476055000701</v>
      </c>
      <c r="H115" s="2">
        <f t="shared" si="2"/>
        <v>-7.5202170244996012</v>
      </c>
      <c r="I115" s="11">
        <f t="shared" si="3"/>
        <v>88.458781712391229</v>
      </c>
      <c r="K115" s="2">
        <f>H115-'BSSE-CCT'!H115</f>
        <v>8.1343773533455845</v>
      </c>
      <c r="L115" s="2">
        <f>'BSSE-CCQ'!H115-'BSSE-ACCT'!H115</f>
        <v>4.037820393339512</v>
      </c>
    </row>
    <row r="116" spans="1:12" x14ac:dyDescent="0.2">
      <c r="A116" t="s">
        <v>116</v>
      </c>
      <c r="B116" s="10">
        <f>(VQZ!K115+VQZ!L115-VQZ!G115-VQZ!H115)*2625.5</f>
        <v>-0.8657087405002909</v>
      </c>
      <c r="C116" s="10">
        <f>(VQZ!M115+VQZ!N115-VQZ!I115-VQZ!J115)*2625.5</f>
        <v>-6.2299019219992324</v>
      </c>
      <c r="D116" s="10">
        <f>(VQZ!L115-VQZ!H115)*2625.5</f>
        <v>-0.72052384149990245</v>
      </c>
      <c r="E116" s="10">
        <f>(VQZ!K115-VQZ!G115)*2625.5</f>
        <v>-0.14518489900009696</v>
      </c>
      <c r="F116" s="10">
        <f>(VQZ!N115-VQZ!J115)*2625.5</f>
        <v>-4.5124127184996992</v>
      </c>
      <c r="G116" s="10">
        <f>(VQZ!M115-VQZ!I115)*2625.5</f>
        <v>-1.7174892035001157</v>
      </c>
      <c r="H116" s="2">
        <f t="shared" si="2"/>
        <v>-7.0956106624995234</v>
      </c>
      <c r="I116" s="11">
        <f t="shared" si="3"/>
        <v>87.799376520535674</v>
      </c>
      <c r="K116" s="2">
        <f>H116-'BSSE-CCT'!H116</f>
        <v>7.6619275720286604</v>
      </c>
      <c r="L116" s="2">
        <f>'BSSE-CCQ'!H116-'BSSE-ACCT'!H116</f>
        <v>3.9165546063473586</v>
      </c>
    </row>
    <row r="117" spans="1:12" x14ac:dyDescent="0.2">
      <c r="A117" t="s">
        <v>117</v>
      </c>
      <c r="B117" s="10">
        <f>(VQZ!K116+VQZ!L116-VQZ!G116-VQZ!H116)*2625.5</f>
        <v>-0.45889539199981066</v>
      </c>
      <c r="C117" s="10">
        <f>(VQZ!M116+VQZ!N116-VQZ!I116-VQZ!J116)*2625.5</f>
        <v>-5.4339763459998851</v>
      </c>
      <c r="D117" s="10">
        <f>(VQZ!L116-VQZ!H116)*2625.5</f>
        <v>-0.38517660299999068</v>
      </c>
      <c r="E117" s="10">
        <f>(VQZ!K116-VQZ!G116)*2625.5</f>
        <v>-7.3718788999965729E-2</v>
      </c>
      <c r="F117" s="10">
        <f>(VQZ!N116-VQZ!J116)*2625.5</f>
        <v>-3.9359684404999657</v>
      </c>
      <c r="G117" s="10">
        <f>(VQZ!M116-VQZ!I116)*2625.5</f>
        <v>-1.4980079055000655</v>
      </c>
      <c r="H117" s="2">
        <f t="shared" si="2"/>
        <v>-5.8928717379996955</v>
      </c>
      <c r="I117" s="11">
        <f t="shared" si="3"/>
        <v>92.212703544170807</v>
      </c>
      <c r="K117" s="2">
        <f>H117-'BSSE-CCT'!H117</f>
        <v>5.6568644116384652</v>
      </c>
      <c r="L117" s="2">
        <f>'BSSE-CCQ'!H117-'BSSE-ACCT'!H117</f>
        <v>2.3190713329543273</v>
      </c>
    </row>
    <row r="118" spans="1:12" x14ac:dyDescent="0.2">
      <c r="A118" t="s">
        <v>118</v>
      </c>
      <c r="B118" s="10">
        <f>(VQZ!K117+VQZ!L117-VQZ!G117-VQZ!H117)*2625.5</f>
        <v>-0.42785147999982742</v>
      </c>
      <c r="C118" s="10">
        <f>(VQZ!M117+VQZ!N117-VQZ!I117-VQZ!J117)*2625.5</f>
        <v>-5.0217177104997939</v>
      </c>
      <c r="D118" s="10">
        <f>(VQZ!L117-VQZ!H117)*2625.5</f>
        <v>-0.35902924849998064</v>
      </c>
      <c r="E118" s="10">
        <f>(VQZ!K117-VQZ!G117)*2625.5</f>
        <v>-6.8822231499992531E-2</v>
      </c>
      <c r="F118" s="10">
        <f>(VQZ!N117-VQZ!J117)*2625.5</f>
        <v>-3.6338442789999101</v>
      </c>
      <c r="G118" s="10">
        <f>(VQZ!M117-VQZ!I117)*2625.5</f>
        <v>-1.3878734315000292</v>
      </c>
      <c r="H118" s="2">
        <f t="shared" si="2"/>
        <v>-5.4495691904996217</v>
      </c>
      <c r="I118" s="11">
        <f t="shared" si="3"/>
        <v>92.148893517202922</v>
      </c>
      <c r="K118" s="2">
        <f>H118-'BSSE-CCT'!H118</f>
        <v>5.3399099139520079</v>
      </c>
      <c r="L118" s="2">
        <f>'BSSE-CCQ'!H118-'BSSE-ACCT'!H118</f>
        <v>2.1292809462755882</v>
      </c>
    </row>
    <row r="119" spans="1:12" x14ac:dyDescent="0.2">
      <c r="A119" t="s">
        <v>119</v>
      </c>
      <c r="B119" s="10">
        <f>(VQZ!K118+VQZ!L118-VQZ!G118-VQZ!H118)*2625.5</f>
        <v>-0.40546121599995311</v>
      </c>
      <c r="C119" s="10">
        <f>(VQZ!M118+VQZ!N118-VQZ!I118-VQZ!J118)*2625.5</f>
        <v>-5.0017770380003057</v>
      </c>
      <c r="D119" s="10">
        <f>(VQZ!L118-VQZ!H118)*2625.5</f>
        <v>-0.34123360950016557</v>
      </c>
      <c r="E119" s="10">
        <f>(VQZ!K118-VQZ!G118)*2625.5</f>
        <v>-6.4227606500079026E-2</v>
      </c>
      <c r="F119" s="10">
        <f>(VQZ!N118-VQZ!J118)*2625.5</f>
        <v>-3.6282440875000157</v>
      </c>
      <c r="G119" s="10">
        <f>(VQZ!M118-VQZ!I118)*2625.5</f>
        <v>-1.3735329504999987</v>
      </c>
      <c r="H119" s="2">
        <f t="shared" si="2"/>
        <v>-5.4072382540002586</v>
      </c>
      <c r="I119" s="11">
        <f t="shared" si="3"/>
        <v>92.501510069396446</v>
      </c>
      <c r="K119" s="2">
        <f>H119-'BSSE-CCT'!H119</f>
        <v>5.0378644433188118</v>
      </c>
      <c r="L119" s="2">
        <f>'BSSE-CCQ'!H119-'BSSE-ACCT'!H119</f>
        <v>2.2490973474864404</v>
      </c>
    </row>
    <row r="120" spans="1:12" x14ac:dyDescent="0.2">
      <c r="A120" t="s">
        <v>38</v>
      </c>
      <c r="B120" s="10">
        <f>(VQZ!K119+VQZ!L119-VQZ!G119-VQZ!H119)*2625.5</f>
        <v>-0.25219240249995745</v>
      </c>
      <c r="C120" s="10">
        <f>(VQZ!M119+VQZ!N119-VQZ!I119-VQZ!J119)*2625.5</f>
        <v>-7.2956868900000948</v>
      </c>
      <c r="D120" s="10">
        <f>(VQZ!L119-VQZ!H119)*2625.5</f>
        <v>-0.2108539049999274</v>
      </c>
      <c r="E120" s="10">
        <f>(VQZ!K119-VQZ!G119)*2625.5</f>
        <v>-4.1338497500030047E-2</v>
      </c>
      <c r="F120" s="10">
        <f>(VQZ!N119-VQZ!J119)*2625.5</f>
        <v>-5.2784338494999936</v>
      </c>
      <c r="G120" s="10">
        <f>(VQZ!M119-VQZ!I119)*2625.5</f>
        <v>-2.0172530404999924</v>
      </c>
      <c r="H120" s="2">
        <f t="shared" si="2"/>
        <v>-7.5478792925000526</v>
      </c>
      <c r="I120" s="11">
        <f t="shared" si="3"/>
        <v>96.658764763891384</v>
      </c>
      <c r="K120" s="2">
        <f>H120-'BSSE-CCT'!H120</f>
        <v>3.3493714542064676</v>
      </c>
      <c r="L120" s="2">
        <f>'BSSE-CCQ'!H120-'BSSE-ACCT'!H120</f>
        <v>12.042827352003755</v>
      </c>
    </row>
    <row r="121" spans="1:12" x14ac:dyDescent="0.2">
      <c r="A121" t="s">
        <v>39</v>
      </c>
      <c r="B121" s="10">
        <f>(VQZ!K120+VQZ!L120-VQZ!G120-VQZ!H120)*2625.5</f>
        <v>-0.25591798700040125</v>
      </c>
      <c r="C121" s="10">
        <f>(VQZ!M120+VQZ!N120-VQZ!I120-VQZ!J120)*2625.5</f>
        <v>-6.9326852599999462</v>
      </c>
      <c r="D121" s="10">
        <f>(VQZ!L120-VQZ!H120)*2625.5</f>
        <v>-0.21390211050029051</v>
      </c>
      <c r="E121" s="10">
        <f>(VQZ!K120-VQZ!G120)*2625.5</f>
        <v>-4.2015876499964994E-2</v>
      </c>
      <c r="F121" s="10">
        <f>(VQZ!N120-VQZ!J120)*2625.5</f>
        <v>-5.010197016499955</v>
      </c>
      <c r="G121" s="10">
        <f>(VQZ!M120-VQZ!I120)*2625.5</f>
        <v>-1.9224882434999913</v>
      </c>
      <c r="H121" s="2">
        <f t="shared" si="2"/>
        <v>-7.1886032470003478</v>
      </c>
      <c r="I121" s="11">
        <f t="shared" si="3"/>
        <v>96.439948370955221</v>
      </c>
      <c r="K121" s="2">
        <f>H121-'BSSE-CCT'!H121</f>
        <v>3.4823641765455573</v>
      </c>
      <c r="L121" s="2">
        <f>'BSSE-CCQ'!H121-'BSSE-ACCT'!H121</f>
        <v>11.470107309800856</v>
      </c>
    </row>
    <row r="122" spans="1:12" x14ac:dyDescent="0.2">
      <c r="A122" t="s">
        <v>40</v>
      </c>
      <c r="B122" s="10">
        <f>(VQZ!K121+VQZ!L121-VQZ!G121-VQZ!H121)*2625.5</f>
        <v>-0.24599359700066969</v>
      </c>
      <c r="C122" s="10">
        <f>(VQZ!M121+VQZ!N121-VQZ!I121-VQZ!J121)*2625.5</f>
        <v>-6.8834702624999808</v>
      </c>
      <c r="D122" s="10">
        <f>(VQZ!L121-VQZ!H121)*2625.5</f>
        <v>-0.2055792755001532</v>
      </c>
      <c r="E122" s="10">
        <f>(VQZ!K121-VQZ!G121)*2625.5</f>
        <v>-4.0414321500079259E-2</v>
      </c>
      <c r="F122" s="10">
        <f>(VQZ!N121-VQZ!J121)*2625.5</f>
        <v>-4.993110262499985</v>
      </c>
      <c r="G122" s="10">
        <f>(VQZ!M121-VQZ!I121)*2625.5</f>
        <v>-1.8903599999999958</v>
      </c>
      <c r="H122" s="2">
        <f t="shared" si="2"/>
        <v>-7.1294638595006505</v>
      </c>
      <c r="I122" s="11">
        <f t="shared" si="3"/>
        <v>96.549619973557171</v>
      </c>
      <c r="K122" s="2">
        <f>H122-'BSSE-CCT'!H122</f>
        <v>3.0863862437139593</v>
      </c>
      <c r="L122" s="2">
        <f>'BSSE-CCQ'!H122-'BSSE-ACCT'!H122</f>
        <v>11.498022812637416</v>
      </c>
    </row>
    <row r="123" spans="1:12" x14ac:dyDescent="0.2">
      <c r="A123" t="s">
        <v>120</v>
      </c>
      <c r="B123" s="10">
        <f>(VQZ!K122+VQZ!L122-VQZ!G122-VQZ!H122)*2625.5</f>
        <v>-0.22254000549967901</v>
      </c>
      <c r="C123" s="10">
        <f>(VQZ!M122+VQZ!N122-VQZ!I122-VQZ!J122)*2625.5</f>
        <v>-5.0315843394999931</v>
      </c>
      <c r="D123" s="10">
        <f>(VQZ!L122-VQZ!H122)*2625.5</f>
        <v>-0.18614269899981728</v>
      </c>
      <c r="E123" s="10">
        <f>(VQZ!K122-VQZ!G122)*2625.5</f>
        <v>-3.639730650000747E-2</v>
      </c>
      <c r="F123" s="10">
        <f>(VQZ!N122-VQZ!J122)*2625.5</f>
        <v>-3.851361702999974</v>
      </c>
      <c r="G123" s="10">
        <f>(VQZ!M122-VQZ!I122)*2625.5</f>
        <v>-1.1802226365000008</v>
      </c>
      <c r="H123" s="2">
        <f t="shared" si="2"/>
        <v>-5.2541243449996724</v>
      </c>
      <c r="I123" s="11">
        <f t="shared" si="3"/>
        <v>95.76447014027238</v>
      </c>
      <c r="K123" s="2">
        <f>H123-'BSSE-CCT'!H123</f>
        <v>4.019149537770053</v>
      </c>
      <c r="L123" s="2">
        <f>'BSSE-CCQ'!H123-'BSSE-ACCT'!H123</f>
        <v>2.0830364423049437</v>
      </c>
    </row>
    <row r="124" spans="1:12" x14ac:dyDescent="0.2">
      <c r="A124" t="s">
        <v>121</v>
      </c>
      <c r="B124" s="10">
        <f>(VQZ!K123+VQZ!L123-VQZ!G123-VQZ!H123)*2625.5</f>
        <v>-0.22088856600062112</v>
      </c>
      <c r="C124" s="10">
        <f>(VQZ!M123+VQZ!N123-VQZ!I123-VQZ!J123)*2625.5</f>
        <v>-4.8287802174999825</v>
      </c>
      <c r="D124" s="10">
        <f>(VQZ!L123-VQZ!H123)*2625.5</f>
        <v>-0.18558346750018451</v>
      </c>
      <c r="E124" s="10">
        <f>(VQZ!K123-VQZ!G123)*2625.5</f>
        <v>-3.5305098499999382E-2</v>
      </c>
      <c r="F124" s="10">
        <f>(VQZ!N123-VQZ!J123)*2625.5</f>
        <v>-3.7055361819999955</v>
      </c>
      <c r="G124" s="10">
        <f>(VQZ!M123-VQZ!I123)*2625.5</f>
        <v>-1.1232440355000048</v>
      </c>
      <c r="H124" s="2">
        <f t="shared" si="2"/>
        <v>-5.0496687835006036</v>
      </c>
      <c r="I124" s="11">
        <f t="shared" si="3"/>
        <v>95.625682089836133</v>
      </c>
      <c r="K124" s="2">
        <f>H124-'BSSE-CCT'!H124</f>
        <v>4.0003120012877993</v>
      </c>
      <c r="L124" s="2">
        <f>'BSSE-CCQ'!H124-'BSSE-ACCT'!H124</f>
        <v>2.1086038281486239</v>
      </c>
    </row>
    <row r="125" spans="1:12" x14ac:dyDescent="0.2">
      <c r="A125" t="s">
        <v>122</v>
      </c>
      <c r="B125" s="10">
        <f>(VQZ!K124+VQZ!L124-VQZ!G124-VQZ!H124)*2625.5</f>
        <v>-0.22086493650041494</v>
      </c>
      <c r="C125" s="10">
        <f>(VQZ!M124+VQZ!N124-VQZ!I124-VQZ!J124)*2625.5</f>
        <v>-4.7548277589999932</v>
      </c>
      <c r="D125" s="10">
        <f>(VQZ!L124-VQZ!H124)*2625.5</f>
        <v>-0.18461990900032732</v>
      </c>
      <c r="E125" s="10">
        <f>(VQZ!K124-VQZ!G124)*2625.5</f>
        <v>-3.6245027500087623E-2</v>
      </c>
      <c r="F125" s="10">
        <f>(VQZ!N124-VQZ!J124)*2625.5</f>
        <v>-3.6584137080000221</v>
      </c>
      <c r="G125" s="10">
        <f>(VQZ!M124-VQZ!I124)*2625.5</f>
        <v>-1.096414051000008</v>
      </c>
      <c r="H125" s="2">
        <f t="shared" si="2"/>
        <v>-4.9756926955004079</v>
      </c>
      <c r="I125" s="11">
        <f t="shared" si="3"/>
        <v>95.561121837364553</v>
      </c>
      <c r="K125" s="2">
        <f>H125-'BSSE-CCT'!H125</f>
        <v>3.7772497914460619</v>
      </c>
      <c r="L125" s="2">
        <f>'BSSE-CCQ'!H125-'BSSE-ACCT'!H125</f>
        <v>2.0679681225979207</v>
      </c>
    </row>
    <row r="126" spans="1:12" x14ac:dyDescent="0.2">
      <c r="A126" t="s">
        <v>123</v>
      </c>
      <c r="B126" s="10">
        <f>(VQZ!K125+VQZ!L125-VQZ!G125-VQZ!H125)*2625.5</f>
        <v>-0.40491773750045779</v>
      </c>
      <c r="C126" s="10">
        <f>(VQZ!M125+VQZ!N125-VQZ!I125-VQZ!J125)*2625.5</f>
        <v>-2.9579591884999767</v>
      </c>
      <c r="D126" s="10">
        <f>(VQZ!L125-VQZ!H125)*2625.5</f>
        <v>-0.34164843850009297</v>
      </c>
      <c r="E126" s="10">
        <f>(VQZ!K125-VQZ!G125)*2625.5</f>
        <v>-6.3269299000073331E-2</v>
      </c>
      <c r="F126" s="10">
        <f>(VQZ!N125-VQZ!J125)*2625.5</f>
        <v>-2.1980003370001353</v>
      </c>
      <c r="G126" s="10">
        <f>(VQZ!M125-VQZ!I125)*2625.5</f>
        <v>-0.7599588514999871</v>
      </c>
      <c r="H126" s="2">
        <f t="shared" si="2"/>
        <v>-3.3628769260004345</v>
      </c>
      <c r="I126" s="11">
        <f t="shared" si="3"/>
        <v>87.959186541446286</v>
      </c>
      <c r="K126" s="2">
        <f>H126-'BSSE-CCT'!H126</f>
        <v>3.1964606711726846</v>
      </c>
      <c r="L126" s="2">
        <f>'BSSE-CCQ'!H126-'BSSE-ACCT'!H126</f>
        <v>3.1272838540917594</v>
      </c>
    </row>
    <row r="127" spans="1:12" x14ac:dyDescent="0.2">
      <c r="A127" t="s">
        <v>124</v>
      </c>
      <c r="B127" s="10">
        <f>(VQZ!K126+VQZ!L126-VQZ!G126-VQZ!H126)*2625.5</f>
        <v>-0.42285777899997823</v>
      </c>
      <c r="C127" s="10">
        <f>(VQZ!M126+VQZ!N126-VQZ!I126-VQZ!J126)*2625.5</f>
        <v>-2.9980505734997158</v>
      </c>
      <c r="D127" s="10">
        <f>(VQZ!L126-VQZ!H126)*2625.5</f>
        <v>-0.35507262000024142</v>
      </c>
      <c r="E127" s="10">
        <f>(VQZ!K126-VQZ!G126)*2625.5</f>
        <v>-6.778515899988255E-2</v>
      </c>
      <c r="F127" s="10">
        <f>(VQZ!N126-VQZ!J126)*2625.5</f>
        <v>-2.2312680474998956</v>
      </c>
      <c r="G127" s="10">
        <f>(VQZ!M126-VQZ!I126)*2625.5</f>
        <v>-0.76678252600003904</v>
      </c>
      <c r="H127" s="2">
        <f t="shared" si="2"/>
        <v>-3.4209083524996942</v>
      </c>
      <c r="I127" s="11">
        <f t="shared" si="3"/>
        <v>87.639020534093177</v>
      </c>
      <c r="K127" s="2">
        <f>H127-'BSSE-CCT'!H127</f>
        <v>3.2075709813607922</v>
      </c>
      <c r="L127" s="2">
        <f>'BSSE-CCQ'!H127-'BSSE-ACCT'!H127</f>
        <v>3.3958975199483064</v>
      </c>
    </row>
    <row r="128" spans="1:12" x14ac:dyDescent="0.2">
      <c r="A128" t="s">
        <v>125</v>
      </c>
      <c r="B128" s="10">
        <f>(VQZ!K127+VQZ!L127-VQZ!G127-VQZ!H127)*2625.5</f>
        <v>-0.40629087400039088</v>
      </c>
      <c r="C128" s="10">
        <f>(VQZ!M127+VQZ!N127-VQZ!I127-VQZ!J127)*2625.5</f>
        <v>-2.9783488215001754</v>
      </c>
      <c r="D128" s="10">
        <f>(VQZ!L127-VQZ!H127)*2625.5</f>
        <v>-0.34269601300048891</v>
      </c>
      <c r="E128" s="10">
        <f>(VQZ!K127-VQZ!G127)*2625.5</f>
        <v>-6.3594861000047714E-2</v>
      </c>
      <c r="F128" s="10">
        <f>(VQZ!N127-VQZ!J127)*2625.5</f>
        <v>-2.2089276680000678</v>
      </c>
      <c r="G128" s="10">
        <f>(VQZ!M127-VQZ!I127)*2625.5</f>
        <v>-0.7694211535000347</v>
      </c>
      <c r="H128" s="2">
        <f t="shared" si="2"/>
        <v>-3.3846396955005664</v>
      </c>
      <c r="I128" s="11">
        <f t="shared" si="3"/>
        <v>87.996037671587274</v>
      </c>
      <c r="K128" s="2">
        <f>H128-'BSSE-CCT'!H128</f>
        <v>3.2123759762039255</v>
      </c>
      <c r="L128" s="2">
        <f>'BSSE-CCQ'!H128-'BSSE-ACCT'!H128</f>
        <v>3.1411164315015521</v>
      </c>
    </row>
    <row r="129" spans="1:12" x14ac:dyDescent="0.2">
      <c r="A129" t="s">
        <v>126</v>
      </c>
      <c r="B129" s="10">
        <f>(VQZ!K128+VQZ!L128-VQZ!G128-VQZ!H128)*2625.5</f>
        <v>-0.42375307450001709</v>
      </c>
      <c r="C129" s="10">
        <f>(VQZ!M128+VQZ!N128-VQZ!I128-VQZ!J128)*2625.5</f>
        <v>-2.7357815019996696</v>
      </c>
      <c r="D129" s="10">
        <f>(VQZ!L128-VQZ!H128)*2625.5</f>
        <v>-0.3550279865000463</v>
      </c>
      <c r="E129" s="10">
        <f>(VQZ!K128-VQZ!G128)*2625.5</f>
        <v>-6.8725087999970791E-2</v>
      </c>
      <c r="F129" s="10">
        <f>(VQZ!N128-VQZ!J128)*2625.5</f>
        <v>-2.1263005574997629</v>
      </c>
      <c r="G129" s="10">
        <f>(VQZ!M128-VQZ!I128)*2625.5</f>
        <v>-0.6094809444999798</v>
      </c>
      <c r="H129" s="2">
        <f t="shared" si="2"/>
        <v>-3.1595345764996869</v>
      </c>
      <c r="I129" s="11">
        <f t="shared" si="3"/>
        <v>86.588117197645133</v>
      </c>
      <c r="K129" s="2">
        <f>H129-'BSSE-CCT'!H129</f>
        <v>2.9730693667144843</v>
      </c>
      <c r="L129" s="2">
        <f>'BSSE-CCQ'!H129-'BSSE-ACCT'!H129</f>
        <v>3.7919092144616746</v>
      </c>
    </row>
    <row r="130" spans="1:12" x14ac:dyDescent="0.2">
      <c r="A130" t="s">
        <v>127</v>
      </c>
      <c r="B130" s="10">
        <f>(VQZ!K129+VQZ!L129-VQZ!G129-VQZ!H129)*2625.5</f>
        <v>-0.4124713010004899</v>
      </c>
      <c r="C130" s="10">
        <f>(VQZ!M129+VQZ!N129-VQZ!I129-VQZ!J129)*2625.5</f>
        <v>-2.8342062460000399</v>
      </c>
      <c r="D130" s="10">
        <f>(VQZ!L129-VQZ!H129)*2625.5</f>
        <v>-0.34726438300012474</v>
      </c>
      <c r="E130" s="10">
        <f>(VQZ!K129-VQZ!G129)*2625.5</f>
        <v>-6.5206918000073666E-2</v>
      </c>
      <c r="F130" s="10">
        <f>(VQZ!N129-VQZ!J129)*2625.5</f>
        <v>-2.1148717560000216</v>
      </c>
      <c r="G130" s="10">
        <f>(VQZ!M129-VQZ!I129)*2625.5</f>
        <v>-0.71933448999994554</v>
      </c>
      <c r="H130" s="2">
        <f t="shared" si="2"/>
        <v>-3.2466775470005298</v>
      </c>
      <c r="I130" s="11">
        <f t="shared" si="3"/>
        <v>87.295587719157538</v>
      </c>
      <c r="K130" s="2">
        <f>H130-'BSSE-CCT'!H130</f>
        <v>2.9694473851819194</v>
      </c>
      <c r="L130" s="2">
        <f>'BSSE-CCQ'!H130-'BSSE-ACCT'!H130</f>
        <v>3.2702717076018453</v>
      </c>
    </row>
    <row r="131" spans="1:12" x14ac:dyDescent="0.2">
      <c r="A131" t="s">
        <v>128</v>
      </c>
      <c r="B131" s="10">
        <f>(VQZ!K130+VQZ!L130-VQZ!G130-VQZ!H130)*2625.5</f>
        <v>-0.42807989850007155</v>
      </c>
      <c r="C131" s="10">
        <f>(VQZ!M130+VQZ!N130-VQZ!I130-VQZ!J130)*2625.5</f>
        <v>-2.9001955629998477</v>
      </c>
      <c r="D131" s="10">
        <f>(VQZ!L130-VQZ!H130)*2625.5</f>
        <v>-0.35948871100010316</v>
      </c>
      <c r="E131" s="10">
        <f>(VQZ!K130-VQZ!G130)*2625.5</f>
        <v>-6.8591187499968398E-2</v>
      </c>
      <c r="F131" s="10">
        <f>(VQZ!N130-VQZ!J130)*2625.5</f>
        <v>-2.1619758514999319</v>
      </c>
      <c r="G131" s="10">
        <f>(VQZ!M130-VQZ!I130)*2625.5</f>
        <v>-0.73821971149998866</v>
      </c>
      <c r="H131" s="2">
        <f t="shared" si="2"/>
        <v>-3.3282754614999193</v>
      </c>
      <c r="I131" s="11">
        <f t="shared" si="3"/>
        <v>87.138086872558517</v>
      </c>
      <c r="K131" s="2">
        <f>H131-'BSSE-CCT'!H131</f>
        <v>3.0722922077445545</v>
      </c>
      <c r="L131" s="2">
        <f>'BSSE-CCQ'!H131-'BSSE-ACCT'!H131</f>
        <v>3.3344806643879106</v>
      </c>
    </row>
    <row r="132" spans="1:12" x14ac:dyDescent="0.2">
      <c r="A132" t="s">
        <v>129</v>
      </c>
      <c r="B132" s="10">
        <f>(VQZ!K131+VQZ!L131-VQZ!G131-VQZ!H131)*2625.5</f>
        <v>-0.49501964650039909</v>
      </c>
      <c r="C132" s="10">
        <f>(VQZ!M131+VQZ!N131-VQZ!I131-VQZ!J131)*2625.5</f>
        <v>-6.6642541400000104</v>
      </c>
      <c r="D132" s="10">
        <f>(VQZ!L131-VQZ!H131)*2625.5</f>
        <v>-0.41599472199994703</v>
      </c>
      <c r="E132" s="10">
        <f>(VQZ!K131-VQZ!G131)*2625.5</f>
        <v>-7.9024924500014831E-2</v>
      </c>
      <c r="F132" s="10">
        <f>(VQZ!N131-VQZ!J131)*2625.5</f>
        <v>-4.7753407905000547</v>
      </c>
      <c r="G132" s="10">
        <f>(VQZ!M131-VQZ!I131)*2625.5</f>
        <v>-1.8889133494999557</v>
      </c>
      <c r="H132" s="2">
        <f t="shared" ref="H132:H193" si="4">B132+C132</f>
        <v>-7.1592737865004095</v>
      </c>
      <c r="I132" s="11">
        <f t="shared" ref="I132:I193" si="5">C132/H132*100</f>
        <v>93.085616484819838</v>
      </c>
      <c r="K132" s="2">
        <f>H132-'BSSE-CCT'!H132</f>
        <v>7.1926198282485272</v>
      </c>
      <c r="L132" s="2">
        <f>'BSSE-CCQ'!H132-'BSSE-ACCT'!H132</f>
        <v>2.8275856538115685</v>
      </c>
    </row>
    <row r="133" spans="1:12" x14ac:dyDescent="0.2">
      <c r="A133" t="s">
        <v>130</v>
      </c>
      <c r="B133" s="10">
        <f>(VQZ!K132+VQZ!L132-VQZ!G132-VQZ!H132)*2625.5</f>
        <v>-0.45255218399965158</v>
      </c>
      <c r="C133" s="10">
        <f>(VQZ!M132+VQZ!N132-VQZ!I132-VQZ!J132)*2625.5</f>
        <v>-6.1825641570001011</v>
      </c>
      <c r="D133" s="10">
        <f>(VQZ!L132-VQZ!H132)*2625.5</f>
        <v>-0.38077889049990066</v>
      </c>
      <c r="E133" s="10">
        <f>(VQZ!K132-VQZ!G132)*2625.5</f>
        <v>-7.1773293500042412E-2</v>
      </c>
      <c r="F133" s="10">
        <f>(VQZ!N132-VQZ!J132)*2625.5</f>
        <v>-4.4266455100001725</v>
      </c>
      <c r="G133" s="10">
        <f>(VQZ!M132-VQZ!I132)*2625.5</f>
        <v>-1.7559186470000738</v>
      </c>
      <c r="H133" s="2">
        <f t="shared" si="4"/>
        <v>-6.6351163409997529</v>
      </c>
      <c r="I133" s="11">
        <f t="shared" si="5"/>
        <v>93.179438599995024</v>
      </c>
      <c r="K133" s="2">
        <f>H133-'BSSE-CCT'!H133</f>
        <v>6.6740071606171725</v>
      </c>
      <c r="L133" s="2">
        <f>'BSSE-CCQ'!H133-'BSSE-ACCT'!H133</f>
        <v>2.5287261609191294</v>
      </c>
    </row>
    <row r="134" spans="1:12" x14ac:dyDescent="0.2">
      <c r="A134" t="s">
        <v>131</v>
      </c>
      <c r="B134" s="10">
        <f>(VQZ!K133+VQZ!L133-VQZ!G133-VQZ!H133)*2625.5</f>
        <v>-0.45209272149952906</v>
      </c>
      <c r="C134" s="10">
        <f>(VQZ!M133+VQZ!N133-VQZ!I133-VQZ!J133)*2625.5</f>
        <v>-6.0265726999998623</v>
      </c>
      <c r="D134" s="10">
        <f>(VQZ!L133-VQZ!H133)*2625.5</f>
        <v>-0.38068437249965892</v>
      </c>
      <c r="E134" s="10">
        <f>(VQZ!K133-VQZ!G133)*2625.5</f>
        <v>-7.1408349000015886E-2</v>
      </c>
      <c r="F134" s="10">
        <f>(VQZ!N133-VQZ!J133)*2625.5</f>
        <v>-4.3454256675000016</v>
      </c>
      <c r="G134" s="10">
        <f>(VQZ!M133-VQZ!I133)*2625.5</f>
        <v>-1.6811470325000064</v>
      </c>
      <c r="H134" s="2">
        <f t="shared" si="4"/>
        <v>-6.4786654214993913</v>
      </c>
      <c r="I134" s="11">
        <f t="shared" si="5"/>
        <v>93.021823290962629</v>
      </c>
      <c r="K134" s="2">
        <f>H134-'BSSE-CCT'!H134</f>
        <v>6.3066882161494906</v>
      </c>
      <c r="L134" s="2">
        <f>'BSSE-CCQ'!H134-'BSSE-ACCT'!H134</f>
        <v>2.6788944375797197</v>
      </c>
    </row>
    <row r="135" spans="1:12" x14ac:dyDescent="0.2">
      <c r="A135" t="s">
        <v>132</v>
      </c>
      <c r="B135" s="10">
        <f>(VQZ!K134+VQZ!L134-VQZ!G134-VQZ!H134)*2625.5</f>
        <v>-0.54369116549970287</v>
      </c>
      <c r="C135" s="10">
        <f>(VQZ!M134+VQZ!N134-VQZ!I134-VQZ!J134)*2625.5</f>
        <v>-5.4112421414998275</v>
      </c>
      <c r="D135" s="10">
        <f>(VQZ!L134-VQZ!H134)*2625.5</f>
        <v>-0.45490463200016229</v>
      </c>
      <c r="E135" s="10">
        <f>(VQZ!K134-VQZ!G134)*2625.5</f>
        <v>-8.878653349997781E-2</v>
      </c>
      <c r="F135" s="10">
        <f>(VQZ!N134-VQZ!J134)*2625.5</f>
        <v>-3.9429102624998098</v>
      </c>
      <c r="G135" s="10">
        <f>(VQZ!M134-VQZ!I134)*2625.5</f>
        <v>-1.4683318790000182</v>
      </c>
      <c r="H135" s="2">
        <f t="shared" si="4"/>
        <v>-5.9549333069995303</v>
      </c>
      <c r="I135" s="11">
        <f t="shared" si="5"/>
        <v>90.869903364649957</v>
      </c>
      <c r="K135" s="2">
        <f>H135-'BSSE-CCT'!H135</f>
        <v>5.2985833167724845</v>
      </c>
      <c r="L135" s="2">
        <f>'BSSE-CCQ'!H135-'BSSE-ACCT'!H135</f>
        <v>7.3893764771510728</v>
      </c>
    </row>
    <row r="136" spans="1:12" x14ac:dyDescent="0.2">
      <c r="A136" t="s">
        <v>133</v>
      </c>
      <c r="B136" s="10">
        <f>(VQZ!K135+VQZ!L135-VQZ!G135-VQZ!H135)*2625.5</f>
        <v>-0.45330832799983656</v>
      </c>
      <c r="C136" s="10">
        <f>(VQZ!M135+VQZ!N135-VQZ!I135-VQZ!J135)*2625.5</f>
        <v>-4.4607980139988115</v>
      </c>
      <c r="D136" s="10">
        <f>(VQZ!L135-VQZ!H135)*2625.5</f>
        <v>-0.38018027649992425</v>
      </c>
      <c r="E136" s="10">
        <f>(VQZ!K135-VQZ!G135)*2625.5</f>
        <v>-7.312805150005805E-2</v>
      </c>
      <c r="F136" s="10">
        <f>(VQZ!N135-VQZ!J135)*2625.5</f>
        <v>-3.2687264959992719</v>
      </c>
      <c r="G136" s="10">
        <f>(VQZ!M135-VQZ!I135)*2625.5</f>
        <v>-1.1920715179998307</v>
      </c>
      <c r="H136" s="2">
        <f t="shared" si="4"/>
        <v>-4.9141063419986484</v>
      </c>
      <c r="I136" s="11">
        <f t="shared" si="5"/>
        <v>90.77536592715515</v>
      </c>
      <c r="K136" s="2">
        <f>H136-'BSSE-CCT'!H136</f>
        <v>4.5023529791372923</v>
      </c>
      <c r="L136" s="2">
        <f>'BSSE-CCQ'!H136-'BSSE-ACCT'!H136</f>
        <v>6.4164553631714316</v>
      </c>
    </row>
    <row r="137" spans="1:12" x14ac:dyDescent="0.2">
      <c r="A137" t="s">
        <v>134</v>
      </c>
      <c r="B137" s="10">
        <f>(VQZ!K136+VQZ!L136-VQZ!G136-VQZ!H136)*2625.5</f>
        <v>-0.49771603499963568</v>
      </c>
      <c r="C137" s="10">
        <f>(VQZ!M136+VQZ!N136-VQZ!I136-VQZ!J136)*2625.5</f>
        <v>-5.1497896005014656</v>
      </c>
      <c r="D137" s="10">
        <f>(VQZ!L136-VQZ!H136)*2625.5</f>
        <v>-0.41779318950009348</v>
      </c>
      <c r="E137" s="10">
        <f>(VQZ!K136-VQZ!G136)*2625.5</f>
        <v>-7.9922845499979439E-2</v>
      </c>
      <c r="F137" s="10">
        <f>(VQZ!N136-VQZ!J136)*2625.5</f>
        <v>-3.7551213750007859</v>
      </c>
      <c r="G137" s="10">
        <f>(VQZ!M136-VQZ!I136)*2625.5</f>
        <v>-1.3946682254998048</v>
      </c>
      <c r="H137" s="2">
        <f t="shared" si="4"/>
        <v>-5.6475056355011013</v>
      </c>
      <c r="I137" s="11">
        <f t="shared" si="5"/>
        <v>91.186975859379132</v>
      </c>
      <c r="K137" s="2">
        <f>H137-'BSSE-CCT'!H137</f>
        <v>5.2535640859731352</v>
      </c>
      <c r="L137" s="2">
        <f>'BSSE-CCQ'!H137-'BSSE-ACCT'!H137</f>
        <v>7.005816050198538</v>
      </c>
    </row>
    <row r="138" spans="1:12" x14ac:dyDescent="0.2">
      <c r="A138" t="s">
        <v>135</v>
      </c>
      <c r="B138" s="10">
        <f>(VQZ!K137+VQZ!L137-VQZ!G137-VQZ!H137)*2625.5</f>
        <v>-0.49250704300004555</v>
      </c>
      <c r="C138" s="10">
        <f>(VQZ!M137+VQZ!N137-VQZ!I137-VQZ!J137)*2625.5</f>
        <v>-5.1907972850003574</v>
      </c>
      <c r="D138" s="10">
        <f>(VQZ!L137-VQZ!H137)*2625.5</f>
        <v>-0.41480537050006294</v>
      </c>
      <c r="E138" s="10">
        <f>(VQZ!K137-VQZ!G137)*2625.5</f>
        <v>-7.770167249998261E-2</v>
      </c>
      <c r="F138" s="10">
        <f>(VQZ!N137-VQZ!J137)*2625.5</f>
        <v>-3.7856428125006798</v>
      </c>
      <c r="G138" s="10">
        <f>(VQZ!M137-VQZ!I137)*2625.5</f>
        <v>-1.4051544725002607</v>
      </c>
      <c r="H138" s="2">
        <f t="shared" si="4"/>
        <v>-5.6833043280004034</v>
      </c>
      <c r="I138" s="11">
        <f t="shared" si="5"/>
        <v>91.334142699809846</v>
      </c>
      <c r="K138" s="2">
        <f>H138-'BSSE-CCT'!H138</f>
        <v>5.2524980699402093</v>
      </c>
      <c r="L138" s="2">
        <f>'BSSE-CCQ'!H138-'BSSE-ACCT'!H138</f>
        <v>7.1547530090696014</v>
      </c>
    </row>
    <row r="139" spans="1:12" x14ac:dyDescent="0.2">
      <c r="A139" t="s">
        <v>136</v>
      </c>
      <c r="B139" s="10">
        <f>(VQZ!K138+VQZ!L138-VQZ!G138-VQZ!H138)*2625.5</f>
        <v>-0.49430813600040924</v>
      </c>
      <c r="C139" s="10">
        <f>(VQZ!M138+VQZ!N138-VQZ!I138-VQZ!J138)*2625.5</f>
        <v>-4.5096953259998909</v>
      </c>
      <c r="D139" s="10">
        <f>(VQZ!L138-VQZ!H138)*2625.5</f>
        <v>-0.41332721400018513</v>
      </c>
      <c r="E139" s="10">
        <f>(VQZ!K138-VQZ!G138)*2625.5</f>
        <v>-8.098092199993262E-2</v>
      </c>
      <c r="F139" s="10">
        <f>(VQZ!N138-VQZ!J138)*2625.5</f>
        <v>-3.3101752645008471</v>
      </c>
      <c r="G139" s="10">
        <f>(VQZ!M138-VQZ!I138)*2625.5</f>
        <v>-1.199520061499918</v>
      </c>
      <c r="H139" s="2">
        <f t="shared" si="4"/>
        <v>-5.0040034620003002</v>
      </c>
      <c r="I139" s="11">
        <f t="shared" si="5"/>
        <v>90.121746722317113</v>
      </c>
      <c r="K139" s="2">
        <f>H139-'BSSE-CCT'!H139</f>
        <v>5.1889130876722831</v>
      </c>
      <c r="L139" s="2">
        <f>'BSSE-CCQ'!H139-'BSSE-ACCT'!H139</f>
        <v>6.2565459962121981</v>
      </c>
    </row>
    <row r="140" spans="1:12" x14ac:dyDescent="0.2">
      <c r="A140" t="s">
        <v>137</v>
      </c>
      <c r="B140" s="10">
        <f>(VQZ!K139+VQZ!L139-VQZ!G139-VQZ!H139)*2625.5</f>
        <v>-0.45047541350038034</v>
      </c>
      <c r="C140" s="10">
        <f>(VQZ!M139+VQZ!N139-VQZ!I139-VQZ!J139)*2625.5</f>
        <v>-4.5213945540001461</v>
      </c>
      <c r="D140" s="10">
        <f>(VQZ!L139-VQZ!H139)*2625.5</f>
        <v>-0.37810088050043578</v>
      </c>
      <c r="E140" s="10">
        <f>(VQZ!K139-VQZ!G139)*2625.5</f>
        <v>-7.2374533000090308E-2</v>
      </c>
      <c r="F140" s="10">
        <f>(VQZ!N139-VQZ!J139)*2625.5</f>
        <v>-3.3185532350002998</v>
      </c>
      <c r="G140" s="10">
        <f>(VQZ!M139-VQZ!I139)*2625.5</f>
        <v>-1.2028413190001375</v>
      </c>
      <c r="H140" s="2">
        <f t="shared" si="4"/>
        <v>-4.9718699675005267</v>
      </c>
      <c r="I140" s="11">
        <f t="shared" si="5"/>
        <v>90.939517395969943</v>
      </c>
      <c r="K140" s="2">
        <f>H140-'BSSE-CCT'!H140</f>
        <v>5.0109809431501757</v>
      </c>
      <c r="L140" s="2">
        <f>'BSSE-CCQ'!H140-'BSSE-ACCT'!H140</f>
        <v>6.1640807241370732</v>
      </c>
    </row>
    <row r="141" spans="1:12" x14ac:dyDescent="0.2">
      <c r="A141" t="s">
        <v>138</v>
      </c>
      <c r="B141" s="10">
        <f>(VQZ!K140+VQZ!L140-VQZ!G140-VQZ!H140)*2625.5</f>
        <v>-0.40759312200028841</v>
      </c>
      <c r="C141" s="10">
        <f>(VQZ!M140+VQZ!N140-VQZ!I140-VQZ!J140)*2625.5</f>
        <v>-5.6666087735006645</v>
      </c>
      <c r="D141" s="10">
        <f>(VQZ!L140-VQZ!H140)*2625.5</f>
        <v>-0.34251485350007416</v>
      </c>
      <c r="E141" s="10">
        <f>(VQZ!K140-VQZ!G140)*2625.5</f>
        <v>-6.5078268499922765E-2</v>
      </c>
      <c r="F141" s="10">
        <f>(VQZ!N140-VQZ!J140)*2625.5</f>
        <v>-4.0266689635001747</v>
      </c>
      <c r="G141" s="10">
        <f>(VQZ!M140-VQZ!I140)*2625.5</f>
        <v>-1.6399398100000528</v>
      </c>
      <c r="H141" s="2">
        <f t="shared" si="4"/>
        <v>-6.0742018955009529</v>
      </c>
      <c r="I141" s="11">
        <f t="shared" si="5"/>
        <v>93.289766639100606</v>
      </c>
      <c r="K141" s="2">
        <f>H141-'BSSE-CCT'!H141</f>
        <v>5.8903225610449192</v>
      </c>
      <c r="L141" s="2">
        <f>'BSSE-CCQ'!H141-'BSSE-ACCT'!H141</f>
        <v>3.2613276222330105</v>
      </c>
    </row>
    <row r="142" spans="1:12" x14ac:dyDescent="0.2">
      <c r="A142" t="s">
        <v>139</v>
      </c>
      <c r="B142" s="10">
        <f>(VQZ!K141+VQZ!L141-VQZ!G141-VQZ!H141)*2625.5</f>
        <v>-0.37407073799986079</v>
      </c>
      <c r="C142" s="10">
        <f>(VQZ!M141+VQZ!N141-VQZ!I141-VQZ!J141)*2625.5</f>
        <v>-5.1707909750001031</v>
      </c>
      <c r="D142" s="10">
        <f>(VQZ!L141-VQZ!H141)*2625.5</f>
        <v>-0.31379976000039544</v>
      </c>
      <c r="E142" s="10">
        <f>(VQZ!K141-VQZ!G141)*2625.5</f>
        <v>-6.0270977999902581E-2</v>
      </c>
      <c r="F142" s="10">
        <f>(VQZ!N141-VQZ!J141)*2625.5</f>
        <v>-3.6636647080001001</v>
      </c>
      <c r="G142" s="10">
        <f>(VQZ!M141-VQZ!I141)*2625.5</f>
        <v>-1.5071262670000027</v>
      </c>
      <c r="H142" s="2">
        <f t="shared" si="4"/>
        <v>-5.544861712999964</v>
      </c>
      <c r="I142" s="11">
        <f t="shared" si="5"/>
        <v>93.253740898121052</v>
      </c>
      <c r="K142" s="2">
        <f>H142-'BSSE-CCT'!H142</f>
        <v>5.5110411640632844</v>
      </c>
      <c r="L142" s="2">
        <f>'BSSE-CCQ'!H142-'BSSE-ACCT'!H142</f>
        <v>2.9867261233511346</v>
      </c>
    </row>
    <row r="143" spans="1:12" x14ac:dyDescent="0.2">
      <c r="A143" t="s">
        <v>140</v>
      </c>
      <c r="B143" s="10">
        <f>(VQZ!K142+VQZ!L142-VQZ!G142-VQZ!H142)*2625.5</f>
        <v>-0.3434889140002173</v>
      </c>
      <c r="C143" s="10">
        <f>(VQZ!M142+VQZ!N142-VQZ!I142-VQZ!J142)*2625.5</f>
        <v>-5.2221063724995451</v>
      </c>
      <c r="D143" s="10">
        <f>(VQZ!L142-VQZ!H142)*2625.5</f>
        <v>-0.28943249450017716</v>
      </c>
      <c r="E143" s="10">
        <f>(VQZ!K142-VQZ!G142)*2625.5</f>
        <v>-5.4056419499894398E-2</v>
      </c>
      <c r="F143" s="10">
        <f>(VQZ!N142-VQZ!J142)*2625.5</f>
        <v>-3.7056884609996965</v>
      </c>
      <c r="G143" s="10">
        <f>(VQZ!M142-VQZ!I142)*2625.5</f>
        <v>-1.5164179114999945</v>
      </c>
      <c r="H143" s="2">
        <f t="shared" si="4"/>
        <v>-5.5655952864997627</v>
      </c>
      <c r="I143" s="11">
        <f t="shared" si="5"/>
        <v>93.828352650193509</v>
      </c>
      <c r="K143" s="2">
        <f>H143-'BSSE-CCT'!H143</f>
        <v>5.2266027382105236</v>
      </c>
      <c r="L143" s="2">
        <f>'BSSE-CCQ'!H143-'BSSE-ACCT'!H143</f>
        <v>3.0936852553502501</v>
      </c>
    </row>
    <row r="144" spans="1:12" x14ac:dyDescent="0.2">
      <c r="A144" t="s">
        <v>141</v>
      </c>
      <c r="B144" s="10">
        <f>(VQZ!K143+VQZ!L143-VQZ!G143-VQZ!H143)*2625.5</f>
        <v>-0.52402617050087175</v>
      </c>
      <c r="C144" s="10">
        <f>(VQZ!M143+VQZ!N143-VQZ!I143-VQZ!J143)*2625.5</f>
        <v>-6.0708360044987897</v>
      </c>
      <c r="D144" s="10">
        <f>(VQZ!L143-VQZ!H143)*2625.5</f>
        <v>-0.43999179200043304</v>
      </c>
      <c r="E144" s="10">
        <f>(VQZ!K143-VQZ!G143)*2625.5</f>
        <v>-8.4034378500001478E-2</v>
      </c>
      <c r="F144" s="10">
        <f>(VQZ!N143-VQZ!J143)*2625.5</f>
        <v>-4.3914086744998464</v>
      </c>
      <c r="G144" s="10">
        <f>(VQZ!M143-VQZ!I143)*2625.5</f>
        <v>-1.6794273299998184</v>
      </c>
      <c r="H144" s="2">
        <f t="shared" si="4"/>
        <v>-6.5948621749996619</v>
      </c>
      <c r="I144" s="11">
        <f t="shared" si="5"/>
        <v>92.054023926574331</v>
      </c>
      <c r="K144" s="2">
        <f>H144-'BSSE-CCT'!H144</f>
        <v>6.9992843571810006</v>
      </c>
      <c r="L144" s="2">
        <f>'BSSE-CCQ'!H144-'BSSE-ACCT'!H144</f>
        <v>4.0533297022129631</v>
      </c>
    </row>
    <row r="145" spans="1:12" x14ac:dyDescent="0.2">
      <c r="A145" t="s">
        <v>142</v>
      </c>
      <c r="B145" s="10">
        <f>(VQZ!K144+VQZ!L144-VQZ!G144-VQZ!H144)*2625.5</f>
        <v>-0.48454652699957179</v>
      </c>
      <c r="C145" s="10">
        <f>(VQZ!M144+VQZ!N144-VQZ!I144-VQZ!J144)*2625.5</f>
        <v>-5.5805186285009443</v>
      </c>
      <c r="D145" s="10">
        <f>(VQZ!L144-VQZ!H144)*2625.5</f>
        <v>-0.40680022099997704</v>
      </c>
      <c r="E145" s="10">
        <f>(VQZ!K144-VQZ!G144)*2625.5</f>
        <v>-7.7746306000031989E-2</v>
      </c>
      <c r="F145" s="10">
        <f>(VQZ!N144-VQZ!J144)*2625.5</f>
        <v>-4.0362441620001626</v>
      </c>
      <c r="G145" s="10">
        <f>(VQZ!M144-VQZ!I144)*2625.5</f>
        <v>-1.5442744664999064</v>
      </c>
      <c r="H145" s="2">
        <f t="shared" si="4"/>
        <v>-6.0650651555005162</v>
      </c>
      <c r="I145" s="11">
        <f t="shared" si="5"/>
        <v>92.010860319280695</v>
      </c>
      <c r="K145" s="2">
        <f>H145-'BSSE-CCT'!H145</f>
        <v>6.4786724509631632</v>
      </c>
      <c r="L145" s="2">
        <f>'BSSE-CCQ'!H145-'BSSE-ACCT'!H145</f>
        <v>3.7148192638968425</v>
      </c>
    </row>
    <row r="146" spans="1:12" x14ac:dyDescent="0.2">
      <c r="A146" t="s">
        <v>143</v>
      </c>
      <c r="B146" s="10">
        <f>(VQZ!K145+VQZ!L145-VQZ!G145-VQZ!H145)*2625.5</f>
        <v>-0.76072024649987779</v>
      </c>
      <c r="C146" s="10">
        <f>(VQZ!M145+VQZ!N145-VQZ!I145-VQZ!J145)*2625.5</f>
        <v>-5.6882665229999771</v>
      </c>
      <c r="D146" s="10">
        <f>(VQZ!L145-VQZ!H145)*2625.5</f>
        <v>-0.63077374949992171</v>
      </c>
      <c r="E146" s="10">
        <f>(VQZ!K145-VQZ!G145)*2625.5</f>
        <v>-0.12994649699995608</v>
      </c>
      <c r="F146" s="10">
        <f>(VQZ!N145-VQZ!J145)*2625.5</f>
        <v>-4.1061165935000403</v>
      </c>
      <c r="G146" s="10">
        <f>(VQZ!M145-VQZ!I145)*2625.5</f>
        <v>-1.5821499295000832</v>
      </c>
      <c r="H146" s="2">
        <f t="shared" si="4"/>
        <v>-6.4489867694998546</v>
      </c>
      <c r="I146" s="11">
        <f t="shared" si="5"/>
        <v>88.204034622963349</v>
      </c>
      <c r="K146" s="2">
        <f>H146-'BSSE-CCT'!H146</f>
        <v>6.2470263178220078</v>
      </c>
      <c r="L146" s="2">
        <f>'BSSE-CCQ'!H146-'BSSE-ACCT'!H146</f>
        <v>2.0688927782691264</v>
      </c>
    </row>
    <row r="147" spans="1:12" x14ac:dyDescent="0.2">
      <c r="A147" t="s">
        <v>144</v>
      </c>
      <c r="B147" s="10">
        <f>(VQZ!K146+VQZ!L146-VQZ!G146-VQZ!H146)*2625.5</f>
        <v>-0.76396798999984439</v>
      </c>
      <c r="C147" s="10">
        <f>(VQZ!M146+VQZ!N146-VQZ!I146-VQZ!J146)*2625.5</f>
        <v>-5.3093412355004128</v>
      </c>
      <c r="D147" s="10">
        <f>(VQZ!L146-VQZ!H146)*2625.5</f>
        <v>-0.63507694399976999</v>
      </c>
      <c r="E147" s="10">
        <f>(VQZ!K146-VQZ!G146)*2625.5</f>
        <v>-0.12889104599992865</v>
      </c>
      <c r="F147" s="10">
        <f>(VQZ!N146-VQZ!J146)*2625.5</f>
        <v>-3.8359447670002185</v>
      </c>
      <c r="G147" s="10">
        <f>(VQZ!M146-VQZ!I146)*2625.5</f>
        <v>-1.473396468499903</v>
      </c>
      <c r="H147" s="2">
        <f t="shared" si="4"/>
        <v>-6.0733092255002568</v>
      </c>
      <c r="I147" s="11">
        <f t="shared" si="5"/>
        <v>87.420894250005588</v>
      </c>
      <c r="K147" s="2">
        <f>H147-'BSSE-CCT'!H147</f>
        <v>5.9625028215723432</v>
      </c>
      <c r="L147" s="2">
        <f>'BSSE-CCQ'!H147-'BSSE-ACCT'!H147</f>
        <v>2.0210080762863818</v>
      </c>
    </row>
    <row r="148" spans="1:12" x14ac:dyDescent="0.2">
      <c r="A148" t="s">
        <v>41</v>
      </c>
      <c r="B148" s="10">
        <f>(VQZ!K147+VQZ!L147-VQZ!G147-VQZ!H147)*2625.5</f>
        <v>-0.44868744799935389</v>
      </c>
      <c r="C148" s="10">
        <f>(VQZ!M147+VQZ!N147-VQZ!I147-VQZ!J147)*2625.5</f>
        <v>-7.7804697119999799</v>
      </c>
      <c r="D148" s="10">
        <f>(VQZ!L147-VQZ!H147)*2625.5</f>
        <v>-0.36950236799964198</v>
      </c>
      <c r="E148" s="10">
        <f>(VQZ!K147-VQZ!G147)*2625.5</f>
        <v>-7.9185080000003405E-2</v>
      </c>
      <c r="F148" s="10">
        <f>(VQZ!N147-VQZ!J147)*2625.5</f>
        <v>-5.5953815839999708</v>
      </c>
      <c r="G148" s="10">
        <f>(VQZ!M147-VQZ!I147)*2625.5</f>
        <v>-2.1850881280000092</v>
      </c>
      <c r="H148" s="2">
        <f t="shared" si="4"/>
        <v>-8.2291571599993336</v>
      </c>
      <c r="I148" s="11">
        <f t="shared" si="5"/>
        <v>94.547589269769276</v>
      </c>
      <c r="K148" s="2">
        <f>H148-'BSSE-CCT'!H148</f>
        <v>3.7370332235289503</v>
      </c>
      <c r="L148" s="2">
        <f>'BSSE-CCQ'!H148-'BSSE-ACCT'!H148</f>
        <v>10.428959788913046</v>
      </c>
    </row>
    <row r="149" spans="1:12" x14ac:dyDescent="0.2">
      <c r="A149" t="s">
        <v>42</v>
      </c>
      <c r="B149" s="10">
        <f>(VQZ!K148+VQZ!L148-VQZ!G148-VQZ!H148)*2625.5</f>
        <v>-0.29490928750035506</v>
      </c>
      <c r="C149" s="10">
        <f>(VQZ!M148+VQZ!N148-VQZ!I148-VQZ!J148)*2625.5</f>
        <v>-7.1438726034999167</v>
      </c>
      <c r="D149" s="10">
        <f>(VQZ!L148-VQZ!H148)*2625.5</f>
        <v>-0.2458281905003924</v>
      </c>
      <c r="E149" s="10">
        <f>(VQZ!K148-VQZ!G148)*2625.5</f>
        <v>-4.9081096999962659E-2</v>
      </c>
      <c r="F149" s="10">
        <f>(VQZ!N148-VQZ!J148)*2625.5</f>
        <v>-5.1968726919999293</v>
      </c>
      <c r="G149" s="10">
        <f>(VQZ!M148-VQZ!I148)*2625.5</f>
        <v>-1.9469999114999879</v>
      </c>
      <c r="H149" s="2">
        <f t="shared" si="4"/>
        <v>-7.4387818910002714</v>
      </c>
      <c r="I149" s="11">
        <f t="shared" si="5"/>
        <v>96.035516408174999</v>
      </c>
      <c r="K149" s="2">
        <f>H149-'BSSE-CCT'!H149</f>
        <v>2.9922786379653488</v>
      </c>
      <c r="L149" s="2">
        <f>'BSSE-CCQ'!H149-'BSSE-ACCT'!H149</f>
        <v>10.455173875479417</v>
      </c>
    </row>
    <row r="150" spans="1:12" x14ac:dyDescent="0.2">
      <c r="A150" t="s">
        <v>43</v>
      </c>
      <c r="B150" s="10">
        <f>(VQZ!K149+VQZ!L149-VQZ!G149-VQZ!H149)*2625.5</f>
        <v>-0.29161953599924462</v>
      </c>
      <c r="C150" s="10">
        <f>(VQZ!M149+VQZ!N149-VQZ!I149-VQZ!J149)*2625.5</f>
        <v>-7.5297922230000269</v>
      </c>
      <c r="D150" s="10">
        <f>(VQZ!L149-VQZ!H149)*2625.5</f>
        <v>-0.2444471774998076</v>
      </c>
      <c r="E150" s="10">
        <f>(VQZ!K149-VQZ!G149)*2625.5</f>
        <v>-4.7172358499874251E-2</v>
      </c>
      <c r="F150" s="10">
        <f>(VQZ!N149-VQZ!J149)*2625.5</f>
        <v>-5.4479518824999627</v>
      </c>
      <c r="G150" s="10">
        <f>(VQZ!M149-VQZ!I149)*2625.5</f>
        <v>-2.0818403404999914</v>
      </c>
      <c r="H150" s="2">
        <f t="shared" si="4"/>
        <v>-7.8214117589992718</v>
      </c>
      <c r="I150" s="11">
        <f t="shared" si="5"/>
        <v>96.271523032095715</v>
      </c>
      <c r="K150" s="2">
        <f>H150-'BSSE-CCT'!H150</f>
        <v>3.6321270127885636</v>
      </c>
      <c r="L150" s="2">
        <f>'BSSE-CCQ'!H150-'BSSE-ACCT'!H150</f>
        <v>11.094912784376511</v>
      </c>
    </row>
    <row r="151" spans="1:12" x14ac:dyDescent="0.2">
      <c r="A151" t="s">
        <v>44</v>
      </c>
      <c r="B151" s="10">
        <f>(VQZ!K150+VQZ!L150-VQZ!G150-VQZ!H150)*2625.5</f>
        <v>-0.49809673250023689</v>
      </c>
      <c r="C151" s="10">
        <f>(VQZ!M150+VQZ!N150-VQZ!I150-VQZ!J150)*2625.5</f>
        <v>-7.6989190565001282</v>
      </c>
      <c r="D151" s="10">
        <f>(VQZ!L150-VQZ!H150)*2625.5</f>
        <v>-0.41223763150039427</v>
      </c>
      <c r="E151" s="10">
        <f>(VQZ!K150-VQZ!G150)*2625.5</f>
        <v>-8.5859100999988364E-2</v>
      </c>
      <c r="F151" s="10">
        <f>(VQZ!N150-VQZ!J150)*2625.5</f>
        <v>-5.5326085045000006</v>
      </c>
      <c r="G151" s="10">
        <f>(VQZ!M150-VQZ!I150)*2625.5</f>
        <v>-2.1663105520000183</v>
      </c>
      <c r="H151" s="2">
        <f t="shared" si="4"/>
        <v>-8.1970157890003659</v>
      </c>
      <c r="I151" s="11">
        <f t="shared" si="5"/>
        <v>93.923438171625378</v>
      </c>
      <c r="K151" s="2">
        <f>H151-'BSSE-CCT'!H151</f>
        <v>4.017307103409772</v>
      </c>
      <c r="L151" s="2">
        <f>'BSSE-CCQ'!H151-'BSSE-ACCT'!H151</f>
        <v>10.145726561847392</v>
      </c>
    </row>
    <row r="152" spans="1:12" x14ac:dyDescent="0.2">
      <c r="A152" t="s">
        <v>145</v>
      </c>
      <c r="B152" s="10">
        <f>(VQZ!K151+VQZ!L151-VQZ!G151-VQZ!H151)*2625.5</f>
        <v>-0.41107978599961914</v>
      </c>
      <c r="C152" s="10">
        <f>(VQZ!M151+VQZ!N151-VQZ!I151-VQZ!J151)*2625.5</f>
        <v>-5.4510867294999885</v>
      </c>
      <c r="D152" s="10">
        <f>(VQZ!L151-VQZ!H151)*2625.5</f>
        <v>-0.33962942899977111</v>
      </c>
      <c r="E152" s="10">
        <f>(VQZ!K151-VQZ!G151)*2625.5</f>
        <v>-7.1450356999993775E-2</v>
      </c>
      <c r="F152" s="10">
        <f>(VQZ!N151-VQZ!J151)*2625.5</f>
        <v>-4.1358845124999659</v>
      </c>
      <c r="G152" s="10">
        <f>(VQZ!M151-VQZ!I151)*2625.5</f>
        <v>-1.3152022170000039</v>
      </c>
      <c r="H152" s="2">
        <f t="shared" si="4"/>
        <v>-5.8621665154996077</v>
      </c>
      <c r="I152" s="11">
        <f t="shared" si="5"/>
        <v>92.987579166973148</v>
      </c>
      <c r="K152" s="2">
        <f>H152-'BSSE-CCT'!H152</f>
        <v>4.6103431627526401</v>
      </c>
      <c r="L152" s="2">
        <f>'BSSE-CCQ'!H152-'BSSE-ACCT'!H152</f>
        <v>1.3648294217364416</v>
      </c>
    </row>
    <row r="153" spans="1:12" x14ac:dyDescent="0.2">
      <c r="A153" t="s">
        <v>146</v>
      </c>
      <c r="B153" s="10">
        <f>(VQZ!K152+VQZ!L152-VQZ!G152-VQZ!H152)*2625.5</f>
        <v>-0.29677076699988536</v>
      </c>
      <c r="C153" s="10">
        <f>(VQZ!M152+VQZ!N152-VQZ!I152-VQZ!J152)*2625.5</f>
        <v>-4.8835087649999602</v>
      </c>
      <c r="D153" s="10">
        <f>(VQZ!L152-VQZ!H152)*2625.5</f>
        <v>-0.24958528099994515</v>
      </c>
      <c r="E153" s="10">
        <f>(VQZ!K152-VQZ!G152)*2625.5</f>
        <v>-4.7185486000085958E-2</v>
      </c>
      <c r="F153" s="10">
        <f>(VQZ!N152-VQZ!J152)*2625.5</f>
        <v>-3.8333402709999862</v>
      </c>
      <c r="G153" s="10">
        <f>(VQZ!M152-VQZ!I152)*2625.5</f>
        <v>-1.0501684940000102</v>
      </c>
      <c r="H153" s="2">
        <f t="shared" si="4"/>
        <v>-5.1802795319998456</v>
      </c>
      <c r="I153" s="11">
        <f t="shared" si="5"/>
        <v>94.271143764218507</v>
      </c>
      <c r="K153" s="2">
        <f>H153-'BSSE-CCT'!H153</f>
        <v>3.8133274077279999</v>
      </c>
      <c r="L153" s="2">
        <f>'BSSE-CCQ'!H153-'BSSE-ACCT'!H153</f>
        <v>2.4358810364074133</v>
      </c>
    </row>
    <row r="154" spans="1:12" x14ac:dyDescent="0.2">
      <c r="A154" t="s">
        <v>147</v>
      </c>
      <c r="B154" s="10">
        <f>(VQZ!K153+VQZ!L153-VQZ!G153-VQZ!H153)*2625.5</f>
        <v>-0.28185005050008738</v>
      </c>
      <c r="C154" s="10">
        <f>(VQZ!M153+VQZ!N153-VQZ!I153-VQZ!J153)*2625.5</f>
        <v>-5.2754591579999559</v>
      </c>
      <c r="D154" s="10">
        <f>(VQZ!L153-VQZ!H153)*2625.5</f>
        <v>-0.23819061099982153</v>
      </c>
      <c r="E154" s="10">
        <f>(VQZ!K153-VQZ!G153)*2625.5</f>
        <v>-4.3659439499974362E-2</v>
      </c>
      <c r="F154" s="10">
        <f>(VQZ!N153-VQZ!J153)*2625.5</f>
        <v>-4.0831355919999668</v>
      </c>
      <c r="G154" s="10">
        <f>(VQZ!M153-VQZ!I153)*2625.5</f>
        <v>-1.1923235660000078</v>
      </c>
      <c r="H154" s="2">
        <f t="shared" si="4"/>
        <v>-5.5573092085000431</v>
      </c>
      <c r="I154" s="11">
        <f t="shared" si="5"/>
        <v>94.928300011289807</v>
      </c>
      <c r="K154" s="2">
        <f>H154-'BSSE-CCT'!H154</f>
        <v>4.4810763126924682</v>
      </c>
      <c r="L154" s="2">
        <f>'BSSE-CCQ'!H154-'BSSE-ACCT'!H154</f>
        <v>1.9844292771509169</v>
      </c>
    </row>
    <row r="155" spans="1:12" x14ac:dyDescent="0.2">
      <c r="A155" t="s">
        <v>148</v>
      </c>
      <c r="B155" s="10">
        <f>(VQZ!K154+VQZ!L154-VQZ!G154-VQZ!H154)*2625.5</f>
        <v>-0.45823639150066764</v>
      </c>
      <c r="C155" s="10">
        <f>(VQZ!M154+VQZ!N154-VQZ!I154-VQZ!J154)*2625.5</f>
        <v>-5.3633398939999006</v>
      </c>
      <c r="D155" s="10">
        <f>(VQZ!L154-VQZ!H154)*2625.5</f>
        <v>-0.3803063005004409</v>
      </c>
      <c r="E155" s="10">
        <f>(VQZ!K154-VQZ!G154)*2625.5</f>
        <v>-7.7930090999935253E-2</v>
      </c>
      <c r="F155" s="10">
        <f>(VQZ!N154-VQZ!J154)*2625.5</f>
        <v>-4.0643212589999589</v>
      </c>
      <c r="G155" s="10">
        <f>(VQZ!M154-VQZ!I154)*2625.5</f>
        <v>-1.2990186349999961</v>
      </c>
      <c r="H155" s="2">
        <f t="shared" si="4"/>
        <v>-5.8215762855005684</v>
      </c>
      <c r="I155" s="11">
        <f t="shared" si="5"/>
        <v>92.128654353598904</v>
      </c>
      <c r="K155" s="2">
        <f>H155-'BSSE-CCT'!H155</f>
        <v>4.7788698843919493</v>
      </c>
      <c r="L155" s="2">
        <f>'BSSE-CCQ'!H155-'BSSE-ACCT'!H155</f>
        <v>1.207780735685513</v>
      </c>
    </row>
    <row r="156" spans="1:12" x14ac:dyDescent="0.2">
      <c r="A156" t="s">
        <v>149</v>
      </c>
      <c r="B156" s="10">
        <f>(VQZ!K155+VQZ!L155-VQZ!G155-VQZ!H155)*2625.5</f>
        <v>-0.86377374699992482</v>
      </c>
      <c r="C156" s="10">
        <f>(VQZ!M155+VQZ!N155-VQZ!I155-VQZ!J155)*2625.5</f>
        <v>-3.623767610000113</v>
      </c>
      <c r="D156" s="10">
        <f>(VQZ!L155-VQZ!H155)*2625.5</f>
        <v>-0.71417013150004038</v>
      </c>
      <c r="E156" s="10">
        <f>(VQZ!K155-VQZ!G155)*2625.5</f>
        <v>-0.14960361550003018</v>
      </c>
      <c r="F156" s="10">
        <f>(VQZ!N155-VQZ!J155)*2625.5</f>
        <v>-2.7277212169999774</v>
      </c>
      <c r="G156" s="10">
        <f>(VQZ!M155-VQZ!I155)*2625.5</f>
        <v>-0.89604639299999</v>
      </c>
      <c r="H156" s="2">
        <f t="shared" si="4"/>
        <v>-4.4875413570000378</v>
      </c>
      <c r="I156" s="11">
        <f t="shared" si="5"/>
        <v>80.751737348280045</v>
      </c>
      <c r="K156" s="2">
        <f>H156-'BSSE-CCT'!H156</f>
        <v>4.0393835583435456</v>
      </c>
      <c r="L156" s="2">
        <f>'BSSE-CCQ'!H156-'BSSE-ACCT'!H156</f>
        <v>4.2624567566232328</v>
      </c>
    </row>
    <row r="157" spans="1:12" x14ac:dyDescent="0.2">
      <c r="A157" t="s">
        <v>150</v>
      </c>
      <c r="B157" s="10">
        <f>(VQZ!K156+VQZ!L156-VQZ!G156-VQZ!H156)*2625.5</f>
        <v>-0.85041782849959469</v>
      </c>
      <c r="C157" s="10">
        <f>(VQZ!M156+VQZ!N156-VQZ!I156-VQZ!J156)*2625.5</f>
        <v>-3.809797412499917</v>
      </c>
      <c r="D157" s="10">
        <f>(VQZ!L156-VQZ!H156)*2625.5</f>
        <v>-0.7060442089998723</v>
      </c>
      <c r="E157" s="10">
        <f>(VQZ!K156-VQZ!G156)*2625.5</f>
        <v>-0.14437361950001387</v>
      </c>
      <c r="F157" s="10">
        <f>(VQZ!N156-VQZ!J156)*2625.5</f>
        <v>-2.8631602599999573</v>
      </c>
      <c r="G157" s="10">
        <f>(VQZ!M156-VQZ!I156)*2625.5</f>
        <v>-0.94663715250003255</v>
      </c>
      <c r="H157" s="2">
        <f t="shared" si="4"/>
        <v>-4.6602152409995119</v>
      </c>
      <c r="I157" s="11">
        <f t="shared" si="5"/>
        <v>81.751533254991898</v>
      </c>
      <c r="K157" s="2">
        <f>H157-'BSSE-CCT'!H157</f>
        <v>4.4118762134891911</v>
      </c>
      <c r="L157" s="2">
        <f>'BSSE-CCQ'!H157-'BSSE-ACCT'!H157</f>
        <v>4.3415642918412063</v>
      </c>
    </row>
    <row r="158" spans="1:12" x14ac:dyDescent="0.2">
      <c r="A158" t="s">
        <v>151</v>
      </c>
      <c r="B158" s="10">
        <f>(VQZ!K157+VQZ!L157-VQZ!G157-VQZ!H157)*2625.5</f>
        <v>-0.89399325199990476</v>
      </c>
      <c r="C158" s="10">
        <f>(VQZ!M157+VQZ!N157-VQZ!I157-VQZ!J157)*2625.5</f>
        <v>-3.3186109959995407</v>
      </c>
      <c r="D158" s="10">
        <f>(VQZ!L157-VQZ!H157)*2625.5</f>
        <v>-0.74312939650010068</v>
      </c>
      <c r="E158" s="10">
        <f>(VQZ!K157-VQZ!G157)*2625.5</f>
        <v>-0.15086385549994982</v>
      </c>
      <c r="F158" s="10">
        <f>(VQZ!N157-VQZ!J157)*2625.5</f>
        <v>-2.5035166444998627</v>
      </c>
      <c r="G158" s="10">
        <f>(VQZ!M157-VQZ!I157)*2625.5</f>
        <v>-0.81509435149996934</v>
      </c>
      <c r="H158" s="2">
        <f t="shared" si="4"/>
        <v>-4.2126042479994457</v>
      </c>
      <c r="I158" s="11">
        <f t="shared" si="5"/>
        <v>78.778133445018966</v>
      </c>
      <c r="K158" s="2">
        <f>H158-'BSSE-CCT'!H158</f>
        <v>3.9386104180991204</v>
      </c>
      <c r="L158" s="2">
        <f>'BSSE-CCQ'!H158-'BSSE-ACCT'!H158</f>
        <v>3.8360546218163147</v>
      </c>
    </row>
    <row r="159" spans="1:12" x14ac:dyDescent="0.2">
      <c r="A159" t="s">
        <v>152</v>
      </c>
      <c r="B159" s="10">
        <f>(VQZ!K158+VQZ!L158-VQZ!G158-VQZ!H158)*2625.5</f>
        <v>-0.83161924850016178</v>
      </c>
      <c r="C159" s="10">
        <f>(VQZ!M158+VQZ!N158-VQZ!I158-VQZ!J158)*2625.5</f>
        <v>-7.3260087894999479</v>
      </c>
      <c r="D159" s="10">
        <f>(VQZ!L158-VQZ!H158)*2625.5</f>
        <v>-0.68914123999987886</v>
      </c>
      <c r="E159" s="10">
        <f>(VQZ!K158-VQZ!G158)*2625.5</f>
        <v>-0.14247800849999143</v>
      </c>
      <c r="F159" s="10">
        <f>(VQZ!N158-VQZ!J158)*2625.5</f>
        <v>-5.2558624260000686</v>
      </c>
      <c r="G159" s="10">
        <f>(VQZ!M158-VQZ!I158)*2625.5</f>
        <v>-2.0701463634998793</v>
      </c>
      <c r="H159" s="2">
        <f t="shared" si="4"/>
        <v>-8.1576280380001105</v>
      </c>
      <c r="I159" s="11">
        <f t="shared" si="5"/>
        <v>89.80562432331692</v>
      </c>
      <c r="K159" s="2">
        <f>H159-'BSSE-CCT'!H159</f>
        <v>8.1176610324601572</v>
      </c>
      <c r="L159" s="2">
        <f>'BSSE-CCQ'!H159-'BSSE-ACCT'!H159</f>
        <v>2.7718420086271358</v>
      </c>
    </row>
    <row r="160" spans="1:12" x14ac:dyDescent="0.2">
      <c r="A160" t="s">
        <v>153</v>
      </c>
      <c r="B160" s="10">
        <f>(VQZ!K159+VQZ!L159-VQZ!G159-VQZ!H159)*2625.5</f>
        <v>-0.77581162049980457</v>
      </c>
      <c r="C160" s="10">
        <f>(VQZ!M159+VQZ!N159-VQZ!I159-VQZ!J159)*2625.5</f>
        <v>-6.48436013100011</v>
      </c>
      <c r="D160" s="10">
        <f>(VQZ!L159-VQZ!H159)*2625.5</f>
        <v>-0.6485221294999074</v>
      </c>
      <c r="E160" s="10">
        <f>(VQZ!K159-VQZ!G159)*2625.5</f>
        <v>-0.12728949100004291</v>
      </c>
      <c r="F160" s="10">
        <f>(VQZ!N159-VQZ!J159)*2625.5</f>
        <v>-4.6355434175000365</v>
      </c>
      <c r="G160" s="10">
        <f>(VQZ!M159-VQZ!I159)*2625.5</f>
        <v>-1.8488167134999278</v>
      </c>
      <c r="H160" s="2">
        <f t="shared" si="4"/>
        <v>-7.2601717514999144</v>
      </c>
      <c r="I160" s="11">
        <f t="shared" si="5"/>
        <v>89.3141423226038</v>
      </c>
      <c r="K160" s="2">
        <f>H160-'BSSE-CCT'!H160</f>
        <v>7.4150839871000862</v>
      </c>
      <c r="L160" s="2">
        <f>'BSSE-CCQ'!H160-'BSSE-ACCT'!H160</f>
        <v>2.2927067194842934</v>
      </c>
    </row>
    <row r="161" spans="1:12" x14ac:dyDescent="0.2">
      <c r="A161" t="s">
        <v>154</v>
      </c>
      <c r="B161" s="10">
        <f>(VQZ!K160+VQZ!L160-VQZ!G160-VQZ!H160)*2625.5</f>
        <v>-0.72588773799948392</v>
      </c>
      <c r="C161" s="10">
        <f>(VQZ!M160+VQZ!N160-VQZ!I160-VQZ!J160)*2625.5</f>
        <v>-6.5227948255006485</v>
      </c>
      <c r="D161" s="10">
        <f>(VQZ!L160-VQZ!H160)*2625.5</f>
        <v>-0.60372322299980408</v>
      </c>
      <c r="E161" s="10">
        <f>(VQZ!K160-VQZ!G160)*2625.5</f>
        <v>-0.12216451499997133</v>
      </c>
      <c r="F161" s="10">
        <f>(VQZ!N160-VQZ!J160)*2625.5</f>
        <v>-4.6320961360004667</v>
      </c>
      <c r="G161" s="10">
        <f>(VQZ!M160-VQZ!I160)*2625.5</f>
        <v>-1.8906986895000362</v>
      </c>
      <c r="H161" s="2">
        <f t="shared" si="4"/>
        <v>-7.2486825635001324</v>
      </c>
      <c r="I161" s="11">
        <f t="shared" si="5"/>
        <v>89.985935628432628</v>
      </c>
      <c r="K161" s="2">
        <f>H161-'BSSE-CCT'!H161</f>
        <v>7.6204401797663408</v>
      </c>
      <c r="L161" s="2">
        <f>'BSSE-CCQ'!H161-'BSSE-ACCT'!H161</f>
        <v>3.1367738283501296</v>
      </c>
    </row>
    <row r="162" spans="1:12" x14ac:dyDescent="0.2">
      <c r="A162" t="s">
        <v>155</v>
      </c>
      <c r="B162" s="10">
        <f>(VQZ!K161+VQZ!L161-VQZ!G161-VQZ!H161)*2625.5</f>
        <v>-0.68721149749994725</v>
      </c>
      <c r="C162" s="10">
        <f>(VQZ!M161+VQZ!N161-VQZ!I161-VQZ!J161)*2625.5</f>
        <v>-5.4130406089999745</v>
      </c>
      <c r="D162" s="10">
        <f>(VQZ!L161-VQZ!H161)*2625.5</f>
        <v>-0.57339344700002792</v>
      </c>
      <c r="E162" s="10">
        <f>(VQZ!K161-VQZ!G161)*2625.5</f>
        <v>-0.11381805049991933</v>
      </c>
      <c r="F162" s="10">
        <f>(VQZ!N161-VQZ!J161)*2625.5</f>
        <v>-3.8421777039999983</v>
      </c>
      <c r="G162" s="10">
        <f>(VQZ!M161-VQZ!I161)*2625.5</f>
        <v>-1.5708629049999758</v>
      </c>
      <c r="H162" s="2">
        <f t="shared" si="4"/>
        <v>-6.100252106499922</v>
      </c>
      <c r="I162" s="11">
        <f t="shared" si="5"/>
        <v>88.734703328609783</v>
      </c>
      <c r="K162" s="2">
        <f>H162-'BSSE-CCT'!H162</f>
        <v>6.4100498546068936</v>
      </c>
      <c r="L162" s="2">
        <f>'BSSE-CCQ'!H162-'BSSE-ACCT'!H162</f>
        <v>2.6080094201373383</v>
      </c>
    </row>
    <row r="163" spans="1:12" x14ac:dyDescent="0.2">
      <c r="A163" t="s">
        <v>156</v>
      </c>
      <c r="B163" s="10">
        <f>(VQZ!K162+VQZ!L162-VQZ!G162-VQZ!H162)*2625.5</f>
        <v>-0.89819142649922534</v>
      </c>
      <c r="C163" s="10">
        <f>(VQZ!M162+VQZ!N162-VQZ!I162-VQZ!J162)*2625.5</f>
        <v>-6.8385479574994328</v>
      </c>
      <c r="D163" s="10">
        <f>(VQZ!L162-VQZ!H162)*2625.5</f>
        <v>-0.74400368799956762</v>
      </c>
      <c r="E163" s="10">
        <f>(VQZ!K162-VQZ!G162)*2625.5</f>
        <v>-0.15418773850009496</v>
      </c>
      <c r="F163" s="10">
        <f>(VQZ!N162-VQZ!J162)*2625.5</f>
        <v>-4.9576108770000884</v>
      </c>
      <c r="G163" s="10">
        <f>(VQZ!M162-VQZ!I162)*2625.5</f>
        <v>-1.8809370804999275</v>
      </c>
      <c r="H163" s="2">
        <f t="shared" si="4"/>
        <v>-7.7367393839986578</v>
      </c>
      <c r="I163" s="11">
        <f t="shared" si="5"/>
        <v>88.390568921619746</v>
      </c>
      <c r="K163" s="2">
        <f>H163-'BSSE-CCT'!H163</f>
        <v>8.3534440981726199</v>
      </c>
      <c r="L163" s="2">
        <f>'BSSE-CCQ'!H163-'BSSE-ACCT'!H163</f>
        <v>4.4141212532359804</v>
      </c>
    </row>
    <row r="164" spans="1:12" x14ac:dyDescent="0.2">
      <c r="A164" t="s">
        <v>157</v>
      </c>
      <c r="B164" s="10">
        <f>(VQZ!K163+VQZ!L163-VQZ!G163-VQZ!H163)*2625.5</f>
        <v>-0.8909975564998055</v>
      </c>
      <c r="C164" s="10">
        <f>(VQZ!M163+VQZ!N163-VQZ!I163-VQZ!J163)*2625.5</f>
        <v>-6.2185020010010064</v>
      </c>
      <c r="D164" s="10">
        <f>(VQZ!L163-VQZ!H163)*2625.5</f>
        <v>-0.73703561100017467</v>
      </c>
      <c r="E164" s="10">
        <f>(VQZ!K163-VQZ!G163)*2625.5</f>
        <v>-0.15396194549992231</v>
      </c>
      <c r="F164" s="10">
        <f>(VQZ!N163-VQZ!J163)*2625.5</f>
        <v>-4.512509862000158</v>
      </c>
      <c r="G164" s="10">
        <f>(VQZ!M163-VQZ!I163)*2625.5</f>
        <v>-1.705992138999973</v>
      </c>
      <c r="H164" s="2">
        <f t="shared" si="4"/>
        <v>-7.1094995575008122</v>
      </c>
      <c r="I164" s="11">
        <f t="shared" si="5"/>
        <v>87.467506688853121</v>
      </c>
      <c r="K164" s="2">
        <f>H164-'BSSE-CCT'!H164</f>
        <v>7.5610638424845549</v>
      </c>
      <c r="L164" s="2">
        <f>'BSSE-CCQ'!H164-'BSSE-ACCT'!H164</f>
        <v>4.0021381016274722</v>
      </c>
    </row>
    <row r="165" spans="1:12" x14ac:dyDescent="0.2">
      <c r="A165" t="s">
        <v>158</v>
      </c>
      <c r="B165" s="10">
        <f>(VQZ!K164+VQZ!L164-VQZ!G164-VQZ!H164)*2625.5</f>
        <v>-0.46555103450016966</v>
      </c>
      <c r="C165" s="10">
        <f>(VQZ!M164+VQZ!N164-VQZ!I164-VQZ!J164)*2625.5</f>
        <v>-5.4764280554996212</v>
      </c>
      <c r="D165" s="10">
        <f>(VQZ!L164-VQZ!H164)*2625.5</f>
        <v>-0.39078729650017097</v>
      </c>
      <c r="E165" s="10">
        <f>(VQZ!K164-VQZ!G164)*2625.5</f>
        <v>-7.4763737999998692E-2</v>
      </c>
      <c r="F165" s="10">
        <f>(VQZ!N164-VQZ!J164)*2625.5</f>
        <v>-3.9667996869998423</v>
      </c>
      <c r="G165" s="10">
        <f>(VQZ!M164-VQZ!I164)*2625.5</f>
        <v>-1.5096283684999245</v>
      </c>
      <c r="H165" s="2">
        <f t="shared" si="4"/>
        <v>-5.9419790899997906</v>
      </c>
      <c r="I165" s="11">
        <f t="shared" si="5"/>
        <v>92.165050946010879</v>
      </c>
      <c r="K165" s="2">
        <f>H165-'BSSE-CCT'!H165</f>
        <v>5.6825867093291915</v>
      </c>
      <c r="L165" s="2">
        <f>'BSSE-CCQ'!H165-'BSSE-ACCT'!H165</f>
        <v>2.4226558188556844</v>
      </c>
    </row>
    <row r="166" spans="1:12" x14ac:dyDescent="0.2">
      <c r="A166" t="s">
        <v>159</v>
      </c>
      <c r="B166" s="10">
        <f>(VQZ!K165+VQZ!L165-VQZ!G165-VQZ!H165)*2625.5</f>
        <v>-0.42909071599975812</v>
      </c>
      <c r="C166" s="10">
        <f>(VQZ!M165+VQZ!N165-VQZ!I165-VQZ!J165)*2625.5</f>
        <v>-5.0622554304997349</v>
      </c>
      <c r="D166" s="10">
        <f>(VQZ!L165-VQZ!H165)*2625.5</f>
        <v>-0.35927604549999648</v>
      </c>
      <c r="E166" s="10">
        <f>(VQZ!K165-VQZ!G165)*2625.5</f>
        <v>-6.9814670500053133E-2</v>
      </c>
      <c r="F166" s="10">
        <f>(VQZ!N165-VQZ!J165)*2625.5</f>
        <v>-3.6629269424999786</v>
      </c>
      <c r="G166" s="10">
        <f>(VQZ!M165-VQZ!I165)*2625.5</f>
        <v>-1.3993284880000481</v>
      </c>
      <c r="H166" s="2">
        <f t="shared" si="4"/>
        <v>-5.4913461464994935</v>
      </c>
      <c r="I166" s="11">
        <f t="shared" si="5"/>
        <v>92.186055940522223</v>
      </c>
      <c r="K166" s="2">
        <f>H166-'BSSE-CCT'!H166</f>
        <v>5.3565966861870411</v>
      </c>
      <c r="L166" s="2">
        <f>'BSSE-CCQ'!H166-'BSSE-ACCT'!H166</f>
        <v>2.202485671188894</v>
      </c>
    </row>
    <row r="167" spans="1:12" x14ac:dyDescent="0.2">
      <c r="A167" t="s">
        <v>160</v>
      </c>
      <c r="B167" s="10">
        <f>(VQZ!K166+VQZ!L166-VQZ!G166-VQZ!H166)*2625.5</f>
        <v>-0.41554313599989323</v>
      </c>
      <c r="C167" s="10">
        <f>(VQZ!M166+VQZ!N166-VQZ!I166-VQZ!J166)*2625.5</f>
        <v>-5.048505686999758</v>
      </c>
      <c r="D167" s="10">
        <f>(VQZ!L166-VQZ!H166)*2625.5</f>
        <v>-0.3495879504999948</v>
      </c>
      <c r="E167" s="10">
        <f>(VQZ!K166-VQZ!G166)*2625.5</f>
        <v>-6.5955185500044172E-2</v>
      </c>
      <c r="F167" s="10">
        <f>(VQZ!N166-VQZ!J166)*2625.5</f>
        <v>-3.6636515804998884</v>
      </c>
      <c r="G167" s="10">
        <f>(VQZ!M166-VQZ!I166)*2625.5</f>
        <v>-1.3848541064998694</v>
      </c>
      <c r="H167" s="2">
        <f t="shared" si="4"/>
        <v>-5.4640488229996516</v>
      </c>
      <c r="I167" s="11">
        <f t="shared" si="5"/>
        <v>92.394959315686194</v>
      </c>
      <c r="K167" s="2">
        <f>H167-'BSSE-CCT'!H167</f>
        <v>5.0851427644127627</v>
      </c>
      <c r="L167" s="2">
        <f>'BSSE-CCQ'!H167-'BSSE-ACCT'!H167</f>
        <v>2.34935932104964</v>
      </c>
    </row>
    <row r="168" spans="1:12" x14ac:dyDescent="0.2">
      <c r="A168" t="s">
        <v>45</v>
      </c>
      <c r="B168" s="10">
        <f>(VQZ!K167+VQZ!L167-VQZ!G167-VQZ!H167)*2625.5</f>
        <v>-0.25628555700049926</v>
      </c>
      <c r="C168" s="10">
        <f>(VQZ!M167+VQZ!N167-VQZ!I167-VQZ!J167)*2625.5</f>
        <v>-7.3548394050000034</v>
      </c>
      <c r="D168" s="10">
        <f>(VQZ!L167-VQZ!H167)*2625.5</f>
        <v>-0.21432744149992089</v>
      </c>
      <c r="E168" s="10">
        <f>(VQZ!K167-VQZ!G167)*2625.5</f>
        <v>-4.1958115499995396E-2</v>
      </c>
      <c r="F168" s="10">
        <f>(VQZ!N167-VQZ!J167)*2625.5</f>
        <v>-5.3200348969999585</v>
      </c>
      <c r="G168" s="10">
        <f>(VQZ!M167-VQZ!I167)*2625.5</f>
        <v>-2.034804508000009</v>
      </c>
      <c r="H168" s="2">
        <f t="shared" si="4"/>
        <v>-7.6111249620005026</v>
      </c>
      <c r="I168" s="11">
        <f t="shared" si="5"/>
        <v>96.632750634366971</v>
      </c>
      <c r="K168" s="2">
        <f>H168-'BSSE-CCT'!H168</f>
        <v>3.363859911129996</v>
      </c>
      <c r="L168" s="2">
        <f>'BSSE-CCQ'!H168-'BSSE-ACCT'!H168</f>
        <v>12.29642356474772</v>
      </c>
    </row>
    <row r="169" spans="1:12" x14ac:dyDescent="0.2">
      <c r="A169" t="s">
        <v>46</v>
      </c>
      <c r="B169" s="10">
        <f>(VQZ!K168+VQZ!L168-VQZ!G168-VQZ!H168)*2625.5</f>
        <v>-0.25616740950005135</v>
      </c>
      <c r="C169" s="10">
        <f>(VQZ!M168+VQZ!N168-VQZ!I168-VQZ!J168)*2625.5</f>
        <v>-7.0388105954999798</v>
      </c>
      <c r="D169" s="10">
        <f>(VQZ!L168-VQZ!H168)*2625.5</f>
        <v>-0.21355816999981569</v>
      </c>
      <c r="E169" s="10">
        <f>(VQZ!K168-VQZ!G168)*2625.5</f>
        <v>-4.2609239499944163E-2</v>
      </c>
      <c r="F169" s="10">
        <f>(VQZ!N168-VQZ!J168)*2625.5</f>
        <v>-5.0819965649999839</v>
      </c>
      <c r="G169" s="10">
        <f>(VQZ!M168-VQZ!I168)*2625.5</f>
        <v>-1.9568140304999961</v>
      </c>
      <c r="H169" s="2">
        <f t="shared" si="4"/>
        <v>-7.294978005000031</v>
      </c>
      <c r="I169" s="11">
        <f t="shared" si="5"/>
        <v>96.488441646781226</v>
      </c>
      <c r="K169" s="2">
        <f>H169-'BSSE-CCT'!H169</f>
        <v>3.4825474097888893</v>
      </c>
      <c r="L169" s="2">
        <f>'BSSE-CCQ'!H169-'BSSE-ACCT'!H169</f>
        <v>11.79071362195897</v>
      </c>
    </row>
    <row r="170" spans="1:12" x14ac:dyDescent="0.2">
      <c r="A170" t="s">
        <v>47</v>
      </c>
      <c r="B170" s="10">
        <f>(VQZ!K169+VQZ!L169-VQZ!G169-VQZ!H169)*2625.5</f>
        <v>-0.25144938599910971</v>
      </c>
      <c r="C170" s="10">
        <f>(VQZ!M169+VQZ!N169-VQZ!I169-VQZ!J169)*2625.5</f>
        <v>-6.9417642389999772</v>
      </c>
      <c r="D170" s="10">
        <f>(VQZ!L169-VQZ!H169)*2625.5</f>
        <v>-0.2100898844996737</v>
      </c>
      <c r="E170" s="10">
        <f>(VQZ!K169-VQZ!G169)*2625.5</f>
        <v>-4.1359501499873247E-2</v>
      </c>
      <c r="F170" s="10">
        <f>(VQZ!N169-VQZ!J169)*2625.5</f>
        <v>-5.0353676849999687</v>
      </c>
      <c r="G170" s="10">
        <f>(VQZ!M169-VQZ!I169)*2625.5</f>
        <v>-1.9063965540000081</v>
      </c>
      <c r="H170" s="2">
        <f t="shared" si="4"/>
        <v>-7.1932136249990872</v>
      </c>
      <c r="I170" s="11">
        <f t="shared" si="5"/>
        <v>96.504352586926785</v>
      </c>
      <c r="K170" s="2">
        <f>H170-'BSSE-CCT'!H170</f>
        <v>3.1035017868548316</v>
      </c>
      <c r="L170" s="2">
        <f>'BSSE-CCQ'!H170-'BSSE-ACCT'!H170</f>
        <v>11.7635663511348</v>
      </c>
    </row>
    <row r="171" spans="1:12" x14ac:dyDescent="0.2">
      <c r="A171" t="s">
        <v>0</v>
      </c>
      <c r="B171" s="10">
        <f>(VQZ!K170+VQZ!L170-VQZ!G170-VQZ!H170)*2625.5</f>
        <v>-0.225349290500095</v>
      </c>
      <c r="C171" s="10">
        <f>(VQZ!M170+VQZ!N170-VQZ!I170-VQZ!J170)*2625.5</f>
        <v>-5.0500731104999534</v>
      </c>
      <c r="D171" s="10">
        <f>(VQZ!L170-VQZ!H170)*2625.5</f>
        <v>-0.18854765700000886</v>
      </c>
      <c r="E171" s="10">
        <f>(VQZ!K170-VQZ!G170)*2625.5</f>
        <v>-3.6801633499940395E-2</v>
      </c>
      <c r="F171" s="10">
        <f>(VQZ!N170-VQZ!J170)*2625.5</f>
        <v>-3.8645233344999692</v>
      </c>
      <c r="G171" s="10">
        <f>(VQZ!M170-VQZ!I170)*2625.5</f>
        <v>-1.1855497760000024</v>
      </c>
      <c r="H171" s="2">
        <f t="shared" si="4"/>
        <v>-5.2754224010000481</v>
      </c>
      <c r="I171" s="11">
        <f t="shared" si="5"/>
        <v>95.728317594864521</v>
      </c>
      <c r="K171" s="2">
        <f>H171-'BSSE-CCT'!H171</f>
        <v>4.0231085500070201</v>
      </c>
      <c r="L171" s="2">
        <f>'BSSE-CCQ'!H171-'BSSE-ACCT'!H171</f>
        <v>2.1342202316197865</v>
      </c>
    </row>
    <row r="172" spans="1:12" x14ac:dyDescent="0.2">
      <c r="A172" t="s">
        <v>1</v>
      </c>
      <c r="B172" s="10">
        <f>(VQZ!K171+VQZ!L171-VQZ!G171-VQZ!H171)*2625.5</f>
        <v>-0.22147930349994582</v>
      </c>
      <c r="C172" s="10">
        <f>(VQZ!M171+VQZ!N171-VQZ!I171-VQZ!J171)*2625.5</f>
        <v>-4.9312219764999137</v>
      </c>
      <c r="D172" s="10">
        <f>(VQZ!L171-VQZ!H171)*2625.5</f>
        <v>-0.185869646999961</v>
      </c>
      <c r="E172" s="10">
        <f>(VQZ!K171-VQZ!G171)*2625.5</f>
        <v>-3.5609656499984821E-2</v>
      </c>
      <c r="F172" s="10">
        <f>(VQZ!N171-VQZ!J171)*2625.5</f>
        <v>-3.780486330499969</v>
      </c>
      <c r="G172" s="10">
        <f>(VQZ!M171-VQZ!I171)*2625.5</f>
        <v>-1.1507356459999996</v>
      </c>
      <c r="H172" s="2">
        <f t="shared" si="4"/>
        <v>-5.1527012799998593</v>
      </c>
      <c r="I172" s="11">
        <f t="shared" si="5"/>
        <v>95.701685553563635</v>
      </c>
      <c r="K172" s="2">
        <f>H172-'BSSE-CCT'!H172</f>
        <v>3.9994748055802125</v>
      </c>
      <c r="L172" s="2">
        <f>'BSSE-CCQ'!H172-'BSSE-ACCT'!H172</f>
        <v>2.1771383780259441</v>
      </c>
    </row>
    <row r="173" spans="1:12" x14ac:dyDescent="0.2">
      <c r="A173" t="s">
        <v>2</v>
      </c>
      <c r="B173" s="10">
        <f>(VQZ!K172+VQZ!L172-VQZ!G172-VQZ!H172)*2625.5</f>
        <v>-0.22387375950043442</v>
      </c>
      <c r="C173" s="10">
        <f>(VQZ!M172+VQZ!N172-VQZ!I172-VQZ!J172)*2625.5</f>
        <v>-4.7680996615000035</v>
      </c>
      <c r="D173" s="10">
        <f>(VQZ!L172-VQZ!H172)*2625.5</f>
        <v>-0.18715351650008683</v>
      </c>
      <c r="E173" s="10">
        <f>(VQZ!K172-VQZ!G172)*2625.5</f>
        <v>-3.6720243000056108E-2</v>
      </c>
      <c r="F173" s="10">
        <f>(VQZ!N172-VQZ!J172)*2625.5</f>
        <v>-3.6677106035000109</v>
      </c>
      <c r="G173" s="10">
        <f>(VQZ!M172-VQZ!I172)*2625.5</f>
        <v>-1.1003890580000109</v>
      </c>
      <c r="H173" s="2">
        <f t="shared" si="4"/>
        <v>-4.9919734210004378</v>
      </c>
      <c r="I173" s="11">
        <f t="shared" si="5"/>
        <v>95.515325491144793</v>
      </c>
      <c r="K173" s="2">
        <f>H173-'BSSE-CCT'!H173</f>
        <v>3.7782213932939595</v>
      </c>
      <c r="L173" s="2">
        <f>'BSSE-CCQ'!H173-'BSSE-ACCT'!H173</f>
        <v>2.120216547017602</v>
      </c>
    </row>
    <row r="174" spans="1:12" x14ac:dyDescent="0.2">
      <c r="A174" t="s">
        <v>3</v>
      </c>
      <c r="B174" s="10">
        <f>(VQZ!K173+VQZ!L173-VQZ!G173-VQZ!H173)*2625.5</f>
        <v>-0.47728964499960214</v>
      </c>
      <c r="C174" s="10">
        <f>(VQZ!M173+VQZ!N173-VQZ!I173-VQZ!J173)*2625.5</f>
        <v>-2.7956140214998761</v>
      </c>
      <c r="D174" s="10">
        <f>(VQZ!L173-VQZ!H173)*2625.5</f>
        <v>-0.39844062899971333</v>
      </c>
      <c r="E174" s="10">
        <f>(VQZ!K173-VQZ!G173)*2625.5</f>
        <v>-7.8849015999888805E-2</v>
      </c>
      <c r="F174" s="10">
        <f>(VQZ!N173-VQZ!J173)*2625.5</f>
        <v>-2.075124311499883</v>
      </c>
      <c r="G174" s="10">
        <f>(VQZ!M173-VQZ!I173)*2625.5</f>
        <v>-0.72048971000006612</v>
      </c>
      <c r="H174" s="2">
        <f t="shared" si="4"/>
        <v>-3.2729036664994782</v>
      </c>
      <c r="I174" s="11">
        <f t="shared" si="5"/>
        <v>85.41693573553647</v>
      </c>
      <c r="K174" s="2">
        <f>H174-'BSSE-CCT'!H174</f>
        <v>2.9533688635420869</v>
      </c>
      <c r="L174" s="2">
        <f>'BSSE-CCQ'!H174-'BSSE-ACCT'!H174</f>
        <v>3.6145113276404413</v>
      </c>
    </row>
    <row r="175" spans="1:12" x14ac:dyDescent="0.2">
      <c r="A175" t="s">
        <v>4</v>
      </c>
      <c r="B175" s="10">
        <f>(VQZ!K174+VQZ!L174-VQZ!G174-VQZ!H174)*2625.5</f>
        <v>-0.42144788550050172</v>
      </c>
      <c r="C175" s="10">
        <f>(VQZ!M174+VQZ!N174-VQZ!I174-VQZ!J174)*2625.5</f>
        <v>-3.0151478295000445</v>
      </c>
      <c r="D175" s="10">
        <f>(VQZ!L174-VQZ!H174)*2625.5</f>
        <v>-0.35358658700029488</v>
      </c>
      <c r="E175" s="10">
        <f>(VQZ!K174-VQZ!G174)*2625.5</f>
        <v>-6.786129850006109E-2</v>
      </c>
      <c r="F175" s="10">
        <f>(VQZ!N174-VQZ!J174)*2625.5</f>
        <v>-2.2439019534999498</v>
      </c>
      <c r="G175" s="10">
        <f>(VQZ!M174-VQZ!I174)*2625.5</f>
        <v>-0.77124587600002159</v>
      </c>
      <c r="H175" s="2">
        <f t="shared" si="4"/>
        <v>-3.4365957150005464</v>
      </c>
      <c r="I175" s="11">
        <f t="shared" si="5"/>
        <v>87.736471774642979</v>
      </c>
      <c r="K175" s="2">
        <f>H175-'BSSE-CCT'!H175</f>
        <v>3.2008092099719949</v>
      </c>
      <c r="L175" s="2">
        <f>'BSSE-CCQ'!H175-'BSSE-ACCT'!H175</f>
        <v>3.4624389347072624</v>
      </c>
    </row>
    <row r="176" spans="1:12" x14ac:dyDescent="0.2">
      <c r="A176" t="s">
        <v>5</v>
      </c>
      <c r="B176" s="10">
        <f>(VQZ!K175+VQZ!L175-VQZ!G175-VQZ!H175)*2625.5</f>
        <v>-0.41936586400021303</v>
      </c>
      <c r="C176" s="10">
        <f>(VQZ!M175+VQZ!N175-VQZ!I175-VQZ!J175)*2625.5</f>
        <v>-3.0266658979998846</v>
      </c>
      <c r="D176" s="10">
        <f>(VQZ!L175-VQZ!H175)*2625.5</f>
        <v>-0.35325052300047177</v>
      </c>
      <c r="E176" s="10">
        <f>(VQZ!K175-VQZ!G175)*2625.5</f>
        <v>-6.6115341000032746E-2</v>
      </c>
      <c r="F176" s="10">
        <f>(VQZ!N175-VQZ!J175)*2625.5</f>
        <v>-2.2458553254997962</v>
      </c>
      <c r="G176" s="10">
        <f>(VQZ!M175-VQZ!I175)*2625.5</f>
        <v>-0.7808105725000154</v>
      </c>
      <c r="H176" s="2">
        <f t="shared" si="4"/>
        <v>-3.4460317620000978</v>
      </c>
      <c r="I176" s="11">
        <f t="shared" si="5"/>
        <v>87.830470147587647</v>
      </c>
      <c r="K176" s="2">
        <f>H176-'BSSE-CCT'!H176</f>
        <v>3.2781292719626536</v>
      </c>
      <c r="L176" s="2">
        <f>'BSSE-CCQ'!H176-'BSSE-ACCT'!H176</f>
        <v>3.2800578075320392</v>
      </c>
    </row>
    <row r="177" spans="1:12" x14ac:dyDescent="0.2">
      <c r="A177" t="s">
        <v>6</v>
      </c>
      <c r="B177" s="10">
        <f>(VQZ!K176+VQZ!L176-VQZ!G176-VQZ!H176)*2625.5</f>
        <v>-0.42144526000028448</v>
      </c>
      <c r="C177" s="10">
        <f>(VQZ!M176+VQZ!N176-VQZ!I176-VQZ!J176)*2625.5</f>
        <v>-3.015244973000212</v>
      </c>
      <c r="D177" s="10">
        <f>(VQZ!L176-VQZ!H176)*2625.5</f>
        <v>-0.35361021649991808</v>
      </c>
      <c r="E177" s="10">
        <f>(VQZ!K176-VQZ!G176)*2625.5</f>
        <v>-6.783504350007491E-2</v>
      </c>
      <c r="F177" s="10">
        <f>(VQZ!N176-VQZ!J176)*2625.5</f>
        <v>-2.2441067424999877</v>
      </c>
      <c r="G177" s="10">
        <f>(VQZ!M176-VQZ!I176)*2625.5</f>
        <v>-0.77113823050000541</v>
      </c>
      <c r="H177" s="2">
        <f t="shared" si="4"/>
        <v>-3.4366902330004967</v>
      </c>
      <c r="I177" s="11">
        <f t="shared" si="5"/>
        <v>87.736885450035743</v>
      </c>
      <c r="K177" s="2">
        <f>H177-'BSSE-CCT'!H177</f>
        <v>3.201043045645628</v>
      </c>
      <c r="L177" s="2">
        <f>'BSSE-CCQ'!H177-'BSSE-ACCT'!H177</f>
        <v>3.4642531892616297</v>
      </c>
    </row>
    <row r="178" spans="1:12" x14ac:dyDescent="0.2">
      <c r="A178" t="s">
        <v>7</v>
      </c>
      <c r="B178" s="10">
        <f>(VQZ!K177+VQZ!L177-VQZ!G177-VQZ!H177)*2625.5</f>
        <v>-0.50105304549999252</v>
      </c>
      <c r="C178" s="10">
        <f>(VQZ!M177+VQZ!N177-VQZ!I177-VQZ!J177)*2625.5</f>
        <v>-2.9036585974998466</v>
      </c>
      <c r="D178" s="10">
        <f>(VQZ!L177-VQZ!H177)*2625.5</f>
        <v>-0.42006949800013416</v>
      </c>
      <c r="E178" s="10">
        <f>(VQZ!K177-VQZ!G177)*2625.5</f>
        <v>-8.0983547500004111E-2</v>
      </c>
      <c r="F178" s="10">
        <f>(VQZ!N177-VQZ!J177)*2625.5</f>
        <v>-2.1708526669998505</v>
      </c>
      <c r="G178" s="10">
        <f>(VQZ!M177-VQZ!I177)*2625.5</f>
        <v>-0.73280593049999621</v>
      </c>
      <c r="H178" s="2">
        <f t="shared" si="4"/>
        <v>-3.404711642999839</v>
      </c>
      <c r="I178" s="11">
        <f t="shared" si="5"/>
        <v>85.283539458321869</v>
      </c>
      <c r="K178" s="2">
        <f>H178-'BSSE-CCT'!H178</f>
        <v>3.0982606058198856</v>
      </c>
      <c r="L178" s="2">
        <f>'BSSE-CCQ'!H178-'BSSE-ACCT'!H178</f>
        <v>3.6562091233970833</v>
      </c>
    </row>
    <row r="179" spans="1:12" x14ac:dyDescent="0.2">
      <c r="A179" t="s">
        <v>8</v>
      </c>
      <c r="B179" s="10">
        <f>(VQZ!K178+VQZ!L178-VQZ!G178-VQZ!H178)*2625.5</f>
        <v>-0.43113072950006892</v>
      </c>
      <c r="C179" s="10">
        <f>(VQZ!M178+VQZ!N178-VQZ!I178-VQZ!J178)*2625.5</f>
        <v>-2.9079224094999341</v>
      </c>
      <c r="D179" s="10">
        <f>(VQZ!L178-VQZ!H178)*2625.5</f>
        <v>-0.36215096800001356</v>
      </c>
      <c r="E179" s="10">
        <f>(VQZ!K178-VQZ!G178)*2625.5</f>
        <v>-6.8979761500055359E-2</v>
      </c>
      <c r="F179" s="10">
        <f>(VQZ!N178-VQZ!J178)*2625.5</f>
        <v>-2.168534350499832</v>
      </c>
      <c r="G179" s="10">
        <f>(VQZ!M178-VQZ!I178)*2625.5</f>
        <v>-0.73938805900002957</v>
      </c>
      <c r="H179" s="2">
        <f t="shared" si="4"/>
        <v>-3.3390531390000029</v>
      </c>
      <c r="I179" s="11">
        <f t="shared" si="5"/>
        <v>87.088233952779021</v>
      </c>
      <c r="K179" s="2">
        <f>H179-'BSSE-CCT'!H179</f>
        <v>3.0699331333889393</v>
      </c>
      <c r="L179" s="2">
        <f>'BSSE-CCQ'!H179-'BSSE-ACCT'!H179</f>
        <v>3.389150258041687</v>
      </c>
    </row>
    <row r="180" spans="1:12" x14ac:dyDescent="0.2">
      <c r="A180" t="s">
        <v>9</v>
      </c>
      <c r="B180" s="10">
        <f>(VQZ!K179+VQZ!L179-VQZ!G179-VQZ!H179)*2625.5</f>
        <v>-0.5003966704993178</v>
      </c>
      <c r="C180" s="10">
        <f>(VQZ!M179+VQZ!N179-VQZ!I179-VQZ!J179)*2625.5</f>
        <v>-6.691336172500403</v>
      </c>
      <c r="D180" s="10">
        <f>(VQZ!L179-VQZ!H179)*2625.5</f>
        <v>-0.42036092849976214</v>
      </c>
      <c r="E180" s="10">
        <f>(VQZ!K179-VQZ!G179)*2625.5</f>
        <v>-8.0035741999992888E-2</v>
      </c>
      <c r="F180" s="10">
        <f>(VQZ!N179-VQZ!J179)*2625.5</f>
        <v>-4.7947458610001155</v>
      </c>
      <c r="G180" s="10">
        <f>(VQZ!M179-VQZ!I179)*2625.5</f>
        <v>-1.8965903114999958</v>
      </c>
      <c r="H180" s="2">
        <f t="shared" si="4"/>
        <v>-7.1917328429997207</v>
      </c>
      <c r="I180" s="11">
        <f t="shared" si="5"/>
        <v>93.042057019868409</v>
      </c>
      <c r="K180" s="2">
        <f>H180-'BSSE-CCT'!H180</f>
        <v>7.1827906005366229</v>
      </c>
      <c r="L180" s="2">
        <f>'BSSE-CCQ'!H180-'BSSE-ACCT'!H180</f>
        <v>2.9244488421367576</v>
      </c>
    </row>
    <row r="181" spans="1:12" x14ac:dyDescent="0.2">
      <c r="A181" t="s">
        <v>10</v>
      </c>
      <c r="B181" s="10">
        <f>(VQZ!K180+VQZ!L180-VQZ!G180-VQZ!H180)*2625.5</f>
        <v>-0.45593382800020354</v>
      </c>
      <c r="C181" s="10">
        <f>(VQZ!M180+VQZ!N180-VQZ!I180-VQZ!J180)*2625.5</f>
        <v>-6.2698777849999061</v>
      </c>
      <c r="D181" s="10">
        <f>(VQZ!L180-VQZ!H180)*2625.5</f>
        <v>-0.38261148949995627</v>
      </c>
      <c r="E181" s="10">
        <f>(VQZ!K180-VQZ!G180)*2625.5</f>
        <v>-7.3322338499955786E-2</v>
      </c>
      <c r="F181" s="10">
        <f>(VQZ!N180-VQZ!J180)*2625.5</f>
        <v>-4.4867825874999276</v>
      </c>
      <c r="G181" s="10">
        <f>(VQZ!M180-VQZ!I180)*2625.5</f>
        <v>-1.7830951974999794</v>
      </c>
      <c r="H181" s="2">
        <f t="shared" si="4"/>
        <v>-6.7258116130001095</v>
      </c>
      <c r="I181" s="11">
        <f t="shared" si="5"/>
        <v>93.22113293927319</v>
      </c>
      <c r="K181" s="2">
        <f>H181-'BSSE-CCT'!H181</f>
        <v>6.6837116579529052</v>
      </c>
      <c r="L181" s="2">
        <f>'BSSE-CCQ'!H181-'BSSE-ACCT'!H181</f>
        <v>2.6254451965373278</v>
      </c>
    </row>
    <row r="182" spans="1:12" x14ac:dyDescent="0.2">
      <c r="A182" t="s">
        <v>11</v>
      </c>
      <c r="B182" s="10">
        <f>(VQZ!K181+VQZ!L181-VQZ!G181-VQZ!H181)*2625.5</f>
        <v>-0.46130822650007097</v>
      </c>
      <c r="C182" s="10">
        <f>(VQZ!M181+VQZ!N181-VQZ!I181-VQZ!J181)*2625.5</f>
        <v>-6.0804794660000541</v>
      </c>
      <c r="D182" s="10">
        <f>(VQZ!L181-VQZ!H181)*2625.5</f>
        <v>-0.38823268499983954</v>
      </c>
      <c r="E182" s="10">
        <f>(VQZ!K181-VQZ!G181)*2625.5</f>
        <v>-7.3075541500085689E-2</v>
      </c>
      <c r="F182" s="10">
        <f>(VQZ!N181-VQZ!J181)*2625.5</f>
        <v>-4.3841911749999287</v>
      </c>
      <c r="G182" s="10">
        <f>(VQZ!M181-VQZ!I181)*2625.5</f>
        <v>-1.6962882909999797</v>
      </c>
      <c r="H182" s="2">
        <f t="shared" si="4"/>
        <v>-6.541787692500125</v>
      </c>
      <c r="I182" s="11">
        <f t="shared" si="5"/>
        <v>92.948284961480169</v>
      </c>
      <c r="K182" s="2">
        <f>H182-'BSSE-CCT'!H182</f>
        <v>6.3300582480725405</v>
      </c>
      <c r="L182" s="2">
        <f>'BSSE-CCQ'!H182-'BSSE-ACCT'!H182</f>
        <v>2.786922842838135</v>
      </c>
    </row>
    <row r="183" spans="1:12" x14ac:dyDescent="0.2">
      <c r="A183" t="s">
        <v>12</v>
      </c>
      <c r="B183" s="10">
        <f>(VQZ!K182+VQZ!L182-VQZ!G182-VQZ!H182)*2625.5</f>
        <v>-0.56715000799996207</v>
      </c>
      <c r="C183" s="10">
        <f>(VQZ!M182+VQZ!N182-VQZ!I182-VQZ!J182)*2625.5</f>
        <v>-5.4484481020001381</v>
      </c>
      <c r="D183" s="10">
        <f>(VQZ!L182-VQZ!H182)*2625.5</f>
        <v>-0.47433595750006374</v>
      </c>
      <c r="E183" s="10">
        <f>(VQZ!K182-VQZ!G182)*2625.5</f>
        <v>-9.2814050499898326E-2</v>
      </c>
      <c r="F183" s="10">
        <f>(VQZ!N182-VQZ!J182)*2625.5</f>
        <v>-3.9696326015001731</v>
      </c>
      <c r="G183" s="10">
        <f>(VQZ!M182-VQZ!I182)*2625.5</f>
        <v>-1.4788155004999655</v>
      </c>
      <c r="H183" s="2">
        <f t="shared" si="4"/>
        <v>-6.0155981100001004</v>
      </c>
      <c r="I183" s="11">
        <f t="shared" si="5"/>
        <v>90.572009671704066</v>
      </c>
      <c r="K183" s="2">
        <f>H183-'BSSE-CCT'!H183</f>
        <v>5.3385151270401288</v>
      </c>
      <c r="L183" s="2">
        <f>'BSSE-CCQ'!H183-'BSSE-ACCT'!H183</f>
        <v>7.6173318263581802</v>
      </c>
    </row>
    <row r="184" spans="1:12" x14ac:dyDescent="0.2">
      <c r="A184" t="s">
        <v>13</v>
      </c>
      <c r="B184" s="10">
        <f>(VQZ!K183+VQZ!L183-VQZ!G183-VQZ!H183)*2625.5</f>
        <v>-0.55979335700048216</v>
      </c>
      <c r="C184" s="10">
        <f>(VQZ!M183+VQZ!N183-VQZ!I183-VQZ!J183)*2625.5</f>
        <v>-4.9516221114983576</v>
      </c>
      <c r="D184" s="10">
        <f>(VQZ!L183-VQZ!H183)*2625.5</f>
        <v>-0.46721035050046222</v>
      </c>
      <c r="E184" s="10">
        <f>(VQZ!K183-VQZ!G183)*2625.5</f>
        <v>-9.2583006500019938E-2</v>
      </c>
      <c r="F184" s="10">
        <f>(VQZ!N183-VQZ!J183)*2625.5</f>
        <v>-3.6346082994995808</v>
      </c>
      <c r="G184" s="10">
        <f>(VQZ!M183-VQZ!I183)*2625.5</f>
        <v>-1.3170138119999431</v>
      </c>
      <c r="H184" s="2">
        <f t="shared" si="4"/>
        <v>-5.5114154684988401</v>
      </c>
      <c r="I184" s="11">
        <f t="shared" si="5"/>
        <v>89.843020178753548</v>
      </c>
      <c r="K184" s="2">
        <f>H184-'BSSE-CCT'!H184</f>
        <v>5.4202670635225809</v>
      </c>
      <c r="L184" s="2">
        <f>'BSSE-CCQ'!H184-'BSSE-ACCT'!H184</f>
        <v>7.0762499818229694</v>
      </c>
    </row>
    <row r="185" spans="1:12" x14ac:dyDescent="0.2">
      <c r="A185" t="s">
        <v>14</v>
      </c>
      <c r="B185" s="10">
        <f>(VQZ!K184+VQZ!L184-VQZ!G184-VQZ!H184)*2625.5</f>
        <v>-0.5088612825001092</v>
      </c>
      <c r="C185" s="10">
        <f>(VQZ!M184+VQZ!N184-VQZ!I184-VQZ!J184)*2625.5</f>
        <v>-5.2691920894993922</v>
      </c>
      <c r="D185" s="10">
        <f>(VQZ!L184-VQZ!H184)*2625.5</f>
        <v>-0.42644946299983666</v>
      </c>
      <c r="E185" s="10">
        <f>(VQZ!K184-VQZ!G184)*2625.5</f>
        <v>-8.2411819499981054E-2</v>
      </c>
      <c r="F185" s="10">
        <f>(VQZ!N184-VQZ!J184)*2625.5</f>
        <v>-3.8380215374994897</v>
      </c>
      <c r="G185" s="10">
        <f>(VQZ!M184-VQZ!I184)*2625.5</f>
        <v>-1.4311705519999027</v>
      </c>
      <c r="H185" s="2">
        <f t="shared" si="4"/>
        <v>-5.7780533719995013</v>
      </c>
      <c r="I185" s="11">
        <f t="shared" si="5"/>
        <v>91.193205570477147</v>
      </c>
      <c r="K185" s="2">
        <f>H185-'BSSE-CCT'!H185</f>
        <v>5.3307189880932828</v>
      </c>
      <c r="L185" s="2">
        <f>'BSSE-CCQ'!H185-'BSSE-ACCT'!H185</f>
        <v>7.2848636035350456</v>
      </c>
    </row>
    <row r="186" spans="1:12" x14ac:dyDescent="0.2">
      <c r="A186" t="s">
        <v>15</v>
      </c>
      <c r="B186" s="10">
        <f>(VQZ!K185+VQZ!L185-VQZ!G185-VQZ!H185)*2625.5</f>
        <v>-0.51567445499951081</v>
      </c>
      <c r="C186" s="10">
        <f>(VQZ!M185+VQZ!N185-VQZ!I185-VQZ!J185)*2625.5</f>
        <v>-5.3015435005002907</v>
      </c>
      <c r="D186" s="10">
        <f>(VQZ!L185-VQZ!H185)*2625.5</f>
        <v>-0.43381399049996827</v>
      </c>
      <c r="E186" s="10">
        <f>(VQZ!K185-VQZ!G185)*2625.5</f>
        <v>-8.1860464499979774E-2</v>
      </c>
      <c r="F186" s="10">
        <f>(VQZ!N185-VQZ!J185)*2625.5</f>
        <v>-3.8670411889998828</v>
      </c>
      <c r="G186" s="10">
        <f>(VQZ!M185-VQZ!I185)*2625.5</f>
        <v>-1.4345023114998252</v>
      </c>
      <c r="H186" s="2">
        <f t="shared" si="4"/>
        <v>-5.8172179554998014</v>
      </c>
      <c r="I186" s="11">
        <f t="shared" si="5"/>
        <v>91.135376756650928</v>
      </c>
      <c r="K186" s="2">
        <f>H186-'BSSE-CCT'!H186</f>
        <v>5.3600898441244116</v>
      </c>
      <c r="L186" s="2">
        <f>'BSSE-CCQ'!H186-'BSSE-ACCT'!H186</f>
        <v>7.457683031757794</v>
      </c>
    </row>
    <row r="187" spans="1:12" x14ac:dyDescent="0.2">
      <c r="A187" t="s">
        <v>16</v>
      </c>
      <c r="B187" s="10">
        <f>(VQZ!K186+VQZ!L186-VQZ!G186-VQZ!H186)*2625.5</f>
        <v>-0.49890538649951977</v>
      </c>
      <c r="C187" s="10">
        <f>(VQZ!M186+VQZ!N186-VQZ!I186-VQZ!J186)*2625.5</f>
        <v>-4.5927293890015122</v>
      </c>
      <c r="D187" s="10">
        <f>(VQZ!L186-VQZ!H186)*2625.5</f>
        <v>-0.41574267399949671</v>
      </c>
      <c r="E187" s="10">
        <f>(VQZ!K186-VQZ!G186)*2625.5</f>
        <v>-8.316271250002305E-2</v>
      </c>
      <c r="F187" s="10">
        <f>(VQZ!N186-VQZ!J186)*2625.5</f>
        <v>-3.3669648295008336</v>
      </c>
      <c r="G187" s="10">
        <f>(VQZ!M186-VQZ!I186)*2625.5</f>
        <v>-1.2257645595000954</v>
      </c>
      <c r="H187" s="2">
        <f t="shared" si="4"/>
        <v>-5.0916347755010323</v>
      </c>
      <c r="I187" s="11">
        <f t="shared" si="5"/>
        <v>90.201469498557543</v>
      </c>
      <c r="K187" s="2">
        <f>H187-'BSSE-CCT'!H187</f>
        <v>5.2040255580829742</v>
      </c>
      <c r="L187" s="2">
        <f>'BSSE-CCQ'!H187-'BSSE-ACCT'!H187</f>
        <v>6.4309399913805363</v>
      </c>
    </row>
    <row r="188" spans="1:12" x14ac:dyDescent="0.2">
      <c r="A188" t="s">
        <v>17</v>
      </c>
      <c r="B188" s="10">
        <f>(VQZ!K187+VQZ!L187-VQZ!G187-VQZ!H187)*2625.5</f>
        <v>-0.47258474899974667</v>
      </c>
      <c r="C188" s="10">
        <f>(VQZ!M187+VQZ!N187-VQZ!I187-VQZ!J187)*2625.5</f>
        <v>-4.7057939210008808</v>
      </c>
      <c r="D188" s="10">
        <f>(VQZ!L187-VQZ!H187)*2625.5</f>
        <v>-0.39622208149978799</v>
      </c>
      <c r="E188" s="10">
        <f>(VQZ!K187-VQZ!G187)*2625.5</f>
        <v>-7.6362667499958681E-2</v>
      </c>
      <c r="F188" s="10">
        <f>(VQZ!N187-VQZ!J187)*2625.5</f>
        <v>-3.4472079860000613</v>
      </c>
      <c r="G188" s="10">
        <f>(VQZ!M187-VQZ!I187)*2625.5</f>
        <v>-1.2585859350002364</v>
      </c>
      <c r="H188" s="2">
        <f t="shared" si="4"/>
        <v>-5.1783786700006278</v>
      </c>
      <c r="I188" s="11">
        <f t="shared" si="5"/>
        <v>90.873885841189562</v>
      </c>
      <c r="K188" s="2">
        <f>H188-'BSSE-CCT'!H188</f>
        <v>5.1914256238608179</v>
      </c>
      <c r="L188" s="2">
        <f>'BSSE-CCQ'!H188-'BSSE-ACCT'!H188</f>
        <v>6.4518288004110378</v>
      </c>
    </row>
    <row r="189" spans="1:12" x14ac:dyDescent="0.2">
      <c r="A189" t="s">
        <v>18</v>
      </c>
      <c r="B189" s="10">
        <f>(VQZ!K188+VQZ!L188-VQZ!G188-VQZ!H188)*2625.5</f>
        <v>-0.41349524600009668</v>
      </c>
      <c r="C189" s="10">
        <f>(VQZ!M188+VQZ!N188-VQZ!I188-VQZ!J188)*2625.5</f>
        <v>-5.7122635929992978</v>
      </c>
      <c r="D189" s="10">
        <f>(VQZ!L188-VQZ!H188)*2625.5</f>
        <v>-0.34719349450008918</v>
      </c>
      <c r="E189" s="10">
        <f>(VQZ!K188-VQZ!G188)*2625.5</f>
        <v>-6.63017515000075E-2</v>
      </c>
      <c r="F189" s="10">
        <f>(VQZ!N188-VQZ!J188)*2625.5</f>
        <v>-4.058902226999459</v>
      </c>
      <c r="G189" s="10">
        <f>(VQZ!M188-VQZ!I188)*2625.5</f>
        <v>-1.6533613659999842</v>
      </c>
      <c r="H189" s="2">
        <f t="shared" si="4"/>
        <v>-6.1257588389993947</v>
      </c>
      <c r="I189" s="11">
        <f t="shared" si="5"/>
        <v>93.249893492907418</v>
      </c>
      <c r="K189" s="2">
        <f>H189-'BSSE-CCT'!H189</f>
        <v>5.9035830808627123</v>
      </c>
      <c r="L189" s="2">
        <f>'BSSE-CCQ'!H189-'BSSE-ACCT'!H189</f>
        <v>3.3902031512638766</v>
      </c>
    </row>
    <row r="190" spans="1:12" x14ac:dyDescent="0.2">
      <c r="A190" t="s">
        <v>19</v>
      </c>
      <c r="B190" s="10">
        <f>(VQZ!K189+VQZ!L189-VQZ!G189-VQZ!H189)*2625.5</f>
        <v>-0.37793547400015848</v>
      </c>
      <c r="C190" s="10">
        <f>(VQZ!M189+VQZ!N189-VQZ!I189-VQZ!J189)*2625.5</f>
        <v>-5.243645974499576</v>
      </c>
      <c r="D190" s="10">
        <f>(VQZ!L189-VQZ!H189)*2625.5</f>
        <v>-0.31598417600041162</v>
      </c>
      <c r="E190" s="10">
        <f>(VQZ!K189-VQZ!G189)*2625.5</f>
        <v>-6.1951298000038346E-2</v>
      </c>
      <c r="F190" s="10">
        <f>(VQZ!N189-VQZ!J189)*2625.5</f>
        <v>-3.7150824999998533</v>
      </c>
      <c r="G190" s="10">
        <f>(VQZ!M189-VQZ!I189)*2625.5</f>
        <v>-1.5285634745000143</v>
      </c>
      <c r="H190" s="2">
        <f t="shared" si="4"/>
        <v>-5.6215814484997342</v>
      </c>
      <c r="I190" s="11">
        <f t="shared" si="5"/>
        <v>93.27706131339572</v>
      </c>
      <c r="K190" s="2">
        <f>H190-'BSSE-CCT'!H190</f>
        <v>5.5253881350188863</v>
      </c>
      <c r="L190" s="2">
        <f>'BSSE-CCQ'!H190-'BSSE-ACCT'!H190</f>
        <v>3.1004215654796443</v>
      </c>
    </row>
    <row r="191" spans="1:12" x14ac:dyDescent="0.2">
      <c r="A191" t="s">
        <v>20</v>
      </c>
      <c r="B191" s="10">
        <f>(VQZ!K190+VQZ!L190-VQZ!G190-VQZ!H190)*2625.5</f>
        <v>-0.35202441450046129</v>
      </c>
      <c r="C191" s="10">
        <f>(VQZ!M190+VQZ!N190-VQZ!I190-VQZ!J190)*2625.5</f>
        <v>-5.2862657160000976</v>
      </c>
      <c r="D191" s="10">
        <f>(VQZ!L190-VQZ!H190)*2625.5</f>
        <v>-0.29642682649999352</v>
      </c>
      <c r="E191" s="10">
        <f>(VQZ!K190-VQZ!G190)*2625.5</f>
        <v>-5.5597588000030534E-2</v>
      </c>
      <c r="F191" s="10">
        <f>(VQZ!N190-VQZ!J190)*2625.5</f>
        <v>-3.7512933960000314</v>
      </c>
      <c r="G191" s="10">
        <f>(VQZ!M190-VQZ!I190)*2625.5</f>
        <v>-1.534972320000066</v>
      </c>
      <c r="H191" s="2">
        <f t="shared" si="4"/>
        <v>-5.6382901305005593</v>
      </c>
      <c r="I191" s="11">
        <f t="shared" si="5"/>
        <v>93.756539547403364</v>
      </c>
      <c r="K191" s="2">
        <f>H191-'BSSE-CCT'!H191</f>
        <v>5.2638943931152617</v>
      </c>
      <c r="L191" s="2">
        <f>'BSSE-CCQ'!H191-'BSSE-ACCT'!H191</f>
        <v>3.2212209976208559</v>
      </c>
    </row>
    <row r="192" spans="1:12" x14ac:dyDescent="0.2">
      <c r="A192" t="s">
        <v>21</v>
      </c>
      <c r="B192" s="10">
        <f>(VQZ!K191+VQZ!L191-VQZ!G191-VQZ!H191)*2625.5</f>
        <v>-0.52910913850052821</v>
      </c>
      <c r="C192" s="10">
        <f>(VQZ!M191+VQZ!N191-VQZ!I191-VQZ!J191)*2625.5</f>
        <v>-6.1099507034996261</v>
      </c>
      <c r="D192" s="10">
        <f>(VQZ!L191-VQZ!H191)*2625.5</f>
        <v>-0.44419784300040532</v>
      </c>
      <c r="E192" s="10">
        <f>(VQZ!K191-VQZ!G191)*2625.5</f>
        <v>-8.4911295500122885E-2</v>
      </c>
      <c r="F192" s="10">
        <f>(VQZ!N191-VQZ!J191)*2625.5</f>
        <v>-4.4212133504998983</v>
      </c>
      <c r="G192" s="10">
        <f>(VQZ!M191-VQZ!I191)*2625.5</f>
        <v>-1.6887373530000191</v>
      </c>
      <c r="H192" s="2">
        <f t="shared" si="4"/>
        <v>-6.6390598420001545</v>
      </c>
      <c r="I192" s="11">
        <f t="shared" si="5"/>
        <v>92.030360456261178</v>
      </c>
      <c r="K192" s="2">
        <f>H192-'BSSE-CCT'!H192</f>
        <v>7.0099092179355971</v>
      </c>
      <c r="L192" s="2">
        <f>'BSSE-CCQ'!H192-'BSSE-ACCT'!H192</f>
        <v>4.1696741419916332</v>
      </c>
    </row>
    <row r="193" spans="1:12" x14ac:dyDescent="0.2">
      <c r="A193" t="s">
        <v>22</v>
      </c>
      <c r="B193" s="10">
        <f>(VQZ!K192+VQZ!L192-VQZ!G192-VQZ!H192)*2625.5</f>
        <v>-0.48902825549961759</v>
      </c>
      <c r="C193" s="10">
        <f>(VQZ!M192+VQZ!N192-VQZ!I192-VQZ!J192)*2625.5</f>
        <v>-5.6880617339999393</v>
      </c>
      <c r="D193" s="10">
        <f>(VQZ!L192-VQZ!H192)*2625.5</f>
        <v>-0.40992194050000996</v>
      </c>
      <c r="E193" s="10">
        <f>(VQZ!K192-VQZ!G192)*2625.5</f>
        <v>-7.9106315000044863E-2</v>
      </c>
      <c r="F193" s="10">
        <f>(VQZ!N192-VQZ!J192)*2625.5</f>
        <v>-4.1090361494996692</v>
      </c>
      <c r="G193" s="10">
        <f>(VQZ!M192-VQZ!I192)*2625.5</f>
        <v>-1.5790255844999788</v>
      </c>
      <c r="H193" s="2">
        <f t="shared" si="4"/>
        <v>-6.1770899894995566</v>
      </c>
      <c r="I193" s="11">
        <f t="shared" si="5"/>
        <v>92.083193601988683</v>
      </c>
      <c r="K193" s="2">
        <f>H193-'BSSE-CCT'!H193</f>
        <v>6.5447246464026545</v>
      </c>
      <c r="L193" s="2">
        <f>'BSSE-CCQ'!H193-'BSSE-ACCT'!H193</f>
        <v>3.812832918679419</v>
      </c>
    </row>
    <row r="194" spans="1:12" x14ac:dyDescent="0.2">
      <c r="I194" s="11">
        <f>AVERAGE(I3:I193)</f>
        <v>90.557143158388371</v>
      </c>
      <c r="J194" t="s">
        <v>259</v>
      </c>
      <c r="K194" s="14">
        <f>AVERAGE(K3:K193)</f>
        <v>4.9266774179427584</v>
      </c>
      <c r="L194" s="14">
        <f>AVERAGE(L3:L193)</f>
        <v>4.4978081031775012</v>
      </c>
    </row>
    <row r="195" spans="1:12" x14ac:dyDescent="0.2">
      <c r="I195" s="10">
        <f>STDEV(I3:I193)</f>
        <v>4.3699395694570331</v>
      </c>
      <c r="J195" t="s">
        <v>260</v>
      </c>
      <c r="K195" s="14">
        <f>STDEV(K3:K193)</f>
        <v>1.4682802273552904</v>
      </c>
      <c r="L195" s="14">
        <f>STDEV(L3:L193)</f>
        <v>2.9136161437605486</v>
      </c>
    </row>
    <row r="196" spans="1:12" x14ac:dyDescent="0.2">
      <c r="B196" s="2">
        <f>AVERAGE(B3:B193)</f>
        <v>-0.50935215477748808</v>
      </c>
      <c r="C196" s="2">
        <f>AVERAGE(C3:C193)</f>
        <v>-5.1594309863429082</v>
      </c>
      <c r="G196" t="s">
        <v>259</v>
      </c>
      <c r="H196" s="2">
        <f>AVERAGE(H3:H193)</f>
        <v>-5.6687831411203913</v>
      </c>
    </row>
    <row r="197" spans="1:12" x14ac:dyDescent="0.2">
      <c r="B197" s="2">
        <f>STDEV(B3:B193)</f>
        <v>0.21737599662548143</v>
      </c>
      <c r="C197" s="2">
        <f>STDEV(C3:C193)</f>
        <v>1.3144440006861113</v>
      </c>
      <c r="G197" t="s">
        <v>263</v>
      </c>
      <c r="H197" s="2">
        <f>STDEV(H3:H193)</f>
        <v>1.3285273122189365</v>
      </c>
    </row>
    <row r="198" spans="1:12" x14ac:dyDescent="0.2">
      <c r="G198" t="s">
        <v>271</v>
      </c>
      <c r="H198" s="2">
        <f>MIN(H3:H193)</f>
        <v>-8.290580732499869</v>
      </c>
    </row>
    <row r="199" spans="1:12" x14ac:dyDescent="0.2">
      <c r="G199" t="s">
        <v>272</v>
      </c>
      <c r="H199" s="2">
        <f>MAX(H3:H193)</f>
        <v>-3.1545435010000547</v>
      </c>
    </row>
    <row r="200" spans="1:12" x14ac:dyDescent="0.2">
      <c r="H200" s="2">
        <f>H199-H198</f>
        <v>5.1360372314998148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topLeftCell="A176" workbookViewId="0">
      <selection activeCell="H196" sqref="H196:H197"/>
    </sheetView>
  </sheetViews>
  <sheetFormatPr baseColWidth="10" defaultRowHeight="16" x14ac:dyDescent="0.2"/>
  <cols>
    <col min="1" max="1" width="20.83203125" bestFit="1" customWidth="1"/>
    <col min="11" max="11" width="15.1640625" bestFit="1" customWidth="1"/>
    <col min="12" max="12" width="16.6640625" bestFit="1" customWidth="1"/>
  </cols>
  <sheetData>
    <row r="1" spans="1:18" x14ac:dyDescent="0.2">
      <c r="B1" s="12" t="s">
        <v>257</v>
      </c>
      <c r="K1" s="12"/>
    </row>
    <row r="2" spans="1:18" x14ac:dyDescent="0.2">
      <c r="B2" s="9" t="s">
        <v>248</v>
      </c>
      <c r="C2" s="9" t="s">
        <v>249</v>
      </c>
      <c r="D2" t="s">
        <v>250</v>
      </c>
      <c r="E2" t="s">
        <v>252</v>
      </c>
      <c r="F2" t="s">
        <v>251</v>
      </c>
      <c r="G2" t="s">
        <v>254</v>
      </c>
      <c r="H2" t="s">
        <v>253</v>
      </c>
      <c r="I2" s="9" t="s">
        <v>255</v>
      </c>
      <c r="J2" s="9"/>
      <c r="K2" s="9" t="s">
        <v>256</v>
      </c>
      <c r="L2" s="9" t="s">
        <v>258</v>
      </c>
      <c r="R2" s="9"/>
    </row>
    <row r="3" spans="1:18" x14ac:dyDescent="0.2">
      <c r="A3" t="s">
        <v>177</v>
      </c>
      <c r="B3" s="10">
        <f>(aVQZ!K2+aVQZ!L2-aVQZ!G2-aVQZ!H2)*2625.5</f>
        <v>-0.98104299661085759</v>
      </c>
      <c r="C3" s="10">
        <f>(aVQZ!M2+aVQZ!N2-aVQZ!I2-aVQZ!J2)*2625.5</f>
        <v>-2.3630017369870613</v>
      </c>
      <c r="D3" s="10">
        <f>(aVQZ!L2-aVQZ!H2)*2625.5</f>
        <v>-0.88602306509681983</v>
      </c>
      <c r="E3" s="10">
        <f>(aVQZ!K2-aVQZ!G2)*2625.5</f>
        <v>-9.5019931514183448E-2</v>
      </c>
      <c r="F3" s="10">
        <f>(aVQZ!N2-aVQZ!J2)*2625.5</f>
        <v>-2.1706848676743729</v>
      </c>
      <c r="G3" s="10">
        <f>(aVQZ!M2-aVQZ!I2)*2625.5</f>
        <v>-0.19231686931268854</v>
      </c>
      <c r="H3" s="2">
        <f>B3+C3</f>
        <v>-3.3440447335979187</v>
      </c>
      <c r="I3" s="11">
        <f>C3/H3*100</f>
        <v>70.662982263537629</v>
      </c>
      <c r="K3" s="2">
        <f>H3-'BSSE-CCT'!H3</f>
        <v>7.750259833899861</v>
      </c>
      <c r="L3" s="2">
        <f>'BSSE-ACCQ'!H3-'BSSE-ACCT'!H3</f>
        <v>3.7277903227756557</v>
      </c>
    </row>
    <row r="4" spans="1:18" x14ac:dyDescent="0.2">
      <c r="A4" t="s">
        <v>23</v>
      </c>
      <c r="B4" s="10">
        <f>(aVQZ!K3+aVQZ!L3-aVQZ!G3-aVQZ!H3)*2625.5</f>
        <v>-0.47764376494148941</v>
      </c>
      <c r="C4" s="10">
        <f>(aVQZ!M3+aVQZ!N3-aVQZ!I3-aVQZ!J3)*2625.5</f>
        <v>-11.825302410915892</v>
      </c>
      <c r="D4" s="10">
        <f>(aVQZ!L3-aVQZ!H3)*2625.5</f>
        <v>-0.43001474812785279</v>
      </c>
      <c r="E4" s="10">
        <f>(aVQZ!K3-aVQZ!G3)*2625.5</f>
        <v>-4.7629016813636627E-2</v>
      </c>
      <c r="F4" s="10">
        <f>(aVQZ!N3-aVQZ!J3)*2625.5</f>
        <v>-8.3858924654474212</v>
      </c>
      <c r="G4" s="10">
        <f>(aVQZ!M3-aVQZ!I3)*2625.5</f>
        <v>-3.4394099454684715</v>
      </c>
      <c r="H4" s="2">
        <f t="shared" ref="H4:H67" si="0">B4+C4</f>
        <v>-12.302946175857382</v>
      </c>
      <c r="I4" s="11">
        <f t="shared" ref="I4:I67" si="1">C4/H4*100</f>
        <v>96.117647284527735</v>
      </c>
      <c r="K4" s="2">
        <f>H4-'BSSE-CCT'!H4</f>
        <v>-1.4848936207381058</v>
      </c>
      <c r="L4" s="2">
        <f>'BSSE-ACCQ'!H4-'BSSE-ACCT'!H4</f>
        <v>3.4434490351176699</v>
      </c>
    </row>
    <row r="5" spans="1:18" x14ac:dyDescent="0.2">
      <c r="A5" t="s">
        <v>24</v>
      </c>
      <c r="B5" s="10">
        <f>(aVQZ!K4+aVQZ!L4-aVQZ!G4-aVQZ!H4)*2625.5</f>
        <v>-0.2822634062216367</v>
      </c>
      <c r="C5" s="10">
        <f>(aVQZ!M4+aVQZ!N4-aVQZ!I4-aVQZ!J4)*2625.5</f>
        <v>-12.140828259384783</v>
      </c>
      <c r="D5" s="10">
        <f>(aVQZ!L4-aVQZ!H4)*2625.5</f>
        <v>-0.25585558462530811</v>
      </c>
      <c r="E5" s="10">
        <f>(aVQZ!K4-aVQZ!G4)*2625.5</f>
        <v>-2.640782159647434E-2</v>
      </c>
      <c r="F5" s="10">
        <f>(aVQZ!N4-aVQZ!J4)*2625.5</f>
        <v>-8.7836970274956343</v>
      </c>
      <c r="G5" s="10">
        <f>(aVQZ!M4-aVQZ!I4)*2625.5</f>
        <v>-3.3571312318892228</v>
      </c>
      <c r="H5" s="2">
        <f t="shared" si="0"/>
        <v>-12.423091665606419</v>
      </c>
      <c r="I5" s="11">
        <f t="shared" si="1"/>
        <v>97.727913358289968</v>
      </c>
      <c r="K5" s="2">
        <f>H5-'BSSE-CCT'!H5</f>
        <v>-3.2991152300958859</v>
      </c>
      <c r="L5" s="2">
        <f>'BSSE-ACCQ'!H5-'BSSE-ACCT'!H5</f>
        <v>3.0596839972774479</v>
      </c>
    </row>
    <row r="6" spans="1:18" x14ac:dyDescent="0.2">
      <c r="A6" t="s">
        <v>178</v>
      </c>
      <c r="B6" s="10">
        <f>(aVQZ!K5+aVQZ!L5-aVQZ!G5-aVQZ!H5)*2625.5</f>
        <v>-0.47440649201958013</v>
      </c>
      <c r="C6" s="10">
        <f>(aVQZ!M5+aVQZ!N5-aVQZ!I5-aVQZ!J5)*2625.5</f>
        <v>-2.6985274357297273</v>
      </c>
      <c r="D6" s="10">
        <f>(aVQZ!L5-aVQZ!H5)*2625.5</f>
        <v>-0.42741851216359539</v>
      </c>
      <c r="E6" s="10">
        <f>(aVQZ!K5-aVQZ!G5)*2625.5</f>
        <v>-4.6987979856130485E-2</v>
      </c>
      <c r="F6" s="10">
        <f>(aVQZ!N5-aVQZ!J5)*2625.5</f>
        <v>-2.5352398039501627</v>
      </c>
      <c r="G6" s="10">
        <f>(aVQZ!M5-aVQZ!I5)*2625.5</f>
        <v>-0.1632876317795649</v>
      </c>
      <c r="H6" s="2">
        <f t="shared" si="0"/>
        <v>-3.1729339277493076</v>
      </c>
      <c r="I6" s="11">
        <f t="shared" si="1"/>
        <v>85.048333724487719</v>
      </c>
      <c r="K6" s="2">
        <f>H6-'BSSE-CCT'!H6</f>
        <v>6.4330907044880448</v>
      </c>
      <c r="L6" s="2">
        <f>'BSSE-ACCQ'!H6-'BSSE-ACCT'!H6</f>
        <v>3.0764753990255964</v>
      </c>
    </row>
    <row r="7" spans="1:18" x14ac:dyDescent="0.2">
      <c r="A7" t="s">
        <v>179</v>
      </c>
      <c r="B7" s="10">
        <f>(aVQZ!K6+aVQZ!L6-aVQZ!G6-aVQZ!H6)*2625.5</f>
        <v>-0.2875767851506672</v>
      </c>
      <c r="C7" s="10">
        <f>(aVQZ!M6+aVQZ!N6-aVQZ!I6-aVQZ!J6)*2625.5</f>
        <v>-3.4811769236046572</v>
      </c>
      <c r="D7" s="10">
        <f>(aVQZ!L6-aVQZ!H6)*2625.5</f>
        <v>-0.26175489733968604</v>
      </c>
      <c r="E7" s="10">
        <f>(aVQZ!K6-aVQZ!G6)*2625.5</f>
        <v>-2.5821887810981159E-2</v>
      </c>
      <c r="F7" s="10">
        <f>(aVQZ!N6-aVQZ!J6)*2625.5</f>
        <v>-3.2792125286253415</v>
      </c>
      <c r="G7" s="10">
        <f>(aVQZ!M6-aVQZ!I6)*2625.5</f>
        <v>-0.20196439497933386</v>
      </c>
      <c r="H7" s="2">
        <f t="shared" si="0"/>
        <v>-3.7687537087553244</v>
      </c>
      <c r="I7" s="11">
        <f t="shared" si="1"/>
        <v>92.369446045715648</v>
      </c>
      <c r="K7" s="2">
        <f>H7-'BSSE-CCT'!H7</f>
        <v>4.1958582282916677</v>
      </c>
      <c r="L7" s="2">
        <f>'BSSE-ACCQ'!H7-'BSSE-ACCT'!H7</f>
        <v>2.9212957766147531</v>
      </c>
    </row>
    <row r="8" spans="1:18" x14ac:dyDescent="0.2">
      <c r="A8" t="s">
        <v>180</v>
      </c>
      <c r="B8" s="10">
        <f>(aVQZ!K7+aVQZ!L7-aVQZ!G7-aVQZ!H7)*2625.5</f>
        <v>-1.0526338306340099</v>
      </c>
      <c r="C8" s="10">
        <f>(aVQZ!M7+aVQZ!N7-aVQZ!I7-aVQZ!J7)*2625.5</f>
        <v>-2.3947552312650733</v>
      </c>
      <c r="D8" s="10">
        <f>(aVQZ!L7-aVQZ!H7)*2625.5</f>
        <v>-0.95379861223855145</v>
      </c>
      <c r="E8" s="10">
        <f>(aVQZ!K7-aVQZ!G7)*2625.5</f>
        <v>-9.8835218395604246E-2</v>
      </c>
      <c r="F8" s="10">
        <f>(aVQZ!N7-aVQZ!J7)*2625.5</f>
        <v>-2.207909215645905</v>
      </c>
      <c r="G8" s="10">
        <f>(aVQZ!M7-aVQZ!I7)*2625.5</f>
        <v>-0.18684601561902223</v>
      </c>
      <c r="H8" s="2">
        <f t="shared" si="0"/>
        <v>-3.4473890618990835</v>
      </c>
      <c r="I8" s="11">
        <f t="shared" si="1"/>
        <v>69.465766360175792</v>
      </c>
      <c r="K8" s="2">
        <f>H8-'BSSE-CCT'!H8</f>
        <v>4.5017328663603076</v>
      </c>
      <c r="L8" s="2">
        <f>'BSSE-ACCQ'!H8-'BSSE-ACCT'!H8</f>
        <v>3.7473175791040108</v>
      </c>
    </row>
    <row r="9" spans="1:18" x14ac:dyDescent="0.2">
      <c r="A9" t="s">
        <v>181</v>
      </c>
      <c r="B9" s="10">
        <f>(aVQZ!K8+aVQZ!L8-aVQZ!G8-aVQZ!H8)*2625.5</f>
        <v>-0.70653756942739221</v>
      </c>
      <c r="C9" s="10">
        <f>(aVQZ!M8+aVQZ!N8-aVQZ!I8-aVQZ!J8)*2625.5</f>
        <v>-2.5604207840778677</v>
      </c>
      <c r="D9" s="10">
        <f>(aVQZ!L8-aVQZ!H8)*2625.5</f>
        <v>-0.64340098747825958</v>
      </c>
      <c r="E9" s="10">
        <f>(aVQZ!K8-aVQZ!G8)*2625.5</f>
        <v>-6.313658194927832E-2</v>
      </c>
      <c r="F9" s="10">
        <f>(aVQZ!N8-aVQZ!J8)*2625.5</f>
        <v>-2.3644956769167851</v>
      </c>
      <c r="G9" s="10">
        <f>(aVQZ!M8-aVQZ!I8)*2625.5</f>
        <v>-0.19592510716108252</v>
      </c>
      <c r="H9" s="2">
        <f t="shared" si="0"/>
        <v>-3.26695835350526</v>
      </c>
      <c r="I9" s="11">
        <f t="shared" si="1"/>
        <v>78.373229990234876</v>
      </c>
      <c r="K9" s="2">
        <f>H9-'BSSE-CCT'!H9</f>
        <v>3.1587681096982334</v>
      </c>
      <c r="L9" s="2">
        <f>'BSSE-ACCQ'!H9-'BSSE-ACCT'!H9</f>
        <v>3.4677977497224526</v>
      </c>
    </row>
    <row r="10" spans="1:18" x14ac:dyDescent="0.2">
      <c r="A10" t="s">
        <v>182</v>
      </c>
      <c r="B10" s="10">
        <f>(aVQZ!K9+aVQZ!L9-aVQZ!G9-aVQZ!H9)*2625.5</f>
        <v>-1.0980361299560677</v>
      </c>
      <c r="C10" s="10">
        <f>(aVQZ!M9+aVQZ!N9-aVQZ!I9-aVQZ!J9)*2625.5</f>
        <v>-3.0575405205899191</v>
      </c>
      <c r="D10" s="10">
        <f>(aVQZ!L9-aVQZ!H9)*2625.5</f>
        <v>-0.99392645341646535</v>
      </c>
      <c r="E10" s="10">
        <f>(aVQZ!K9-aVQZ!G9)*2625.5</f>
        <v>-0.10410967653960229</v>
      </c>
      <c r="F10" s="10">
        <f>(aVQZ!N9-aVQZ!J9)*2625.5</f>
        <v>-2.7780269496993228</v>
      </c>
      <c r="G10" s="10">
        <f>(aVQZ!M9-aVQZ!I9)*2625.5</f>
        <v>-0.2795135708907418</v>
      </c>
      <c r="H10" s="2">
        <f t="shared" si="0"/>
        <v>-4.1555766505459868</v>
      </c>
      <c r="I10" s="11">
        <f t="shared" si="1"/>
        <v>73.576804802486308</v>
      </c>
      <c r="K10" s="2">
        <f>H10-'BSSE-CCT'!H10</f>
        <v>9.9336651412928845</v>
      </c>
      <c r="L10" s="2">
        <f>'BSSE-ACCQ'!H10-'BSSE-ACCT'!H10</f>
        <v>4.4860160865114711</v>
      </c>
    </row>
    <row r="11" spans="1:18" x14ac:dyDescent="0.2">
      <c r="A11" t="s">
        <v>183</v>
      </c>
      <c r="B11" s="10">
        <f>(aVQZ!K10+aVQZ!L10-aVQZ!G10-aVQZ!H10)*2625.5</f>
        <v>-1.7058524050670936</v>
      </c>
      <c r="C11" s="10">
        <f>(aVQZ!M10+aVQZ!N10-aVQZ!I10-aVQZ!J10)*2625.5</f>
        <v>-4.8467339381993728</v>
      </c>
      <c r="D11" s="10">
        <f>(aVQZ!L10-aVQZ!H10)*2625.5</f>
        <v>-1.5433863436034214</v>
      </c>
      <c r="E11" s="10">
        <f>(aVQZ!K10-aVQZ!G10)*2625.5</f>
        <v>-0.16246606146352641</v>
      </c>
      <c r="F11" s="10">
        <f>(aVQZ!N10-aVQZ!J10)*2625.5</f>
        <v>-4.3812055440132287</v>
      </c>
      <c r="G11" s="10">
        <f>(aVQZ!M10-aVQZ!I10)*2625.5</f>
        <v>-0.46552839418614433</v>
      </c>
      <c r="H11" s="2">
        <f t="shared" si="0"/>
        <v>-6.5525863432664666</v>
      </c>
      <c r="I11" s="11">
        <f t="shared" si="1"/>
        <v>73.966731368293182</v>
      </c>
      <c r="K11" s="2">
        <f>H11-'BSSE-CCT'!H11</f>
        <v>7.5011294704458509</v>
      </c>
      <c r="L11" s="13">
        <f>'BSSE-ACCQ'!H11-'BSSE-ACCT'!H11</f>
        <v>7.3128309000760607</v>
      </c>
    </row>
    <row r="12" spans="1:18" x14ac:dyDescent="0.2">
      <c r="A12" t="s">
        <v>184</v>
      </c>
      <c r="B12" s="10">
        <f>(aVQZ!K11+aVQZ!L11-aVQZ!G11-aVQZ!H11)*2625.5</f>
        <v>-1.0722592728702425</v>
      </c>
      <c r="C12" s="10">
        <f>(aVQZ!M11+aVQZ!N11-aVQZ!I11-aVQZ!J11)*2625.5</f>
        <v>-4.3788902745946308</v>
      </c>
      <c r="D12" s="10">
        <f>(aVQZ!L11-aVQZ!H11)*2625.5</f>
        <v>-0.97232046231726033</v>
      </c>
      <c r="E12" s="10">
        <f>(aVQZ!K11-aVQZ!G11)*2625.5</f>
        <v>-9.9938810553127894E-2</v>
      </c>
      <c r="F12" s="10">
        <f>(aVQZ!N11-aVQZ!J11)*2625.5</f>
        <v>-3.95758987907214</v>
      </c>
      <c r="G12" s="10">
        <f>(aVQZ!M11-aVQZ!I11)*2625.5</f>
        <v>-0.42130039552249055</v>
      </c>
      <c r="H12" s="2">
        <f t="shared" si="0"/>
        <v>-5.4511495474648735</v>
      </c>
      <c r="I12" s="11">
        <f t="shared" si="1"/>
        <v>80.329666916422966</v>
      </c>
      <c r="K12" s="2">
        <f>H12-'BSSE-CCT'!H12</f>
        <v>4.45435853659954</v>
      </c>
      <c r="L12" s="13">
        <f>'BSSE-ACCQ'!H12-'BSSE-ACCT'!H12</f>
        <v>5.7207864810669031</v>
      </c>
    </row>
    <row r="13" spans="1:18" x14ac:dyDescent="0.2">
      <c r="A13" t="s">
        <v>185</v>
      </c>
      <c r="B13" s="10">
        <f>(aVQZ!K12+aVQZ!L12-aVQZ!G12-aVQZ!H12)*2625.5</f>
        <v>-1.3258320467873426</v>
      </c>
      <c r="C13" s="10">
        <f>(aVQZ!M12+aVQZ!N12-aVQZ!I12-aVQZ!J12)*2625.5</f>
        <v>-4.1466015784698751</v>
      </c>
      <c r="D13" s="10">
        <f>(aVQZ!L12-aVQZ!H12)*2625.5</f>
        <v>-1.2004066999440837</v>
      </c>
      <c r="E13" s="10">
        <f>(aVQZ!K12-aVQZ!G12)*2625.5</f>
        <v>-0.1254253468432589</v>
      </c>
      <c r="F13" s="10">
        <f>(aVQZ!N12-aVQZ!J12)*2625.5</f>
        <v>-3.7469907295938194</v>
      </c>
      <c r="G13" s="10">
        <f>(aVQZ!M12-aVQZ!I12)*2625.5</f>
        <v>-0.39961084887547316</v>
      </c>
      <c r="H13" s="2">
        <f t="shared" si="0"/>
        <v>-5.4724336252572172</v>
      </c>
      <c r="I13" s="11">
        <f t="shared" si="1"/>
        <v>75.772533070695317</v>
      </c>
      <c r="K13" s="2">
        <f>H13-'BSSE-CCT'!H13</f>
        <v>5.4544691766291109</v>
      </c>
      <c r="L13" s="13">
        <f>'BSSE-ACCQ'!H13-'BSSE-ACCT'!H13</f>
        <v>5.8177950092547235</v>
      </c>
    </row>
    <row r="14" spans="1:18" x14ac:dyDescent="0.2">
      <c r="A14" t="s">
        <v>186</v>
      </c>
      <c r="B14" s="10">
        <f>(aVQZ!K13+aVQZ!L13-aVQZ!G13-aVQZ!H13)*2625.5</f>
        <v>-0.98956231209270351</v>
      </c>
      <c r="C14" s="10">
        <f>(aVQZ!M13+aVQZ!N13-aVQZ!I13-aVQZ!J13)*2625.5</f>
        <v>-3.0302100880224243</v>
      </c>
      <c r="D14" s="10">
        <f>(aVQZ!L13-aVQZ!H13)*2625.5</f>
        <v>-0.89409035346560151</v>
      </c>
      <c r="E14" s="10">
        <f>(aVQZ!K13-aVQZ!G13)*2625.5</f>
        <v>-9.5471958627102005E-2</v>
      </c>
      <c r="F14" s="10">
        <f>(aVQZ!N13-aVQZ!J13)*2625.5</f>
        <v>-2.7616365856819955</v>
      </c>
      <c r="G14" s="10">
        <f>(aVQZ!M13-aVQZ!I13)*2625.5</f>
        <v>-0.26857350234042909</v>
      </c>
      <c r="H14" s="2">
        <f t="shared" si="0"/>
        <v>-4.0197724001151283</v>
      </c>
      <c r="I14" s="11">
        <f t="shared" si="1"/>
        <v>75.382628328301308</v>
      </c>
      <c r="K14" s="2">
        <f>H14-'BSSE-CCT'!H14</f>
        <v>8.226793587505151</v>
      </c>
      <c r="L14" s="2">
        <f>'BSSE-ACCQ'!H14-'BSSE-ACCT'!H14</f>
        <v>4.0377427367023451</v>
      </c>
    </row>
    <row r="15" spans="1:18" x14ac:dyDescent="0.2">
      <c r="A15" t="s">
        <v>187</v>
      </c>
      <c r="B15" s="10">
        <f>(aVQZ!K14+aVQZ!L14-aVQZ!G14-aVQZ!H14)*2625.5</f>
        <v>-1.2246743834373524</v>
      </c>
      <c r="C15" s="10">
        <f>(aVQZ!M14+aVQZ!N14-aVQZ!I14-aVQZ!J14)*2625.5</f>
        <v>-3.0451164640045909</v>
      </c>
      <c r="D15" s="10">
        <f>(aVQZ!L14-aVQZ!H14)*2625.5</f>
        <v>-1.1074348634708224</v>
      </c>
      <c r="E15" s="10">
        <f>(aVQZ!K14-aVQZ!G14)*2625.5</f>
        <v>-0.11723951996638413</v>
      </c>
      <c r="F15" s="10">
        <f>(aVQZ!N14-aVQZ!J14)*2625.5</f>
        <v>-2.7632804800731421</v>
      </c>
      <c r="G15" s="10">
        <f>(aVQZ!M14-aVQZ!I14)*2625.5</f>
        <v>-0.28183598393203146</v>
      </c>
      <c r="H15" s="2">
        <f t="shared" si="0"/>
        <v>-4.2697908474419428</v>
      </c>
      <c r="I15" s="11">
        <f t="shared" si="1"/>
        <v>71.317696177763338</v>
      </c>
      <c r="K15" s="2">
        <f>H15-'BSSE-CCT'!H15</f>
        <v>8.6534538494295692</v>
      </c>
      <c r="L15" s="2">
        <f>'BSSE-ACCQ'!H15-'BSSE-ACCT'!H15</f>
        <v>4.9251807798395895</v>
      </c>
    </row>
    <row r="16" spans="1:18" x14ac:dyDescent="0.2">
      <c r="A16" t="s">
        <v>188</v>
      </c>
      <c r="B16" s="10">
        <f>(aVQZ!K15+aVQZ!L15-aVQZ!G15-aVQZ!H15)*2625.5</f>
        <v>-0.69866491531248021</v>
      </c>
      <c r="C16" s="10">
        <f>(aVQZ!M15+aVQZ!N15-aVQZ!I15-aVQZ!J15)*2625.5</f>
        <v>-3.0159723742204645</v>
      </c>
      <c r="D16" s="10">
        <f>(aVQZ!L15-aVQZ!H15)*2625.5</f>
        <v>-0.63958491802218109</v>
      </c>
      <c r="E16" s="10">
        <f>(aVQZ!K15-aVQZ!G15)*2625.5</f>
        <v>-5.9079997290590602E-2</v>
      </c>
      <c r="F16" s="10">
        <f>(aVQZ!N15-aVQZ!J15)*2625.5</f>
        <v>-2.7650527519223687</v>
      </c>
      <c r="G16" s="10">
        <f>(aVQZ!M15-aVQZ!I15)*2625.5</f>
        <v>-0.25091962229809561</v>
      </c>
      <c r="H16" s="2">
        <f t="shared" si="0"/>
        <v>-3.7146372895329449</v>
      </c>
      <c r="I16" s="11">
        <f t="shared" si="1"/>
        <v>81.191571051064145</v>
      </c>
      <c r="K16" s="2">
        <f>H16-'BSSE-CCT'!H16</f>
        <v>7.2282202562006539</v>
      </c>
      <c r="L16" s="2">
        <f>'BSSE-ACCQ'!H16-'BSSE-ACCT'!H16</f>
        <v>3.8642353850378406</v>
      </c>
    </row>
    <row r="17" spans="1:12" x14ac:dyDescent="0.2">
      <c r="A17" t="s">
        <v>189</v>
      </c>
      <c r="B17" s="10">
        <f>(aVQZ!K16+aVQZ!L16-aVQZ!G16-aVQZ!H16)*2625.5</f>
        <v>-0.61617227317920376</v>
      </c>
      <c r="C17" s="10">
        <f>(aVQZ!M16+aVQZ!N16-aVQZ!I16-aVQZ!J16)*2625.5</f>
        <v>-2.8630326679203688</v>
      </c>
      <c r="D17" s="10">
        <f>(aVQZ!L16-aVQZ!H16)*2625.5</f>
        <v>-0.5639502016141329</v>
      </c>
      <c r="E17" s="10">
        <f>(aVQZ!K16-aVQZ!G16)*2625.5</f>
        <v>-5.222207156507086E-2</v>
      </c>
      <c r="F17" s="10">
        <f>(aVQZ!N16-aVQZ!J16)*2625.5</f>
        <v>-2.6247853207498943</v>
      </c>
      <c r="G17" s="10">
        <f>(aVQZ!M16-aVQZ!I16)*2625.5</f>
        <v>-0.23824734717018287</v>
      </c>
      <c r="H17" s="2">
        <f t="shared" si="0"/>
        <v>-3.4792049410995727</v>
      </c>
      <c r="I17" s="11">
        <f t="shared" si="1"/>
        <v>82.289854043939485</v>
      </c>
      <c r="K17" s="2">
        <f>H17-'BSSE-CCT'!H17</f>
        <v>6.3553310361519753</v>
      </c>
      <c r="L17" s="2">
        <f>'BSSE-ACCQ'!H17-'BSSE-ACCT'!H17</f>
        <v>3.4793105305784771</v>
      </c>
    </row>
    <row r="18" spans="1:12" x14ac:dyDescent="0.2">
      <c r="A18" t="s">
        <v>25</v>
      </c>
      <c r="B18" s="10">
        <f>(aVQZ!K17+aVQZ!L17-aVQZ!G17-aVQZ!H17)*2625.5</f>
        <v>-0.28710884223354094</v>
      </c>
      <c r="C18" s="10">
        <f>(aVQZ!M17+aVQZ!N17-aVQZ!I17-aVQZ!J17)*2625.5</f>
        <v>-13.636484178797424</v>
      </c>
      <c r="D18" s="10">
        <f>(aVQZ!L17-aVQZ!H17)*2625.5</f>
        <v>-0.26182289634078204</v>
      </c>
      <c r="E18" s="10">
        <f>(aVQZ!K17-aVQZ!G17)*2625.5</f>
        <v>-2.5285945892758899E-2</v>
      </c>
      <c r="F18" s="10">
        <f>(aVQZ!N17-aVQZ!J17)*2625.5</f>
        <v>-9.7846610447259224</v>
      </c>
      <c r="G18" s="10">
        <f>(aVQZ!M17-aVQZ!I17)*2625.5</f>
        <v>-3.8518231340715761</v>
      </c>
      <c r="H18" s="2">
        <f t="shared" si="0"/>
        <v>-13.923593021030966</v>
      </c>
      <c r="I18" s="11">
        <f t="shared" si="1"/>
        <v>97.937968728331285</v>
      </c>
      <c r="K18" s="2">
        <f>H18-'BSSE-CCT'!H18</f>
        <v>-3.5796962388515734</v>
      </c>
      <c r="L18" s="2">
        <f>'BSSE-ACCQ'!H18-'BSSE-ACCT'!H18</f>
        <v>4.2568643300958318</v>
      </c>
    </row>
    <row r="19" spans="1:12" x14ac:dyDescent="0.2">
      <c r="A19" t="s">
        <v>26</v>
      </c>
      <c r="B19" s="10">
        <f>(aVQZ!K18+aVQZ!L18-aVQZ!G18-aVQZ!H18)*2625.5</f>
        <v>-0.2666707026612315</v>
      </c>
      <c r="C19" s="10">
        <f>(aVQZ!M18+aVQZ!N18-aVQZ!I18-aVQZ!J18)*2625.5</f>
        <v>-12.772794610210932</v>
      </c>
      <c r="D19" s="10">
        <f>(aVQZ!L18-aVQZ!H18)*2625.5</f>
        <v>-0.24306522619886928</v>
      </c>
      <c r="E19" s="10">
        <f>(aVQZ!K18-aVQZ!G18)*2625.5</f>
        <v>-2.3605476462362218E-2</v>
      </c>
      <c r="F19" s="10">
        <f>(aVQZ!N18-aVQZ!J18)*2625.5</f>
        <v>-9.185371609218242</v>
      </c>
      <c r="G19" s="10">
        <f>(aVQZ!M18-aVQZ!I18)*2625.5</f>
        <v>-3.5874230009927248</v>
      </c>
      <c r="H19" s="2">
        <f t="shared" si="0"/>
        <v>-13.039465312872164</v>
      </c>
      <c r="I19" s="11">
        <f t="shared" si="1"/>
        <v>97.954895417391214</v>
      </c>
      <c r="K19" s="2">
        <f>H19-'BSSE-CCT'!H19</f>
        <v>-3.3465254361406771</v>
      </c>
      <c r="L19" s="2">
        <f>'BSSE-ACCQ'!H19-'BSSE-ACCT'!H19</f>
        <v>4.1953081603291587</v>
      </c>
    </row>
    <row r="20" spans="1:12" x14ac:dyDescent="0.2">
      <c r="A20" t="s">
        <v>190</v>
      </c>
      <c r="B20" s="10">
        <f>(aVQZ!K19+aVQZ!L19-aVQZ!G19-aVQZ!H19)*2625.5</f>
        <v>-0.27630243809560551</v>
      </c>
      <c r="C20" s="10">
        <f>(aVQZ!M19+aVQZ!N19-aVQZ!I19-aVQZ!J19)*2625.5</f>
        <v>-3.4590408312030529</v>
      </c>
      <c r="D20" s="10">
        <f>(aVQZ!L19-aVQZ!H19)*2625.5</f>
        <v>-0.25223554174913698</v>
      </c>
      <c r="E20" s="10">
        <f>(aVQZ!K19-aVQZ!G19)*2625.5</f>
        <v>-2.4066896346031291E-2</v>
      </c>
      <c r="F20" s="10">
        <f>(aVQZ!N19-aVQZ!J19)*2625.5</f>
        <v>-3.2529855247098318</v>
      </c>
      <c r="G20" s="10">
        <f>(aVQZ!M19-aVQZ!I19)*2625.5</f>
        <v>-0.20605530649316675</v>
      </c>
      <c r="H20" s="2">
        <f t="shared" si="0"/>
        <v>-3.7353432692986583</v>
      </c>
      <c r="I20" s="11">
        <f t="shared" si="1"/>
        <v>92.603024188792077</v>
      </c>
      <c r="K20" s="2">
        <f>H20-'BSSE-CCT'!H20</f>
        <v>5.1362044691295985</v>
      </c>
      <c r="L20" s="2">
        <f>'BSSE-ACCQ'!H20-'BSSE-ACCT'!H20</f>
        <v>3.1311914714613067</v>
      </c>
    </row>
    <row r="21" spans="1:12" x14ac:dyDescent="0.2">
      <c r="A21" t="s">
        <v>191</v>
      </c>
      <c r="B21" s="10">
        <f>(aVQZ!K20+aVQZ!L20-aVQZ!G20-aVQZ!H20)*2625.5</f>
        <v>-0.25481633500277312</v>
      </c>
      <c r="C21" s="10">
        <f>(aVQZ!M20+aVQZ!N20-aVQZ!I20-aVQZ!J20)*2625.5</f>
        <v>-3.3680842520416974</v>
      </c>
      <c r="D21" s="10">
        <f>(aVQZ!L20-aVQZ!H20)*2625.5</f>
        <v>-0.23279172343758392</v>
      </c>
      <c r="E21" s="10">
        <f>(aVQZ!K20-aVQZ!G20)*2625.5</f>
        <v>-2.2024611565334945E-2</v>
      </c>
      <c r="F21" s="10">
        <f>(aVQZ!N20-aVQZ!J20)*2625.5</f>
        <v>-3.1665904714655486</v>
      </c>
      <c r="G21" s="10">
        <f>(aVQZ!M20-aVQZ!I20)*2625.5</f>
        <v>-0.20149378057618514</v>
      </c>
      <c r="H21" s="2">
        <f t="shared" si="0"/>
        <v>-3.6229005870444704</v>
      </c>
      <c r="I21" s="11">
        <f t="shared" si="1"/>
        <v>92.966510427749554</v>
      </c>
      <c r="K21" s="2">
        <f>H21-'BSSE-CCT'!H21</f>
        <v>4.8367842264299208</v>
      </c>
      <c r="L21" s="2">
        <f>'BSSE-ACCQ'!H21-'BSSE-ACCT'!H21</f>
        <v>2.99217667100078</v>
      </c>
    </row>
    <row r="22" spans="1:12" x14ac:dyDescent="0.2">
      <c r="A22" t="s">
        <v>192</v>
      </c>
      <c r="B22" s="10">
        <f>(aVQZ!K21+aVQZ!L21-aVQZ!G21-aVQZ!H21)*2625.5</f>
        <v>-0.61233087323008473</v>
      </c>
      <c r="C22" s="10">
        <f>(aVQZ!M21+aVQZ!N21-aVQZ!I21-aVQZ!J21)*2625.5</f>
        <v>-2.2526869089224633</v>
      </c>
      <c r="D22" s="10">
        <f>(aVQZ!L21-aVQZ!H21)*2625.5</f>
        <v>-0.5600098805150544</v>
      </c>
      <c r="E22" s="10">
        <f>(aVQZ!K21-aVQZ!G21)*2625.5</f>
        <v>-5.2320992715176068E-2</v>
      </c>
      <c r="F22" s="10">
        <f>(aVQZ!N21-aVQZ!J21)*2625.5</f>
        <v>-2.0815407351277253</v>
      </c>
      <c r="G22" s="10">
        <f>(aVQZ!M21-aVQZ!I21)*2625.5</f>
        <v>-0.17114617379466462</v>
      </c>
      <c r="H22" s="2">
        <f t="shared" si="0"/>
        <v>-2.865017782152548</v>
      </c>
      <c r="I22" s="11">
        <f t="shared" si="1"/>
        <v>78.627327305102185</v>
      </c>
      <c r="K22" s="2">
        <f>H22-'BSSE-CCT'!H22</f>
        <v>3.43810235690135</v>
      </c>
      <c r="L22" s="2">
        <f>'BSSE-ACCQ'!H22-'BSSE-ACCT'!H22</f>
        <v>3.152554141451902</v>
      </c>
    </row>
    <row r="23" spans="1:12" x14ac:dyDescent="0.2">
      <c r="A23" t="s">
        <v>193</v>
      </c>
      <c r="B23" s="10">
        <f>(aVQZ!K22+aVQZ!L22-aVQZ!G22-aVQZ!H22)*2625.5</f>
        <v>-0.64298644383358317</v>
      </c>
      <c r="C23" s="10">
        <f>(aVQZ!M22+aVQZ!N22-aVQZ!I22-aVQZ!J22)*2625.5</f>
        <v>-2.3949971287243765</v>
      </c>
      <c r="D23" s="10">
        <f>(aVQZ!L22-aVQZ!H22)*2625.5</f>
        <v>-0.5883909800378434</v>
      </c>
      <c r="E23" s="10">
        <f>(aVQZ!K22-aVQZ!G22)*2625.5</f>
        <v>-5.4595463795739763E-2</v>
      </c>
      <c r="F23" s="10">
        <f>(aVQZ!N22-aVQZ!J22)*2625.5</f>
        <v>-2.2112119880030416</v>
      </c>
      <c r="G23" s="10">
        <f>(aVQZ!M22-aVQZ!I22)*2625.5</f>
        <v>-0.18378514072155333</v>
      </c>
      <c r="H23" s="2">
        <f t="shared" si="0"/>
        <v>-3.0379835725579598</v>
      </c>
      <c r="I23" s="11">
        <f t="shared" si="1"/>
        <v>78.835091484968316</v>
      </c>
      <c r="K23" s="2">
        <f>H23-'BSSE-CCT'!H23</f>
        <v>3.1764865171014778</v>
      </c>
      <c r="L23" s="2">
        <f>'BSSE-ACCQ'!H23-'BSSE-ACCT'!H23</f>
        <v>3.2288621385416976</v>
      </c>
    </row>
    <row r="24" spans="1:12" x14ac:dyDescent="0.2">
      <c r="A24" t="s">
        <v>194</v>
      </c>
      <c r="B24" s="10">
        <f>(aVQZ!K23+aVQZ!L23-aVQZ!G23-aVQZ!H23)*2625.5</f>
        <v>-0.66216554091996449</v>
      </c>
      <c r="C24" s="10">
        <f>(aVQZ!M23+aVQZ!N23-aVQZ!I23-aVQZ!J23)*2625.5</f>
        <v>-2.5674050274208291</v>
      </c>
      <c r="D24" s="10">
        <f>(aVQZ!L23-aVQZ!H23)*2625.5</f>
        <v>-0.60557341786492691</v>
      </c>
      <c r="E24" s="10">
        <f>(aVQZ!K23-aVQZ!G23)*2625.5</f>
        <v>-5.6592123054891835E-2</v>
      </c>
      <c r="F24" s="10">
        <f>(aVQZ!N23-aVQZ!J23)*2625.5</f>
        <v>-2.3609973506505226</v>
      </c>
      <c r="G24" s="10">
        <f>(aVQZ!M23-aVQZ!I23)*2625.5</f>
        <v>-0.20640767677030641</v>
      </c>
      <c r="H24" s="2">
        <f t="shared" si="0"/>
        <v>-3.2295705683407938</v>
      </c>
      <c r="I24" s="11">
        <f t="shared" si="1"/>
        <v>79.496792935533989</v>
      </c>
      <c r="K24" s="2">
        <f>H24-'BSSE-CCT'!H24</f>
        <v>2.9432788416863502</v>
      </c>
      <c r="L24" s="2">
        <f>'BSSE-ACCQ'!H24-'BSSE-ACCT'!H24</f>
        <v>3.6069874509021078</v>
      </c>
    </row>
    <row r="25" spans="1:12" x14ac:dyDescent="0.2">
      <c r="A25" t="s">
        <v>195</v>
      </c>
      <c r="B25" s="10">
        <f>(aVQZ!K24+aVQZ!L24-aVQZ!G24-aVQZ!H24)*2625.5</f>
        <v>-0.6396529565987461</v>
      </c>
      <c r="C25" s="10">
        <f>(aVQZ!M24+aVQZ!N24-aVQZ!I24-aVQZ!J24)*2625.5</f>
        <v>-2.3484853160570975</v>
      </c>
      <c r="D25" s="10">
        <f>(aVQZ!L24-aVQZ!H24)*2625.5</f>
        <v>-0.58526242906506387</v>
      </c>
      <c r="E25" s="10">
        <f>(aVQZ!K24-aVQZ!G24)*2625.5</f>
        <v>-5.439052753397372E-2</v>
      </c>
      <c r="F25" s="10">
        <f>(aVQZ!N24-aVQZ!J24)*2625.5</f>
        <v>-2.1669812505254238</v>
      </c>
      <c r="G25" s="10">
        <f>(aVQZ!M24-aVQZ!I24)*2625.5</f>
        <v>-0.18150406553174647</v>
      </c>
      <c r="H25" s="2">
        <f t="shared" si="0"/>
        <v>-2.9881382726558439</v>
      </c>
      <c r="I25" s="11">
        <f t="shared" si="1"/>
        <v>78.593595803375408</v>
      </c>
      <c r="K25" s="2">
        <f>H25-'BSSE-CCT'!H25</f>
        <v>3.1985360620216108</v>
      </c>
      <c r="L25" s="2">
        <f>'BSSE-ACCQ'!H25-'BSSE-ACCT'!H25</f>
        <v>3.2440429186198951</v>
      </c>
    </row>
    <row r="26" spans="1:12" x14ac:dyDescent="0.2">
      <c r="A26" t="s">
        <v>196</v>
      </c>
      <c r="B26" s="10">
        <f>(aVQZ!K25+aVQZ!L25-aVQZ!G25-aVQZ!H25)*2625.5</f>
        <v>-0.76537866981844704</v>
      </c>
      <c r="C26" s="10">
        <f>(aVQZ!M25+aVQZ!N25-aVQZ!I25-aVQZ!J25)*2625.5</f>
        <v>-3.7050535261033648</v>
      </c>
      <c r="D26" s="10">
        <f>(aVQZ!L25-aVQZ!H25)*2625.5</f>
        <v>-0.70029615923778821</v>
      </c>
      <c r="E26" s="10">
        <f>(aVQZ!K25-aVQZ!G25)*2625.5</f>
        <v>-6.5082510580804581E-2</v>
      </c>
      <c r="F26" s="10">
        <f>(aVQZ!N25-aVQZ!J25)*2625.5</f>
        <v>-3.3663821669301282</v>
      </c>
      <c r="G26" s="10">
        <f>(aVQZ!M25-aVQZ!I25)*2625.5</f>
        <v>-0.33867135917338242</v>
      </c>
      <c r="H26" s="2">
        <f t="shared" si="0"/>
        <v>-4.4704321959218118</v>
      </c>
      <c r="I26" s="11">
        <f t="shared" si="1"/>
        <v>82.879090068368114</v>
      </c>
      <c r="K26" s="2">
        <f>H26-'BSSE-CCT'!H26</f>
        <v>8.8570442822146944</v>
      </c>
      <c r="L26" s="2">
        <f>'BSSE-ACCQ'!H26-'BSSE-ACCT'!H26</f>
        <v>4.6122314976940322</v>
      </c>
    </row>
    <row r="27" spans="1:12" x14ac:dyDescent="0.2">
      <c r="A27" t="s">
        <v>197</v>
      </c>
      <c r="B27" s="10">
        <f>(aVQZ!K26+aVQZ!L26-aVQZ!G26-aVQZ!H26)*2625.5</f>
        <v>-0.70431117109184349</v>
      </c>
      <c r="C27" s="10">
        <f>(aVQZ!M26+aVQZ!N26-aVQZ!I26-aVQZ!J26)*2625.5</f>
        <v>-3.4619432654619797</v>
      </c>
      <c r="D27" s="10">
        <f>(aVQZ!L26-aVQZ!H26)*2625.5</f>
        <v>-0.64407436202589474</v>
      </c>
      <c r="E27" s="10">
        <f>(aVQZ!K26-aVQZ!G26)*2625.5</f>
        <v>-6.023680906565726E-2</v>
      </c>
      <c r="F27" s="10">
        <f>(aVQZ!N26-aVQZ!J26)*2625.5</f>
        <v>-3.1484723589619446</v>
      </c>
      <c r="G27" s="10">
        <f>(aVQZ!M26-aVQZ!I26)*2625.5</f>
        <v>-0.3134709064998894</v>
      </c>
      <c r="H27" s="2">
        <f t="shared" si="0"/>
        <v>-4.1662544365538228</v>
      </c>
      <c r="I27" s="11">
        <f t="shared" si="1"/>
        <v>83.094859379869661</v>
      </c>
      <c r="K27" s="2">
        <f>H27-'BSSE-CCT'!H27</f>
        <v>7.5591891145054877</v>
      </c>
      <c r="L27" s="2">
        <f>'BSSE-ACCQ'!H27-'BSSE-ACCT'!H27</f>
        <v>4.0408821487077287</v>
      </c>
    </row>
    <row r="28" spans="1:12" x14ac:dyDescent="0.2">
      <c r="A28" t="s">
        <v>198</v>
      </c>
      <c r="B28" s="10">
        <f>(aVQZ!K27+aVQZ!L27-aVQZ!G27-aVQZ!H27)*2625.5</f>
        <v>-0.9664180870229887</v>
      </c>
      <c r="C28" s="10">
        <f>(aVQZ!M27+aVQZ!N27-aVQZ!I27-aVQZ!J27)*2625.5</f>
        <v>-4.782064822796805</v>
      </c>
      <c r="D28" s="10">
        <f>(aVQZ!L27-aVQZ!H27)*2625.5</f>
        <v>-0.88342572295958122</v>
      </c>
      <c r="E28" s="10">
        <f>(aVQZ!K27-aVQZ!G27)*2625.5</f>
        <v>-8.2992364063407487E-2</v>
      </c>
      <c r="F28" s="10">
        <f>(aVQZ!N27-aVQZ!J27)*2625.5</f>
        <v>-4.3146506950489849</v>
      </c>
      <c r="G28" s="10">
        <f>(aVQZ!M27-aVQZ!I27)*2625.5</f>
        <v>-0.46741412774781965</v>
      </c>
      <c r="H28" s="2">
        <f t="shared" si="0"/>
        <v>-5.7484829098197938</v>
      </c>
      <c r="I28" s="11">
        <f t="shared" si="1"/>
        <v>83.188293290876558</v>
      </c>
      <c r="K28" s="2">
        <f>H28-'BSSE-CCT'!H28</f>
        <v>4.7687569773870493</v>
      </c>
      <c r="L28" s="2">
        <f>'BSSE-ACCQ'!H28-'BSSE-ACCT'!H28</f>
        <v>6.2087813321862502</v>
      </c>
    </row>
    <row r="29" spans="1:12" x14ac:dyDescent="0.2">
      <c r="A29" t="s">
        <v>199</v>
      </c>
      <c r="B29" s="10">
        <f>(aVQZ!K28+aVQZ!L28-aVQZ!G28-aVQZ!H28)*2625.5</f>
        <v>-0.89713967966880082</v>
      </c>
      <c r="C29" s="10">
        <f>(aVQZ!M28+aVQZ!N28-aVQZ!I28-aVQZ!J28)*2625.5</f>
        <v>-4.2705503552785835</v>
      </c>
      <c r="D29" s="10">
        <f>(aVQZ!L28-aVQZ!H28)*2625.5</f>
        <v>-0.82018315307241774</v>
      </c>
      <c r="E29" s="10">
        <f>(aVQZ!K28-aVQZ!G28)*2625.5</f>
        <v>-7.695652659609159E-2</v>
      </c>
      <c r="F29" s="10">
        <f>(aVQZ!N28-aVQZ!J28)*2625.5</f>
        <v>-3.8570201347590007</v>
      </c>
      <c r="G29" s="10">
        <f>(aVQZ!M28-aVQZ!I28)*2625.5</f>
        <v>-0.41353022051900001</v>
      </c>
      <c r="H29" s="2">
        <f t="shared" si="0"/>
        <v>-5.167690034947384</v>
      </c>
      <c r="I29" s="11">
        <f t="shared" si="1"/>
        <v>82.63944482734567</v>
      </c>
      <c r="K29" s="2">
        <f>H29-'BSSE-CCT'!H29</f>
        <v>4.0582187511766996</v>
      </c>
      <c r="L29" s="2">
        <f>'BSSE-ACCQ'!H29-'BSSE-ACCT'!H29</f>
        <v>5.218870896273323</v>
      </c>
    </row>
    <row r="30" spans="1:12" x14ac:dyDescent="0.2">
      <c r="A30" t="s">
        <v>200</v>
      </c>
      <c r="B30" s="10">
        <f>(aVQZ!K29+aVQZ!L29-aVQZ!G29-aVQZ!H29)*2625.5</f>
        <v>-0.9137623801035879</v>
      </c>
      <c r="C30" s="10">
        <f>(aVQZ!M29+aVQZ!N29-aVQZ!I29-aVQZ!J29)*2625.5</f>
        <v>-4.7654049860728351</v>
      </c>
      <c r="D30" s="10">
        <f>(aVQZ!L29-aVQZ!H29)*2625.5</f>
        <v>-0.83545185675519595</v>
      </c>
      <c r="E30" s="10">
        <f>(aVQZ!K29-aVQZ!G29)*2625.5</f>
        <v>-7.8310523348100458E-2</v>
      </c>
      <c r="F30" s="10">
        <f>(aVQZ!N29-aVQZ!J29)*2625.5</f>
        <v>-4.2991105528667042</v>
      </c>
      <c r="G30" s="10">
        <f>(aVQZ!M29-aVQZ!I29)*2625.5</f>
        <v>-0.46629443320729624</v>
      </c>
      <c r="H30" s="2">
        <f t="shared" si="0"/>
        <v>-5.679167366176423</v>
      </c>
      <c r="I30" s="11">
        <f t="shared" si="1"/>
        <v>83.910275552967349</v>
      </c>
      <c r="K30" s="2">
        <f>H30-'BSSE-CCT'!H30</f>
        <v>4.531966992335863</v>
      </c>
      <c r="L30" s="2">
        <f>'BSSE-ACCQ'!H30-'BSSE-ACCT'!H30</f>
        <v>6.0298683614468116</v>
      </c>
    </row>
    <row r="31" spans="1:12" x14ac:dyDescent="0.2">
      <c r="A31" t="s">
        <v>201</v>
      </c>
      <c r="B31" s="10">
        <f>(aVQZ!K30+aVQZ!L30-aVQZ!G30-aVQZ!H30)*2625.5</f>
        <v>-0.88615261365415277</v>
      </c>
      <c r="C31" s="10">
        <f>(aVQZ!M30+aVQZ!N30-aVQZ!I30-aVQZ!J30)*2625.5</f>
        <v>-4.3047998381892612</v>
      </c>
      <c r="D31" s="10">
        <f>(aVQZ!L30-aVQZ!H30)*2625.5</f>
        <v>-0.80978878665212428</v>
      </c>
      <c r="E31" s="10">
        <f>(aVQZ!K30-aVQZ!G30)*2625.5</f>
        <v>-7.6363827002174228E-2</v>
      </c>
      <c r="F31" s="10">
        <f>(aVQZ!N30-aVQZ!J30)*2625.5</f>
        <v>-3.8882055167861012</v>
      </c>
      <c r="G31" s="10">
        <f>(aVQZ!M30-aVQZ!I30)*2625.5</f>
        <v>-0.41659432140257635</v>
      </c>
      <c r="H31" s="2">
        <f t="shared" si="0"/>
        <v>-5.1909524518434136</v>
      </c>
      <c r="I31" s="11">
        <f t="shared" si="1"/>
        <v>82.928901355290563</v>
      </c>
      <c r="K31" s="2">
        <f>H31-'BSSE-CCT'!H31</f>
        <v>4.203342716307823</v>
      </c>
      <c r="L31" s="2">
        <f>'BSSE-ACCQ'!H31-'BSSE-ACCT'!H31</f>
        <v>5.0934946560507601</v>
      </c>
    </row>
    <row r="32" spans="1:12" x14ac:dyDescent="0.2">
      <c r="A32" t="s">
        <v>202</v>
      </c>
      <c r="B32" s="10">
        <f>(aVQZ!K31+aVQZ!L31-aVQZ!G31-aVQZ!H31)*2625.5</f>
        <v>-0.68131610327352021</v>
      </c>
      <c r="C32" s="10">
        <f>(aVQZ!M31+aVQZ!N31-aVQZ!I31-aVQZ!J31)*2625.5</f>
        <v>-3.6509002131509218</v>
      </c>
      <c r="D32" s="10">
        <f>(aVQZ!L31-aVQZ!H31)*2625.5</f>
        <v>-0.62374353418770256</v>
      </c>
      <c r="E32" s="10">
        <f>(aVQZ!K31-aVQZ!G31)*2625.5</f>
        <v>-5.7572569085817649E-2</v>
      </c>
      <c r="F32" s="10">
        <f>(aVQZ!N31-aVQZ!J31)*2625.5</f>
        <v>-3.3182438767461662</v>
      </c>
      <c r="G32" s="10">
        <f>(aVQZ!M31-aVQZ!I31)*2625.5</f>
        <v>-0.33265633640490144</v>
      </c>
      <c r="H32" s="2">
        <f t="shared" si="0"/>
        <v>-4.332216316424442</v>
      </c>
      <c r="I32" s="11">
        <f t="shared" si="1"/>
        <v>84.273266764392801</v>
      </c>
      <c r="K32" s="2">
        <f>H32-'BSSE-CCT'!H32</f>
        <v>6.9337480503915243</v>
      </c>
      <c r="L32" s="2">
        <f>'BSSE-ACCQ'!H32-'BSSE-ACCT'!H32</f>
        <v>4.188250453100129</v>
      </c>
    </row>
    <row r="33" spans="1:12" x14ac:dyDescent="0.2">
      <c r="A33" t="s">
        <v>203</v>
      </c>
      <c r="B33" s="10">
        <f>(aVQZ!K32+aVQZ!L32-aVQZ!G32-aVQZ!H32)*2625.5</f>
        <v>-0.59899374723959298</v>
      </c>
      <c r="C33" s="10">
        <f>(aVQZ!M32+aVQZ!N32-aVQZ!I32-aVQZ!J32)*2625.5</f>
        <v>-3.4709122440351807</v>
      </c>
      <c r="D33" s="10">
        <f>(aVQZ!L32-aVQZ!H32)*2625.5</f>
        <v>-0.54832960521128227</v>
      </c>
      <c r="E33" s="10">
        <f>(aVQZ!K32-aVQZ!G32)*2625.5</f>
        <v>-5.0664142028164966E-2</v>
      </c>
      <c r="F33" s="10">
        <f>(aVQZ!N32-aVQZ!J32)*2625.5</f>
        <v>-3.1582819211231006</v>
      </c>
      <c r="G33" s="10">
        <f>(aVQZ!M32-aVQZ!I32)*2625.5</f>
        <v>-0.31263032291222614</v>
      </c>
      <c r="H33" s="2">
        <f t="shared" si="0"/>
        <v>-4.0699059912747737</v>
      </c>
      <c r="I33" s="11">
        <f t="shared" si="1"/>
        <v>85.282368965677847</v>
      </c>
      <c r="K33" s="2">
        <f>H33-'BSSE-CCT'!H33</f>
        <v>6.1633065891514116</v>
      </c>
      <c r="L33" s="2">
        <f>'BSSE-ACCQ'!H33-'BSSE-ACCT'!H33</f>
        <v>3.7830124359199013</v>
      </c>
    </row>
    <row r="34" spans="1:12" x14ac:dyDescent="0.2">
      <c r="A34" t="s">
        <v>204</v>
      </c>
      <c r="B34" s="10">
        <f>(aVQZ!K33+aVQZ!L33-aVQZ!G33-aVQZ!H33)*2625.5</f>
        <v>-0.84316928236254252</v>
      </c>
      <c r="C34" s="10">
        <f>(aVQZ!M33+aVQZ!N33-aVQZ!I33-aVQZ!J33)*2625.5</f>
        <v>-3.7417503188960923</v>
      </c>
      <c r="D34" s="10">
        <f>(aVQZ!L33-aVQZ!H33)*2625.5</f>
        <v>-0.77118171592122242</v>
      </c>
      <c r="E34" s="10">
        <f>(aVQZ!K33-aVQZ!G33)*2625.5</f>
        <v>-7.1987566441320094E-2</v>
      </c>
      <c r="F34" s="10">
        <f>(aVQZ!N33-aVQZ!J33)*2625.5</f>
        <v>-3.3945563916035475</v>
      </c>
      <c r="G34" s="10">
        <f>(aVQZ!M33-aVQZ!I33)*2625.5</f>
        <v>-0.3471939272928361</v>
      </c>
      <c r="H34" s="2">
        <f t="shared" si="0"/>
        <v>-4.5849196012586351</v>
      </c>
      <c r="I34" s="11">
        <f t="shared" si="1"/>
        <v>81.609943997031507</v>
      </c>
      <c r="K34" s="2">
        <f>H34-'BSSE-CCT'!H34</f>
        <v>7.9350266643445373</v>
      </c>
      <c r="L34" s="2">
        <f>'BSSE-ACCQ'!H34-'BSSE-ACCT'!H34</f>
        <v>5.023181382360816</v>
      </c>
    </row>
    <row r="35" spans="1:12" x14ac:dyDescent="0.2">
      <c r="A35" t="s">
        <v>205</v>
      </c>
      <c r="B35" s="10">
        <f>(aVQZ!K34+aVQZ!L34-aVQZ!G34-aVQZ!H34)*2625.5</f>
        <v>-0.73515948665794562</v>
      </c>
      <c r="C35" s="10">
        <f>(aVQZ!M34+aVQZ!N34-aVQZ!I34-aVQZ!J34)*2625.5</f>
        <v>-3.4472959839906077</v>
      </c>
      <c r="D35" s="10">
        <f>(aVQZ!L34-aVQZ!H34)*2625.5</f>
        <v>-0.67215840927629211</v>
      </c>
      <c r="E35" s="10">
        <f>(aVQZ!K34-aVQZ!G34)*2625.5</f>
        <v>-6.3001077381799248E-2</v>
      </c>
      <c r="F35" s="10">
        <f>(aVQZ!N34-aVQZ!J34)*2625.5</f>
        <v>-3.1277031854464981</v>
      </c>
      <c r="G35" s="10">
        <f>(aVQZ!M34-aVQZ!I34)*2625.5</f>
        <v>-0.31959279854469247</v>
      </c>
      <c r="H35" s="2">
        <f t="shared" si="0"/>
        <v>-4.1824554706485531</v>
      </c>
      <c r="I35" s="11">
        <f t="shared" si="1"/>
        <v>82.422777915578195</v>
      </c>
      <c r="K35" s="2">
        <f>H35-'BSSE-CCT'!H35</f>
        <v>7.0515288801635316</v>
      </c>
      <c r="L35" s="2">
        <f>'BSSE-ACCQ'!H35-'BSSE-ACCT'!H35</f>
        <v>4.5452939970247668</v>
      </c>
    </row>
    <row r="36" spans="1:12" x14ac:dyDescent="0.2">
      <c r="A36" t="s">
        <v>206</v>
      </c>
      <c r="B36" s="10">
        <f>(aVQZ!K35+aVQZ!L35-aVQZ!G35-aVQZ!H35)*2625.5</f>
        <v>-1.0379576116499443</v>
      </c>
      <c r="C36" s="10">
        <f>(aVQZ!M35+aVQZ!N35-aVQZ!I35-aVQZ!J35)*2625.5</f>
        <v>-2.7325018417639497</v>
      </c>
      <c r="D36" s="10">
        <f>(aVQZ!L35-aVQZ!H35)*2625.5</f>
        <v>-0.93939136741165663</v>
      </c>
      <c r="E36" s="10">
        <f>(aVQZ!K35-aVQZ!G35)*2625.5</f>
        <v>-9.8566244238141892E-2</v>
      </c>
      <c r="F36" s="10">
        <f>(aVQZ!N35-aVQZ!J35)*2625.5</f>
        <v>-2.5103901103391122</v>
      </c>
      <c r="G36" s="10">
        <f>(aVQZ!M35-aVQZ!I35)*2625.5</f>
        <v>-0.22211173142483776</v>
      </c>
      <c r="H36" s="2">
        <f t="shared" si="0"/>
        <v>-3.7704594534138938</v>
      </c>
      <c r="I36" s="11">
        <f t="shared" si="1"/>
        <v>72.471322806292378</v>
      </c>
      <c r="K36" s="2">
        <f>H36-'BSSE-CCT'!H36</f>
        <v>8.2475612314798763</v>
      </c>
      <c r="L36" s="2">
        <f>'BSSE-ACCQ'!H36-'BSSE-ACCT'!H36</f>
        <v>4.0767502523417187</v>
      </c>
    </row>
    <row r="37" spans="1:12" x14ac:dyDescent="0.2">
      <c r="A37" t="s">
        <v>207</v>
      </c>
      <c r="B37" s="10">
        <f>(aVQZ!K36+aVQZ!L36-aVQZ!G36-aVQZ!H36)*2625.5</f>
        <v>-1.0202496939318644</v>
      </c>
      <c r="C37" s="10">
        <f>(aVQZ!M36+aVQZ!N36-aVQZ!I36-aVQZ!J36)*2625.5</f>
        <v>-2.4908954701847001</v>
      </c>
      <c r="D37" s="10">
        <f>(aVQZ!L36-aVQZ!H36)*2625.5</f>
        <v>-0.92322478904273531</v>
      </c>
      <c r="E37" s="10">
        <f>(aVQZ!K36-aVQZ!G36)*2625.5</f>
        <v>-9.7024904888983327E-2</v>
      </c>
      <c r="F37" s="10">
        <f>(aVQZ!N36-aVQZ!J36)*2625.5</f>
        <v>-2.288075251625131</v>
      </c>
      <c r="G37" s="10">
        <f>(aVQZ!M36-aVQZ!I36)*2625.5</f>
        <v>-0.20282021855971502</v>
      </c>
      <c r="H37" s="2">
        <f t="shared" si="0"/>
        <v>-3.5111451641165647</v>
      </c>
      <c r="I37" s="11">
        <f t="shared" si="1"/>
        <v>70.942537370465899</v>
      </c>
      <c r="K37" s="2">
        <f>H37-'BSSE-CCT'!H37</f>
        <v>7.5421646570799208</v>
      </c>
      <c r="L37" s="2">
        <f>'BSSE-ACCQ'!H37-'BSSE-ACCT'!H37</f>
        <v>3.7934730959498868</v>
      </c>
    </row>
    <row r="38" spans="1:12" x14ac:dyDescent="0.2">
      <c r="A38" t="s">
        <v>27</v>
      </c>
      <c r="B38" s="10">
        <f>(aVQZ!K37+aVQZ!L37-aVQZ!G37-aVQZ!H37)*2625.5</f>
        <v>-0.45820743426728217</v>
      </c>
      <c r="C38" s="10">
        <f>(aVQZ!M37+aVQZ!N37-aVQZ!I37-aVQZ!J37)*2625.5</f>
        <v>-13.208913823037014</v>
      </c>
      <c r="D38" s="10">
        <f>(aVQZ!L37-aVQZ!H37)*2625.5</f>
        <v>-0.41322866979571005</v>
      </c>
      <c r="E38" s="10">
        <f>(aVQZ!K37-aVQZ!G37)*2625.5</f>
        <v>-4.4978764471426375E-2</v>
      </c>
      <c r="F38" s="10">
        <f>(aVQZ!N37-aVQZ!J37)*2625.5</f>
        <v>-9.3618335165794484</v>
      </c>
      <c r="G38" s="10">
        <f>(aVQZ!M37-aVQZ!I37)*2625.5</f>
        <v>-3.8470803064575292</v>
      </c>
      <c r="H38" s="2">
        <f t="shared" si="0"/>
        <v>-13.667121257304295</v>
      </c>
      <c r="I38" s="11">
        <f t="shared" si="1"/>
        <v>96.647374193578656</v>
      </c>
      <c r="K38" s="2">
        <f>H38-'BSSE-CCT'!H38</f>
        <v>-2.2506032914847633</v>
      </c>
      <c r="L38" s="2">
        <f>'BSSE-ACCQ'!H38-'BSSE-ACCT'!H38</f>
        <v>3.646779248863222</v>
      </c>
    </row>
    <row r="39" spans="1:12" x14ac:dyDescent="0.2">
      <c r="A39" t="s">
        <v>28</v>
      </c>
      <c r="B39" s="10">
        <f>(aVQZ!K38+aVQZ!L38-aVQZ!G38-aVQZ!H38)*2625.5</f>
        <v>-0.30339137575484587</v>
      </c>
      <c r="C39" s="10">
        <f>(aVQZ!M38+aVQZ!N38-aVQZ!I38-aVQZ!J38)*2625.5</f>
        <v>-13.655841708220493</v>
      </c>
      <c r="D39" s="10">
        <f>(aVQZ!L38-aVQZ!H38)*2625.5</f>
        <v>-0.27464112436049926</v>
      </c>
      <c r="E39" s="10">
        <f>(aVQZ!K38-aVQZ!G38)*2625.5</f>
        <v>-2.8750251394638104E-2</v>
      </c>
      <c r="F39" s="10">
        <f>(aVQZ!N38-aVQZ!J38)*2625.5</f>
        <v>-9.8501350925773341</v>
      </c>
      <c r="G39" s="10">
        <f>(aVQZ!M38-aVQZ!I38)*2625.5</f>
        <v>-3.8057066156430852</v>
      </c>
      <c r="H39" s="2">
        <f t="shared" si="0"/>
        <v>-13.959233083975338</v>
      </c>
      <c r="I39" s="11">
        <f t="shared" si="1"/>
        <v>97.826589942801888</v>
      </c>
      <c r="K39" s="2">
        <f>H39-'BSSE-CCT'!H39</f>
        <v>-3.9456037968027839</v>
      </c>
      <c r="L39" s="2">
        <f>'BSSE-ACCQ'!H39-'BSSE-ACCT'!H39</f>
        <v>2.8993364456473429</v>
      </c>
    </row>
    <row r="40" spans="1:12" x14ac:dyDescent="0.2">
      <c r="A40" t="s">
        <v>29</v>
      </c>
      <c r="B40" s="10">
        <f>(aVQZ!K39+aVQZ!L39-aVQZ!G39-aVQZ!H39)*2625.5</f>
        <v>-0.30728843568420072</v>
      </c>
      <c r="C40" s="10">
        <f>(aVQZ!M39+aVQZ!N39-aVQZ!I39-aVQZ!J39)*2625.5</f>
        <v>-13.257704992896304</v>
      </c>
      <c r="D40" s="10">
        <f>(aVQZ!L39-aVQZ!H39)*2625.5</f>
        <v>-0.2789545575748934</v>
      </c>
      <c r="E40" s="10">
        <f>(aVQZ!K39-aVQZ!G39)*2625.5</f>
        <v>-2.8333878109598809E-2</v>
      </c>
      <c r="F40" s="10">
        <f>(aVQZ!N39-aVQZ!J39)*2625.5</f>
        <v>-9.530260962770484</v>
      </c>
      <c r="G40" s="10">
        <f>(aVQZ!M39-aVQZ!I39)*2625.5</f>
        <v>-3.7274440301258212</v>
      </c>
      <c r="H40" s="2">
        <f t="shared" si="0"/>
        <v>-13.564993428580506</v>
      </c>
      <c r="I40" s="11">
        <f t="shared" si="1"/>
        <v>97.73469528531605</v>
      </c>
      <c r="K40" s="2">
        <f>H40-'BSSE-CCT'!H40</f>
        <v>-3.563127889595135</v>
      </c>
      <c r="L40" s="2">
        <f>'BSSE-ACCQ'!H40-'BSSE-ACCT'!H40</f>
        <v>2.9065264907985036</v>
      </c>
    </row>
    <row r="41" spans="1:12" x14ac:dyDescent="0.2">
      <c r="A41" t="s">
        <v>30</v>
      </c>
      <c r="B41" s="10">
        <f>(aVQZ!K40+aVQZ!L40-aVQZ!G40-aVQZ!H40)*2625.5</f>
        <v>-0.49589319074843496</v>
      </c>
      <c r="C41" s="10">
        <f>(aVQZ!M40+aVQZ!N40-aVQZ!I40-aVQZ!J40)*2625.5</f>
        <v>-12.474522719804206</v>
      </c>
      <c r="D41" s="10">
        <f>(aVQZ!L40-aVQZ!H40)*2625.5</f>
        <v>-0.44679921861919303</v>
      </c>
      <c r="E41" s="10">
        <f>(aVQZ!K40-aVQZ!G40)*2625.5</f>
        <v>-4.9093972129096192E-2</v>
      </c>
      <c r="F41" s="10">
        <f>(aVQZ!N40-aVQZ!J40)*2625.5</f>
        <v>-8.841809444784289</v>
      </c>
      <c r="G41" s="10">
        <f>(aVQZ!M40-aVQZ!I40)*2625.5</f>
        <v>-3.6327132750198801</v>
      </c>
      <c r="H41" s="2">
        <f t="shared" si="0"/>
        <v>-12.97041591055264</v>
      </c>
      <c r="I41" s="11">
        <f t="shared" si="1"/>
        <v>96.176736396363509</v>
      </c>
      <c r="K41" s="2">
        <f>H41-'BSSE-CCT'!H41</f>
        <v>-1.9046683865068132</v>
      </c>
      <c r="L41" s="2">
        <f>'BSSE-ACCQ'!H41-'BSSE-ACCT'!H41</f>
        <v>3.509302738391499</v>
      </c>
    </row>
    <row r="42" spans="1:12" x14ac:dyDescent="0.2">
      <c r="A42" t="s">
        <v>208</v>
      </c>
      <c r="B42" s="10">
        <f>(aVQZ!K41+aVQZ!L41-aVQZ!G41-aVQZ!H41)*2625.5</f>
        <v>-0.45319375596360245</v>
      </c>
      <c r="C42" s="10">
        <f>(aVQZ!M41+aVQZ!N41-aVQZ!I41-aVQZ!J41)*2625.5</f>
        <v>-3.017894576215316</v>
      </c>
      <c r="D42" s="10">
        <f>(aVQZ!L41-aVQZ!H41)*2625.5</f>
        <v>-0.40930770235962866</v>
      </c>
      <c r="E42" s="10">
        <f>(aVQZ!K41-aVQZ!G41)*2625.5</f>
        <v>-4.388605360411954E-2</v>
      </c>
      <c r="F42" s="10">
        <f>(aVQZ!N41-aVQZ!J41)*2625.5</f>
        <v>-2.8356754249414804</v>
      </c>
      <c r="G42" s="10">
        <f>(aVQZ!M41-aVQZ!I41)*2625.5</f>
        <v>-0.18221915127383548</v>
      </c>
      <c r="H42" s="2">
        <f t="shared" si="0"/>
        <v>-3.4710883321789185</v>
      </c>
      <c r="I42" s="11">
        <f t="shared" si="1"/>
        <v>86.943756176924552</v>
      </c>
      <c r="K42" s="2">
        <f>H42-'BSSE-CCT'!H42</f>
        <v>6.7033644222423785</v>
      </c>
      <c r="L42" s="2">
        <f>'BSSE-ACCQ'!H42-'BSSE-ACCT'!H42</f>
        <v>3.2850927611969341</v>
      </c>
    </row>
    <row r="43" spans="1:12" x14ac:dyDescent="0.2">
      <c r="A43" t="s">
        <v>209</v>
      </c>
      <c r="B43" s="10">
        <f>(aVQZ!K42+aVQZ!L42-aVQZ!G42-aVQZ!H42)*2625.5</f>
        <v>-0.30750138562807205</v>
      </c>
      <c r="C43" s="10">
        <f>(aVQZ!M42+aVQZ!N42-aVQZ!I42-aVQZ!J42)*2625.5</f>
        <v>-3.7191701146114977</v>
      </c>
      <c r="D43" s="10">
        <f>(aVQZ!L42-aVQZ!H42)*2625.5</f>
        <v>-0.27939593605089619</v>
      </c>
      <c r="E43" s="10">
        <f>(aVQZ!K42-aVQZ!G42)*2625.5</f>
        <v>-2.8105449577613101E-2</v>
      </c>
      <c r="F43" s="10">
        <f>(aVQZ!N42-aVQZ!J42)*2625.5</f>
        <v>-3.5014983129490527</v>
      </c>
      <c r="G43" s="10">
        <f>(aVQZ!M42-aVQZ!I42)*2625.5</f>
        <v>-0.21767180166244526</v>
      </c>
      <c r="H43" s="2">
        <f t="shared" si="0"/>
        <v>-4.0266715002395701</v>
      </c>
      <c r="I43" s="11">
        <f t="shared" si="1"/>
        <v>92.363385351653903</v>
      </c>
      <c r="K43" s="2">
        <f>H43-'BSSE-CCT'!H43</f>
        <v>4.6782440669589667</v>
      </c>
      <c r="L43" s="2">
        <f>'BSSE-ACCQ'!H43-'BSSE-ACCT'!H43</f>
        <v>3.246195835090111</v>
      </c>
    </row>
    <row r="44" spans="1:12" x14ac:dyDescent="0.2">
      <c r="A44" t="s">
        <v>210</v>
      </c>
      <c r="B44" s="10">
        <f>(aVQZ!K43+aVQZ!L43-aVQZ!G43-aVQZ!H43)*2625.5</f>
        <v>-0.31096061111379014</v>
      </c>
      <c r="C44" s="10">
        <f>(aVQZ!M43+aVQZ!N43-aVQZ!I43-aVQZ!J43)*2625.5</f>
        <v>-3.5473882106023065</v>
      </c>
      <c r="D44" s="10">
        <f>(aVQZ!L43-aVQZ!H43)*2625.5</f>
        <v>-0.28282421502218069</v>
      </c>
      <c r="E44" s="10">
        <f>(aVQZ!K43-aVQZ!G43)*2625.5</f>
        <v>-2.8136396091317961E-2</v>
      </c>
      <c r="F44" s="10">
        <f>(aVQZ!N43-aVQZ!J43)*2625.5</f>
        <v>-3.3395491781859241</v>
      </c>
      <c r="G44" s="10">
        <f>(aVQZ!M43-aVQZ!I43)*2625.5</f>
        <v>-0.20783903241636434</v>
      </c>
      <c r="H44" s="2">
        <f t="shared" si="0"/>
        <v>-3.8583488217160964</v>
      </c>
      <c r="I44" s="11">
        <f t="shared" si="1"/>
        <v>91.94057806895016</v>
      </c>
      <c r="K44" s="2">
        <f>H44-'BSSE-CCT'!H44</f>
        <v>5.0206398095852984</v>
      </c>
      <c r="L44" s="2">
        <f>'BSSE-ACCQ'!H44-'BSSE-ACCT'!H44</f>
        <v>2.9962457773466822</v>
      </c>
    </row>
    <row r="45" spans="1:12" x14ac:dyDescent="0.2">
      <c r="A45" t="s">
        <v>211</v>
      </c>
      <c r="B45" s="10">
        <f>(aVQZ!K44+aVQZ!L44-aVQZ!G44-aVQZ!H44)*2625.5</f>
        <v>-0.48837549305688788</v>
      </c>
      <c r="C45" s="10">
        <f>(aVQZ!M44+aVQZ!N44-aVQZ!I44-aVQZ!J44)*2625.5</f>
        <v>-2.8113752528854077</v>
      </c>
      <c r="D45" s="10">
        <f>(aVQZ!L44-aVQZ!H44)*2625.5</f>
        <v>-0.44039094096284837</v>
      </c>
      <c r="E45" s="10">
        <f>(aVQZ!K44-aVQZ!G44)*2625.5</f>
        <v>-4.7984552094039512E-2</v>
      </c>
      <c r="F45" s="10">
        <f>(aVQZ!N44-aVQZ!J44)*2625.5</f>
        <v>-2.6415385173174037</v>
      </c>
      <c r="G45" s="10">
        <f>(aVQZ!M44-aVQZ!I44)*2625.5</f>
        <v>-0.16983673556804013</v>
      </c>
      <c r="H45" s="2">
        <f t="shared" si="0"/>
        <v>-3.2997507459422954</v>
      </c>
      <c r="I45" s="11">
        <f t="shared" si="1"/>
        <v>85.19962473961273</v>
      </c>
      <c r="K45" s="2">
        <f>H45-'BSSE-CCT'!H45</f>
        <v>6.4504727188207998</v>
      </c>
      <c r="L45" s="2">
        <f>'BSSE-ACCQ'!H45-'BSSE-ACCT'!H45</f>
        <v>3.1809616036410424</v>
      </c>
    </row>
    <row r="46" spans="1:12" x14ac:dyDescent="0.2">
      <c r="A46" t="s">
        <v>212</v>
      </c>
      <c r="B46" s="10">
        <f>(aVQZ!K45+aVQZ!L45-aVQZ!G45-aVQZ!H45)*2625.5</f>
        <v>-1.0929952200301278</v>
      </c>
      <c r="C46" s="10">
        <f>(aVQZ!M45+aVQZ!N45-aVQZ!I45-aVQZ!J45)*2625.5</f>
        <v>-2.7138665055739923</v>
      </c>
      <c r="D46" s="10">
        <f>(aVQZ!L45-aVQZ!H45)*2625.5</f>
        <v>-0.99051076595473497</v>
      </c>
      <c r="E46" s="10">
        <f>(aVQZ!K45-aVQZ!G45)*2625.5</f>
        <v>-0.10248445407510137</v>
      </c>
      <c r="F46" s="10">
        <f>(aVQZ!N45-aVQZ!J45)*2625.5</f>
        <v>-2.4982555600910183</v>
      </c>
      <c r="G46" s="10">
        <f>(aVQZ!M45-aVQZ!I45)*2625.5</f>
        <v>-0.21561094548311946</v>
      </c>
      <c r="H46" s="2">
        <f t="shared" si="0"/>
        <v>-3.8068617256041204</v>
      </c>
      <c r="I46" s="11">
        <f t="shared" si="1"/>
        <v>71.288812181464834</v>
      </c>
      <c r="K46" s="2">
        <f>H46-'BSSE-CCT'!H46</f>
        <v>4.3754438805081293</v>
      </c>
      <c r="L46" s="2">
        <f>'BSSE-ACCQ'!H46-'BSSE-ACCT'!H46</f>
        <v>4.3044164832773859</v>
      </c>
    </row>
    <row r="47" spans="1:12" x14ac:dyDescent="0.2">
      <c r="A47" t="s">
        <v>213</v>
      </c>
      <c r="B47" s="10">
        <f>(aVQZ!K46+aVQZ!L46-aVQZ!G46-aVQZ!H46)*2625.5</f>
        <v>-1.0362619773924382</v>
      </c>
      <c r="C47" s="10">
        <f>(aVQZ!M46+aVQZ!N46-aVQZ!I46-aVQZ!J46)*2625.5</f>
        <v>-2.567187429501502</v>
      </c>
      <c r="D47" s="10">
        <f>(aVQZ!L46-aVQZ!H46)*2625.5</f>
        <v>-0.93911825045754527</v>
      </c>
      <c r="E47" s="10">
        <f>(aVQZ!K46-aVQZ!G46)*2625.5</f>
        <v>-9.7143726935038782E-2</v>
      </c>
      <c r="F47" s="10">
        <f>(aVQZ!N46-aVQZ!J46)*2625.5</f>
        <v>-2.3661229053710695</v>
      </c>
      <c r="G47" s="10">
        <f>(aVQZ!M46-aVQZ!I46)*2625.5</f>
        <v>-0.20106452413050507</v>
      </c>
      <c r="H47" s="2">
        <f t="shared" si="0"/>
        <v>-3.6034494068939402</v>
      </c>
      <c r="I47" s="11">
        <f t="shared" si="1"/>
        <v>71.24249960579678</v>
      </c>
      <c r="K47" s="2">
        <f>H47-'BSSE-CCT'!H47</f>
        <v>4.2762994099028386</v>
      </c>
      <c r="L47" s="2">
        <f>'BSSE-ACCQ'!H47-'BSSE-ACCT'!H47</f>
        <v>3.9777791946458674</v>
      </c>
    </row>
    <row r="48" spans="1:12" x14ac:dyDescent="0.2">
      <c r="A48" t="s">
        <v>214</v>
      </c>
      <c r="B48" s="10">
        <f>(aVQZ!K47+aVQZ!L47-aVQZ!G47-aVQZ!H47)*2625.5</f>
        <v>-1.1050525515584715</v>
      </c>
      <c r="C48" s="10">
        <f>(aVQZ!M47+aVQZ!N47-aVQZ!I47-aVQZ!J47)*2625.5</f>
        <v>-2.6637421405926891</v>
      </c>
      <c r="D48" s="10">
        <f>(aVQZ!L47-aVQZ!H47)*2625.5</f>
        <v>-1.0006886929544656</v>
      </c>
      <c r="E48" s="10">
        <f>(aVQZ!K47-aVQZ!G47)*2625.5</f>
        <v>-0.10436385860386013</v>
      </c>
      <c r="F48" s="10">
        <f>(aVQZ!N47-aVQZ!J47)*2625.5</f>
        <v>-2.4568421758195327</v>
      </c>
      <c r="G48" s="10">
        <f>(aVQZ!M47-aVQZ!I47)*2625.5</f>
        <v>-0.20689996477308353</v>
      </c>
      <c r="H48" s="2">
        <f t="shared" si="0"/>
        <v>-3.7687946921511606</v>
      </c>
      <c r="I48" s="11">
        <f t="shared" si="1"/>
        <v>70.67888696988885</v>
      </c>
      <c r="K48" s="2">
        <f>H48-'BSSE-CCT'!H48</f>
        <v>4.4900815771158573</v>
      </c>
      <c r="L48" s="2">
        <f>'BSSE-ACCQ'!H48-'BSSE-ACCT'!H48</f>
        <v>4.1057531625194752</v>
      </c>
    </row>
    <row r="49" spans="1:12" x14ac:dyDescent="0.2">
      <c r="A49" t="s">
        <v>215</v>
      </c>
      <c r="B49" s="10">
        <f>(aVQZ!K48+aVQZ!L48-aVQZ!G48-aVQZ!H48)*2625.5</f>
        <v>-1.0957985939420674</v>
      </c>
      <c r="C49" s="10">
        <f>(aVQZ!M48+aVQZ!N48-aVQZ!I48-aVQZ!J48)*2625.5</f>
        <v>-2.5176455480594924</v>
      </c>
      <c r="D49" s="10">
        <f>(aVQZ!L48-aVQZ!H48)*2625.5</f>
        <v>-0.99254285144244825</v>
      </c>
      <c r="E49" s="10">
        <f>(aVQZ!K48-aVQZ!G48)*2625.5</f>
        <v>-0.10325574249976496</v>
      </c>
      <c r="F49" s="10">
        <f>(aVQZ!N48-aVQZ!J48)*2625.5</f>
        <v>-2.3202501741074273</v>
      </c>
      <c r="G49" s="10">
        <f>(aVQZ!M48-aVQZ!I48)*2625.5</f>
        <v>-0.19739537395221082</v>
      </c>
      <c r="H49" s="2">
        <f t="shared" si="0"/>
        <v>-3.6134441420015597</v>
      </c>
      <c r="I49" s="11">
        <f t="shared" si="1"/>
        <v>69.674400630555127</v>
      </c>
      <c r="K49" s="2">
        <f>H49-'BSSE-CCT'!H49</f>
        <v>4.0844499125119889</v>
      </c>
      <c r="L49" s="2">
        <f>'BSSE-ACCQ'!H49-'BSSE-ACCT'!H49</f>
        <v>3.9549711474418037</v>
      </c>
    </row>
    <row r="50" spans="1:12" x14ac:dyDescent="0.2">
      <c r="A50" t="s">
        <v>216</v>
      </c>
      <c r="B50" s="10">
        <f>(aVQZ!K49+aVQZ!L49-aVQZ!G49-aVQZ!H49)*2625.5</f>
        <v>-1.1168336283684552</v>
      </c>
      <c r="C50" s="10">
        <f>(aVQZ!M49+aVQZ!N49-aVQZ!I49-aVQZ!J49)*2625.5</f>
        <v>-2.5212443578608386</v>
      </c>
      <c r="D50" s="10">
        <f>(aVQZ!L49-aVQZ!H49)*2625.5</f>
        <v>-1.0127195472557942</v>
      </c>
      <c r="E50" s="10">
        <f>(aVQZ!K49-aVQZ!G49)*2625.5</f>
        <v>-0.10411408111266107</v>
      </c>
      <c r="F50" s="10">
        <f>(aVQZ!N49-aVQZ!J49)*2625.5</f>
        <v>-2.3243083449042454</v>
      </c>
      <c r="G50" s="10">
        <f>(aVQZ!M49-aVQZ!I49)*2625.5</f>
        <v>-0.19693601295666613</v>
      </c>
      <c r="H50" s="2">
        <f t="shared" si="0"/>
        <v>-3.6380779862292938</v>
      </c>
      <c r="I50" s="11">
        <f t="shared" si="1"/>
        <v>69.301547888861947</v>
      </c>
      <c r="K50" s="2">
        <f>H50-'BSSE-CCT'!H50</f>
        <v>4.4681078346782988</v>
      </c>
      <c r="L50" s="2">
        <f>'BSSE-ACCQ'!H50-'BSSE-ACCT'!H50</f>
        <v>3.9354752249183127</v>
      </c>
    </row>
    <row r="51" spans="1:12" x14ac:dyDescent="0.2">
      <c r="A51" t="s">
        <v>217</v>
      </c>
      <c r="B51" s="10">
        <f>(aVQZ!K50+aVQZ!L50-aVQZ!G50-aVQZ!H50)*2625.5</f>
        <v>-1.0833447567230303</v>
      </c>
      <c r="C51" s="10">
        <f>(aVQZ!M50+aVQZ!N50-aVQZ!I50-aVQZ!J50)*2625.5</f>
        <v>-2.4550363398299409</v>
      </c>
      <c r="D51" s="10">
        <f>(aVQZ!L50-aVQZ!H50)*2625.5</f>
        <v>-0.98284660064164608</v>
      </c>
      <c r="E51" s="10">
        <f>(aVQZ!K50-aVQZ!G50)*2625.5</f>
        <v>-0.1004981560812386</v>
      </c>
      <c r="F51" s="10">
        <f>(aVQZ!N50-aVQZ!J50)*2625.5</f>
        <v>-2.2630461386667431</v>
      </c>
      <c r="G51" s="10">
        <f>(aVQZ!M50-aVQZ!I50)*2625.5</f>
        <v>-0.1919902011632707</v>
      </c>
      <c r="H51" s="2">
        <f t="shared" si="0"/>
        <v>-3.5383810965529712</v>
      </c>
      <c r="I51" s="11">
        <f t="shared" si="1"/>
        <v>69.383039102870924</v>
      </c>
      <c r="K51" s="2">
        <f>H51-'BSSE-CCT'!H51</f>
        <v>4.4606644493116896</v>
      </c>
      <c r="L51" s="2">
        <f>'BSSE-ACCQ'!H51-'BSSE-ACCT'!H51</f>
        <v>3.898340263207877</v>
      </c>
    </row>
    <row r="52" spans="1:12" x14ac:dyDescent="0.2">
      <c r="A52" t="s">
        <v>218</v>
      </c>
      <c r="B52" s="10">
        <f>(aVQZ!K51+aVQZ!L51-aVQZ!G51-aVQZ!H51)*2625.5</f>
        <v>-1.1726933342616199</v>
      </c>
      <c r="C52" s="10">
        <f>(aVQZ!M51+aVQZ!N51-aVQZ!I51-aVQZ!J51)*2625.5</f>
        <v>-3.5123785387852009</v>
      </c>
      <c r="D52" s="10">
        <f>(aVQZ!L51-aVQZ!H51)*2625.5</f>
        <v>-1.0618697616461401</v>
      </c>
      <c r="E52" s="10">
        <f>(aVQZ!K51-aVQZ!G51)*2625.5</f>
        <v>-0.11082357261504258</v>
      </c>
      <c r="F52" s="10">
        <f>(aVQZ!N51-aVQZ!J51)*2625.5</f>
        <v>-3.1929680371519118</v>
      </c>
      <c r="G52" s="10">
        <f>(aVQZ!M51-aVQZ!I51)*2625.5</f>
        <v>-0.31941050163328893</v>
      </c>
      <c r="H52" s="2">
        <f t="shared" si="0"/>
        <v>-4.6850718730468213</v>
      </c>
      <c r="I52" s="11">
        <f t="shared" si="1"/>
        <v>74.969576432581206</v>
      </c>
      <c r="K52" s="2">
        <f>H52-'BSSE-CCT'!H52</f>
        <v>10.403240104609781</v>
      </c>
      <c r="L52" s="2">
        <f>'BSSE-ACCQ'!H52-'BSSE-ACCT'!H52</f>
        <v>5.0791055916308796</v>
      </c>
    </row>
    <row r="53" spans="1:12" x14ac:dyDescent="0.2">
      <c r="A53" t="s">
        <v>219</v>
      </c>
      <c r="B53" s="10">
        <f>(aVQZ!K52+aVQZ!L52-aVQZ!G52-aVQZ!H52)*2625.5</f>
        <v>-1.1841966500613981</v>
      </c>
      <c r="C53" s="10">
        <f>(aVQZ!M52+aVQZ!N52-aVQZ!I52-aVQZ!J52)*2625.5</f>
        <v>-3.2150763254660624</v>
      </c>
      <c r="D53" s="10">
        <f>(aVQZ!L52-aVQZ!H52)*2625.5</f>
        <v>-1.0728229212125828</v>
      </c>
      <c r="E53" s="10">
        <f>(aVQZ!K52-aVQZ!G52)*2625.5</f>
        <v>-0.11137372884852387</v>
      </c>
      <c r="F53" s="10">
        <f>(aVQZ!N52-aVQZ!J52)*2625.5</f>
        <v>-2.9206599004281917</v>
      </c>
      <c r="G53" s="10">
        <f>(aVQZ!M52-aVQZ!I52)*2625.5</f>
        <v>-0.29441642503787097</v>
      </c>
      <c r="H53" s="2">
        <f t="shared" si="0"/>
        <v>-4.3992729755274604</v>
      </c>
      <c r="I53" s="11">
        <f t="shared" si="1"/>
        <v>73.08199203257179</v>
      </c>
      <c r="K53" s="2">
        <f>H53-'BSSE-CCT'!H53</f>
        <v>10.002673429980863</v>
      </c>
      <c r="L53" s="2">
        <f>'BSSE-ACCQ'!H53-'BSSE-ACCT'!H53</f>
        <v>4.7381832195497848</v>
      </c>
    </row>
    <row r="54" spans="1:12" x14ac:dyDescent="0.2">
      <c r="A54" t="s">
        <v>220</v>
      </c>
      <c r="B54" s="10">
        <f>(aVQZ!K53+aVQZ!L53-aVQZ!G53-aVQZ!H53)*2625.5</f>
        <v>-1.8472069995306097</v>
      </c>
      <c r="C54" s="10">
        <f>(aVQZ!M53+aVQZ!N53-aVQZ!I53-aVQZ!J53)*2625.5</f>
        <v>-5.720966554486969</v>
      </c>
      <c r="D54" s="10">
        <f>(aVQZ!L53-aVQZ!H53)*2625.5</f>
        <v>-1.6741840641717518</v>
      </c>
      <c r="E54" s="10">
        <f>(aVQZ!K53-aVQZ!G53)*2625.5</f>
        <v>-0.1730229353587123</v>
      </c>
      <c r="F54" s="10">
        <f>(aVQZ!N53-aVQZ!J53)*2625.5</f>
        <v>-5.1715411629472925</v>
      </c>
      <c r="G54" s="10">
        <f>(aVQZ!M53-aVQZ!I53)*2625.5</f>
        <v>-0.54942539153967562</v>
      </c>
      <c r="H54" s="2">
        <f t="shared" si="0"/>
        <v>-7.5681735540175783</v>
      </c>
      <c r="I54" s="11">
        <f t="shared" si="1"/>
        <v>75.592433414135755</v>
      </c>
      <c r="K54" s="2">
        <f>H54-'BSSE-CCT'!H54</f>
        <v>8.1107915756780056</v>
      </c>
      <c r="L54" s="2">
        <f>'BSSE-ACCQ'!H54-'BSSE-ACCT'!H54</f>
        <v>8.3675136920032696</v>
      </c>
    </row>
    <row r="55" spans="1:12" x14ac:dyDescent="0.2">
      <c r="A55" t="s">
        <v>221</v>
      </c>
      <c r="B55" s="10">
        <f>(aVQZ!K54+aVQZ!L54-aVQZ!G54-aVQZ!H54)*2625.5</f>
        <v>-1.2394755570444915</v>
      </c>
      <c r="C55" s="10">
        <f>(aVQZ!M54+aVQZ!N54-aVQZ!I54-aVQZ!J54)*2625.5</f>
        <v>-5.2016743613674414</v>
      </c>
      <c r="D55" s="10">
        <f>(aVQZ!L54-aVQZ!H54)*2625.5</f>
        <v>-1.1270575075625344</v>
      </c>
      <c r="E55" s="10">
        <f>(aVQZ!K54-aVQZ!G54)*2625.5</f>
        <v>-0.11241804948224859</v>
      </c>
      <c r="F55" s="10">
        <f>(aVQZ!N54-aVQZ!J54)*2625.5</f>
        <v>-4.7011331686340423</v>
      </c>
      <c r="G55" s="10">
        <f>(aVQZ!M54-aVQZ!I54)*2625.5</f>
        <v>-0.50054119273339936</v>
      </c>
      <c r="H55" s="2">
        <f t="shared" si="0"/>
        <v>-6.4411499184119325</v>
      </c>
      <c r="I55" s="11">
        <f t="shared" si="1"/>
        <v>80.756921159349687</v>
      </c>
      <c r="K55" s="2">
        <f>H55-'BSSE-CCT'!H55</f>
        <v>5.4882928705321508</v>
      </c>
      <c r="L55" s="2">
        <f>'BSSE-ACCQ'!H55-'BSSE-ACCT'!H55</f>
        <v>6.9375081306919828</v>
      </c>
    </row>
    <row r="56" spans="1:12" x14ac:dyDescent="0.2">
      <c r="A56" t="s">
        <v>222</v>
      </c>
      <c r="B56" s="10">
        <f>(aVQZ!K55+aVQZ!L55-aVQZ!G55-aVQZ!H55)*2625.5</f>
        <v>-1.3887296683421699</v>
      </c>
      <c r="C56" s="10">
        <f>(aVQZ!M55+aVQZ!N55-aVQZ!I55-aVQZ!J55)*2625.5</f>
        <v>-4.719804539523575</v>
      </c>
      <c r="D56" s="10">
        <f>(aVQZ!L55-aVQZ!H55)*2625.5</f>
        <v>-1.2600161121941018</v>
      </c>
      <c r="E56" s="10">
        <f>(aVQZ!K55-aVQZ!G55)*2625.5</f>
        <v>-0.12871355614821375</v>
      </c>
      <c r="F56" s="10">
        <f>(aVQZ!N55-aVQZ!J55)*2625.5</f>
        <v>-4.2630311216898136</v>
      </c>
      <c r="G56" s="10">
        <f>(aVQZ!M55-aVQZ!I55)*2625.5</f>
        <v>-0.45677341783346953</v>
      </c>
      <c r="H56" s="2">
        <f t="shared" si="0"/>
        <v>-6.1085342078657447</v>
      </c>
      <c r="I56" s="11">
        <f t="shared" si="1"/>
        <v>77.265746231658142</v>
      </c>
      <c r="K56" s="2">
        <f>H56-'BSSE-CCT'!H56</f>
        <v>5.6719463666790997</v>
      </c>
      <c r="L56" s="2">
        <f>'BSSE-ACCQ'!H56-'BSSE-ACCT'!H56</f>
        <v>6.3508545324061068</v>
      </c>
    </row>
    <row r="57" spans="1:12" x14ac:dyDescent="0.2">
      <c r="A57" t="s">
        <v>223</v>
      </c>
      <c r="B57" s="10">
        <f>(aVQZ!K56+aVQZ!L56-aVQZ!G56-aVQZ!H56)*2625.5</f>
        <v>-1.7036445268667229</v>
      </c>
      <c r="C57" s="10">
        <f>(aVQZ!M56+aVQZ!N56-aVQZ!I56-aVQZ!J56)*2625.5</f>
        <v>-5.0224912498759586</v>
      </c>
      <c r="D57" s="10">
        <f>(aVQZ!L56-aVQZ!H56)*2625.5</f>
        <v>-1.5443073295161094</v>
      </c>
      <c r="E57" s="10">
        <f>(aVQZ!K56-aVQZ!G56)*2625.5</f>
        <v>-0.15933719735046772</v>
      </c>
      <c r="F57" s="10">
        <f>(aVQZ!N56-aVQZ!J56)*2625.5</f>
        <v>-4.5382661955596468</v>
      </c>
      <c r="G57" s="10">
        <f>(aVQZ!M56-aVQZ!I56)*2625.5</f>
        <v>-0.48422505431602075</v>
      </c>
      <c r="H57" s="2">
        <f t="shared" si="0"/>
        <v>-6.7261357767426819</v>
      </c>
      <c r="I57" s="11">
        <f t="shared" si="1"/>
        <v>74.671273619579523</v>
      </c>
      <c r="K57" s="2">
        <f>H57-'BSSE-CCT'!H57</f>
        <v>7.5259374697182384</v>
      </c>
      <c r="L57" s="2">
        <f>'BSSE-ACCQ'!H57-'BSSE-ACCT'!H57</f>
        <v>7.356368064973875</v>
      </c>
    </row>
    <row r="58" spans="1:12" x14ac:dyDescent="0.2">
      <c r="A58" t="s">
        <v>224</v>
      </c>
      <c r="B58" s="10">
        <f>(aVQZ!K57+aVQZ!L57-aVQZ!G57-aVQZ!H57)*2625.5</f>
        <v>-1.0712540881656867</v>
      </c>
      <c r="C58" s="10">
        <f>(aVQZ!M57+aVQZ!N57-aVQZ!I57-aVQZ!J57)*2625.5</f>
        <v>-3.6191311817580201</v>
      </c>
      <c r="D58" s="10">
        <f>(aVQZ!L57-aVQZ!H57)*2625.5</f>
        <v>-0.9695807470311989</v>
      </c>
      <c r="E58" s="10">
        <f>(aVQZ!K57-aVQZ!G57)*2625.5</f>
        <v>-0.10167334113405055</v>
      </c>
      <c r="F58" s="10">
        <f>(aVQZ!N57-aVQZ!J57)*2625.5</f>
        <v>-3.2920389589461605</v>
      </c>
      <c r="G58" s="10">
        <f>(aVQZ!M57-aVQZ!I57)*2625.5</f>
        <v>-0.32709222281156797</v>
      </c>
      <c r="H58" s="2">
        <f t="shared" si="0"/>
        <v>-4.6903852699237065</v>
      </c>
      <c r="I58" s="11">
        <f t="shared" si="1"/>
        <v>77.160637633865164</v>
      </c>
      <c r="K58" s="2">
        <f>H58-'BSSE-CCT'!H58</f>
        <v>9.0391724151244652</v>
      </c>
      <c r="L58" s="2">
        <f>'BSSE-ACCQ'!H58-'BSSE-ACCT'!H58</f>
        <v>4.590795856201189</v>
      </c>
    </row>
    <row r="59" spans="1:12" x14ac:dyDescent="0.2">
      <c r="A59" t="s">
        <v>225</v>
      </c>
      <c r="B59" s="10">
        <f>(aVQZ!K58+aVQZ!L58-aVQZ!G58-aVQZ!H58)*2625.5</f>
        <v>-1.0485653309231067</v>
      </c>
      <c r="C59" s="10">
        <f>(aVQZ!M58+aVQZ!N58-aVQZ!I58-aVQZ!J58)*2625.5</f>
        <v>-3.1352163634684924</v>
      </c>
      <c r="D59" s="10">
        <f>(aVQZ!L58-aVQZ!H58)*2625.5</f>
        <v>-0.94870218830135</v>
      </c>
      <c r="E59" s="10">
        <f>(aVQZ!K58-aVQZ!G58)*2625.5</f>
        <v>-9.9863142621756551E-2</v>
      </c>
      <c r="F59" s="10">
        <f>(aVQZ!N58-aVQZ!J58)*2625.5</f>
        <v>-2.8564194140391086</v>
      </c>
      <c r="G59" s="10">
        <f>(aVQZ!M58-aVQZ!I58)*2625.5</f>
        <v>-0.27879694942982125</v>
      </c>
      <c r="H59" s="2">
        <f t="shared" si="0"/>
        <v>-4.1837816943915991</v>
      </c>
      <c r="I59" s="11">
        <f t="shared" si="1"/>
        <v>74.937379444804236</v>
      </c>
      <c r="K59" s="2">
        <f>H59-'BSSE-CCT'!H59</f>
        <v>8.1922732165522305</v>
      </c>
      <c r="L59" s="2">
        <f>'BSSE-ACCQ'!H59-'BSSE-ACCT'!H59</f>
        <v>4.2329525660592013</v>
      </c>
    </row>
    <row r="60" spans="1:12" x14ac:dyDescent="0.2">
      <c r="A60" t="s">
        <v>226</v>
      </c>
      <c r="B60" s="10">
        <f>(aVQZ!K59+aVQZ!L59-aVQZ!G59-aVQZ!H59)*2625.5</f>
        <v>-1.309095119064799</v>
      </c>
      <c r="C60" s="10">
        <f>(aVQZ!M59+aVQZ!N59-aVQZ!I59-aVQZ!J59)*2625.5</f>
        <v>-3.5992322753150159</v>
      </c>
      <c r="D60" s="10">
        <f>(aVQZ!L59-aVQZ!H59)*2625.5</f>
        <v>-1.1853572949239524</v>
      </c>
      <c r="E60" s="10">
        <f>(aVQZ!K59-aVQZ!G59)*2625.5</f>
        <v>-0.12373782414113826</v>
      </c>
      <c r="F60" s="10">
        <f>(aVQZ!N59-aVQZ!J59)*2625.5</f>
        <v>-3.2640599340328675</v>
      </c>
      <c r="G60" s="10">
        <f>(aVQZ!M59-aVQZ!I59)*2625.5</f>
        <v>-0.33517234128214868</v>
      </c>
      <c r="H60" s="2">
        <f t="shared" si="0"/>
        <v>-4.9083273943798149</v>
      </c>
      <c r="I60" s="11">
        <f t="shared" si="1"/>
        <v>73.329099428783977</v>
      </c>
      <c r="K60" s="2">
        <f>H60-'BSSE-CCT'!H60</f>
        <v>9.8436478926819255</v>
      </c>
      <c r="L60" s="2">
        <f>'BSSE-ACCQ'!H60-'BSSE-ACCT'!H60</f>
        <v>5.7272945844514842</v>
      </c>
    </row>
    <row r="61" spans="1:12" x14ac:dyDescent="0.2">
      <c r="A61" t="s">
        <v>227</v>
      </c>
      <c r="B61" s="10">
        <f>(aVQZ!K60+aVQZ!L60-aVQZ!G60-aVQZ!H60)*2625.5</f>
        <v>-1.2888673541573761</v>
      </c>
      <c r="C61" s="10">
        <f>(aVQZ!M60+aVQZ!N60-aVQZ!I60-aVQZ!J60)*2625.5</f>
        <v>-3.2623817556895376</v>
      </c>
      <c r="D61" s="10">
        <f>(aVQZ!L60-aVQZ!H60)*2625.5</f>
        <v>-1.1672327767884805</v>
      </c>
      <c r="E61" s="10">
        <f>(aVQZ!K60-aVQZ!G60)*2625.5</f>
        <v>-0.12163457736918698</v>
      </c>
      <c r="F61" s="10">
        <f>(aVQZ!N60-aVQZ!J60)*2625.5</f>
        <v>-2.9590961908383022</v>
      </c>
      <c r="G61" s="10">
        <f>(aVQZ!M60-aVQZ!I60)*2625.5</f>
        <v>-0.30328556485181812</v>
      </c>
      <c r="H61" s="2">
        <f t="shared" si="0"/>
        <v>-4.5512491098469141</v>
      </c>
      <c r="I61" s="11">
        <f t="shared" si="1"/>
        <v>71.681019363039681</v>
      </c>
      <c r="K61" s="2">
        <f>H61-'BSSE-CCT'!H61</f>
        <v>9.1675263072233903</v>
      </c>
      <c r="L61" s="2">
        <f>'BSSE-ACCQ'!H61-'BSSE-ACCT'!H61</f>
        <v>5.2284560221384861</v>
      </c>
    </row>
    <row r="62" spans="1:12" x14ac:dyDescent="0.2">
      <c r="A62" t="s">
        <v>228</v>
      </c>
      <c r="B62" s="10">
        <f>(aVQZ!K61+aVQZ!L61-aVQZ!G61-aVQZ!H61)*2625.5</f>
        <v>-0.74181077532795203</v>
      </c>
      <c r="C62" s="10">
        <f>(aVQZ!M61+aVQZ!N61-aVQZ!I61-aVQZ!J61)*2625.5</f>
        <v>-3.1304435444386249</v>
      </c>
      <c r="D62" s="10">
        <f>(aVQZ!L61-aVQZ!H61)*2625.5</f>
        <v>-0.67947088720993942</v>
      </c>
      <c r="E62" s="10">
        <f>(aVQZ!K61-aVQZ!G61)*2625.5</f>
        <v>-6.233988811801261E-2</v>
      </c>
      <c r="F62" s="10">
        <f>(aVQZ!N61-aVQZ!J61)*2625.5</f>
        <v>-2.870119083950089</v>
      </c>
      <c r="G62" s="10">
        <f>(aVQZ!M61-aVQZ!I61)*2625.5</f>
        <v>-0.26032446048882757</v>
      </c>
      <c r="H62" s="2">
        <f t="shared" si="0"/>
        <v>-3.8722543197665771</v>
      </c>
      <c r="I62" s="11">
        <f t="shared" si="1"/>
        <v>80.842922130882428</v>
      </c>
      <c r="K62" s="2">
        <f>H62-'BSSE-CCT'!H62</f>
        <v>7.4470347257884928</v>
      </c>
      <c r="L62" s="2">
        <f>'BSSE-ACCQ'!H62-'BSSE-ACCT'!H62</f>
        <v>4.0971194622600855</v>
      </c>
    </row>
    <row r="63" spans="1:12" x14ac:dyDescent="0.2">
      <c r="A63" t="s">
        <v>229</v>
      </c>
      <c r="B63" s="10">
        <f>(aVQZ!K62+aVQZ!L62-aVQZ!G62-aVQZ!H62)*2625.5</f>
        <v>-0.65354715167440036</v>
      </c>
      <c r="C63" s="10">
        <f>(aVQZ!M62+aVQZ!N62-aVQZ!I62-aVQZ!J62)*2625.5</f>
        <v>-2.9595277624652794</v>
      </c>
      <c r="D63" s="10">
        <f>(aVQZ!L62-aVQZ!H62)*2625.5</f>
        <v>-0.59782239192709974</v>
      </c>
      <c r="E63" s="10">
        <f>(aVQZ!K62-aVQZ!G62)*2625.5</f>
        <v>-5.5724759747737856E-2</v>
      </c>
      <c r="F63" s="10">
        <f>(aVQZ!N62-aVQZ!J62)*2625.5</f>
        <v>-2.7131191164458288</v>
      </c>
      <c r="G63" s="10">
        <f>(aVQZ!M62-aVQZ!I62)*2625.5</f>
        <v>-0.24640864601945078</v>
      </c>
      <c r="H63" s="2">
        <f t="shared" si="0"/>
        <v>-3.6130749141396796</v>
      </c>
      <c r="I63" s="11">
        <f t="shared" si="1"/>
        <v>81.911608056706498</v>
      </c>
      <c r="K63" s="2">
        <f>H63-'BSSE-CCT'!H63</f>
        <v>7.0243083623743461</v>
      </c>
      <c r="L63" s="2">
        <f>'BSSE-ACCQ'!H63-'BSSE-ACCT'!H63</f>
        <v>3.6691734005218537</v>
      </c>
    </row>
    <row r="64" spans="1:12" x14ac:dyDescent="0.2">
      <c r="A64" t="s">
        <v>230</v>
      </c>
      <c r="B64" s="10">
        <f>(aVQZ!K63+aVQZ!L63-aVQZ!G63-aVQZ!H63)*2625.5</f>
        <v>-0.66384596991266753</v>
      </c>
      <c r="C64" s="10">
        <f>(aVQZ!M63+aVQZ!N63-aVQZ!I63-aVQZ!J63)*2625.5</f>
        <v>-2.9788520733024257</v>
      </c>
      <c r="D64" s="10">
        <f>(aVQZ!L63-aVQZ!H63)*2625.5</f>
        <v>-0.60788896343850674</v>
      </c>
      <c r="E64" s="10">
        <f>(aVQZ!K63-aVQZ!G63)*2625.5</f>
        <v>-5.5957006473723564E-2</v>
      </c>
      <c r="F64" s="10">
        <f>(aVQZ!N63-aVQZ!J63)*2625.5</f>
        <v>-2.7315981470035813</v>
      </c>
      <c r="G64" s="10">
        <f>(aVQZ!M63-aVQZ!I63)*2625.5</f>
        <v>-0.24725392629855286</v>
      </c>
      <c r="H64" s="2">
        <f t="shared" si="0"/>
        <v>-3.6426980432150931</v>
      </c>
      <c r="I64" s="11">
        <f t="shared" si="1"/>
        <v>81.775981373225534</v>
      </c>
      <c r="K64" s="2">
        <f>H64-'BSSE-CCT'!H64</f>
        <v>6.6181225564611399</v>
      </c>
      <c r="L64" s="2">
        <f>'BSSE-ACCQ'!H64-'BSSE-ACCT'!H64</f>
        <v>3.7682612685587511</v>
      </c>
    </row>
    <row r="65" spans="1:12" x14ac:dyDescent="0.2">
      <c r="A65" t="s">
        <v>31</v>
      </c>
      <c r="B65" s="10">
        <f>(aVQZ!K64+aVQZ!L64-aVQZ!G64-aVQZ!H64)*2625.5</f>
        <v>-0.31294332509537681</v>
      </c>
      <c r="C65" s="10">
        <f>(aVQZ!M64+aVQZ!N64-aVQZ!I64-aVQZ!J64)*2625.5</f>
        <v>-14.408594057944624</v>
      </c>
      <c r="D65" s="10">
        <f>(aVQZ!L64-aVQZ!H64)*2625.5</f>
        <v>-0.28554095427169757</v>
      </c>
      <c r="E65" s="10">
        <f>(aVQZ!K64-aVQZ!G64)*2625.5</f>
        <v>-2.7402370823679245E-2</v>
      </c>
      <c r="F65" s="10">
        <f>(aVQZ!N64-aVQZ!J64)*2625.5</f>
        <v>-10.320399565039143</v>
      </c>
      <c r="G65" s="10">
        <f>(aVQZ!M64-aVQZ!I64)*2625.5</f>
        <v>-4.0881944929055534</v>
      </c>
      <c r="H65" s="2">
        <f t="shared" si="0"/>
        <v>-14.721537383040001</v>
      </c>
      <c r="I65" s="11">
        <f t="shared" si="1"/>
        <v>97.874248341372933</v>
      </c>
      <c r="K65" s="2">
        <f>H65-'BSSE-CCT'!H65</f>
        <v>-4.0830446809545222</v>
      </c>
      <c r="L65" s="2">
        <f>'BSSE-ACCQ'!H65-'BSSE-ACCT'!H65</f>
        <v>4.2615731371533627</v>
      </c>
    </row>
    <row r="66" spans="1:12" x14ac:dyDescent="0.2">
      <c r="A66" t="s">
        <v>32</v>
      </c>
      <c r="B66" s="10">
        <f>(aVQZ!K65+aVQZ!L65-aVQZ!G65-aVQZ!H65)*2625.5</f>
        <v>-0.26998790059746114</v>
      </c>
      <c r="C66" s="10">
        <f>(aVQZ!M65+aVQZ!N65-aVQZ!I65-aVQZ!J65)*2625.5</f>
        <v>-14.158026324414665</v>
      </c>
      <c r="D66" s="10">
        <f>(aVQZ!L65-aVQZ!H65)*2625.5</f>
        <v>-0.2465654891863307</v>
      </c>
      <c r="E66" s="10">
        <f>(aVQZ!K65-aVQZ!G65)*2625.5</f>
        <v>-2.3422411411276184E-2</v>
      </c>
      <c r="F66" s="10">
        <f>(aVQZ!N65-aVQZ!J65)*2625.5</f>
        <v>-10.163728530411284</v>
      </c>
      <c r="G66" s="10">
        <f>(aVQZ!M65-aVQZ!I65)*2625.5</f>
        <v>-3.9942977940033448</v>
      </c>
      <c r="H66" s="2">
        <f t="shared" si="0"/>
        <v>-14.428014225012127</v>
      </c>
      <c r="I66" s="11">
        <f t="shared" si="1"/>
        <v>98.128724463485653</v>
      </c>
      <c r="K66" s="2">
        <f>H66-'BSSE-CCT'!H66</f>
        <v>-4.0215844831524787</v>
      </c>
      <c r="L66" s="2">
        <f>'BSSE-ACCQ'!H66-'BSSE-ACCT'!H66</f>
        <v>4.0290233653913177</v>
      </c>
    </row>
    <row r="67" spans="1:12" x14ac:dyDescent="0.2">
      <c r="A67" t="s">
        <v>33</v>
      </c>
      <c r="B67" s="10">
        <f>(aVQZ!K66+aVQZ!L66-aVQZ!G66-aVQZ!H66)*2625.5</f>
        <v>-0.28796677090045653</v>
      </c>
      <c r="C67" s="10">
        <f>(aVQZ!M66+aVQZ!N66-aVQZ!I66-aVQZ!J66)*2625.5</f>
        <v>-13.541383467305581</v>
      </c>
      <c r="D67" s="10">
        <f>(aVQZ!L66-aVQZ!H66)*2625.5</f>
        <v>-0.26246060411419725</v>
      </c>
      <c r="E67" s="10">
        <f>(aVQZ!K66-aVQZ!G66)*2625.5</f>
        <v>-2.5506166786113532E-2</v>
      </c>
      <c r="F67" s="10">
        <f>(aVQZ!N66-aVQZ!J66)*2625.5</f>
        <v>-9.7186663070425414</v>
      </c>
      <c r="G67" s="10">
        <f>(aVQZ!M66-aVQZ!I66)*2625.5</f>
        <v>-3.8227171602630392</v>
      </c>
      <c r="H67" s="2">
        <f t="shared" si="0"/>
        <v>-13.829350238206038</v>
      </c>
      <c r="I67" s="11">
        <f t="shared" si="1"/>
        <v>97.917712937048208</v>
      </c>
      <c r="K67" s="2">
        <f>H67-'BSSE-CCT'!H67</f>
        <v>-3.8367169072990244</v>
      </c>
      <c r="L67" s="2">
        <f>'BSSE-ACCQ'!H67-'BSSE-ACCT'!H67</f>
        <v>4.1882786916695078</v>
      </c>
    </row>
    <row r="68" spans="1:12" x14ac:dyDescent="0.2">
      <c r="A68" t="s">
        <v>231</v>
      </c>
      <c r="B68" s="10">
        <f>(aVQZ!K67+aVQZ!L67-aVQZ!G67-aVQZ!H67)*2625.5</f>
        <v>-0.29971290680313978</v>
      </c>
      <c r="C68" s="10">
        <f>(aVQZ!M67+aVQZ!N67-aVQZ!I67-aVQZ!J67)*2625.5</f>
        <v>-3.5666957144031599</v>
      </c>
      <c r="D68" s="10">
        <f>(aVQZ!L67-aVQZ!H67)*2625.5</f>
        <v>-0.27357295181517249</v>
      </c>
      <c r="E68" s="10">
        <f>(aVQZ!K67-aVQZ!G67)*2625.5</f>
        <v>-2.613995498782154E-2</v>
      </c>
      <c r="F68" s="10">
        <f>(aVQZ!N67-aVQZ!J67)*2625.5</f>
        <v>-3.3538912246271235</v>
      </c>
      <c r="G68" s="10">
        <f>(aVQZ!M67-aVQZ!I67)*2625.5</f>
        <v>-0.21280448977601793</v>
      </c>
      <c r="H68" s="2">
        <f t="shared" ref="H68:H131" si="2">B68+C68</f>
        <v>-3.8664086212062996</v>
      </c>
      <c r="I68" s="11">
        <f t="shared" ref="I68:I131" si="3">C68/H68*100</f>
        <v>92.248286816885098</v>
      </c>
      <c r="K68" s="2">
        <f>H68-'BSSE-CCT'!H68</f>
        <v>5.216362113986869</v>
      </c>
      <c r="L68" s="2">
        <f>'BSSE-ACCQ'!H68-'BSSE-ACCT'!H68</f>
        <v>3.2924914736047661</v>
      </c>
    </row>
    <row r="69" spans="1:12" x14ac:dyDescent="0.2">
      <c r="A69" t="s">
        <v>232</v>
      </c>
      <c r="B69" s="10">
        <f>(aVQZ!K68+aVQZ!L68-aVQZ!G68-aVQZ!H68)*2625.5</f>
        <v>-0.26932807083819033</v>
      </c>
      <c r="C69" s="10">
        <f>(aVQZ!M68+aVQZ!N68-aVQZ!I68-aVQZ!J68)*2625.5</f>
        <v>-3.5441844657287338</v>
      </c>
      <c r="D69" s="10">
        <f>(aVQZ!L68-aVQZ!H68)*2625.5</f>
        <v>-0.24610185214086278</v>
      </c>
      <c r="E69" s="10">
        <f>(aVQZ!K68-aVQZ!G68)*2625.5</f>
        <v>-2.322621869732755E-2</v>
      </c>
      <c r="F69" s="10">
        <f>(aVQZ!N68-aVQZ!J68)*2625.5</f>
        <v>-3.3327747651835922</v>
      </c>
      <c r="G69" s="10">
        <f>(aVQZ!M68-aVQZ!I68)*2625.5</f>
        <v>-0.21140970054515987</v>
      </c>
      <c r="H69" s="2">
        <f t="shared" si="2"/>
        <v>-3.813512536566924</v>
      </c>
      <c r="I69" s="11">
        <f t="shared" si="3"/>
        <v>92.937532832115707</v>
      </c>
      <c r="K69" s="2">
        <f>H69-'BSSE-CCT'!H69</f>
        <v>5.0674461531353892</v>
      </c>
      <c r="L69" s="2">
        <f>'BSSE-ACCQ'!H69-'BSSE-ACCT'!H69</f>
        <v>3.1478847423050547</v>
      </c>
    </row>
    <row r="70" spans="1:12" x14ac:dyDescent="0.2">
      <c r="A70" t="s">
        <v>233</v>
      </c>
      <c r="B70" s="10">
        <f>(aVQZ!K69+aVQZ!L69-aVQZ!G69-aVQZ!H69)*2625.5</f>
        <v>-0.27279216049854549</v>
      </c>
      <c r="C70" s="10">
        <f>(aVQZ!M69+aVQZ!N69-aVQZ!I69-aVQZ!J69)*2625.5</f>
        <v>-3.4625020612528092</v>
      </c>
      <c r="D70" s="10">
        <f>(aVQZ!L69-aVQZ!H69)*2625.5</f>
        <v>-0.24898224450295647</v>
      </c>
      <c r="E70" s="10">
        <f>(aVQZ!K69-aVQZ!G69)*2625.5</f>
        <v>-2.3809915995151781E-2</v>
      </c>
      <c r="F70" s="10">
        <f>(aVQZ!N69-aVQZ!J69)*2625.5</f>
        <v>-3.2552028635688268</v>
      </c>
      <c r="G70" s="10">
        <f>(aVQZ!M69-aVQZ!I69)*2625.5</f>
        <v>-0.20729919768398239</v>
      </c>
      <c r="H70" s="2">
        <f t="shared" si="2"/>
        <v>-3.7352942217513547</v>
      </c>
      <c r="I70" s="11">
        <f t="shared" si="3"/>
        <v>92.696902993343258</v>
      </c>
      <c r="K70" s="2">
        <f>H70-'BSSE-CCT'!H70</f>
        <v>4.8813236565824134</v>
      </c>
      <c r="L70" s="2">
        <f>'BSSE-ACCQ'!H70-'BSSE-ACCT'!H70</f>
        <v>3.1360926332103167</v>
      </c>
    </row>
    <row r="71" spans="1:12" x14ac:dyDescent="0.2">
      <c r="A71" t="s">
        <v>234</v>
      </c>
      <c r="B71" s="10">
        <f>(aVQZ!K70+aVQZ!L70-aVQZ!G70-aVQZ!H70)*2625.5</f>
        <v>-0.6478902257271365</v>
      </c>
      <c r="C71" s="10">
        <f>(aVQZ!M70+aVQZ!N70-aVQZ!I70-aVQZ!J70)*2625.5</f>
        <v>-2.3181703942833125</v>
      </c>
      <c r="D71" s="10">
        <f>(aVQZ!L70-aVQZ!H70)*2625.5</f>
        <v>-0.59254255997264427</v>
      </c>
      <c r="E71" s="10">
        <f>(aVQZ!K70-aVQZ!G70)*2625.5</f>
        <v>-5.5347665754346492E-2</v>
      </c>
      <c r="F71" s="10">
        <f>(aVQZ!N70-aVQZ!J70)*2625.5</f>
        <v>-2.1423374739451364</v>
      </c>
      <c r="G71" s="10">
        <f>(aVQZ!M70-aVQZ!I70)*2625.5</f>
        <v>-0.17583292033803036</v>
      </c>
      <c r="H71" s="2">
        <f t="shared" si="2"/>
        <v>-2.9660606200104489</v>
      </c>
      <c r="I71" s="11">
        <f t="shared" si="3"/>
        <v>78.156541327707117</v>
      </c>
      <c r="K71" s="2">
        <f>H71-'BSSE-CCT'!H71</f>
        <v>3.3885014071080768</v>
      </c>
      <c r="L71" s="2">
        <f>'BSSE-ACCQ'!H71-'BSSE-ACCT'!H71</f>
        <v>3.3096028376440998</v>
      </c>
    </row>
    <row r="72" spans="1:12" x14ac:dyDescent="0.2">
      <c r="A72" t="s">
        <v>235</v>
      </c>
      <c r="B72" s="10">
        <f>(aVQZ!K71+aVQZ!L71-aVQZ!G71-aVQZ!H71)*2625.5</f>
        <v>-0.6515975676544018</v>
      </c>
      <c r="C72" s="10">
        <f>(aVQZ!M71+aVQZ!N71-aVQZ!I71-aVQZ!J71)*2625.5</f>
        <v>-2.4971540977731888</v>
      </c>
      <c r="D72" s="10">
        <f>(aVQZ!L71-aVQZ!H71)*2625.5</f>
        <v>-0.5959070210204479</v>
      </c>
      <c r="E72" s="10">
        <f>(aVQZ!K71-aVQZ!G71)*2625.5</f>
        <v>-5.5690546634245386E-2</v>
      </c>
      <c r="F72" s="10">
        <f>(aVQZ!N71-aVQZ!J71)*2625.5</f>
        <v>-2.3043749167889489</v>
      </c>
      <c r="G72" s="10">
        <f>(aVQZ!M71-aVQZ!I71)*2625.5</f>
        <v>-0.19277918098431274</v>
      </c>
      <c r="H72" s="2">
        <f t="shared" si="2"/>
        <v>-3.1487516654275907</v>
      </c>
      <c r="I72" s="11">
        <f t="shared" si="3"/>
        <v>79.306162032123382</v>
      </c>
      <c r="K72" s="2">
        <f>H72-'BSSE-CCT'!H72</f>
        <v>3.412304611110534</v>
      </c>
      <c r="L72" s="2">
        <f>'BSSE-ACCQ'!H72-'BSSE-ACCT'!H72</f>
        <v>3.5145383450813559</v>
      </c>
    </row>
    <row r="73" spans="1:12" x14ac:dyDescent="0.2">
      <c r="A73" t="s">
        <v>236</v>
      </c>
      <c r="B73" s="10">
        <f>(aVQZ!K72+aVQZ!L72-aVQZ!G72-aVQZ!H72)*2625.5</f>
        <v>-0.64808939277018973</v>
      </c>
      <c r="C73" s="10">
        <f>(aVQZ!M72+aVQZ!N72-aVQZ!I72-aVQZ!J72)*2625.5</f>
        <v>-2.3200627232034381</v>
      </c>
      <c r="D73" s="10">
        <f>(aVQZ!L72-aVQZ!H72)*2625.5</f>
        <v>-0.59272024084267527</v>
      </c>
      <c r="E73" s="10">
        <f>(aVQZ!K72-aVQZ!G72)*2625.5</f>
        <v>-5.5369151927660204E-2</v>
      </c>
      <c r="F73" s="10">
        <f>(aVQZ!N72-aVQZ!J72)*2625.5</f>
        <v>-2.1440439815407464</v>
      </c>
      <c r="G73" s="10">
        <f>(aVQZ!M72-aVQZ!I72)*2625.5</f>
        <v>-0.17601874166261894</v>
      </c>
      <c r="H73" s="2">
        <f t="shared" si="2"/>
        <v>-2.9681521159736279</v>
      </c>
      <c r="I73" s="11">
        <f t="shared" si="3"/>
        <v>78.165223093439735</v>
      </c>
      <c r="K73" s="2">
        <f>H73-'BSSE-CCT'!H73</f>
        <v>3.3903976985082647</v>
      </c>
      <c r="L73" s="2">
        <f>'BSSE-ACCQ'!H73-'BSSE-ACCT'!H73</f>
        <v>3.3112276278810509</v>
      </c>
    </row>
    <row r="74" spans="1:12" x14ac:dyDescent="0.2">
      <c r="A74" t="s">
        <v>237</v>
      </c>
      <c r="B74" s="10">
        <f>(aVQZ!K73+aVQZ!L73-aVQZ!G73-aVQZ!H73)*2625.5</f>
        <v>-0.65121614142883089</v>
      </c>
      <c r="C74" s="10">
        <f>(aVQZ!M73+aVQZ!N73-aVQZ!I73-aVQZ!J73)*2625.5</f>
        <v>-2.495235860744728</v>
      </c>
      <c r="D74" s="10">
        <f>(aVQZ!L73-aVQZ!H73)*2625.5</f>
        <v>-0.59555138893303194</v>
      </c>
      <c r="E74" s="10">
        <f>(aVQZ!K73-aVQZ!G73)*2625.5</f>
        <v>-5.5664752496090431E-2</v>
      </c>
      <c r="F74" s="10">
        <f>(aVQZ!N73-aVQZ!J73)*2625.5</f>
        <v>-2.30259825566809</v>
      </c>
      <c r="G74" s="10">
        <f>(aVQZ!M73-aVQZ!I73)*2625.5</f>
        <v>-0.19263760507663807</v>
      </c>
      <c r="H74" s="2">
        <f t="shared" si="2"/>
        <v>-3.1464520021735591</v>
      </c>
      <c r="I74" s="11">
        <f t="shared" si="3"/>
        <v>79.303159845471242</v>
      </c>
      <c r="K74" s="2">
        <f>H74-'BSSE-CCT'!H74</f>
        <v>3.4104864708927982</v>
      </c>
      <c r="L74" s="2">
        <f>'BSSE-ACCQ'!H74-'BSSE-ACCT'!H74</f>
        <v>3.5126889130390095</v>
      </c>
    </row>
    <row r="75" spans="1:12" x14ac:dyDescent="0.2">
      <c r="A75" t="s">
        <v>238</v>
      </c>
      <c r="B75" s="10">
        <f>(aVQZ!K74+aVQZ!L74-aVQZ!G74-aVQZ!H74)*2625.5</f>
        <v>-0.67109519315780752</v>
      </c>
      <c r="C75" s="10">
        <f>(aVQZ!M74+aVQZ!N74-aVQZ!I74-aVQZ!J74)*2625.5</f>
        <v>-2.4599650276924576</v>
      </c>
      <c r="D75" s="10">
        <f>(aVQZ!L74-aVQZ!H74)*2625.5</f>
        <v>-0.61372183045032513</v>
      </c>
      <c r="E75" s="10">
        <f>(aVQZ!K74-aVQZ!G74)*2625.5</f>
        <v>-5.7373362707628134E-2</v>
      </c>
      <c r="F75" s="10">
        <f>(aVQZ!N74-aVQZ!J74)*2625.5</f>
        <v>-2.2712706655370587</v>
      </c>
      <c r="G75" s="10">
        <f>(aVQZ!M74-aVQZ!I74)*2625.5</f>
        <v>-0.1886943621553987</v>
      </c>
      <c r="H75" s="2">
        <f t="shared" si="2"/>
        <v>-3.1310602208502649</v>
      </c>
      <c r="I75" s="11">
        <f t="shared" si="3"/>
        <v>78.566519139783082</v>
      </c>
      <c r="K75" s="2">
        <f>H75-'BSSE-CCT'!H75</f>
        <v>3.1777690065009088</v>
      </c>
      <c r="L75" s="2">
        <f>'BSSE-ACCQ'!H75-'BSSE-ACCT'!H75</f>
        <v>3.4162750117560199</v>
      </c>
    </row>
    <row r="76" spans="1:12" x14ac:dyDescent="0.2">
      <c r="A76" t="s">
        <v>239</v>
      </c>
      <c r="B76" s="10">
        <f>(aVQZ!K75+aVQZ!L75-aVQZ!G75-aVQZ!H75)*2625.5</f>
        <v>-0.67101521343070003</v>
      </c>
      <c r="C76" s="10">
        <f>(aVQZ!M75+aVQZ!N75-aVQZ!I75-aVQZ!J75)*2625.5</f>
        <v>-2.4597707251650838</v>
      </c>
      <c r="D76" s="10">
        <f>(aVQZ!L75-aVQZ!H75)*2625.5</f>
        <v>-0.61365034281086017</v>
      </c>
      <c r="E76" s="10">
        <f>(aVQZ!K75-aVQZ!G75)*2625.5</f>
        <v>-5.7364870619694114E-2</v>
      </c>
      <c r="F76" s="10">
        <f>(aVQZ!N75-aVQZ!J75)*2625.5</f>
        <v>-2.2711075445505777</v>
      </c>
      <c r="G76" s="10">
        <f>(aVQZ!M75-aVQZ!I75)*2625.5</f>
        <v>-0.18866318061465168</v>
      </c>
      <c r="H76" s="2">
        <f t="shared" si="2"/>
        <v>-3.1307859385957837</v>
      </c>
      <c r="I76" s="11">
        <f t="shared" si="3"/>
        <v>78.567196014312529</v>
      </c>
      <c r="K76" s="2">
        <f>H76-'BSSE-CCT'!H76</f>
        <v>3.1784225435883364</v>
      </c>
      <c r="L76" s="2">
        <f>'BSSE-ACCQ'!H76-'BSSE-ACCT'!H76</f>
        <v>3.4154389308015407</v>
      </c>
    </row>
    <row r="77" spans="1:12" x14ac:dyDescent="0.2">
      <c r="A77" t="s">
        <v>240</v>
      </c>
      <c r="B77" s="10">
        <f>(aVQZ!K76+aVQZ!L76-aVQZ!G76-aVQZ!H76)*2625.5</f>
        <v>-0.82307828234461122</v>
      </c>
      <c r="C77" s="10">
        <f>(aVQZ!M76+aVQZ!N76-aVQZ!I76-aVQZ!J76)*2625.5</f>
        <v>-3.8741023482713421</v>
      </c>
      <c r="D77" s="10">
        <f>(aVQZ!L76-aVQZ!H76)*2625.5</f>
        <v>-0.75332557786665699</v>
      </c>
      <c r="E77" s="10">
        <f>(aVQZ!K76-aVQZ!G76)*2625.5</f>
        <v>-6.975270447824572E-2</v>
      </c>
      <c r="F77" s="10">
        <f>(aVQZ!N76-aVQZ!J76)*2625.5</f>
        <v>-3.5185748564189905</v>
      </c>
      <c r="G77" s="10">
        <f>(aVQZ!M76-aVQZ!I76)*2625.5</f>
        <v>-0.35552749185264343</v>
      </c>
      <c r="H77" s="2">
        <f t="shared" si="2"/>
        <v>-4.6971806306159536</v>
      </c>
      <c r="I77" s="11">
        <f t="shared" si="3"/>
        <v>82.477184782296121</v>
      </c>
      <c r="K77" s="2">
        <f>H77-'BSSE-CCT'!H77</f>
        <v>9.2577095183494205</v>
      </c>
      <c r="L77" s="2">
        <f>'BSSE-ACCQ'!H77-'BSSE-ACCT'!H77</f>
        <v>4.9561429827099399</v>
      </c>
    </row>
    <row r="78" spans="1:12" x14ac:dyDescent="0.2">
      <c r="A78" t="s">
        <v>241</v>
      </c>
      <c r="B78" s="10">
        <f>(aVQZ!K77+aVQZ!L77-aVQZ!G77-aVQZ!H77)*2625.5</f>
        <v>-0.72758528579519</v>
      </c>
      <c r="C78" s="10">
        <f>(aVQZ!M77+aVQZ!N77-aVQZ!I77-aVQZ!J77)*2625.5</f>
        <v>-3.68513407592159</v>
      </c>
      <c r="D78" s="10">
        <f>(aVQZ!L77-aVQZ!H77)*2625.5</f>
        <v>-0.66527479025238156</v>
      </c>
      <c r="E78" s="10">
        <f>(aVQZ!K77-aVQZ!G77)*2625.5</f>
        <v>-6.231049554309992E-2</v>
      </c>
      <c r="F78" s="10">
        <f>(aVQZ!N77-aVQZ!J77)*2625.5</f>
        <v>-3.3462051352234505</v>
      </c>
      <c r="G78" s="10">
        <f>(aVQZ!M77-aVQZ!I77)*2625.5</f>
        <v>-0.33892894069813922</v>
      </c>
      <c r="H78" s="2">
        <f t="shared" si="2"/>
        <v>-4.4127193617167801</v>
      </c>
      <c r="I78" s="11">
        <f t="shared" si="3"/>
        <v>83.511634750501756</v>
      </c>
      <c r="K78" s="2">
        <f>H78-'BSSE-CCT'!H78</f>
        <v>8.7293255553187663</v>
      </c>
      <c r="L78" s="2">
        <f>'BSSE-ACCQ'!H78-'BSSE-ACCT'!H78</f>
        <v>4.450948018659183</v>
      </c>
    </row>
    <row r="79" spans="1:12" x14ac:dyDescent="0.2">
      <c r="A79" t="s">
        <v>242</v>
      </c>
      <c r="B79" s="10">
        <f>(aVQZ!K78+aVQZ!L78-aVQZ!G78-aVQZ!H78)*2625.5</f>
        <v>-0.75370312556684349</v>
      </c>
      <c r="C79" s="10">
        <f>(aVQZ!M78+aVQZ!N78-aVQZ!I78-aVQZ!J78)*2625.5</f>
        <v>-3.6396926721191174</v>
      </c>
      <c r="D79" s="10">
        <f>(aVQZ!L78-aVQZ!H78)*2625.5</f>
        <v>-0.68946105905989896</v>
      </c>
      <c r="E79" s="10">
        <f>(aVQZ!K78-aVQZ!G78)*2625.5</f>
        <v>-6.4242066506944528E-2</v>
      </c>
      <c r="F79" s="10">
        <f>(aVQZ!N78-aVQZ!J78)*2625.5</f>
        <v>-3.3079848084689649</v>
      </c>
      <c r="G79" s="10">
        <f>(aVQZ!M78-aVQZ!I78)*2625.5</f>
        <v>-0.33170786365000693</v>
      </c>
      <c r="H79" s="2">
        <f t="shared" si="2"/>
        <v>-4.3933957976859608</v>
      </c>
      <c r="I79" s="11">
        <f t="shared" si="3"/>
        <v>82.844634076360123</v>
      </c>
      <c r="K79" s="2">
        <f>H79-'BSSE-CCT'!H79</f>
        <v>8.0148390617451533</v>
      </c>
      <c r="L79" s="2">
        <f>'BSSE-ACCQ'!H79-'BSSE-ACCT'!H79</f>
        <v>4.4150164323983647</v>
      </c>
    </row>
    <row r="80" spans="1:12" x14ac:dyDescent="0.2">
      <c r="A80" t="s">
        <v>243</v>
      </c>
      <c r="B80" s="10">
        <f>(aVQZ!K79+aVQZ!L79-aVQZ!G79-aVQZ!H79)*2625.5</f>
        <v>-1.0427102586341839</v>
      </c>
      <c r="C80" s="10">
        <f>(aVQZ!M79+aVQZ!N79-aVQZ!I79-aVQZ!J79)*2625.5</f>
        <v>-4.9958070437384574</v>
      </c>
      <c r="D80" s="10">
        <f>(aVQZ!L79-aVQZ!H79)*2625.5</f>
        <v>-0.95253958447107168</v>
      </c>
      <c r="E80" s="10">
        <f>(aVQZ!K79-aVQZ!G79)*2625.5</f>
        <v>-9.0170674163549541E-2</v>
      </c>
      <c r="F80" s="10">
        <f>(aVQZ!N79-aVQZ!J79)*2625.5</f>
        <v>-4.5063260610748763</v>
      </c>
      <c r="G80" s="10">
        <f>(aVQZ!M79-aVQZ!I79)*2625.5</f>
        <v>-0.48948098266299878</v>
      </c>
      <c r="H80" s="2">
        <f t="shared" si="2"/>
        <v>-6.0385173023726413</v>
      </c>
      <c r="I80" s="11">
        <f t="shared" si="3"/>
        <v>82.732346262807184</v>
      </c>
      <c r="K80" s="2">
        <f>H80-'BSSE-CCT'!H80</f>
        <v>4.8668617798897547</v>
      </c>
      <c r="L80" s="2">
        <f>'BSSE-ACCQ'!H80-'BSSE-ACCT'!H80</f>
        <v>6.5977922344226272</v>
      </c>
    </row>
    <row r="81" spans="1:12" x14ac:dyDescent="0.2">
      <c r="A81" t="s">
        <v>85</v>
      </c>
      <c r="B81" s="10">
        <f>(aVQZ!K80+aVQZ!L80-aVQZ!G80-aVQZ!H80)*2625.5</f>
        <v>-1.0189798700691313</v>
      </c>
      <c r="C81" s="10">
        <f>(aVQZ!M80+aVQZ!N80-aVQZ!I80-aVQZ!J80)*2625.5</f>
        <v>-4.6099572126748676</v>
      </c>
      <c r="D81" s="10">
        <f>(aVQZ!L80-aVQZ!H80)*2625.5</f>
        <v>-0.93141241378577122</v>
      </c>
      <c r="E81" s="10">
        <f>(aVQZ!K80-aVQZ!G80)*2625.5</f>
        <v>-8.7567456283214412E-2</v>
      </c>
      <c r="F81" s="10">
        <f>(aVQZ!N80-aVQZ!J80)*2625.5</f>
        <v>-4.167435640066854</v>
      </c>
      <c r="G81" s="10">
        <f>(aVQZ!M80-aVQZ!I80)*2625.5</f>
        <v>-0.44252157260801339</v>
      </c>
      <c r="H81" s="2">
        <f t="shared" si="2"/>
        <v>-5.6289370827439988</v>
      </c>
      <c r="I81" s="11">
        <f t="shared" si="3"/>
        <v>81.897472736142248</v>
      </c>
      <c r="K81" s="2">
        <f>H81-'BSSE-CCT'!H81</f>
        <v>4.1369037110538684</v>
      </c>
      <c r="L81" s="2">
        <f>'BSSE-ACCQ'!H81-'BSSE-ACCT'!H81</f>
        <v>5.5954774970826442</v>
      </c>
    </row>
    <row r="82" spans="1:12" x14ac:dyDescent="0.2">
      <c r="A82" t="s">
        <v>86</v>
      </c>
      <c r="B82" s="10">
        <f>(aVQZ!K81+aVQZ!L81-aVQZ!G81-aVQZ!H81)*2625.5</f>
        <v>-0.96190465167155159</v>
      </c>
      <c r="C82" s="10">
        <f>(aVQZ!M81+aVQZ!N81-aVQZ!I81-aVQZ!J81)*2625.5</f>
        <v>-5.0021691122371115</v>
      </c>
      <c r="D82" s="10">
        <f>(aVQZ!L81-aVQZ!H81)*2625.5</f>
        <v>-0.8792501033948098</v>
      </c>
      <c r="E82" s="10">
        <f>(aVQZ!K81-aVQZ!G81)*2625.5</f>
        <v>-8.2654548277179024E-2</v>
      </c>
      <c r="F82" s="10">
        <f>(aVQZ!N81-aVQZ!J81)*2625.5</f>
        <v>-4.5118647568530639</v>
      </c>
      <c r="G82" s="10">
        <f>(aVQZ!M81-aVQZ!I81)*2625.5</f>
        <v>-0.49030435538404737</v>
      </c>
      <c r="H82" s="2">
        <f t="shared" si="2"/>
        <v>-5.9640737639086634</v>
      </c>
      <c r="I82" s="11">
        <f t="shared" si="3"/>
        <v>83.871684191894531</v>
      </c>
      <c r="K82" s="2">
        <f>H82-'BSSE-CCT'!H82</f>
        <v>4.9007369971305881</v>
      </c>
      <c r="L82" s="2">
        <f>'BSSE-ACCQ'!H82-'BSSE-ACCT'!H82</f>
        <v>6.3826418115682717</v>
      </c>
    </row>
    <row r="83" spans="1:12" x14ac:dyDescent="0.2">
      <c r="A83" t="s">
        <v>87</v>
      </c>
      <c r="B83" s="10">
        <f>(aVQZ!K82+aVQZ!L82-aVQZ!G82-aVQZ!H82)*2625.5</f>
        <v>-0.9713939300910378</v>
      </c>
      <c r="C83" s="10">
        <f>(aVQZ!M82+aVQZ!N82-aVQZ!I82-aVQZ!J82)*2625.5</f>
        <v>-4.8951453999826082</v>
      </c>
      <c r="D83" s="10">
        <f>(aVQZ!L82-aVQZ!H82)*2625.5</f>
        <v>-0.88799127915823617</v>
      </c>
      <c r="E83" s="10">
        <f>(aVQZ!K82-aVQZ!G82)*2625.5</f>
        <v>-8.3402650932655892E-2</v>
      </c>
      <c r="F83" s="10">
        <f>(aVQZ!N82-aVQZ!J82)*2625.5</f>
        <v>-4.4167022400033691</v>
      </c>
      <c r="G83" s="10">
        <f>(aVQZ!M82-aVQZ!I82)*2625.5</f>
        <v>-0.47844315997952996</v>
      </c>
      <c r="H83" s="2">
        <f t="shared" si="2"/>
        <v>-5.8665393300736461</v>
      </c>
      <c r="I83" s="11">
        <f t="shared" si="3"/>
        <v>83.441789521270564</v>
      </c>
      <c r="K83" s="2">
        <f>H83-'BSSE-CCT'!H83</f>
        <v>4.5789017076444729</v>
      </c>
      <c r="L83" s="2">
        <f>'BSSE-ACCQ'!H83-'BSSE-ACCT'!H83</f>
        <v>6.2784995612226595</v>
      </c>
    </row>
    <row r="84" spans="1:12" x14ac:dyDescent="0.2">
      <c r="A84" t="s">
        <v>88</v>
      </c>
      <c r="B84" s="10">
        <f>(aVQZ!K83+aVQZ!L83-aVQZ!G83-aVQZ!H83)*2625.5</f>
        <v>-0.93990476959648395</v>
      </c>
      <c r="C84" s="10">
        <f>(aVQZ!M83+aVQZ!N83-aVQZ!I83-aVQZ!J83)*2625.5</f>
        <v>-4.5465788527862721</v>
      </c>
      <c r="D84" s="10">
        <f>(aVQZ!L83-aVQZ!H83)*2625.5</f>
        <v>-0.85888962620462395</v>
      </c>
      <c r="E84" s="10">
        <f>(aVQZ!K83-aVQZ!G83)*2625.5</f>
        <v>-8.1015143391860001E-2</v>
      </c>
      <c r="F84" s="10">
        <f>(aVQZ!N83-aVQZ!J83)*2625.5</f>
        <v>-4.110882548075466</v>
      </c>
      <c r="G84" s="10">
        <f>(aVQZ!M83-aVQZ!I83)*2625.5</f>
        <v>-0.43569630471051451</v>
      </c>
      <c r="H84" s="2">
        <f t="shared" si="2"/>
        <v>-5.4864836223827558</v>
      </c>
      <c r="I84" s="11">
        <f t="shared" si="3"/>
        <v>82.868721857438317</v>
      </c>
      <c r="K84" s="2">
        <f>H84-'BSSE-CCT'!H84</f>
        <v>4.6050171922177912</v>
      </c>
      <c r="L84" s="2">
        <f>'BSSE-ACCQ'!H84-'BSSE-ACCT'!H84</f>
        <v>5.5000216781707119</v>
      </c>
    </row>
    <row r="85" spans="1:12" x14ac:dyDescent="0.2">
      <c r="A85" t="s">
        <v>89</v>
      </c>
      <c r="B85" s="10">
        <f>(aVQZ!K84+aVQZ!L84-aVQZ!G84-aVQZ!H84)*2625.5</f>
        <v>-0.92204138312905726</v>
      </c>
      <c r="C85" s="10">
        <f>(aVQZ!M84+aVQZ!N84-aVQZ!I84-aVQZ!J84)*2625.5</f>
        <v>-4.4306902972265592</v>
      </c>
      <c r="D85" s="10">
        <f>(aVQZ!L84-aVQZ!H84)*2625.5</f>
        <v>-0.84258519312226776</v>
      </c>
      <c r="E85" s="10">
        <f>(aVQZ!K84-aVQZ!G84)*2625.5</f>
        <v>-7.945619000693524E-2</v>
      </c>
      <c r="F85" s="10">
        <f>(aVQZ!N84-aVQZ!J84)*2625.5</f>
        <v>-4.0027909602400209</v>
      </c>
      <c r="G85" s="10">
        <f>(aVQZ!M84-aVQZ!I84)*2625.5</f>
        <v>-0.42789933698653848</v>
      </c>
      <c r="H85" s="2">
        <f t="shared" si="2"/>
        <v>-5.3527316803556166</v>
      </c>
      <c r="I85" s="11">
        <f t="shared" si="3"/>
        <v>82.774376931447463</v>
      </c>
      <c r="K85" s="2">
        <f>H85-'BSSE-CCT'!H85</f>
        <v>4.0385460553544634</v>
      </c>
      <c r="L85" s="2">
        <f>'BSSE-ACCQ'!H85-'BSSE-ACCT'!H85</f>
        <v>5.2134577987653943</v>
      </c>
    </row>
    <row r="86" spans="1:12" x14ac:dyDescent="0.2">
      <c r="A86" t="s">
        <v>90</v>
      </c>
      <c r="B86" s="10">
        <f>(aVQZ!K85+aVQZ!L85-aVQZ!G85-aVQZ!H85)*2625.5</f>
        <v>-0.72757632635614966</v>
      </c>
      <c r="C86" s="10">
        <f>(aVQZ!M85+aVQZ!N85-aVQZ!I85-aVQZ!J85)*2625.5</f>
        <v>-3.7525962544497169</v>
      </c>
      <c r="D86" s="10">
        <f>(aVQZ!L85-aVQZ!H85)*2625.5</f>
        <v>-0.6661249659837708</v>
      </c>
      <c r="E86" s="10">
        <f>(aVQZ!K85-aVQZ!G85)*2625.5</f>
        <v>-6.1451360371941627E-2</v>
      </c>
      <c r="F86" s="10">
        <f>(aVQZ!N85-aVQZ!J85)*2625.5</f>
        <v>-3.4089441352267622</v>
      </c>
      <c r="G86" s="10">
        <f>(aVQZ!M85-aVQZ!I85)*2625.5</f>
        <v>-0.34365211922310035</v>
      </c>
      <c r="H86" s="2">
        <f t="shared" si="2"/>
        <v>-4.480172580805867</v>
      </c>
      <c r="I86" s="11">
        <f t="shared" si="3"/>
        <v>83.760082603217981</v>
      </c>
      <c r="K86" s="2">
        <f>H86-'BSSE-CCT'!H86</f>
        <v>7.0208163462593571</v>
      </c>
      <c r="L86" s="2">
        <f>'BSSE-ACCQ'!H86-'BSSE-ACCT'!H86</f>
        <v>4.3316594847728549</v>
      </c>
    </row>
    <row r="87" spans="1:12" x14ac:dyDescent="0.2">
      <c r="A87" t="s">
        <v>91</v>
      </c>
      <c r="B87" s="10">
        <f>(aVQZ!K86+aVQZ!L86-aVQZ!G86-aVQZ!H86)*2625.5</f>
        <v>-0.6386611046163968</v>
      </c>
      <c r="C87" s="10">
        <f>(aVQZ!M86+aVQZ!N86-aVQZ!I86-aVQZ!J86)*2625.5</f>
        <v>-3.5906372305936345</v>
      </c>
      <c r="D87" s="10">
        <f>(aVQZ!L86-aVQZ!H86)*2625.5</f>
        <v>-0.58411658320327609</v>
      </c>
      <c r="E87" s="10">
        <f>(aVQZ!K86-aVQZ!G86)*2625.5</f>
        <v>-5.4544521413412206E-2</v>
      </c>
      <c r="F87" s="10">
        <f>(aVQZ!N86-aVQZ!J86)*2625.5</f>
        <v>-3.2625312492338923</v>
      </c>
      <c r="G87" s="10">
        <f>(aVQZ!M86-aVQZ!I86)*2625.5</f>
        <v>-0.32810598135988778</v>
      </c>
      <c r="H87" s="2">
        <f t="shared" si="2"/>
        <v>-4.2292983352100313</v>
      </c>
      <c r="I87" s="11">
        <f t="shared" si="3"/>
        <v>84.89912382630061</v>
      </c>
      <c r="K87" s="2">
        <f>H87-'BSSE-CCT'!H87</f>
        <v>6.7503553312380662</v>
      </c>
      <c r="L87" s="2">
        <f>'BSSE-ACCQ'!H87-'BSSE-ACCT'!H87</f>
        <v>4.0436960237282884</v>
      </c>
    </row>
    <row r="88" spans="1:12" x14ac:dyDescent="0.2">
      <c r="A88" t="s">
        <v>92</v>
      </c>
      <c r="B88" s="10">
        <f>(aVQZ!K87+aVQZ!L87-aVQZ!G87-aVQZ!H87)*2625.5</f>
        <v>-0.64684585904222192</v>
      </c>
      <c r="C88" s="10">
        <f>(aVQZ!M87+aVQZ!N87-aVQZ!I87-aVQZ!J87)*2625.5</f>
        <v>-3.6281376679171222</v>
      </c>
      <c r="D88" s="10">
        <f>(aVQZ!L87-aVQZ!H87)*2625.5</f>
        <v>-0.5923108989277468</v>
      </c>
      <c r="E88" s="10">
        <f>(aVQZ!K87-aVQZ!G87)*2625.5</f>
        <v>-5.4534960114329373E-2</v>
      </c>
      <c r="F88" s="10">
        <f>(aVQZ!N87-aVQZ!J87)*2625.5</f>
        <v>-3.2996236918045918</v>
      </c>
      <c r="G88" s="10">
        <f>(aVQZ!M87-aVQZ!I87)*2625.5</f>
        <v>-0.32851397611252997</v>
      </c>
      <c r="H88" s="2">
        <f t="shared" si="2"/>
        <v>-4.2749835269593444</v>
      </c>
      <c r="I88" s="11">
        <f t="shared" si="3"/>
        <v>84.8690444077032</v>
      </c>
      <c r="K88" s="2">
        <f>H88-'BSSE-CCT'!H88</f>
        <v>6.279066106520812</v>
      </c>
      <c r="L88" s="2">
        <f>'BSSE-ACCQ'!H88-'BSSE-ACCT'!H88</f>
        <v>4.0757346224679143</v>
      </c>
    </row>
    <row r="89" spans="1:12" x14ac:dyDescent="0.2">
      <c r="A89" t="s">
        <v>93</v>
      </c>
      <c r="B89" s="10">
        <f>(aVQZ!K88+aVQZ!L88-aVQZ!G88-aVQZ!H88)*2625.5</f>
        <v>-0.9117716084095997</v>
      </c>
      <c r="C89" s="10">
        <f>(aVQZ!M88+aVQZ!N88-aVQZ!I88-aVQZ!J88)*2625.5</f>
        <v>-3.932778359695722</v>
      </c>
      <c r="D89" s="10">
        <f>(aVQZ!L88-aVQZ!H88)*2625.5</f>
        <v>-0.83417241453075397</v>
      </c>
      <c r="E89" s="10">
        <f>(aVQZ!K88-aVQZ!G88)*2625.5</f>
        <v>-7.7599193878991474E-2</v>
      </c>
      <c r="F89" s="10">
        <f>(aVQZ!N88-aVQZ!J88)*2625.5</f>
        <v>-3.5655551634662919</v>
      </c>
      <c r="G89" s="10">
        <f>(aVQZ!M88-aVQZ!I88)*2625.5</f>
        <v>-0.36722319622972138</v>
      </c>
      <c r="H89" s="2">
        <f t="shared" si="2"/>
        <v>-4.8445499681053219</v>
      </c>
      <c r="I89" s="11">
        <f t="shared" si="3"/>
        <v>81.179436389089631</v>
      </c>
      <c r="K89" s="2">
        <f>H89-'BSSE-CCT'!H89</f>
        <v>8.3106586888396379</v>
      </c>
      <c r="L89" s="2">
        <f>'BSSE-ACCQ'!H89-'BSSE-ACCT'!H89</f>
        <v>5.4071307326441191</v>
      </c>
    </row>
    <row r="90" spans="1:12" x14ac:dyDescent="0.2">
      <c r="A90" t="s">
        <v>94</v>
      </c>
      <c r="B90" s="10">
        <f>(aVQZ!K89+aVQZ!L89-aVQZ!G89-aVQZ!H89)*2625.5</f>
        <v>-0.80782644125003744</v>
      </c>
      <c r="C90" s="10">
        <f>(aVQZ!M89+aVQZ!N89-aVQZ!I89-aVQZ!J89)*2625.5</f>
        <v>-3.7219111750065239</v>
      </c>
      <c r="D90" s="10">
        <f>(aVQZ!L89-aVQZ!H89)*2625.5</f>
        <v>-0.7382188395450946</v>
      </c>
      <c r="E90" s="10">
        <f>(aVQZ!K89-aVQZ!G89)*2625.5</f>
        <v>-6.9607601704797101E-2</v>
      </c>
      <c r="F90" s="10">
        <f>(aVQZ!N89-aVQZ!J89)*2625.5</f>
        <v>-3.3744172627573787</v>
      </c>
      <c r="G90" s="10">
        <f>(aVQZ!M89-aVQZ!I89)*2625.5</f>
        <v>-0.34749391224914528</v>
      </c>
      <c r="H90" s="2">
        <f t="shared" si="2"/>
        <v>-4.5297376162565612</v>
      </c>
      <c r="I90" s="11">
        <f t="shared" si="3"/>
        <v>82.166153766812727</v>
      </c>
      <c r="K90" s="2">
        <f>H90-'BSSE-CCT'!H90</f>
        <v>7.8560828367819902</v>
      </c>
      <c r="L90" s="2">
        <f>'BSSE-ACCQ'!H90-'BSSE-ACCT'!H90</f>
        <v>4.8945742663744767</v>
      </c>
    </row>
    <row r="91" spans="1:12" x14ac:dyDescent="0.2">
      <c r="A91" t="s">
        <v>95</v>
      </c>
      <c r="B91" s="10">
        <f>(aVQZ!K90+aVQZ!L90-aVQZ!G90-aVQZ!H90)*2625.5</f>
        <v>-1.0885866039726806</v>
      </c>
      <c r="C91" s="10">
        <f>(aVQZ!M90+aVQZ!N90-aVQZ!I90-aVQZ!J90)*2625.5</f>
        <v>-2.8919216358403181</v>
      </c>
      <c r="D91" s="10">
        <f>(aVQZ!L90-aVQZ!H90)*2625.5</f>
        <v>-0.98564474094572019</v>
      </c>
      <c r="E91" s="10">
        <f>(aVQZ!K90-aVQZ!G90)*2625.5</f>
        <v>-0.10294186302710615</v>
      </c>
      <c r="F91" s="10">
        <f>(aVQZ!N90-aVQZ!J90)*2625.5</f>
        <v>-2.6563372746270408</v>
      </c>
      <c r="G91" s="10">
        <f>(aVQZ!M90-aVQZ!I90)*2625.5</f>
        <v>-0.23558436121327747</v>
      </c>
      <c r="H91" s="2">
        <f t="shared" si="2"/>
        <v>-3.9805082398129987</v>
      </c>
      <c r="I91" s="11">
        <f t="shared" si="3"/>
        <v>72.652070077769224</v>
      </c>
      <c r="K91" s="2">
        <f>H91-'BSSE-CCT'!H91</f>
        <v>8.4957975155407599</v>
      </c>
      <c r="L91" s="2">
        <f>'BSSE-ACCQ'!H91-'BSSE-ACCT'!H91</f>
        <v>4.2925526777038101</v>
      </c>
    </row>
    <row r="92" spans="1:12" x14ac:dyDescent="0.2">
      <c r="A92" t="s">
        <v>96</v>
      </c>
      <c r="B92" s="10">
        <f>(aVQZ!K91+aVQZ!L91-aVQZ!G91-aVQZ!H91)*2625.5</f>
        <v>-1.0841959603999003</v>
      </c>
      <c r="C92" s="10">
        <f>(aVQZ!M91+aVQZ!N91-aVQZ!I91-aVQZ!J91)*2625.5</f>
        <v>-2.7304806719630363</v>
      </c>
      <c r="D92" s="10">
        <f>(aVQZ!L91-aVQZ!H91)*2625.5</f>
        <v>-0.98062120315941914</v>
      </c>
      <c r="E92" s="10">
        <f>(aVQZ!K91-aVQZ!G91)*2625.5</f>
        <v>-0.10357475724062679</v>
      </c>
      <c r="F92" s="10">
        <f>(aVQZ!N91-aVQZ!J91)*2625.5</f>
        <v>-2.5078389885909291</v>
      </c>
      <c r="G92" s="10">
        <f>(aVQZ!M91-aVQZ!I91)*2625.5</f>
        <v>-0.22264168337239854</v>
      </c>
      <c r="H92" s="2">
        <f t="shared" si="2"/>
        <v>-3.8146766323629366</v>
      </c>
      <c r="I92" s="11">
        <f t="shared" si="3"/>
        <v>71.578299685960175</v>
      </c>
      <c r="K92" s="2">
        <f>H92-'BSSE-CCT'!H92</f>
        <v>8.1222752985850555</v>
      </c>
      <c r="L92" s="2">
        <f>'BSSE-ACCQ'!H92-'BSSE-ACCT'!H92</f>
        <v>4.1119502028540298</v>
      </c>
    </row>
    <row r="93" spans="1:12" x14ac:dyDescent="0.2">
      <c r="A93" t="s">
        <v>34</v>
      </c>
      <c r="B93" s="10">
        <f>(aVQZ!K92+aVQZ!L92-aVQZ!G92-aVQZ!H92)*2625.5</f>
        <v>-0.47562507037293844</v>
      </c>
      <c r="C93" s="10">
        <f>(aVQZ!M92+aVQZ!N92-aVQZ!I92-aVQZ!J92)*2625.5</f>
        <v>-13.841464003707909</v>
      </c>
      <c r="D93" s="10">
        <f>(aVQZ!L92-aVQZ!H92)*2625.5</f>
        <v>-0.42907556379354195</v>
      </c>
      <c r="E93" s="10">
        <f>(aVQZ!K92-aVQZ!G92)*2625.5</f>
        <v>-4.6549506579687983E-2</v>
      </c>
      <c r="F93" s="10">
        <f>(aVQZ!N92-aVQZ!J92)*2625.5</f>
        <v>-9.8050769871656964</v>
      </c>
      <c r="G93" s="10">
        <f>(aVQZ!M92-aVQZ!I92)*2625.5</f>
        <v>-4.0363870165422133</v>
      </c>
      <c r="H93" s="2">
        <f t="shared" si="2"/>
        <v>-14.317089074080847</v>
      </c>
      <c r="I93" s="11">
        <f t="shared" si="3"/>
        <v>96.677920575111926</v>
      </c>
      <c r="K93" s="2">
        <f>H93-'BSSE-CCT'!H93</f>
        <v>-2.6185826622536137</v>
      </c>
      <c r="L93" s="2">
        <f>'BSSE-ACCQ'!H93-'BSSE-ACCT'!H93</f>
        <v>3.6879016665199451</v>
      </c>
    </row>
    <row r="94" spans="1:12" x14ac:dyDescent="0.2">
      <c r="A94" t="s">
        <v>35</v>
      </c>
      <c r="B94" s="10">
        <f>(aVQZ!K93+aVQZ!L93-aVQZ!G93-aVQZ!H93)*2625.5</f>
        <v>-0.32152669829825575</v>
      </c>
      <c r="C94" s="10">
        <f>(aVQZ!M93+aVQZ!N93-aVQZ!I93-aVQZ!J93)*2625.5</f>
        <v>-14.155133058599718</v>
      </c>
      <c r="D94" s="10">
        <f>(aVQZ!L93-aVQZ!H93)*2625.5</f>
        <v>-0.29168416798636287</v>
      </c>
      <c r="E94" s="10">
        <f>(aVQZ!K93-aVQZ!G93)*2625.5</f>
        <v>-2.9842530312038623E-2</v>
      </c>
      <c r="F94" s="10">
        <f>(aVQZ!N93-aVQZ!J93)*2625.5</f>
        <v>-10.19570396812046</v>
      </c>
      <c r="G94" s="10">
        <f>(aVQZ!M93-aVQZ!I93)*2625.5</f>
        <v>-3.9594290904792944</v>
      </c>
      <c r="H94" s="2">
        <f t="shared" si="2"/>
        <v>-14.476659756897973</v>
      </c>
      <c r="I94" s="11">
        <f t="shared" si="3"/>
        <v>97.77899941217413</v>
      </c>
      <c r="K94" s="2">
        <f>H94-'BSSE-CCT'!H94</f>
        <v>-4.3180298192913451</v>
      </c>
      <c r="L94" s="2">
        <f>'BSSE-ACCQ'!H94-'BSSE-ACCT'!H94</f>
        <v>2.8651750491115777</v>
      </c>
    </row>
    <row r="95" spans="1:12" x14ac:dyDescent="0.2">
      <c r="A95" t="s">
        <v>36</v>
      </c>
      <c r="B95" s="10">
        <f>(aVQZ!K94+aVQZ!L94-aVQZ!G94-aVQZ!H94)*2625.5</f>
        <v>-0.33495498724063721</v>
      </c>
      <c r="C95" s="10">
        <f>(aVQZ!M94+aVQZ!N94-aVQZ!I94-aVQZ!J94)*2625.5</f>
        <v>-14.450929569644098</v>
      </c>
      <c r="D95" s="10">
        <f>(aVQZ!L94-aVQZ!H94)*2625.5</f>
        <v>-0.30434351786374481</v>
      </c>
      <c r="E95" s="10">
        <f>(aVQZ!K94-aVQZ!G94)*2625.5</f>
        <v>-3.0611469376455175E-2</v>
      </c>
      <c r="F95" s="10">
        <f>(aVQZ!N94-aVQZ!J94)*2625.5</f>
        <v>-10.355295455721494</v>
      </c>
      <c r="G95" s="10">
        <f>(aVQZ!M94-aVQZ!I94)*2625.5</f>
        <v>-4.0956341139226033</v>
      </c>
      <c r="H95" s="2">
        <f t="shared" si="2"/>
        <v>-14.785884556884735</v>
      </c>
      <c r="I95" s="11">
        <f t="shared" si="3"/>
        <v>97.734630038859109</v>
      </c>
      <c r="K95" s="2">
        <f>H95-'BSSE-CCT'!H95</f>
        <v>-3.7846165724958105</v>
      </c>
      <c r="L95" s="2">
        <f>'BSSE-ACCQ'!H95-'BSSE-ACCT'!H95</f>
        <v>3.249676143981663</v>
      </c>
    </row>
    <row r="96" spans="1:12" x14ac:dyDescent="0.2">
      <c r="A96" t="s">
        <v>37</v>
      </c>
      <c r="B96" s="10">
        <f>(aVQZ!K95+aVQZ!L95-aVQZ!G95-aVQZ!H95)*2625.5</f>
        <v>-0.52191904290543634</v>
      </c>
      <c r="C96" s="10">
        <f>(aVQZ!M95+aVQZ!N95-aVQZ!I95-aVQZ!J95)*2625.5</f>
        <v>-13.80301028734447</v>
      </c>
      <c r="D96" s="10">
        <f>(aVQZ!L95-aVQZ!H95)*2625.5</f>
        <v>-0.4701628282481326</v>
      </c>
      <c r="E96" s="10">
        <f>(aVQZ!K95-aVQZ!G95)*2625.5</f>
        <v>-5.1756214657303734E-2</v>
      </c>
      <c r="F96" s="10">
        <f>(aVQZ!N95-aVQZ!J95)*2625.5</f>
        <v>-9.7751750653683391</v>
      </c>
      <c r="G96" s="10">
        <f>(aVQZ!M95-aVQZ!I95)*2625.5</f>
        <v>-4.0278352219760221</v>
      </c>
      <c r="H96" s="2">
        <f t="shared" si="2"/>
        <v>-14.324929330249907</v>
      </c>
      <c r="I96" s="11">
        <f t="shared" si="3"/>
        <v>96.35656811371976</v>
      </c>
      <c r="K96" s="2">
        <f>H96-'BSSE-CCT'!H96</f>
        <v>-2.2886277993067452</v>
      </c>
      <c r="L96" s="2">
        <f>'BSSE-ACCQ'!H96-'BSSE-ACCT'!H96</f>
        <v>3.488372584210774</v>
      </c>
    </row>
    <row r="97" spans="1:12" x14ac:dyDescent="0.2">
      <c r="A97" t="s">
        <v>97</v>
      </c>
      <c r="B97" s="10">
        <f>(aVQZ!K96+aVQZ!L96-aVQZ!G96-aVQZ!H96)*2625.5</f>
        <v>-0.46550752325732181</v>
      </c>
      <c r="C97" s="10">
        <f>(aVQZ!M96+aVQZ!N96-aVQZ!I96-aVQZ!J96)*2625.5</f>
        <v>-3.1291430264269984</v>
      </c>
      <c r="D97" s="10">
        <f>(aVQZ!L96-aVQZ!H96)*2625.5</f>
        <v>-0.42036062034511179</v>
      </c>
      <c r="E97" s="10">
        <f>(aVQZ!K96-aVQZ!G96)*2625.5</f>
        <v>-4.5146902911772785E-2</v>
      </c>
      <c r="F97" s="10">
        <f>(aVQZ!N96-aVQZ!J96)*2625.5</f>
        <v>-2.9404955555062466</v>
      </c>
      <c r="G97" s="10">
        <f>(aVQZ!M96-aVQZ!I96)*2625.5</f>
        <v>-0.18864747092073345</v>
      </c>
      <c r="H97" s="2">
        <f t="shared" si="2"/>
        <v>-3.59465054968432</v>
      </c>
      <c r="I97" s="11">
        <f t="shared" si="3"/>
        <v>87.049992292068495</v>
      </c>
      <c r="K97" s="2">
        <f>H97-'BSSE-CCT'!H97</f>
        <v>6.7367547286165399</v>
      </c>
      <c r="L97" s="2">
        <f>'BSSE-ACCQ'!H97-'BSSE-ACCT'!H97</f>
        <v>3.422683671152261</v>
      </c>
    </row>
    <row r="98" spans="1:12" x14ac:dyDescent="0.2">
      <c r="A98" t="s">
        <v>98</v>
      </c>
      <c r="B98" s="10">
        <f>(aVQZ!K97+aVQZ!L97-aVQZ!G97-aVQZ!H97)*2625.5</f>
        <v>-0.32374270453713483</v>
      </c>
      <c r="C98" s="10">
        <f>(aVQZ!M97+aVQZ!N97-aVQZ!I97-aVQZ!J97)*2625.5</f>
        <v>-3.7882689597495061</v>
      </c>
      <c r="D98" s="10">
        <f>(aVQZ!L97-aVQZ!H97)*2625.5</f>
        <v>-0.29410036422872987</v>
      </c>
      <c r="E98" s="10">
        <f>(aVQZ!K97-aVQZ!G97)*2625.5</f>
        <v>-2.9642340308404957E-2</v>
      </c>
      <c r="F98" s="10">
        <f>(aVQZ!N97-aVQZ!J97)*2625.5</f>
        <v>-3.5658637474056203</v>
      </c>
      <c r="G98" s="10">
        <f>(aVQZ!M97-aVQZ!I97)*2625.5</f>
        <v>-0.22240521234392216</v>
      </c>
      <c r="H98" s="2">
        <f t="shared" si="2"/>
        <v>-4.1120116642866407</v>
      </c>
      <c r="I98" s="11">
        <f t="shared" si="3"/>
        <v>92.126902086662781</v>
      </c>
      <c r="K98" s="2">
        <f>H98-'BSSE-CCT'!H98</f>
        <v>4.6734756727658944</v>
      </c>
      <c r="L98" s="2">
        <f>'BSSE-ACCQ'!H98-'BSSE-ACCT'!H98</f>
        <v>3.333998891728549</v>
      </c>
    </row>
    <row r="99" spans="1:12" x14ac:dyDescent="0.2">
      <c r="A99" t="s">
        <v>99</v>
      </c>
      <c r="B99" s="10">
        <f>(aVQZ!K98+aVQZ!L98-aVQZ!G98-aVQZ!H98)*2625.5</f>
        <v>-0.33598017353006182</v>
      </c>
      <c r="C99" s="10">
        <f>(aVQZ!M98+aVQZ!N98-aVQZ!I98-aVQZ!J98)*2625.5</f>
        <v>-3.7047324401309831</v>
      </c>
      <c r="D99" s="10">
        <f>(aVQZ!L98-aVQZ!H98)*2625.5</f>
        <v>-0.30592484170635426</v>
      </c>
      <c r="E99" s="10">
        <f>(aVQZ!K98-aVQZ!G98)*2625.5</f>
        <v>-3.0055331823416076E-2</v>
      </c>
      <c r="F99" s="10">
        <f>(aVQZ!N98-aVQZ!J98)*2625.5</f>
        <v>-3.4869734579654597</v>
      </c>
      <c r="G99" s="10">
        <f>(aVQZ!M98-aVQZ!I98)*2625.5</f>
        <v>-0.2177589821655237</v>
      </c>
      <c r="H99" s="2">
        <f t="shared" si="2"/>
        <v>-4.0407126136610447</v>
      </c>
      <c r="I99" s="11">
        <f t="shared" si="3"/>
        <v>91.685125727720333</v>
      </c>
      <c r="K99" s="2">
        <f>H99-'BSSE-CCT'!H99</f>
        <v>5.6565999949680545</v>
      </c>
      <c r="L99" s="2">
        <f>'BSSE-ACCQ'!H99-'BSSE-ACCT'!H99</f>
        <v>3.2259216955476084</v>
      </c>
    </row>
    <row r="100" spans="1:12" x14ac:dyDescent="0.2">
      <c r="A100" t="s">
        <v>100</v>
      </c>
      <c r="B100" s="10">
        <f>(aVQZ!K99+aVQZ!L99-aVQZ!G99-aVQZ!H99)*2625.5</f>
        <v>-0.51765629521991863</v>
      </c>
      <c r="C100" s="10">
        <f>(aVQZ!M99+aVQZ!N99-aVQZ!I99-aVQZ!J99)*2625.5</f>
        <v>-3.0272839715325572</v>
      </c>
      <c r="D100" s="10">
        <f>(aVQZ!L99-aVQZ!H99)*2625.5</f>
        <v>-0.46639408399400317</v>
      </c>
      <c r="E100" s="10">
        <f>(aVQZ!K99-aVQZ!G99)*2625.5</f>
        <v>-5.1262211226352689E-2</v>
      </c>
      <c r="F100" s="10">
        <f>(aVQZ!N99-aVQZ!J99)*2625.5</f>
        <v>-2.8448269813756975</v>
      </c>
      <c r="G100" s="10">
        <f>(aVQZ!M99-aVQZ!I99)*2625.5</f>
        <v>-0.18245699015684136</v>
      </c>
      <c r="H100" s="2">
        <f t="shared" si="2"/>
        <v>-3.5449402667524756</v>
      </c>
      <c r="I100" s="11">
        <f t="shared" si="3"/>
        <v>85.397319665018117</v>
      </c>
      <c r="K100" s="2">
        <f>H100-'BSSE-CCT'!H100</f>
        <v>6.9296089292732459</v>
      </c>
      <c r="L100" s="2">
        <f>'BSSE-ACCQ'!H100-'BSSE-ACCT'!H100</f>
        <v>3.3312308313332757</v>
      </c>
    </row>
    <row r="101" spans="1:12" x14ac:dyDescent="0.2">
      <c r="A101" t="s">
        <v>101</v>
      </c>
      <c r="B101" s="10">
        <f>(aVQZ!K100+aVQZ!L100-aVQZ!G100-aVQZ!H100)*2625.5</f>
        <v>-1.1528828626241665</v>
      </c>
      <c r="C101" s="10">
        <f>(aVQZ!M100+aVQZ!N100-aVQZ!I100-aVQZ!J100)*2625.5</f>
        <v>-2.8240007692821649</v>
      </c>
      <c r="D101" s="10">
        <f>(aVQZ!L100-aVQZ!H100)*2625.5</f>
        <v>-1.0452261055355856</v>
      </c>
      <c r="E101" s="10">
        <f>(aVQZ!K100-aVQZ!G100)*2625.5</f>
        <v>-0.1076567570885808</v>
      </c>
      <c r="F101" s="10">
        <f>(aVQZ!N100-aVQZ!J100)*2625.5</f>
        <v>-2.5994388675477067</v>
      </c>
      <c r="G101" s="10">
        <f>(aVQZ!M100-aVQZ!I100)*2625.5</f>
        <v>-0.22456190173460397</v>
      </c>
      <c r="H101" s="2">
        <f t="shared" si="2"/>
        <v>-3.9768836319063317</v>
      </c>
      <c r="I101" s="11">
        <f t="shared" si="3"/>
        <v>71.010394838444682</v>
      </c>
      <c r="K101" s="2">
        <f>H101-'BSSE-CCT'!H101</f>
        <v>4.3995957958459462</v>
      </c>
      <c r="L101" s="2">
        <f>'BSSE-ACCQ'!H101-'BSSE-ACCT'!H101</f>
        <v>4.5259411071796469</v>
      </c>
    </row>
    <row r="102" spans="1:12" x14ac:dyDescent="0.2">
      <c r="A102" t="s">
        <v>102</v>
      </c>
      <c r="B102" s="10">
        <f>(aVQZ!K101+aVQZ!L101-aVQZ!G101-aVQZ!H101)*2625.5</f>
        <v>-1.1848566417894775</v>
      </c>
      <c r="C102" s="10">
        <f>(aVQZ!M101+aVQZ!N101-aVQZ!I101-aVQZ!J101)*2625.5</f>
        <v>-2.7710730604892477</v>
      </c>
      <c r="D102" s="10">
        <f>(aVQZ!L101-aVQZ!H101)*2625.5</f>
        <v>-1.0738343559933945</v>
      </c>
      <c r="E102" s="10">
        <f>(aVQZ!K101-aVQZ!G101)*2625.5</f>
        <v>-0.11102228579579126</v>
      </c>
      <c r="F102" s="10">
        <f>(aVQZ!N101-aVQZ!J101)*2625.5</f>
        <v>-2.5527567313672921</v>
      </c>
      <c r="G102" s="10">
        <f>(aVQZ!M101-aVQZ!I101)*2625.5</f>
        <v>-0.21831632912202853</v>
      </c>
      <c r="H102" s="2">
        <f t="shared" si="2"/>
        <v>-3.9559297022787252</v>
      </c>
      <c r="I102" s="11">
        <f t="shared" si="3"/>
        <v>70.048592089314241</v>
      </c>
      <c r="K102" s="2">
        <f>H102-'BSSE-CCT'!H102</f>
        <v>4.5123828329217694</v>
      </c>
      <c r="L102" s="2">
        <f>'BSSE-ACCQ'!H102-'BSSE-ACCT'!H102</f>
        <v>4.4586837916148649</v>
      </c>
    </row>
    <row r="103" spans="1:12" x14ac:dyDescent="0.2">
      <c r="A103" t="s">
        <v>103</v>
      </c>
      <c r="B103" s="10">
        <f>(aVQZ!K102+aVQZ!L102-aVQZ!G102-aVQZ!H102)*2625.5</f>
        <v>-0.91848077337355338</v>
      </c>
      <c r="C103" s="10">
        <f>(aVQZ!M102+aVQZ!N102-aVQZ!I102-aVQZ!J102)*2625.5</f>
        <v>-3.0017723048031337</v>
      </c>
      <c r="D103" s="10">
        <f>(aVQZ!L102-aVQZ!H102)*2625.5</f>
        <v>-0.83629519245513695</v>
      </c>
      <c r="E103" s="10">
        <f>(aVQZ!K102-aVQZ!G102)*2625.5</f>
        <v>-8.2185580918416434E-2</v>
      </c>
      <c r="F103" s="10">
        <f>(aVQZ!N102-aVQZ!J102)*2625.5</f>
        <v>-2.7673848527701574</v>
      </c>
      <c r="G103" s="10">
        <f>(aVQZ!M102-aVQZ!I102)*2625.5</f>
        <v>-0.23438745203297656</v>
      </c>
      <c r="H103" s="2">
        <f t="shared" si="2"/>
        <v>-3.9202530781766871</v>
      </c>
      <c r="I103" s="11">
        <f t="shared" si="3"/>
        <v>76.570880627922634</v>
      </c>
      <c r="K103" s="2">
        <f>H103-'BSSE-CCT'!H103</f>
        <v>3.8348744240874346</v>
      </c>
      <c r="L103" s="2">
        <f>'BSSE-ACCQ'!H103-'BSSE-ACCT'!H103</f>
        <v>4.2539636580984066</v>
      </c>
    </row>
    <row r="104" spans="1:12" x14ac:dyDescent="0.2">
      <c r="A104" t="s">
        <v>104</v>
      </c>
      <c r="B104" s="10">
        <f>(aVQZ!K103+aVQZ!L103-aVQZ!G103-aVQZ!H103)*2625.5</f>
        <v>-1.172165376162158</v>
      </c>
      <c r="C104" s="10">
        <f>(aVQZ!M103+aVQZ!N103-aVQZ!I103-aVQZ!J103)*2625.5</f>
        <v>-2.8940138877873571</v>
      </c>
      <c r="D104" s="10">
        <f>(aVQZ!L103-aVQZ!H103)*2625.5</f>
        <v>-1.0631471357114299</v>
      </c>
      <c r="E104" s="10">
        <f>(aVQZ!K103-aVQZ!G103)*2625.5</f>
        <v>-0.10901824045116529</v>
      </c>
      <c r="F104" s="10">
        <f>(aVQZ!N103-aVQZ!J103)*2625.5</f>
        <v>-2.6669283555763901</v>
      </c>
      <c r="G104" s="10">
        <f>(aVQZ!M103-aVQZ!I103)*2625.5</f>
        <v>-0.22708553221118544</v>
      </c>
      <c r="H104" s="2">
        <f t="shared" si="2"/>
        <v>-4.0661792639495147</v>
      </c>
      <c r="I104" s="11">
        <f t="shared" si="3"/>
        <v>71.17280621259124</v>
      </c>
      <c r="K104" s="2">
        <f>H104-'BSSE-CCT'!H104</f>
        <v>4.6888680652655133</v>
      </c>
      <c r="L104" s="2">
        <f>'BSSE-ACCQ'!H104-'BSSE-ACCT'!H104</f>
        <v>4.5107787604851133</v>
      </c>
    </row>
    <row r="105" spans="1:12" x14ac:dyDescent="0.2">
      <c r="A105" t="s">
        <v>105</v>
      </c>
      <c r="B105" s="10">
        <f>(aVQZ!K104+aVQZ!L104-aVQZ!G104-aVQZ!H104)*2625.5</f>
        <v>-1.1716573835379003</v>
      </c>
      <c r="C105" s="10">
        <f>(aVQZ!M104+aVQZ!N104-aVQZ!I104-aVQZ!J104)*2625.5</f>
        <v>-2.5919619055752032</v>
      </c>
      <c r="D105" s="10">
        <f>(aVQZ!L104-aVQZ!H104)*2625.5</f>
        <v>-1.0614683614484588</v>
      </c>
      <c r="E105" s="10">
        <f>(aVQZ!K104-aVQZ!G104)*2625.5</f>
        <v>-0.11018902208900447</v>
      </c>
      <c r="F105" s="10">
        <f>(aVQZ!N104-aVQZ!J104)*2625.5</f>
        <v>-2.3878594109943534</v>
      </c>
      <c r="G105" s="10">
        <f>(aVQZ!M104-aVQZ!I104)*2625.5</f>
        <v>-0.20410249458084984</v>
      </c>
      <c r="H105" s="2">
        <f t="shared" si="2"/>
        <v>-3.7636192891131035</v>
      </c>
      <c r="I105" s="11">
        <f t="shared" si="3"/>
        <v>68.868865484691426</v>
      </c>
      <c r="K105" s="2">
        <f>H105-'BSSE-CCT'!H105</f>
        <v>4.3337220716341953</v>
      </c>
      <c r="L105" s="2">
        <f>'BSSE-ACCQ'!H105-'BSSE-ACCT'!H105</f>
        <v>4.1721067221700681</v>
      </c>
    </row>
    <row r="106" spans="1:12" x14ac:dyDescent="0.2">
      <c r="A106" t="s">
        <v>106</v>
      </c>
      <c r="B106" s="10">
        <f>(aVQZ!K105+aVQZ!L105-aVQZ!G105-aVQZ!H105)*2625.5</f>
        <v>-1.096328579666797</v>
      </c>
      <c r="C106" s="10">
        <f>(aVQZ!M105+aVQZ!N105-aVQZ!I105-aVQZ!J105)*2625.5</f>
        <v>-2.5009429882164094</v>
      </c>
      <c r="D106" s="10">
        <f>(aVQZ!L105-aVQZ!H105)*2625.5</f>
        <v>-0.9946413726871145</v>
      </c>
      <c r="E106" s="10">
        <f>(aVQZ!K105-aVQZ!G105)*2625.5</f>
        <v>-0.10168720697982822</v>
      </c>
      <c r="F106" s="10">
        <f>(aVQZ!N105-aVQZ!J105)*2625.5</f>
        <v>-2.3050544889792057</v>
      </c>
      <c r="G106" s="10">
        <f>(aVQZ!M105-aVQZ!I105)*2625.5</f>
        <v>-0.19588849923698498</v>
      </c>
      <c r="H106" s="2">
        <f t="shared" si="2"/>
        <v>-3.5972715678832063</v>
      </c>
      <c r="I106" s="11">
        <f t="shared" si="3"/>
        <v>69.523330141240208</v>
      </c>
      <c r="K106" s="2">
        <f>H106-'BSSE-CCT'!H106</f>
        <v>4.4521353909311845</v>
      </c>
      <c r="L106" s="2">
        <f>'BSSE-ACCQ'!H106-'BSSE-ACCT'!H106</f>
        <v>3.9720275139506604</v>
      </c>
    </row>
    <row r="107" spans="1:12" x14ac:dyDescent="0.2">
      <c r="A107" t="s">
        <v>107</v>
      </c>
      <c r="B107" s="10">
        <f>(aVQZ!K106+aVQZ!L106-aVQZ!G106-aVQZ!H106)*2625.5</f>
        <v>-1.2534520105839286</v>
      </c>
      <c r="C107" s="10">
        <f>(aVQZ!M106+aVQZ!N106-aVQZ!I106-aVQZ!J106)*2625.5</f>
        <v>-3.7966782454904151</v>
      </c>
      <c r="D107" s="10">
        <f>(aVQZ!L106-aVQZ!H106)*2625.5</f>
        <v>-1.1355752194855522</v>
      </c>
      <c r="E107" s="10">
        <f>(aVQZ!K106-aVQZ!G106)*2625.5</f>
        <v>-0.11787679109852242</v>
      </c>
      <c r="F107" s="10">
        <f>(aVQZ!N106-aVQZ!J106)*2625.5</f>
        <v>-3.4513257818415193</v>
      </c>
      <c r="G107" s="10">
        <f>(aVQZ!M106-aVQZ!I106)*2625.5</f>
        <v>-0.34535246364904149</v>
      </c>
      <c r="H107" s="2">
        <f t="shared" si="2"/>
        <v>-5.0501302560743433</v>
      </c>
      <c r="I107" s="11">
        <f t="shared" si="3"/>
        <v>75.179808301453917</v>
      </c>
      <c r="K107" s="2">
        <f>H107-'BSSE-CCT'!H107</f>
        <v>10.91962905168087</v>
      </c>
      <c r="L107" s="2">
        <f>'BSSE-ACCQ'!H107-'BSSE-ACCT'!H107</f>
        <v>5.4949473681911734</v>
      </c>
    </row>
    <row r="108" spans="1:12" x14ac:dyDescent="0.2">
      <c r="A108" t="s">
        <v>108</v>
      </c>
      <c r="B108" s="10">
        <f>(aVQZ!K107+aVQZ!L107-aVQZ!G107-aVQZ!H107)*2625.5</f>
        <v>-1.2079670995745659</v>
      </c>
      <c r="C108" s="10">
        <f>(aVQZ!M107+aVQZ!N107-aVQZ!I107-aVQZ!J107)*2625.5</f>
        <v>-3.3103880496968534</v>
      </c>
      <c r="D108" s="10">
        <f>(aVQZ!L107-aVQZ!H107)*2625.5</f>
        <v>-1.0942289728754981</v>
      </c>
      <c r="E108" s="10">
        <f>(aVQZ!K107-aVQZ!G107)*2625.5</f>
        <v>-0.11373812669892217</v>
      </c>
      <c r="F108" s="10">
        <f>(aVQZ!N107-aVQZ!J107)*2625.5</f>
        <v>-3.0069971085696783</v>
      </c>
      <c r="G108" s="10">
        <f>(aVQZ!M107-aVQZ!I107)*2625.5</f>
        <v>-0.30339094112688386</v>
      </c>
      <c r="H108" s="2">
        <f t="shared" si="2"/>
        <v>-4.5183551492714198</v>
      </c>
      <c r="I108" s="11">
        <f t="shared" si="3"/>
        <v>73.265335289782399</v>
      </c>
      <c r="K108" s="2">
        <f>H108-'BSSE-CCT'!H108</f>
        <v>10.088013511157596</v>
      </c>
      <c r="L108" s="2">
        <f>'BSSE-ACCQ'!H108-'BSSE-ACCT'!H108</f>
        <v>4.905160030609224</v>
      </c>
    </row>
    <row r="109" spans="1:12" x14ac:dyDescent="0.2">
      <c r="A109" t="s">
        <v>109</v>
      </c>
      <c r="B109" s="10">
        <f>(aVQZ!K108+aVQZ!L108-aVQZ!G108-aVQZ!H108)*2625.5</f>
        <v>-1.9469960181821169</v>
      </c>
      <c r="C109" s="10">
        <f>(aVQZ!M108+aVQZ!N108-aVQZ!I108-aVQZ!J108)*2625.5</f>
        <v>-6.1886908844511748</v>
      </c>
      <c r="D109" s="10">
        <f>(aVQZ!L108-aVQZ!H108)*2625.5</f>
        <v>-1.7655394763745114</v>
      </c>
      <c r="E109" s="10">
        <f>(aVQZ!K108-aVQZ!G108)*2625.5</f>
        <v>-0.18145654180775136</v>
      </c>
      <c r="F109" s="10">
        <f>(aVQZ!N108-aVQZ!J108)*2625.5</f>
        <v>-5.5934706028760042</v>
      </c>
      <c r="G109" s="10">
        <f>(aVQZ!M108-aVQZ!I108)*2625.5</f>
        <v>-0.59522028157487838</v>
      </c>
      <c r="H109" s="2">
        <f t="shared" si="2"/>
        <v>-8.1356869026332923</v>
      </c>
      <c r="I109" s="11">
        <f t="shared" si="3"/>
        <v>76.068449517742252</v>
      </c>
      <c r="K109" s="2">
        <f>H109-'BSSE-CCT'!H109</f>
        <v>8.4880714907010955</v>
      </c>
      <c r="L109" s="2">
        <f>'BSSE-ACCQ'!H109-'BSSE-ACCT'!H109</f>
        <v>8.9850564544977338</v>
      </c>
    </row>
    <row r="110" spans="1:12" x14ac:dyDescent="0.2">
      <c r="A110" t="s">
        <v>110</v>
      </c>
      <c r="B110" s="10">
        <f>(aVQZ!K109+aVQZ!L109-aVQZ!G109-aVQZ!H109)*2625.5</f>
        <v>-1.3552374773330662</v>
      </c>
      <c r="C110" s="10">
        <f>(aVQZ!M109+aVQZ!N109-aVQZ!I109-aVQZ!J109)*2625.5</f>
        <v>-5.6735940665805371</v>
      </c>
      <c r="D110" s="10">
        <f>(aVQZ!L109-aVQZ!H109)*2625.5</f>
        <v>-1.2326934872498527</v>
      </c>
      <c r="E110" s="10">
        <f>(aVQZ!K109-aVQZ!G109)*2625.5</f>
        <v>-0.12254399008292211</v>
      </c>
      <c r="F110" s="10">
        <f>(aVQZ!N109-aVQZ!J109)*2625.5</f>
        <v>-5.1264265129515767</v>
      </c>
      <c r="G110" s="10">
        <f>(aVQZ!M109-aVQZ!I109)*2625.5</f>
        <v>-0.5471675536292524</v>
      </c>
      <c r="H110" s="2">
        <f t="shared" si="2"/>
        <v>-7.0288315439136033</v>
      </c>
      <c r="I110" s="11">
        <f t="shared" si="3"/>
        <v>80.718879534015983</v>
      </c>
      <c r="K110" s="2">
        <f>H110-'BSSE-CCT'!H110</f>
        <v>5.7704032014974418</v>
      </c>
      <c r="L110" s="2">
        <f>'BSSE-ACCQ'!H110-'BSSE-ACCT'!H110</f>
        <v>7.4946301559765898</v>
      </c>
    </row>
    <row r="111" spans="1:12" x14ac:dyDescent="0.2">
      <c r="A111" t="s">
        <v>111</v>
      </c>
      <c r="B111" s="10">
        <f>(aVQZ!K110+aVQZ!L110-aVQZ!G110-aVQZ!H110)*2625.5</f>
        <v>-1.4640731916451064</v>
      </c>
      <c r="C111" s="10">
        <f>(aVQZ!M110+aVQZ!N110-aVQZ!I110-aVQZ!J110)*2625.5</f>
        <v>-5.0513004802638504</v>
      </c>
      <c r="D111" s="10">
        <f>(aVQZ!L110-aVQZ!H110)*2625.5</f>
        <v>-1.3286537861668697</v>
      </c>
      <c r="E111" s="10">
        <f>(aVQZ!K110-aVQZ!G110)*2625.5</f>
        <v>-0.13541940547823672</v>
      </c>
      <c r="F111" s="10">
        <f>(aVQZ!N110-aVQZ!J110)*2625.5</f>
        <v>-4.5615851319654288</v>
      </c>
      <c r="G111" s="10">
        <f>(aVQZ!M110-aVQZ!I110)*2625.5</f>
        <v>-0.48971534829842178</v>
      </c>
      <c r="H111" s="2">
        <f t="shared" si="2"/>
        <v>-6.5153736719089572</v>
      </c>
      <c r="I111" s="11">
        <f t="shared" si="3"/>
        <v>77.528945147728663</v>
      </c>
      <c r="K111" s="2">
        <f>H111-'BSSE-CCT'!H111</f>
        <v>5.7891465274921021</v>
      </c>
      <c r="L111" s="2">
        <f>'BSSE-ACCQ'!H111-'BSSE-ACCT'!H111</f>
        <v>6.7377674231191893</v>
      </c>
    </row>
    <row r="112" spans="1:12" x14ac:dyDescent="0.2">
      <c r="A112" t="s">
        <v>112</v>
      </c>
      <c r="B112" s="10">
        <f>(aVQZ!K111+aVQZ!L111-aVQZ!G111-aVQZ!H111)*2625.5</f>
        <v>-1.7350581827356284</v>
      </c>
      <c r="C112" s="10">
        <f>(aVQZ!M111+aVQZ!N111-aVQZ!I111-aVQZ!J111)*2625.5</f>
        <v>-5.0905623669370668</v>
      </c>
      <c r="D112" s="10">
        <f>(aVQZ!L111-aVQZ!H111)*2625.5</f>
        <v>-1.5728993277084125</v>
      </c>
      <c r="E112" s="10">
        <f>(aVQZ!K111-aVQZ!G111)*2625.5</f>
        <v>-0.16215885502721594</v>
      </c>
      <c r="F112" s="10">
        <f>(aVQZ!N111-aVQZ!J111)*2625.5</f>
        <v>-4.601361129355829</v>
      </c>
      <c r="G112" s="10">
        <f>(aVQZ!M111-aVQZ!I111)*2625.5</f>
        <v>-0.48920123758094608</v>
      </c>
      <c r="H112" s="2">
        <f t="shared" si="2"/>
        <v>-6.8256205496726956</v>
      </c>
      <c r="I112" s="11">
        <f t="shared" si="3"/>
        <v>74.580213328459507</v>
      </c>
      <c r="K112" s="2">
        <f>H112-'BSSE-CCT'!H112</f>
        <v>7.2250342215387882</v>
      </c>
      <c r="L112" s="2">
        <f>'BSSE-ACCQ'!H112-'BSSE-ACCT'!H112</f>
        <v>7.4890537240556405</v>
      </c>
    </row>
    <row r="113" spans="1:12" x14ac:dyDescent="0.2">
      <c r="A113" t="s">
        <v>113</v>
      </c>
      <c r="B113" s="10">
        <f>(aVQZ!K112+aVQZ!L112-aVQZ!G112-aVQZ!H112)*2625.5</f>
        <v>-1.1158272092794572</v>
      </c>
      <c r="C113" s="10">
        <f>(aVQZ!M112+aVQZ!N112-aVQZ!I112-aVQZ!J112)*2625.5</f>
        <v>-3.4803260179001421</v>
      </c>
      <c r="D113" s="10">
        <f>(aVQZ!L112-aVQZ!H112)*2625.5</f>
        <v>-1.0106030632330465</v>
      </c>
      <c r="E113" s="10">
        <f>(aVQZ!K112-aVQZ!G112)*2625.5</f>
        <v>-0.10522414604655647</v>
      </c>
      <c r="F113" s="10">
        <f>(aVQZ!N112-aVQZ!J112)*2625.5</f>
        <v>-3.1683981334875977</v>
      </c>
      <c r="G113" s="10">
        <f>(aVQZ!M112-aVQZ!I112)*2625.5</f>
        <v>-0.31192788441269015</v>
      </c>
      <c r="H113" s="2">
        <f t="shared" si="2"/>
        <v>-4.5961532271795988</v>
      </c>
      <c r="I113" s="11">
        <f t="shared" si="3"/>
        <v>75.722584645765238</v>
      </c>
      <c r="K113" s="2">
        <f>H113-'BSSE-CCT'!H113</f>
        <v>8.5081338007787757</v>
      </c>
      <c r="L113" s="2">
        <f>'BSSE-ACCQ'!H113-'BSSE-ACCT'!H113</f>
        <v>4.6827385546886013</v>
      </c>
    </row>
    <row r="114" spans="1:12" x14ac:dyDescent="0.2">
      <c r="A114" t="s">
        <v>114</v>
      </c>
      <c r="B114" s="10">
        <f>(aVQZ!K113+aVQZ!L113-aVQZ!G113-aVQZ!H113)*2625.5</f>
        <v>-1.0618286418809388</v>
      </c>
      <c r="C114" s="10">
        <f>(aVQZ!M113+aVQZ!N113-aVQZ!I113-aVQZ!J113)*2625.5</f>
        <v>-3.2237815462285595</v>
      </c>
      <c r="D114" s="10">
        <f>(aVQZ!L113-aVQZ!H113)*2625.5</f>
        <v>-0.96094711733926885</v>
      </c>
      <c r="E114" s="10">
        <f>(aVQZ!K113-aVQZ!G113)*2625.5</f>
        <v>-0.10088152454181562</v>
      </c>
      <c r="F114" s="10">
        <f>(aVQZ!N113-aVQZ!J113)*2625.5</f>
        <v>-2.93606348825478</v>
      </c>
      <c r="G114" s="10">
        <f>(aVQZ!M113-aVQZ!I113)*2625.5</f>
        <v>-0.28771805797319627</v>
      </c>
      <c r="H114" s="2">
        <f t="shared" si="2"/>
        <v>-4.2856101881094979</v>
      </c>
      <c r="I114" s="11">
        <f t="shared" si="3"/>
        <v>75.223396546260773</v>
      </c>
      <c r="K114" s="2">
        <f>H114-'BSSE-CCT'!H114</f>
        <v>8.1621222836861218</v>
      </c>
      <c r="L114" s="2">
        <f>'BSSE-ACCQ'!H114-'BSSE-ACCT'!H114</f>
        <v>4.3224568599268647</v>
      </c>
    </row>
    <row r="115" spans="1:12" x14ac:dyDescent="0.2">
      <c r="A115" t="s">
        <v>115</v>
      </c>
      <c r="B115" s="10">
        <f>(aVQZ!K114+aVQZ!L114-aVQZ!G114-aVQZ!H114)*2625.5</f>
        <v>-1.4019776202385779</v>
      </c>
      <c r="C115" s="10">
        <f>(aVQZ!M114+aVQZ!N114-aVQZ!I114-aVQZ!J114)*2625.5</f>
        <v>-3.904921502892269</v>
      </c>
      <c r="D115" s="10">
        <f>(aVQZ!L114-aVQZ!H114)*2625.5</f>
        <v>-1.2703237426746834</v>
      </c>
      <c r="E115" s="10">
        <f>(aVQZ!K114-aVQZ!G114)*2625.5</f>
        <v>-0.13165387756374883</v>
      </c>
      <c r="F115" s="10">
        <f>(aVQZ!N114-aVQZ!J114)*2625.5</f>
        <v>-3.5396792984787009</v>
      </c>
      <c r="G115" s="10">
        <f>(aVQZ!M114-aVQZ!I114)*2625.5</f>
        <v>-0.36524220441327654</v>
      </c>
      <c r="H115" s="2">
        <f t="shared" si="2"/>
        <v>-5.3068991231308473</v>
      </c>
      <c r="I115" s="11">
        <f t="shared" si="3"/>
        <v>73.581980970245567</v>
      </c>
      <c r="K115" s="2">
        <f>H115-'BSSE-CCT'!H115</f>
        <v>10.347695254714338</v>
      </c>
      <c r="L115" s="2">
        <f>'BSSE-ACCQ'!H115-'BSSE-ACCT'!H115</f>
        <v>6.2511382947082659</v>
      </c>
    </row>
    <row r="116" spans="1:12" x14ac:dyDescent="0.2">
      <c r="A116" t="s">
        <v>116</v>
      </c>
      <c r="B116" s="10">
        <f>(aVQZ!K115+aVQZ!L115-aVQZ!G115-aVQZ!H115)*2625.5</f>
        <v>-1.4153131759174831</v>
      </c>
      <c r="C116" s="10">
        <f>(aVQZ!M115+aVQZ!N115-aVQZ!I115-aVQZ!J115)*2625.5</f>
        <v>-3.6890512806088247</v>
      </c>
      <c r="D116" s="10">
        <f>(aVQZ!L115-aVQZ!H115)*2625.5</f>
        <v>-1.2808372821676013</v>
      </c>
      <c r="E116" s="10">
        <f>(aVQZ!K115-aVQZ!G115)*2625.5</f>
        <v>-0.13447589374973593</v>
      </c>
      <c r="F116" s="10">
        <f>(aVQZ!N115-aVQZ!J115)*2625.5</f>
        <v>-3.3449578289797124</v>
      </c>
      <c r="G116" s="10">
        <f>(aVQZ!M115-aVQZ!I115)*2625.5</f>
        <v>-0.34409345162940369</v>
      </c>
      <c r="H116" s="2">
        <f t="shared" si="2"/>
        <v>-5.1043644565263078</v>
      </c>
      <c r="I116" s="11">
        <f t="shared" si="3"/>
        <v>72.272489788461314</v>
      </c>
      <c r="K116" s="2">
        <f>H116-'BSSE-CCT'!H116</f>
        <v>9.6531737780018751</v>
      </c>
      <c r="L116" s="2">
        <f>'BSSE-ACCQ'!H116-'BSSE-ACCT'!H116</f>
        <v>5.9078008123205743</v>
      </c>
    </row>
    <row r="117" spans="1:12" x14ac:dyDescent="0.2">
      <c r="A117" t="s">
        <v>117</v>
      </c>
      <c r="B117" s="10">
        <f>(aVQZ!K116+aVQZ!L116-aVQZ!G116-aVQZ!H116)*2625.5</f>
        <v>-0.76747469373762933</v>
      </c>
      <c r="C117" s="10">
        <f>(aVQZ!M116+aVQZ!N116-aVQZ!I116-aVQZ!J116)*2625.5</f>
        <v>-3.2171612274489512</v>
      </c>
      <c r="D117" s="10">
        <f>(aVQZ!L116-aVQZ!H116)*2625.5</f>
        <v>-0.70246413661518381</v>
      </c>
      <c r="E117" s="10">
        <f>(aVQZ!K116-aVQZ!G116)*2625.5</f>
        <v>-6.5010557122737012E-2</v>
      </c>
      <c r="F117" s="10">
        <f>(aVQZ!N116-aVQZ!J116)*2625.5</f>
        <v>-2.949495433877805</v>
      </c>
      <c r="G117" s="10">
        <f>(aVQZ!M116-aVQZ!I116)*2625.5</f>
        <v>-0.26766579357114645</v>
      </c>
      <c r="H117" s="2">
        <f t="shared" si="2"/>
        <v>-3.9846359211865803</v>
      </c>
      <c r="I117" s="11">
        <f t="shared" si="3"/>
        <v>80.739151357419786</v>
      </c>
      <c r="K117" s="2">
        <f>H117-'BSSE-CCT'!H117</f>
        <v>7.5651002284515805</v>
      </c>
      <c r="L117" s="2">
        <f>'BSSE-ACCQ'!H117-'BSSE-ACCT'!H117</f>
        <v>4.2273071497674426</v>
      </c>
    </row>
    <row r="118" spans="1:12" x14ac:dyDescent="0.2">
      <c r="A118" t="s">
        <v>118</v>
      </c>
      <c r="B118" s="10">
        <f>(aVQZ!K117+aVQZ!L117-aVQZ!G117-aVQZ!H117)*2625.5</f>
        <v>-0.70275050837822617</v>
      </c>
      <c r="C118" s="10">
        <f>(aVQZ!M117+aVQZ!N117-aVQZ!I117-aVQZ!J117)*2625.5</f>
        <v>-3.0488603220116146</v>
      </c>
      <c r="D118" s="10">
        <f>(aVQZ!L117-aVQZ!H117)*2625.5</f>
        <v>-0.64214146619619894</v>
      </c>
      <c r="E118" s="10">
        <f>(aVQZ!K117-aVQZ!G117)*2625.5</f>
        <v>-6.0609042182027228E-2</v>
      </c>
      <c r="F118" s="10">
        <f>(aVQZ!N117-aVQZ!J117)*2625.5</f>
        <v>-2.7946509767526848</v>
      </c>
      <c r="G118" s="10">
        <f>(aVQZ!M117-aVQZ!I117)*2625.5</f>
        <v>-0.25420934525892969</v>
      </c>
      <c r="H118" s="2">
        <f t="shared" si="2"/>
        <v>-3.7516108303898408</v>
      </c>
      <c r="I118" s="11">
        <f t="shared" si="3"/>
        <v>81.268032849100152</v>
      </c>
      <c r="K118" s="2">
        <f>H118-'BSSE-CCT'!H118</f>
        <v>7.0378682740617888</v>
      </c>
      <c r="L118" s="2">
        <f>'BSSE-ACCQ'!H118-'BSSE-ACCT'!H118</f>
        <v>3.8272393063853691</v>
      </c>
    </row>
    <row r="119" spans="1:12" x14ac:dyDescent="0.2">
      <c r="A119" t="s">
        <v>119</v>
      </c>
      <c r="B119" s="10">
        <f>(aVQZ!K118+aVQZ!L118-aVQZ!G118-aVQZ!H118)*2625.5</f>
        <v>-0.69420113069736111</v>
      </c>
      <c r="C119" s="10">
        <f>(aVQZ!M118+aVQZ!N118-aVQZ!I118-aVQZ!J118)*2625.5</f>
        <v>-3.0659754438935241</v>
      </c>
      <c r="D119" s="10">
        <f>(aVQZ!L118-aVQZ!H118)*2625.5</f>
        <v>-0.63531114043745607</v>
      </c>
      <c r="E119" s="10">
        <f>(aVQZ!K118-aVQZ!G118)*2625.5</f>
        <v>-5.8889990259905045E-2</v>
      </c>
      <c r="F119" s="10">
        <f>(aVQZ!N118-aVQZ!J118)*2625.5</f>
        <v>-2.8114970528690564</v>
      </c>
      <c r="G119" s="10">
        <f>(aVQZ!M118-aVQZ!I118)*2625.5</f>
        <v>-0.2544783910241763</v>
      </c>
      <c r="H119" s="2">
        <f t="shared" si="2"/>
        <v>-3.7601765745908851</v>
      </c>
      <c r="I119" s="11">
        <f t="shared" si="3"/>
        <v>81.53807096750792</v>
      </c>
      <c r="K119" s="2">
        <f>H119-'BSSE-CCT'!H119</f>
        <v>6.6849261227281858</v>
      </c>
      <c r="L119" s="2">
        <f>'BSSE-ACCQ'!H119-'BSSE-ACCT'!H119</f>
        <v>3.8961590268958139</v>
      </c>
    </row>
    <row r="120" spans="1:12" x14ac:dyDescent="0.2">
      <c r="A120" t="s">
        <v>38</v>
      </c>
      <c r="B120" s="10">
        <f>(aVQZ!K119+aVQZ!L119-aVQZ!G119-aVQZ!H119)*2625.5</f>
        <v>-0.31888467759078432</v>
      </c>
      <c r="C120" s="10">
        <f>(aVQZ!M119+aVQZ!N119-aVQZ!I119-aVQZ!J119)*2625.5</f>
        <v>-15.022198126587135</v>
      </c>
      <c r="D120" s="10">
        <f>(aVQZ!L119-aVQZ!H119)*2625.5</f>
        <v>-0.29097283318431588</v>
      </c>
      <c r="E120" s="10">
        <f>(aVQZ!K119-aVQZ!G119)*2625.5</f>
        <v>-2.7911844406759923E-2</v>
      </c>
      <c r="F120" s="10">
        <f>(aVQZ!N119-aVQZ!J119)*2625.5</f>
        <v>-10.746458772511406</v>
      </c>
      <c r="G120" s="10">
        <f>(aVQZ!M119-aVQZ!I119)*2625.5</f>
        <v>-4.2757393540757649</v>
      </c>
      <c r="H120" s="2">
        <f t="shared" si="2"/>
        <v>-15.341082804177919</v>
      </c>
      <c r="I120" s="11">
        <f t="shared" si="3"/>
        <v>97.921367861309378</v>
      </c>
      <c r="K120" s="2">
        <f>H120-'BSSE-CCT'!H120</f>
        <v>-4.4438320574713988</v>
      </c>
      <c r="L120" s="2">
        <f>'BSSE-ACCQ'!H120-'BSSE-ACCT'!H120</f>
        <v>4.2496238403258886</v>
      </c>
    </row>
    <row r="121" spans="1:12" x14ac:dyDescent="0.2">
      <c r="A121" t="s">
        <v>39</v>
      </c>
      <c r="B121" s="10">
        <f>(aVQZ!K120+aVQZ!L120-aVQZ!G120-aVQZ!H120)*2625.5</f>
        <v>-0.29375976399752901</v>
      </c>
      <c r="C121" s="10">
        <f>(aVQZ!M120+aVQZ!N120-aVQZ!I120-aVQZ!J120)*2625.5</f>
        <v>-14.435577981493456</v>
      </c>
      <c r="D121" s="10">
        <f>(aVQZ!L120-aVQZ!H120)*2625.5</f>
        <v>-0.26797461903779551</v>
      </c>
      <c r="E121" s="10">
        <f>(aVQZ!K120-aVQZ!G120)*2625.5</f>
        <v>-2.5785144959733497E-2</v>
      </c>
      <c r="F121" s="10">
        <f>(aVQZ!N120-aVQZ!J120)*2625.5</f>
        <v>-10.355574968218455</v>
      </c>
      <c r="G121" s="10">
        <f>(aVQZ!M120-aVQZ!I120)*2625.5</f>
        <v>-4.0800030132750011</v>
      </c>
      <c r="H121" s="2">
        <f t="shared" si="2"/>
        <v>-14.729337745490986</v>
      </c>
      <c r="I121" s="11">
        <f t="shared" si="3"/>
        <v>98.00561458313048</v>
      </c>
      <c r="K121" s="2">
        <f>H121-'BSSE-CCT'!H121</f>
        <v>-4.0583703219450804</v>
      </c>
      <c r="L121" s="2">
        <f>'BSSE-ACCQ'!H121-'BSSE-ACCT'!H121</f>
        <v>3.929372811310218</v>
      </c>
    </row>
    <row r="122" spans="1:12" x14ac:dyDescent="0.2">
      <c r="A122" t="s">
        <v>40</v>
      </c>
      <c r="B122" s="10">
        <f>(aVQZ!K121+aVQZ!L121-aVQZ!G121-aVQZ!H121)*2625.5</f>
        <v>-0.29162128323069625</v>
      </c>
      <c r="C122" s="10">
        <f>(aVQZ!M121+aVQZ!N121-aVQZ!I121-aVQZ!J121)*2625.5</f>
        <v>-14.077576421863348</v>
      </c>
      <c r="D122" s="10">
        <f>(aVQZ!L121-aVQZ!H121)*2625.5</f>
        <v>-0.26598865161277974</v>
      </c>
      <c r="E122" s="10">
        <f>(aVQZ!K121-aVQZ!G121)*2625.5</f>
        <v>-2.5632631618062257E-2</v>
      </c>
      <c r="F122" s="10">
        <f>(aVQZ!N121-aVQZ!J121)*2625.5</f>
        <v>-10.088390364081523</v>
      </c>
      <c r="G122" s="10">
        <f>(aVQZ!M121-aVQZ!I121)*2625.5</f>
        <v>-3.9891860577817897</v>
      </c>
      <c r="H122" s="2">
        <f t="shared" si="2"/>
        <v>-14.369197705094045</v>
      </c>
      <c r="I122" s="11">
        <f t="shared" si="3"/>
        <v>97.970511024931383</v>
      </c>
      <c r="K122" s="2">
        <f>H122-'BSSE-CCT'!H122</f>
        <v>-4.1533476018794353</v>
      </c>
      <c r="L122" s="2">
        <f>'BSSE-ACCQ'!H122-'BSSE-ACCT'!H122</f>
        <v>4.2582889670440203</v>
      </c>
    </row>
    <row r="123" spans="1:12" x14ac:dyDescent="0.2">
      <c r="A123" t="s">
        <v>120</v>
      </c>
      <c r="B123" s="10">
        <f>(aVQZ!K122+aVQZ!L122-aVQZ!G122-aVQZ!H122)*2625.5</f>
        <v>-0.30235412322409971</v>
      </c>
      <c r="C123" s="10">
        <f>(aVQZ!M122+aVQZ!N122-aVQZ!I122-aVQZ!J122)*2625.5</f>
        <v>-3.6372970009694767</v>
      </c>
      <c r="D123" s="10">
        <f>(aVQZ!L122-aVQZ!H122)*2625.5</f>
        <v>-0.2762684089188483</v>
      </c>
      <c r="E123" s="10">
        <f>(aVQZ!K122-aVQZ!G122)*2625.5</f>
        <v>-2.6085714305397162E-2</v>
      </c>
      <c r="F123" s="10">
        <f>(aVQZ!N122-aVQZ!J122)*2625.5</f>
        <v>-3.4203105745011859</v>
      </c>
      <c r="G123" s="10">
        <f>(aVQZ!M122-aVQZ!I122)*2625.5</f>
        <v>-0.21698642646825445</v>
      </c>
      <c r="H123" s="2">
        <f t="shared" si="2"/>
        <v>-3.9396511241935763</v>
      </c>
      <c r="I123" s="11">
        <f t="shared" si="3"/>
        <v>92.325357913868842</v>
      </c>
      <c r="K123" s="2">
        <f>H123-'BSSE-CCT'!H123</f>
        <v>5.3336227585761495</v>
      </c>
      <c r="L123" s="2">
        <f>'BSSE-ACCQ'!H123-'BSSE-ACCT'!H123</f>
        <v>3.3975096631110397</v>
      </c>
    </row>
    <row r="124" spans="1:12" x14ac:dyDescent="0.2">
      <c r="A124" t="s">
        <v>121</v>
      </c>
      <c r="B124" s="10">
        <f>(aVQZ!K123+aVQZ!L123-aVQZ!G123-aVQZ!H123)*2625.5</f>
        <v>-0.27744992570653459</v>
      </c>
      <c r="C124" s="10">
        <f>(aVQZ!M123+aVQZ!N123-aVQZ!I123-aVQZ!J123)*2625.5</f>
        <v>-3.6053277597671345</v>
      </c>
      <c r="D124" s="10">
        <f>(aVQZ!L123-aVQZ!H123)*2625.5</f>
        <v>-0.25362324725331242</v>
      </c>
      <c r="E124" s="10">
        <f>(aVQZ!K123-aVQZ!G123)*2625.5</f>
        <v>-2.3826678452784938E-2</v>
      </c>
      <c r="F124" s="10">
        <f>(aVQZ!N123-aVQZ!J123)*2625.5</f>
        <v>-3.3902962875420166</v>
      </c>
      <c r="G124" s="10">
        <f>(aVQZ!M123-aVQZ!I123)*2625.5</f>
        <v>-0.21503147222511781</v>
      </c>
      <c r="H124" s="2">
        <f t="shared" si="2"/>
        <v>-3.8827776854736689</v>
      </c>
      <c r="I124" s="11">
        <f t="shared" si="3"/>
        <v>92.854344281813098</v>
      </c>
      <c r="K124" s="2">
        <f>H124-'BSSE-CCT'!H124</f>
        <v>5.167203099314734</v>
      </c>
      <c r="L124" s="2">
        <f>'BSSE-ACCQ'!H124-'BSSE-ACCT'!H124</f>
        <v>3.2754949261755586</v>
      </c>
    </row>
    <row r="125" spans="1:12" x14ac:dyDescent="0.2">
      <c r="A125" t="s">
        <v>122</v>
      </c>
      <c r="B125" s="10">
        <f>(aVQZ!K124+aVQZ!L124-aVQZ!G124-aVQZ!H124)*2625.5</f>
        <v>-0.27226783388691056</v>
      </c>
      <c r="C125" s="10">
        <f>(aVQZ!M124+aVQZ!N124-aVQZ!I124-aVQZ!J124)*2625.5</f>
        <v>-3.519576847216392</v>
      </c>
      <c r="D125" s="10">
        <f>(aVQZ!L124-aVQZ!H124)*2625.5</f>
        <v>-0.24882475115516467</v>
      </c>
      <c r="E125" s="10">
        <f>(aVQZ!K124-aVQZ!G124)*2625.5</f>
        <v>-2.3443082731454401E-2</v>
      </c>
      <c r="F125" s="10">
        <f>(aVQZ!N124-aVQZ!J124)*2625.5</f>
        <v>-3.3087114453619204</v>
      </c>
      <c r="G125" s="10">
        <f>(aVQZ!M124-aVQZ!I124)*2625.5</f>
        <v>-0.21086540185447178</v>
      </c>
      <c r="H125" s="2">
        <f t="shared" si="2"/>
        <v>-3.7918446811033024</v>
      </c>
      <c r="I125" s="11">
        <f t="shared" si="3"/>
        <v>92.819646984915821</v>
      </c>
      <c r="K125" s="2">
        <f>H125-'BSSE-CCT'!H125</f>
        <v>4.961097805843167</v>
      </c>
      <c r="L125" s="2">
        <f>'BSSE-ACCQ'!H125-'BSSE-ACCT'!H125</f>
        <v>3.2518161369950263</v>
      </c>
    </row>
    <row r="126" spans="1:12" x14ac:dyDescent="0.2">
      <c r="A126" t="s">
        <v>123</v>
      </c>
      <c r="B126" s="10">
        <f>(aVQZ!K125+aVQZ!L125-aVQZ!G125-aVQZ!H125)*2625.5</f>
        <v>-0.68248033089451032</v>
      </c>
      <c r="C126" s="10">
        <f>(aVQZ!M125+aVQZ!N125-aVQZ!I125-aVQZ!J125)*2625.5</f>
        <v>-2.4319676048793384</v>
      </c>
      <c r="D126" s="10">
        <f>(aVQZ!L125-aVQZ!H125)*2625.5</f>
        <v>-0.62463244013980235</v>
      </c>
      <c r="E126" s="10">
        <f>(aVQZ!K125-aVQZ!G125)*2625.5</f>
        <v>-5.7847890754562231E-2</v>
      </c>
      <c r="F126" s="10">
        <f>(aVQZ!N125-aVQZ!J125)*2625.5</f>
        <v>-2.2474231565431548</v>
      </c>
      <c r="G126" s="10">
        <f>(aVQZ!M125-aVQZ!I125)*2625.5</f>
        <v>-0.18454444833618372</v>
      </c>
      <c r="H126" s="2">
        <f t="shared" si="2"/>
        <v>-3.1144479357738488</v>
      </c>
      <c r="I126" s="11">
        <f t="shared" si="3"/>
        <v>78.08663541762067</v>
      </c>
      <c r="K126" s="2">
        <f>H126-'BSSE-CCT'!H126</f>
        <v>3.4448896613992703</v>
      </c>
      <c r="L126" s="2">
        <f>'BSSE-ACCQ'!H126-'BSSE-ACCT'!H126</f>
        <v>3.3757128443183451</v>
      </c>
    </row>
    <row r="127" spans="1:12" x14ac:dyDescent="0.2">
      <c r="A127" t="s">
        <v>124</v>
      </c>
      <c r="B127" s="10">
        <f>(aVQZ!K126+aVQZ!L126-aVQZ!G126-aVQZ!H126)*2625.5</f>
        <v>-0.6805770487292202</v>
      </c>
      <c r="C127" s="10">
        <f>(aVQZ!M126+aVQZ!N126-aVQZ!I126-aVQZ!J126)*2625.5</f>
        <v>-2.53301884772941</v>
      </c>
      <c r="D127" s="10">
        <f>(aVQZ!L126-aVQZ!H126)*2625.5</f>
        <v>-0.6221183017985823</v>
      </c>
      <c r="E127" s="10">
        <f>(aVQZ!K126-aVQZ!G126)*2625.5</f>
        <v>-5.8458746930637906E-2</v>
      </c>
      <c r="F127" s="10">
        <f>(aVQZ!N126-aVQZ!J126)*2625.5</f>
        <v>-2.3372284908903871</v>
      </c>
      <c r="G127" s="10">
        <f>(aVQZ!M126-aVQZ!I126)*2625.5</f>
        <v>-0.19579035683931439</v>
      </c>
      <c r="H127" s="2">
        <f t="shared" si="2"/>
        <v>-3.2135958964586302</v>
      </c>
      <c r="I127" s="11">
        <f t="shared" si="3"/>
        <v>78.821946795512986</v>
      </c>
      <c r="K127" s="2">
        <f>H127-'BSSE-CCT'!H127</f>
        <v>3.4148834374018562</v>
      </c>
      <c r="L127" s="2">
        <f>'BSSE-ACCQ'!H127-'BSSE-ACCT'!H127</f>
        <v>3.6032099759893703</v>
      </c>
    </row>
    <row r="128" spans="1:12" x14ac:dyDescent="0.2">
      <c r="A128" t="s">
        <v>125</v>
      </c>
      <c r="B128" s="10">
        <f>(aVQZ!K127+aVQZ!L127-aVQZ!G127-aVQZ!H127)*2625.5</f>
        <v>-0.68374681223242706</v>
      </c>
      <c r="C128" s="10">
        <f>(aVQZ!M127+aVQZ!N127-aVQZ!I127-aVQZ!J127)*2625.5</f>
        <v>-2.4298215651355455</v>
      </c>
      <c r="D128" s="10">
        <f>(aVQZ!L127-aVQZ!H127)*2625.5</f>
        <v>-0.62574103934590641</v>
      </c>
      <c r="E128" s="10">
        <f>(aVQZ!K127-aVQZ!G127)*2625.5</f>
        <v>-5.8005772886520646E-2</v>
      </c>
      <c r="F128" s="10">
        <f>(aVQZ!N127-aVQZ!J127)*2625.5</f>
        <v>-2.2452529305410689</v>
      </c>
      <c r="G128" s="10">
        <f>(aVQZ!M127-aVQZ!I127)*2625.5</f>
        <v>-0.18456863459440376</v>
      </c>
      <c r="H128" s="2">
        <f t="shared" si="2"/>
        <v>-3.1135683773679723</v>
      </c>
      <c r="I128" s="11">
        <f t="shared" si="3"/>
        <v>78.03976886448126</v>
      </c>
      <c r="K128" s="2">
        <f>H128-'BSSE-CCT'!H128</f>
        <v>3.4834472943365196</v>
      </c>
      <c r="L128" s="2">
        <f>'BSSE-ACCQ'!H128-'BSSE-ACCT'!H128</f>
        <v>3.4121877496341462</v>
      </c>
    </row>
    <row r="129" spans="1:12" x14ac:dyDescent="0.2">
      <c r="A129" t="s">
        <v>126</v>
      </c>
      <c r="B129" s="10">
        <f>(aVQZ!K128+aVQZ!L128-aVQZ!G128-aVQZ!H128)*2625.5</f>
        <v>-0.67516944085740138</v>
      </c>
      <c r="C129" s="10">
        <f>(aVQZ!M128+aVQZ!N128-aVQZ!I128-aVQZ!J128)*2625.5</f>
        <v>-2.5838559468753437</v>
      </c>
      <c r="D129" s="10">
        <f>(aVQZ!L128-aVQZ!H128)*2625.5</f>
        <v>-0.61696797229022315</v>
      </c>
      <c r="E129" s="10">
        <f>(aVQZ!K128-aVQZ!G128)*2625.5</f>
        <v>-5.8201468567032483E-2</v>
      </c>
      <c r="F129" s="10">
        <f>(aVQZ!N128-aVQZ!J128)*2625.5</f>
        <v>-2.376022224644645</v>
      </c>
      <c r="G129" s="10">
        <f>(aVQZ!M128-aVQZ!I128)*2625.5</f>
        <v>-0.20783372223077151</v>
      </c>
      <c r="H129" s="2">
        <f t="shared" si="2"/>
        <v>-3.2590253877327449</v>
      </c>
      <c r="I129" s="11">
        <f t="shared" si="3"/>
        <v>79.283087410156497</v>
      </c>
      <c r="K129" s="2">
        <f>H129-'BSSE-CCT'!H129</f>
        <v>2.8735785554814264</v>
      </c>
      <c r="L129" s="2">
        <f>'BSSE-ACCQ'!H129-'BSSE-ACCT'!H129</f>
        <v>3.6924184032286167</v>
      </c>
    </row>
    <row r="130" spans="1:12" x14ac:dyDescent="0.2">
      <c r="A130" t="s">
        <v>127</v>
      </c>
      <c r="B130" s="10">
        <f>(aVQZ!K129+aVQZ!L129-aVQZ!G129-aVQZ!H129)*2625.5</f>
        <v>-0.69391211478346582</v>
      </c>
      <c r="C130" s="10">
        <f>(aVQZ!M129+aVQZ!N129-aVQZ!I129-aVQZ!J129)*2625.5</f>
        <v>-2.4725719512584154</v>
      </c>
      <c r="D130" s="10">
        <f>(aVQZ!L129-aVQZ!H129)*2625.5</f>
        <v>-0.63440788274131521</v>
      </c>
      <c r="E130" s="10">
        <f>(aVQZ!K129-aVQZ!G129)*2625.5</f>
        <v>-5.9504232042004862E-2</v>
      </c>
      <c r="F130" s="10">
        <f>(aVQZ!N129-aVQZ!J129)*2625.5</f>
        <v>-2.2825004919416219</v>
      </c>
      <c r="G130" s="10">
        <f>(aVQZ!M129-aVQZ!I129)*2625.5</f>
        <v>-0.1900714593166479</v>
      </c>
      <c r="H130" s="2">
        <f t="shared" si="2"/>
        <v>-3.1664840660418814</v>
      </c>
      <c r="I130" s="11">
        <f t="shared" si="3"/>
        <v>78.08572219815845</v>
      </c>
      <c r="K130" s="2">
        <f>H130-'BSSE-CCT'!H130</f>
        <v>3.0496408661405678</v>
      </c>
      <c r="L130" s="2">
        <f>'BSSE-ACCQ'!H130-'BSSE-ACCT'!H130</f>
        <v>3.3504651885604937</v>
      </c>
    </row>
    <row r="131" spans="1:12" x14ac:dyDescent="0.2">
      <c r="A131" t="s">
        <v>128</v>
      </c>
      <c r="B131" s="10">
        <f>(aVQZ!K130+aVQZ!L130-aVQZ!G130-aVQZ!H130)*2625.5</f>
        <v>-0.689699344750901</v>
      </c>
      <c r="C131" s="10">
        <f>(aVQZ!M130+aVQZ!N130-aVQZ!I130-aVQZ!J130)*2625.5</f>
        <v>-2.495375684629964</v>
      </c>
      <c r="D131" s="10">
        <f>(aVQZ!L130-aVQZ!H130)*2625.5</f>
        <v>-0.63062446288714491</v>
      </c>
      <c r="E131" s="10">
        <f>(aVQZ!K130-aVQZ!G130)*2625.5</f>
        <v>-5.9074881863464601E-2</v>
      </c>
      <c r="F131" s="10">
        <f>(aVQZ!N130-aVQZ!J130)*2625.5</f>
        <v>-2.3039114811723289</v>
      </c>
      <c r="G131" s="10">
        <f>(aVQZ!M130-aVQZ!I130)*2625.5</f>
        <v>-0.19146420345763543</v>
      </c>
      <c r="H131" s="2">
        <f t="shared" si="2"/>
        <v>-3.1850750293808652</v>
      </c>
      <c r="I131" s="11">
        <f t="shared" si="3"/>
        <v>78.34589959769427</v>
      </c>
      <c r="K131" s="2">
        <f>H131-'BSSE-CCT'!H131</f>
        <v>3.2154926398636086</v>
      </c>
      <c r="L131" s="2">
        <f>'BSSE-ACCQ'!H131-'BSSE-ACCT'!H131</f>
        <v>3.4776810965069647</v>
      </c>
    </row>
    <row r="132" spans="1:12" x14ac:dyDescent="0.2">
      <c r="A132" t="s">
        <v>129</v>
      </c>
      <c r="B132" s="10">
        <f>(aVQZ!K131+aVQZ!L131-aVQZ!G131-aVQZ!H131)*2625.5</f>
        <v>-0.85845036466380309</v>
      </c>
      <c r="C132" s="10">
        <f>(aVQZ!M131+aVQZ!N131-aVQZ!I131-aVQZ!J131)*2625.5</f>
        <v>-3.9897767326226639</v>
      </c>
      <c r="D132" s="10">
        <f>(aVQZ!L131-aVQZ!H131)*2625.5</f>
        <v>-0.78508696728750305</v>
      </c>
      <c r="E132" s="10">
        <f>(aVQZ!K131-aVQZ!G131)*2625.5</f>
        <v>-7.3363397376445788E-2</v>
      </c>
      <c r="F132" s="10">
        <f>(aVQZ!N131-aVQZ!J131)*2625.5</f>
        <v>-3.6221675419885018</v>
      </c>
      <c r="G132" s="10">
        <f>(aVQZ!M131-aVQZ!I131)*2625.5</f>
        <v>-0.36760919063372477</v>
      </c>
      <c r="H132" s="2">
        <f t="shared" ref="H132:H193" si="4">B132+C132</f>
        <v>-4.8482270972864665</v>
      </c>
      <c r="I132" s="11">
        <f t="shared" ref="I132:I193" si="5">C132/H132*100</f>
        <v>82.29351993135235</v>
      </c>
      <c r="K132" s="2">
        <f>H132-'BSSE-CCT'!H132</f>
        <v>9.5036665174624702</v>
      </c>
      <c r="L132" s="2">
        <f>'BSSE-ACCQ'!H132-'BSSE-ACCT'!H132</f>
        <v>5.1386323430255114</v>
      </c>
    </row>
    <row r="133" spans="1:12" x14ac:dyDescent="0.2">
      <c r="A133" t="s">
        <v>130</v>
      </c>
      <c r="B133" s="10">
        <f>(aVQZ!K132+aVQZ!L132-aVQZ!G132-aVQZ!H132)*2625.5</f>
        <v>-0.78270767812131736</v>
      </c>
      <c r="C133" s="10">
        <f>(aVQZ!M132+aVQZ!N132-aVQZ!I132-aVQZ!J132)*2625.5</f>
        <v>-3.7744064446937484</v>
      </c>
      <c r="D133" s="10">
        <f>(aVQZ!L132-aVQZ!H132)*2625.5</f>
        <v>-0.71472083235677331</v>
      </c>
      <c r="E133" s="10">
        <f>(aVQZ!K132-aVQZ!G132)*2625.5</f>
        <v>-6.7986845764252568E-2</v>
      </c>
      <c r="F133" s="10">
        <f>(aVQZ!N132-aVQZ!J132)*2625.5</f>
        <v>-3.4268210100665955</v>
      </c>
      <c r="G133" s="10">
        <f>(aVQZ!M132-aVQZ!I132)*2625.5</f>
        <v>-0.34758543462729841</v>
      </c>
      <c r="H133" s="2">
        <f t="shared" si="4"/>
        <v>-4.557114122815066</v>
      </c>
      <c r="I133" s="11">
        <f t="shared" si="5"/>
        <v>82.824488107446925</v>
      </c>
      <c r="K133" s="2">
        <f>H133-'BSSE-CCT'!H133</f>
        <v>8.7520093788018585</v>
      </c>
      <c r="L133" s="2">
        <f>'BSSE-ACCQ'!H133-'BSSE-ACCT'!H133</f>
        <v>4.6067283791038163</v>
      </c>
    </row>
    <row r="134" spans="1:12" x14ac:dyDescent="0.2">
      <c r="A134" t="s">
        <v>131</v>
      </c>
      <c r="B134" s="10">
        <f>(aVQZ!K133+aVQZ!L133-aVQZ!G133-aVQZ!H133)*2625.5</f>
        <v>-0.78656200052704461</v>
      </c>
      <c r="C134" s="10">
        <f>(aVQZ!M133+aVQZ!N133-aVQZ!I133-aVQZ!J133)*2625.5</f>
        <v>-3.7717605285959186</v>
      </c>
      <c r="D134" s="10">
        <f>(aVQZ!L133-aVQZ!H133)*2625.5</f>
        <v>-0.71921516556703813</v>
      </c>
      <c r="E134" s="10">
        <f>(aVQZ!K133-aVQZ!G133)*2625.5</f>
        <v>-6.7346834959860741E-2</v>
      </c>
      <c r="F134" s="10">
        <f>(aVQZ!N133-aVQZ!J133)*2625.5</f>
        <v>-3.4277717817828424</v>
      </c>
      <c r="G134" s="10">
        <f>(aVQZ!M133-aVQZ!I133)*2625.5</f>
        <v>-0.34398874681293068</v>
      </c>
      <c r="H134" s="2">
        <f t="shared" si="4"/>
        <v>-4.5583225291229628</v>
      </c>
      <c r="I134" s="11">
        <f t="shared" si="5"/>
        <v>82.744485597459871</v>
      </c>
      <c r="K134" s="2">
        <f>H134-'BSSE-CCT'!H134</f>
        <v>8.2270311085259191</v>
      </c>
      <c r="L134" s="2">
        <f>'BSSE-ACCQ'!H134-'BSSE-ACCT'!H134</f>
        <v>4.5992373299561482</v>
      </c>
    </row>
    <row r="135" spans="1:12" x14ac:dyDescent="0.2">
      <c r="A135" t="s">
        <v>132</v>
      </c>
      <c r="B135" s="10">
        <f>(aVQZ!K134+aVQZ!L134-aVQZ!G134-aVQZ!H134)*2625.5</f>
        <v>-1.0393300933972511</v>
      </c>
      <c r="C135" s="10">
        <f>(aVQZ!M134+aVQZ!N134-aVQZ!I134-aVQZ!J134)*2625.5</f>
        <v>-5.2815386929261532</v>
      </c>
      <c r="D135" s="10">
        <f>(aVQZ!L134-aVQZ!H134)*2625.5</f>
        <v>-0.95008129765629024</v>
      </c>
      <c r="E135" s="10">
        <f>(aVQZ!K134-aVQZ!G134)*2625.5</f>
        <v>-8.9248795741252385E-2</v>
      </c>
      <c r="F135" s="10">
        <f>(aVQZ!N134-aVQZ!J134)*2625.5</f>
        <v>-4.7649194964526025</v>
      </c>
      <c r="G135" s="10">
        <f>(aVQZ!M134-aVQZ!I134)*2625.5</f>
        <v>-0.5166191964732596</v>
      </c>
      <c r="H135" s="2">
        <f t="shared" si="4"/>
        <v>-6.3208687863234045</v>
      </c>
      <c r="I135" s="11">
        <f t="shared" si="5"/>
        <v>83.557163919522083</v>
      </c>
      <c r="K135" s="2">
        <f>H135-'BSSE-CCT'!H135</f>
        <v>4.9326478374486102</v>
      </c>
      <c r="L135" s="2">
        <f>'BSSE-ACCQ'!H135-'BSSE-ACCT'!H135</f>
        <v>7.0234409978271986</v>
      </c>
    </row>
    <row r="136" spans="1:12" x14ac:dyDescent="0.2">
      <c r="A136" t="s">
        <v>133</v>
      </c>
      <c r="B136" s="10">
        <f>(aVQZ!K135+aVQZ!L135-aVQZ!G135-aVQZ!H135)*2625.5</f>
        <v>-0.97150334376031022</v>
      </c>
      <c r="C136" s="10">
        <f>(aVQZ!M135+aVQZ!N135-aVQZ!I135-aVQZ!J135)*2625.5</f>
        <v>-4.6302818259652385</v>
      </c>
      <c r="D136" s="10">
        <f>(aVQZ!L135-aVQZ!H135)*2625.5</f>
        <v>-0.88773435035428117</v>
      </c>
      <c r="E136" s="10">
        <f>(aVQZ!K135-aVQZ!G135)*2625.5</f>
        <v>-8.3768993406320547E-2</v>
      </c>
      <c r="F136" s="10">
        <f>(aVQZ!N135-aVQZ!J135)*2625.5</f>
        <v>-4.1855111610427667</v>
      </c>
      <c r="G136" s="10">
        <f>(aVQZ!M135-aVQZ!I135)*2625.5</f>
        <v>-0.44477066492305439</v>
      </c>
      <c r="H136" s="2">
        <f t="shared" si="4"/>
        <v>-5.6017851697255487</v>
      </c>
      <c r="I136" s="11">
        <f t="shared" si="5"/>
        <v>82.657254530024986</v>
      </c>
      <c r="K136" s="2">
        <f>H136-'BSSE-CCT'!H136</f>
        <v>3.8146741514103919</v>
      </c>
      <c r="L136" s="2">
        <f>'BSSE-ACCQ'!H136-'BSSE-ACCT'!H136</f>
        <v>5.7287765354445312</v>
      </c>
    </row>
    <row r="137" spans="1:12" x14ac:dyDescent="0.2">
      <c r="A137" t="s">
        <v>134</v>
      </c>
      <c r="B137" s="10">
        <f>(aVQZ!K136+aVQZ!L136-aVQZ!G136-aVQZ!H136)*2625.5</f>
        <v>-1.0145367600509647</v>
      </c>
      <c r="C137" s="10">
        <f>(aVQZ!M136+aVQZ!N136-aVQZ!I136-aVQZ!J136)*2625.5</f>
        <v>-5.0992672592668944</v>
      </c>
      <c r="D137" s="10">
        <f>(aVQZ!L136-aVQZ!H136)*2625.5</f>
        <v>-0.92668405479475147</v>
      </c>
      <c r="E137" s="10">
        <f>(aVQZ!K136-aVQZ!G136)*2625.5</f>
        <v>-8.7852705256213248E-2</v>
      </c>
      <c r="F137" s="10">
        <f>(aVQZ!N136-aVQZ!J136)*2625.5</f>
        <v>-4.5995933731699292</v>
      </c>
      <c r="G137" s="10">
        <f>(aVQZ!M136-aVQZ!I136)*2625.5</f>
        <v>-0.49967388609754748</v>
      </c>
      <c r="H137" s="2">
        <f t="shared" si="4"/>
        <v>-6.1138040193178593</v>
      </c>
      <c r="I137" s="11">
        <f t="shared" si="5"/>
        <v>83.405801742330624</v>
      </c>
      <c r="K137" s="2">
        <f>H137-'BSSE-CCT'!H137</f>
        <v>4.7872657021563771</v>
      </c>
      <c r="L137" s="2">
        <f>'BSSE-ACCQ'!H137-'BSSE-ACCT'!H137</f>
        <v>6.53951766638178</v>
      </c>
    </row>
    <row r="138" spans="1:12" x14ac:dyDescent="0.2">
      <c r="A138" t="s">
        <v>135</v>
      </c>
      <c r="B138" s="10">
        <f>(aVQZ!K137+aVQZ!L137-aVQZ!G137-aVQZ!H137)*2625.5</f>
        <v>-1.0321706862071154</v>
      </c>
      <c r="C138" s="10">
        <f>(aVQZ!M137+aVQZ!N137-aVQZ!I137-aVQZ!J137)*2625.5</f>
        <v>-5.1743964360092027</v>
      </c>
      <c r="D138" s="10">
        <f>(aVQZ!L137-aVQZ!H137)*2625.5</f>
        <v>-0.94318907148293052</v>
      </c>
      <c r="E138" s="10">
        <f>(aVQZ!K137-aVQZ!G137)*2625.5</f>
        <v>-8.898161472433061E-2</v>
      </c>
      <c r="F138" s="10">
        <f>(aVQZ!N137-aVQZ!J137)*2625.5</f>
        <v>-4.6681417395781075</v>
      </c>
      <c r="G138" s="10">
        <f>(aVQZ!M137-aVQZ!I137)*2625.5</f>
        <v>-0.50625469643138699</v>
      </c>
      <c r="H138" s="2">
        <f t="shared" si="4"/>
        <v>-6.2065671222163186</v>
      </c>
      <c r="I138" s="11">
        <f t="shared" si="5"/>
        <v>83.369700739842557</v>
      </c>
      <c r="K138" s="2">
        <f>H138-'BSSE-CCT'!H138</f>
        <v>4.7292352757242941</v>
      </c>
      <c r="L138" s="2">
        <f>'BSSE-ACCQ'!H138-'BSSE-ACCT'!H138</f>
        <v>6.6314902148536863</v>
      </c>
    </row>
    <row r="139" spans="1:12" x14ac:dyDescent="0.2">
      <c r="A139" t="s">
        <v>136</v>
      </c>
      <c r="B139" s="10">
        <f>(aVQZ!K138+aVQZ!L138-aVQZ!G138-aVQZ!H138)*2625.5</f>
        <v>-0.99350381960091505</v>
      </c>
      <c r="C139" s="10">
        <f>(aVQZ!M138+aVQZ!N138-aVQZ!I138-aVQZ!J138)*2625.5</f>
        <v>-4.6277376471310232</v>
      </c>
      <c r="D139" s="10">
        <f>(aVQZ!L138-aVQZ!H138)*2625.5</f>
        <v>-0.90709742671700078</v>
      </c>
      <c r="E139" s="10">
        <f>(aVQZ!K138-aVQZ!G138)*2625.5</f>
        <v>-8.6406392883914274E-2</v>
      </c>
      <c r="F139" s="10">
        <f>(aVQZ!N138-aVQZ!J138)*2625.5</f>
        <v>-4.1838379165288817</v>
      </c>
      <c r="G139" s="10">
        <f>(aVQZ!M138-aVQZ!I138)*2625.5</f>
        <v>-0.44389973060243298</v>
      </c>
      <c r="H139" s="2">
        <f t="shared" si="4"/>
        <v>-5.6212414667319379</v>
      </c>
      <c r="I139" s="11">
        <f t="shared" si="5"/>
        <v>82.325900328588531</v>
      </c>
      <c r="K139" s="2">
        <f>H139-'BSSE-CCT'!H139</f>
        <v>4.5716750829406454</v>
      </c>
      <c r="L139" s="2">
        <f>'BSSE-ACCQ'!H139-'BSSE-ACCT'!H139</f>
        <v>5.6393079914805604</v>
      </c>
    </row>
    <row r="140" spans="1:12" x14ac:dyDescent="0.2">
      <c r="A140" t="s">
        <v>137</v>
      </c>
      <c r="B140" s="10">
        <f>(aVQZ!K139+aVQZ!L139-aVQZ!G139-aVQZ!H139)*2625.5</f>
        <v>-0.9645717667971182</v>
      </c>
      <c r="C140" s="10">
        <f>(aVQZ!M139+aVQZ!N139-aVQZ!I139-aVQZ!J139)*2625.5</f>
        <v>-4.6741571423215182</v>
      </c>
      <c r="D140" s="10">
        <f>(aVQZ!L139-aVQZ!H139)*2625.5</f>
        <v>-0.88141015126252009</v>
      </c>
      <c r="E140" s="10">
        <f>(aVQZ!K139-aVQZ!G139)*2625.5</f>
        <v>-8.3161615534452366E-2</v>
      </c>
      <c r="F140" s="10">
        <f>(aVQZ!N139-aVQZ!J139)*2625.5</f>
        <v>-4.2251406035205648</v>
      </c>
      <c r="G140" s="10">
        <f>(aVQZ!M139-aVQZ!I139)*2625.5</f>
        <v>-0.44901653880066245</v>
      </c>
      <c r="H140" s="2">
        <f t="shared" si="4"/>
        <v>-5.6387289091186368</v>
      </c>
      <c r="I140" s="11">
        <f t="shared" si="5"/>
        <v>82.89380847450802</v>
      </c>
      <c r="K140" s="2">
        <f>H140-'BSSE-CCT'!H140</f>
        <v>4.3441220015320656</v>
      </c>
      <c r="L140" s="2">
        <f>'BSSE-ACCQ'!H140-'BSSE-ACCT'!H140</f>
        <v>5.4972217825189631</v>
      </c>
    </row>
    <row r="141" spans="1:12" x14ac:dyDescent="0.2">
      <c r="A141" t="s">
        <v>138</v>
      </c>
      <c r="B141" s="10">
        <f>(aVQZ!K140+aVQZ!L140-aVQZ!G140-aVQZ!H140)*2625.5</f>
        <v>-0.75905884018434977</v>
      </c>
      <c r="C141" s="10">
        <f>(aVQZ!M140+aVQZ!N140-aVQZ!I140-aVQZ!J140)*2625.5</f>
        <v>-3.9792132925826436</v>
      </c>
      <c r="D141" s="10">
        <f>(aVQZ!L140-aVQZ!H140)*2625.5</f>
        <v>-0.69474666766574666</v>
      </c>
      <c r="E141" s="10">
        <f>(aVQZ!K140-aVQZ!G140)*2625.5</f>
        <v>-6.4312172518603106E-2</v>
      </c>
      <c r="F141" s="10">
        <f>(aVQZ!N140-aVQZ!J140)*2625.5</f>
        <v>-3.6122676025244491</v>
      </c>
      <c r="G141" s="10">
        <f>(aVQZ!M140-aVQZ!I140)*2625.5</f>
        <v>-0.36694569005819466</v>
      </c>
      <c r="H141" s="2">
        <f t="shared" si="4"/>
        <v>-4.7382721327669932</v>
      </c>
      <c r="I141" s="11">
        <f t="shared" si="5"/>
        <v>83.980260759293188</v>
      </c>
      <c r="K141" s="2">
        <f>H141-'BSSE-CCT'!H141</f>
        <v>7.2262523237788789</v>
      </c>
      <c r="L141" s="2">
        <f>'BSSE-ACCQ'!H141-'BSSE-ACCT'!H141</f>
        <v>4.5972573849669702</v>
      </c>
    </row>
    <row r="142" spans="1:12" x14ac:dyDescent="0.2">
      <c r="A142" t="s">
        <v>139</v>
      </c>
      <c r="B142" s="10">
        <f>(aVQZ!K141+aVQZ!L141-aVQZ!G141-aVQZ!H141)*2625.5</f>
        <v>-0.6859616815491445</v>
      </c>
      <c r="C142" s="10">
        <f>(aVQZ!M141+aVQZ!N141-aVQZ!I141-aVQZ!J141)*2625.5</f>
        <v>-3.6717243508106363</v>
      </c>
      <c r="D142" s="10">
        <f>(aVQZ!L141-aVQZ!H141)*2625.5</f>
        <v>-0.62655856727358339</v>
      </c>
      <c r="E142" s="10">
        <f>(aVQZ!K141-aVQZ!G141)*2625.5</f>
        <v>-5.940311427526962E-2</v>
      </c>
      <c r="F142" s="10">
        <f>(aVQZ!N141-aVQZ!J141)*2625.5</f>
        <v>-3.3362396106406713</v>
      </c>
      <c r="G142" s="10">
        <f>(aVQZ!M141-aVQZ!I141)*2625.5</f>
        <v>-0.335484740169819</v>
      </c>
      <c r="H142" s="2">
        <f t="shared" si="4"/>
        <v>-4.3576860323597808</v>
      </c>
      <c r="I142" s="11">
        <f t="shared" si="5"/>
        <v>84.258579520065112</v>
      </c>
      <c r="K142" s="2">
        <f>H142-'BSSE-CCT'!H142</f>
        <v>6.6982168447034676</v>
      </c>
      <c r="L142" s="2">
        <f>'BSSE-ACCQ'!H142-'BSSE-ACCT'!H142</f>
        <v>4.1739018039913178</v>
      </c>
    </row>
    <row r="143" spans="1:12" x14ac:dyDescent="0.2">
      <c r="A143" t="s">
        <v>140</v>
      </c>
      <c r="B143" s="10">
        <f>(aVQZ!K142+aVQZ!L142-aVQZ!G142-aVQZ!H142)*2625.5</f>
        <v>-0.6776547276177759</v>
      </c>
      <c r="C143" s="10">
        <f>(aVQZ!M142+aVQZ!N142-aVQZ!I142-aVQZ!J142)*2625.5</f>
        <v>-3.7662712577736226</v>
      </c>
      <c r="D143" s="10">
        <f>(aVQZ!L142-aVQZ!H142)*2625.5</f>
        <v>-0.62014332306205122</v>
      </c>
      <c r="E143" s="10">
        <f>(aVQZ!K142-aVQZ!G142)*2625.5</f>
        <v>-5.7511404555578932E-2</v>
      </c>
      <c r="F143" s="10">
        <f>(aVQZ!N142-aVQZ!J142)*2625.5</f>
        <v>-3.423022275295561</v>
      </c>
      <c r="G143" s="10">
        <f>(aVQZ!M142-aVQZ!I142)*2625.5</f>
        <v>-0.34324898247776975</v>
      </c>
      <c r="H143" s="2">
        <f t="shared" si="4"/>
        <v>-4.4439259853913988</v>
      </c>
      <c r="I143" s="11">
        <f t="shared" si="5"/>
        <v>84.750989781435521</v>
      </c>
      <c r="K143" s="2">
        <f>H143-'BSSE-CCT'!H143</f>
        <v>6.3482720393188874</v>
      </c>
      <c r="L143" s="2">
        <f>'BSSE-ACCQ'!H143-'BSSE-ACCT'!H143</f>
        <v>4.2153545564586139</v>
      </c>
    </row>
    <row r="144" spans="1:12" x14ac:dyDescent="0.2">
      <c r="A144" t="s">
        <v>141</v>
      </c>
      <c r="B144" s="10">
        <f>(aVQZ!K143+aVQZ!L143-aVQZ!G143-aVQZ!H143)*2625.5</f>
        <v>-0.93403808611563355</v>
      </c>
      <c r="C144" s="10">
        <f>(aVQZ!M143+aVQZ!N143-aVQZ!I143-aVQZ!J143)*2625.5</f>
        <v>-4.0725188402006722</v>
      </c>
      <c r="D144" s="10">
        <f>(aVQZ!L143-aVQZ!H143)*2625.5</f>
        <v>-0.85393180720431083</v>
      </c>
      <c r="E144" s="10">
        <f>(aVQZ!K143-aVQZ!G143)*2625.5</f>
        <v>-8.0106278911468459E-2</v>
      </c>
      <c r="F144" s="10">
        <f>(aVQZ!N143-aVQZ!J143)*2625.5</f>
        <v>-3.6915464464025742</v>
      </c>
      <c r="G144" s="10">
        <f>(aVQZ!M143-aVQZ!I143)*2625.5</f>
        <v>-0.3809723937986812</v>
      </c>
      <c r="H144" s="2">
        <f t="shared" si="4"/>
        <v>-5.0065569263163061</v>
      </c>
      <c r="I144" s="11">
        <f t="shared" si="5"/>
        <v>81.34370386949989</v>
      </c>
      <c r="K144" s="2">
        <f>H144-'BSSE-CCT'!H144</f>
        <v>8.5875896058643555</v>
      </c>
      <c r="L144" s="2">
        <f>'BSSE-ACCQ'!H144-'BSSE-ACCT'!H144</f>
        <v>5.6416349508963188</v>
      </c>
    </row>
    <row r="145" spans="1:12" x14ac:dyDescent="0.2">
      <c r="A145" t="s">
        <v>142</v>
      </c>
      <c r="B145" s="10">
        <f>(aVQZ!K144+aVQZ!L144-aVQZ!G144-aVQZ!H144)*2625.5</f>
        <v>-0.87132936824362239</v>
      </c>
      <c r="C145" s="10">
        <f>(aVQZ!M144+aVQZ!N144-aVQZ!I144-aVQZ!J144)*2625.5</f>
        <v>-3.8252974362603109</v>
      </c>
      <c r="D145" s="10">
        <f>(aVQZ!L144-aVQZ!H144)*2625.5</f>
        <v>-0.79536035505169234</v>
      </c>
      <c r="E145" s="10">
        <f>(aVQZ!K144-aVQZ!G144)*2625.5</f>
        <v>-7.5969013191638568E-2</v>
      </c>
      <c r="F145" s="10">
        <f>(aVQZ!N144-aVQZ!J144)*2625.5</f>
        <v>-3.4679353238324913</v>
      </c>
      <c r="G145" s="10">
        <f>(aVQZ!M144-aVQZ!I144)*2625.5</f>
        <v>-0.35736211242752808</v>
      </c>
      <c r="H145" s="2">
        <f t="shared" si="4"/>
        <v>-4.696626804503933</v>
      </c>
      <c r="I145" s="11">
        <f t="shared" si="5"/>
        <v>81.447762308726738</v>
      </c>
      <c r="K145" s="2">
        <f>H145-'BSSE-CCT'!H145</f>
        <v>7.8471108019597464</v>
      </c>
      <c r="L145" s="2">
        <f>'BSSE-ACCQ'!H145-'BSSE-ACCT'!H145</f>
        <v>5.0832576148934256</v>
      </c>
    </row>
    <row r="146" spans="1:12" x14ac:dyDescent="0.2">
      <c r="A146" t="s">
        <v>143</v>
      </c>
      <c r="B146" s="10">
        <f>(aVQZ!K145+aVQZ!L145-aVQZ!G145-aVQZ!H145)*2625.5</f>
        <v>-1.1137346098897072</v>
      </c>
      <c r="C146" s="10">
        <f>(aVQZ!M145+aVQZ!N145-aVQZ!I145-aVQZ!J145)*2625.5</f>
        <v>-2.9887651553232657</v>
      </c>
      <c r="D146" s="10">
        <f>(aVQZ!L145-aVQZ!H145)*2625.5</f>
        <v>-1.0086392793138175</v>
      </c>
      <c r="E146" s="10">
        <f>(aVQZ!K145-aVQZ!G145)*2625.5</f>
        <v>-0.10509533057559822</v>
      </c>
      <c r="F146" s="10">
        <f>(aVQZ!N145-aVQZ!J145)*2625.5</f>
        <v>-2.7448777711644552</v>
      </c>
      <c r="G146" s="10">
        <f>(aVQZ!M145-aVQZ!I145)*2625.5</f>
        <v>-0.24388738415881045</v>
      </c>
      <c r="H146" s="2">
        <f t="shared" si="4"/>
        <v>-4.1024997652129729</v>
      </c>
      <c r="I146" s="11">
        <f t="shared" si="5"/>
        <v>72.85229314737353</v>
      </c>
      <c r="K146" s="2">
        <f>H146-'BSSE-CCT'!H146</f>
        <v>8.5935133221088904</v>
      </c>
      <c r="L146" s="2">
        <f>'BSSE-ACCQ'!H146-'BSSE-ACCT'!H146</f>
        <v>4.4153797825560082</v>
      </c>
    </row>
    <row r="147" spans="1:12" x14ac:dyDescent="0.2">
      <c r="A147" t="s">
        <v>144</v>
      </c>
      <c r="B147" s="10">
        <f>(aVQZ!K146+aVQZ!L146-aVQZ!G146-aVQZ!H146)*2625.5</f>
        <v>-1.1021503920850382</v>
      </c>
      <c r="C147" s="10">
        <f>(aVQZ!M146+aVQZ!N146-aVQZ!I146-aVQZ!J146)*2625.5</f>
        <v>-2.7893836608532183</v>
      </c>
      <c r="D147" s="10">
        <f>(aVQZ!L146-aVQZ!H146)*2625.5</f>
        <v>-0.99715545198081368</v>
      </c>
      <c r="E147" s="10">
        <f>(aVQZ!K146-aVQZ!G146)*2625.5</f>
        <v>-0.10499494010407887</v>
      </c>
      <c r="F147" s="10">
        <f>(aVQZ!N146-aVQZ!J146)*2625.5</f>
        <v>-2.5617243130593561</v>
      </c>
      <c r="G147" s="10">
        <f>(aVQZ!M146-aVQZ!I146)*2625.5</f>
        <v>-0.22765934779400801</v>
      </c>
      <c r="H147" s="2">
        <f t="shared" si="4"/>
        <v>-3.8915340529382565</v>
      </c>
      <c r="I147" s="11">
        <f t="shared" si="5"/>
        <v>71.678253945821893</v>
      </c>
      <c r="K147" s="2">
        <f>H147-'BSSE-CCT'!H147</f>
        <v>8.1442779941343435</v>
      </c>
      <c r="L147" s="2">
        <f>'BSSE-ACCQ'!H147-'BSSE-ACCT'!H147</f>
        <v>4.2027832488483821</v>
      </c>
    </row>
    <row r="148" spans="1:12" x14ac:dyDescent="0.2">
      <c r="A148" t="s">
        <v>41</v>
      </c>
      <c r="B148" s="10">
        <f>(aVQZ!K147+aVQZ!L147-aVQZ!G147-aVQZ!H147)*2625.5</f>
        <v>-0.48255862104758218</v>
      </c>
      <c r="C148" s="10">
        <f>(aVQZ!M147+aVQZ!N147-aVQZ!I147-aVQZ!J147)*2625.5</f>
        <v>-14.374415427297084</v>
      </c>
      <c r="D148" s="10">
        <f>(aVQZ!L147-aVQZ!H147)*2625.5</f>
        <v>-0.43574629422794642</v>
      </c>
      <c r="E148" s="10">
        <f>(aVQZ!K147-aVQZ!G147)*2625.5</f>
        <v>-4.6812326819781508E-2</v>
      </c>
      <c r="F148" s="10">
        <f>(aVQZ!N147-aVQZ!J147)*2625.5</f>
        <v>-10.179426991537831</v>
      </c>
      <c r="G148" s="10">
        <f>(aVQZ!M147-aVQZ!I147)*2625.5</f>
        <v>-4.1949884357591802</v>
      </c>
      <c r="H148" s="2">
        <f t="shared" si="4"/>
        <v>-14.856974048344666</v>
      </c>
      <c r="I148" s="11">
        <f t="shared" si="5"/>
        <v>96.751972376896305</v>
      </c>
      <c r="K148" s="2">
        <f>H148-'BSSE-CCT'!H148</f>
        <v>-2.8907836648163823</v>
      </c>
      <c r="L148" s="2">
        <f>'BSSE-ACCQ'!H148-'BSSE-ACCT'!H148</f>
        <v>3.8011429005677133</v>
      </c>
    </row>
    <row r="149" spans="1:12" x14ac:dyDescent="0.2">
      <c r="A149" t="s">
        <v>42</v>
      </c>
      <c r="B149" s="10">
        <f>(aVQZ!K148+aVQZ!L148-aVQZ!G148-aVQZ!H148)*2625.5</f>
        <v>-0.3274091349896987</v>
      </c>
      <c r="C149" s="10">
        <f>(aVQZ!M148+aVQZ!N148-aVQZ!I148-aVQZ!J148)*2625.5</f>
        <v>-14.681551765416103</v>
      </c>
      <c r="D149" s="10">
        <f>(aVQZ!L148-aVQZ!H148)*2625.5</f>
        <v>-0.29705092260550414</v>
      </c>
      <c r="E149" s="10">
        <f>(aVQZ!K148-aVQZ!G148)*2625.5</f>
        <v>-3.0358212383611582E-2</v>
      </c>
      <c r="F149" s="10">
        <f>(aVQZ!N148-aVQZ!J148)*2625.5</f>
        <v>-10.562135677499402</v>
      </c>
      <c r="G149" s="10">
        <f>(aVQZ!M148-aVQZ!I148)*2625.5</f>
        <v>-4.1194160879167008</v>
      </c>
      <c r="H149" s="2">
        <f t="shared" si="4"/>
        <v>-15.008960900405802</v>
      </c>
      <c r="I149" s="11">
        <f t="shared" si="5"/>
        <v>97.818575601853638</v>
      </c>
      <c r="K149" s="2">
        <f>H149-'BSSE-CCT'!H149</f>
        <v>-4.5779003714401814</v>
      </c>
      <c r="L149" s="2">
        <f>'BSSE-ACCQ'!H149-'BSSE-ACCT'!H149</f>
        <v>2.8849948660738871</v>
      </c>
    </row>
    <row r="150" spans="1:12" x14ac:dyDescent="0.2">
      <c r="A150" t="s">
        <v>43</v>
      </c>
      <c r="B150" s="10">
        <f>(aVQZ!K149+aVQZ!L149-aVQZ!G149-aVQZ!H149)*2625.5</f>
        <v>-0.35712561852703506</v>
      </c>
      <c r="C150" s="10">
        <f>(aVQZ!M149+aVQZ!N149-aVQZ!I149-aVQZ!J149)*2625.5</f>
        <v>-15.297353261540076</v>
      </c>
      <c r="D150" s="10">
        <f>(aVQZ!L149-aVQZ!H149)*2625.5</f>
        <v>-0.32451362004891937</v>
      </c>
      <c r="E150" s="10">
        <f>(aVQZ!K149-aVQZ!G149)*2625.5</f>
        <v>-3.2611998478115689E-2</v>
      </c>
      <c r="F150" s="10">
        <f>(aVQZ!N149-aVQZ!J149)*2625.5</f>
        <v>-10.937089527973182</v>
      </c>
      <c r="G150" s="10">
        <f>(aVQZ!M149-aVQZ!I149)*2625.5</f>
        <v>-4.3602637335669314</v>
      </c>
      <c r="H150" s="2">
        <f t="shared" si="4"/>
        <v>-15.654478880067112</v>
      </c>
      <c r="I150" s="11">
        <f t="shared" si="5"/>
        <v>97.718700052150794</v>
      </c>
      <c r="K150" s="2">
        <f>H150-'BSSE-CCT'!H150</f>
        <v>-4.2009401082792763</v>
      </c>
      <c r="L150" s="2">
        <f>'BSSE-ACCQ'!H150-'BSSE-ACCT'!H150</f>
        <v>3.2618456633086712</v>
      </c>
    </row>
    <row r="151" spans="1:12" x14ac:dyDescent="0.2">
      <c r="A151" t="s">
        <v>44</v>
      </c>
      <c r="B151" s="10">
        <f>(aVQZ!K150+aVQZ!L150-aVQZ!G150-aVQZ!H150)*2625.5</f>
        <v>-0.52697319943314125</v>
      </c>
      <c r="C151" s="10">
        <f>(aVQZ!M150+aVQZ!N150-aVQZ!I150-aVQZ!J150)*2625.5</f>
        <v>-14.272720873462855</v>
      </c>
      <c r="D151" s="10">
        <f>(aVQZ!L150-aVQZ!H150)*2625.5</f>
        <v>-0.47512884957381429</v>
      </c>
      <c r="E151" s="10">
        <f>(aVQZ!K150-aVQZ!G150)*2625.5</f>
        <v>-5.1844349859472699E-2</v>
      </c>
      <c r="F151" s="10">
        <f>(aVQZ!N150-aVQZ!J150)*2625.5</f>
        <v>-10.103249267119637</v>
      </c>
      <c r="G151" s="10">
        <f>(aVQZ!M150-aVQZ!I150)*2625.5</f>
        <v>-4.1694716063431452</v>
      </c>
      <c r="H151" s="2">
        <f t="shared" si="4"/>
        <v>-14.799694072895997</v>
      </c>
      <c r="I151" s="11">
        <f t="shared" si="5"/>
        <v>96.43929667169111</v>
      </c>
      <c r="K151" s="2">
        <f>H151-'BSSE-CCT'!H151</f>
        <v>-2.5853711804858595</v>
      </c>
      <c r="L151" s="2">
        <f>'BSSE-ACCQ'!H151-'BSSE-ACCT'!H151</f>
        <v>3.54304827795176</v>
      </c>
    </row>
    <row r="152" spans="1:12" x14ac:dyDescent="0.2">
      <c r="A152" t="s">
        <v>145</v>
      </c>
      <c r="B152" s="10">
        <f>(aVQZ!K151+aVQZ!L151-aVQZ!G151-aVQZ!H151)*2625.5</f>
        <v>-0.46807559396220755</v>
      </c>
      <c r="C152" s="10">
        <f>(aVQZ!M151+aVQZ!N151-aVQZ!I151-aVQZ!J151)*2625.5</f>
        <v>-3.220126779451038</v>
      </c>
      <c r="D152" s="10">
        <f>(aVQZ!L151-aVQZ!H151)*2625.5</f>
        <v>-0.42302237088570382</v>
      </c>
      <c r="E152" s="10">
        <f>(aVQZ!K151-aVQZ!G151)*2625.5</f>
        <v>-4.5053223076357979E-2</v>
      </c>
      <c r="F152" s="10">
        <f>(aVQZ!N151-aVQZ!J151)*2625.5</f>
        <v>-3.0261713096522751</v>
      </c>
      <c r="G152" s="10">
        <f>(aVQZ!M151-aVQZ!I151)*2625.5</f>
        <v>-0.19395546979872624</v>
      </c>
      <c r="H152" s="2">
        <f t="shared" si="4"/>
        <v>-3.6882023734132456</v>
      </c>
      <c r="I152" s="11">
        <f t="shared" si="5"/>
        <v>87.308841908015282</v>
      </c>
      <c r="K152" s="2">
        <f>H152-'BSSE-CCT'!H152</f>
        <v>6.7843073048390021</v>
      </c>
      <c r="L152" s="2">
        <f>'BSSE-ACCQ'!H152-'BSSE-ACCT'!H152</f>
        <v>3.5387935638228036</v>
      </c>
    </row>
    <row r="153" spans="1:12" x14ac:dyDescent="0.2">
      <c r="A153" t="s">
        <v>146</v>
      </c>
      <c r="B153" s="10">
        <f>(aVQZ!K152+aVQZ!L152-aVQZ!G152-aVQZ!H152)*2625.5</f>
        <v>-0.33059847475385151</v>
      </c>
      <c r="C153" s="10">
        <f>(aVQZ!M152+aVQZ!N152-aVQZ!I152-aVQZ!J152)*2625.5</f>
        <v>-3.8621062330343334</v>
      </c>
      <c r="D153" s="10">
        <f>(aVQZ!L152-aVQZ!H152)*2625.5</f>
        <v>-0.30047941692015789</v>
      </c>
      <c r="E153" s="10">
        <f>(aVQZ!K152-aVQZ!G152)*2625.5</f>
        <v>-3.0119057833256385E-2</v>
      </c>
      <c r="F153" s="10">
        <f>(aVQZ!N152-aVQZ!J152)*2625.5</f>
        <v>-3.6348739413098587</v>
      </c>
      <c r="G153" s="10">
        <f>(aVQZ!M152-aVQZ!I152)*2625.5</f>
        <v>-0.22723229172445628</v>
      </c>
      <c r="H153" s="2">
        <f t="shared" si="4"/>
        <v>-4.1927047077881845</v>
      </c>
      <c r="I153" s="11">
        <f t="shared" si="5"/>
        <v>92.114911547675987</v>
      </c>
      <c r="K153" s="2">
        <f>H153-'BSSE-CCT'!H153</f>
        <v>4.800902231939661</v>
      </c>
      <c r="L153" s="2">
        <f>'BSSE-ACCQ'!H153-'BSSE-ACCT'!H153</f>
        <v>3.4234558606190744</v>
      </c>
    </row>
    <row r="154" spans="1:12" x14ac:dyDescent="0.2">
      <c r="A154" t="s">
        <v>147</v>
      </c>
      <c r="B154" s="10">
        <f>(aVQZ!K153+aVQZ!L153-aVQZ!G153-aVQZ!H153)*2625.5</f>
        <v>-0.35471258974523867</v>
      </c>
      <c r="C154" s="10">
        <f>(aVQZ!M153+aVQZ!N153-aVQZ!I153-aVQZ!J153)*2625.5</f>
        <v>-3.8018402896547423</v>
      </c>
      <c r="D154" s="10">
        <f>(aVQZ!L153-aVQZ!H153)*2625.5</f>
        <v>-0.32270340109989049</v>
      </c>
      <c r="E154" s="10">
        <f>(aVQZ!K153-aVQZ!G153)*2625.5</f>
        <v>-3.200918864549393E-2</v>
      </c>
      <c r="F154" s="10">
        <f>(aVQZ!N153-aVQZ!J153)*2625.5</f>
        <v>-3.5777725518736019</v>
      </c>
      <c r="G154" s="10">
        <f>(aVQZ!M153-aVQZ!I153)*2625.5</f>
        <v>-0.22406773778110395</v>
      </c>
      <c r="H154" s="2">
        <f t="shared" si="4"/>
        <v>-4.1565528793999809</v>
      </c>
      <c r="I154" s="11">
        <f t="shared" si="5"/>
        <v>91.466183637330673</v>
      </c>
      <c r="K154" s="2">
        <f>H154-'BSSE-CCT'!H154</f>
        <v>5.8818326417925304</v>
      </c>
      <c r="L154" s="2">
        <f>'BSSE-ACCQ'!H154-'BSSE-ACCT'!H154</f>
        <v>3.3851856062509791</v>
      </c>
    </row>
    <row r="155" spans="1:12" x14ac:dyDescent="0.2">
      <c r="A155" t="s">
        <v>148</v>
      </c>
      <c r="B155" s="10">
        <f>(aVQZ!K154+aVQZ!L154-aVQZ!G154-aVQZ!H154)*2625.5</f>
        <v>-0.52205382369130859</v>
      </c>
      <c r="C155" s="10">
        <f>(aVQZ!M154+aVQZ!N154-aVQZ!I154-aVQZ!J154)*2625.5</f>
        <v>-3.1033416320888851</v>
      </c>
      <c r="D155" s="10">
        <f>(aVQZ!L154-aVQZ!H154)*2625.5</f>
        <v>-0.47081788151908688</v>
      </c>
      <c r="E155" s="10">
        <f>(aVQZ!K154-aVQZ!G154)*2625.5</f>
        <v>-5.1235942172075971E-2</v>
      </c>
      <c r="F155" s="10">
        <f>(aVQZ!N154-aVQZ!J154)*2625.5</f>
        <v>-2.9164022624408741</v>
      </c>
      <c r="G155" s="10">
        <f>(aVQZ!M154-aVQZ!I154)*2625.5</f>
        <v>-0.18693936964801111</v>
      </c>
      <c r="H155" s="2">
        <f t="shared" si="4"/>
        <v>-3.6253954557801937</v>
      </c>
      <c r="I155" s="11">
        <f t="shared" si="5"/>
        <v>85.600086113117243</v>
      </c>
      <c r="K155" s="2">
        <f>H155-'BSSE-CCT'!H155</f>
        <v>6.9750507141123244</v>
      </c>
      <c r="L155" s="2">
        <f>'BSSE-ACCQ'!H155-'BSSE-ACCT'!H155</f>
        <v>3.4039615654058877</v>
      </c>
    </row>
    <row r="156" spans="1:12" x14ac:dyDescent="0.2">
      <c r="A156" t="s">
        <v>149</v>
      </c>
      <c r="B156" s="10">
        <f>(aVQZ!K155+aVQZ!L155-aVQZ!G155-aVQZ!H155)*2625.5</f>
        <v>-1.1679921697606526</v>
      </c>
      <c r="C156" s="10">
        <f>(aVQZ!M155+aVQZ!N155-aVQZ!I155-aVQZ!J155)*2625.5</f>
        <v>-2.9120398359830766</v>
      </c>
      <c r="D156" s="10">
        <f>(aVQZ!L155-aVQZ!H155)*2625.5</f>
        <v>-1.0591376505668126</v>
      </c>
      <c r="E156" s="10">
        <f>(aVQZ!K155-aVQZ!G155)*2625.5</f>
        <v>-0.10885451919413142</v>
      </c>
      <c r="F156" s="10">
        <f>(aVQZ!N155-aVQZ!J155)*2625.5</f>
        <v>-2.6802595897866408</v>
      </c>
      <c r="G156" s="10">
        <f>(aVQZ!M155-aVQZ!I155)*2625.5</f>
        <v>-0.23178024619665455</v>
      </c>
      <c r="H156" s="2">
        <f t="shared" si="4"/>
        <v>-4.0800320057437292</v>
      </c>
      <c r="I156" s="11">
        <f t="shared" si="5"/>
        <v>71.372965503300151</v>
      </c>
      <c r="K156" s="2">
        <f>H156-'BSSE-CCT'!H156</f>
        <v>4.4468929095998542</v>
      </c>
      <c r="L156" s="2">
        <f>'BSSE-ACCQ'!H156-'BSSE-ACCT'!H156</f>
        <v>4.6699661078795414</v>
      </c>
    </row>
    <row r="157" spans="1:12" x14ac:dyDescent="0.2">
      <c r="A157" t="s">
        <v>150</v>
      </c>
      <c r="B157" s="10">
        <f>(aVQZ!K156+aVQZ!L156-aVQZ!G156-aVQZ!H156)*2625.5</f>
        <v>-1.2139231088345745</v>
      </c>
      <c r="C157" s="10">
        <f>(aVQZ!M156+aVQZ!N156-aVQZ!I156-aVQZ!J156)*2625.5</f>
        <v>-3.0374462933232227</v>
      </c>
      <c r="D157" s="10">
        <f>(aVQZ!L156-aVQZ!H156)*2625.5</f>
        <v>-1.1013511449861464</v>
      </c>
      <c r="E157" s="10">
        <f>(aVQZ!K156-aVQZ!G156)*2625.5</f>
        <v>-0.1125719638485739</v>
      </c>
      <c r="F157" s="10">
        <f>(aVQZ!N156-aVQZ!J156)*2625.5</f>
        <v>-2.7983680998041924</v>
      </c>
      <c r="G157" s="10">
        <f>(aVQZ!M156-aVQZ!I156)*2625.5</f>
        <v>-0.23907819351881171</v>
      </c>
      <c r="H157" s="2">
        <f t="shared" si="4"/>
        <v>-4.2513694021577972</v>
      </c>
      <c r="I157" s="11">
        <f t="shared" si="5"/>
        <v>71.446303672919043</v>
      </c>
      <c r="K157" s="2">
        <f>H157-'BSSE-CCT'!H157</f>
        <v>4.8207220523309058</v>
      </c>
      <c r="L157" s="2">
        <f>'BSSE-ACCQ'!H157-'BSSE-ACCT'!H157</f>
        <v>4.750410130682921</v>
      </c>
    </row>
    <row r="158" spans="1:12" x14ac:dyDescent="0.2">
      <c r="A158" t="s">
        <v>151</v>
      </c>
      <c r="B158" s="10">
        <f>(aVQZ!K157+aVQZ!L157-aVQZ!G157-aVQZ!H157)*2625.5</f>
        <v>-1.1825104304334069</v>
      </c>
      <c r="C158" s="10">
        <f>(aVQZ!M157+aVQZ!N157-aVQZ!I157-aVQZ!J157)*2625.5</f>
        <v>-2.6276848793795864</v>
      </c>
      <c r="D158" s="10">
        <f>(aVQZ!L157-aVQZ!H157)*2625.5</f>
        <v>-1.0714505277287447</v>
      </c>
      <c r="E158" s="10">
        <f>(aVQZ!K157-aVQZ!G157)*2625.5</f>
        <v>-0.11105990270480789</v>
      </c>
      <c r="F158" s="10">
        <f>(aVQZ!N157-aVQZ!J157)*2625.5</f>
        <v>-2.4203231286257703</v>
      </c>
      <c r="G158" s="10">
        <f>(aVQZ!M157-aVQZ!I157)*2625.5</f>
        <v>-0.20736175075388885</v>
      </c>
      <c r="H158" s="2">
        <f t="shared" si="4"/>
        <v>-3.8101953098129933</v>
      </c>
      <c r="I158" s="11">
        <f t="shared" si="5"/>
        <v>68.964571779617117</v>
      </c>
      <c r="K158" s="2">
        <f>H158-'BSSE-CCT'!H158</f>
        <v>4.3410193562855728</v>
      </c>
      <c r="L158" s="2">
        <f>'BSSE-ACCQ'!H158-'BSSE-ACCT'!H158</f>
        <v>4.2384635600027671</v>
      </c>
    </row>
    <row r="159" spans="1:12" x14ac:dyDescent="0.2">
      <c r="A159" t="s">
        <v>152</v>
      </c>
      <c r="B159" s="10">
        <f>(aVQZ!K158+aVQZ!L158-aVQZ!G158-aVQZ!H158)*2625.5</f>
        <v>-1.2975602409269076</v>
      </c>
      <c r="C159" s="10">
        <f>(aVQZ!M158+aVQZ!N158-aVQZ!I158-aVQZ!J158)*2625.5</f>
        <v>-3.9457929038387123</v>
      </c>
      <c r="D159" s="10">
        <f>(aVQZ!L158-aVQZ!H158)*2625.5</f>
        <v>-1.1758894014491692</v>
      </c>
      <c r="E159" s="10">
        <f>(aVQZ!K158-aVQZ!G158)*2625.5</f>
        <v>-0.12167083947817539</v>
      </c>
      <c r="F159" s="10">
        <f>(aVQZ!N158-aVQZ!J158)*2625.5</f>
        <v>-3.5859326756907732</v>
      </c>
      <c r="G159" s="10">
        <f>(aVQZ!M158-aVQZ!I158)*2625.5</f>
        <v>-0.35986022814779317</v>
      </c>
      <c r="H159" s="2">
        <f t="shared" si="4"/>
        <v>-5.2433531447656199</v>
      </c>
      <c r="I159" s="11">
        <f t="shared" si="5"/>
        <v>75.253235761504129</v>
      </c>
      <c r="K159" s="2">
        <f>H159-'BSSE-CCT'!H159</f>
        <v>11.031935925694647</v>
      </c>
      <c r="L159" s="2">
        <f>'BSSE-ACCQ'!H159-'BSSE-ACCT'!H159</f>
        <v>5.6861169018616264</v>
      </c>
    </row>
    <row r="160" spans="1:12" x14ac:dyDescent="0.2">
      <c r="A160" t="s">
        <v>153</v>
      </c>
      <c r="B160" s="10">
        <f>(aVQZ!K159+aVQZ!L159-aVQZ!G159-aVQZ!H159)*2625.5</f>
        <v>-1.2223958047672081</v>
      </c>
      <c r="C160" s="10">
        <f>(aVQZ!M159+aVQZ!N159-aVQZ!I159-aVQZ!J159)*2625.5</f>
        <v>-3.3489036073593255</v>
      </c>
      <c r="D160" s="10">
        <f>(aVQZ!L159-aVQZ!H159)*2625.5</f>
        <v>-1.107199842345306</v>
      </c>
      <c r="E160" s="10">
        <f>(aVQZ!K159-aVQZ!G159)*2625.5</f>
        <v>-0.11519596242219349</v>
      </c>
      <c r="F160" s="10">
        <f>(aVQZ!N159-aVQZ!J159)*2625.5</f>
        <v>-3.0416992033362047</v>
      </c>
      <c r="G160" s="10">
        <f>(aVQZ!M159-aVQZ!I159)*2625.5</f>
        <v>-0.3072044040235582</v>
      </c>
      <c r="H160" s="2">
        <f t="shared" si="4"/>
        <v>-4.5712994121265336</v>
      </c>
      <c r="I160" s="11">
        <f t="shared" si="5"/>
        <v>73.259336250771653</v>
      </c>
      <c r="K160" s="2">
        <f>H160-'BSSE-CCT'!H160</f>
        <v>10.103956326473467</v>
      </c>
      <c r="L160" s="2">
        <f>'BSSE-ACCQ'!H160-'BSSE-ACCT'!H160</f>
        <v>4.9815790588576743</v>
      </c>
    </row>
    <row r="161" spans="1:12" x14ac:dyDescent="0.2">
      <c r="A161" t="s">
        <v>154</v>
      </c>
      <c r="B161" s="10">
        <f>(aVQZ!K160+aVQZ!L160-aVQZ!G160-aVQZ!H160)*2625.5</f>
        <v>-1.1756833702772678</v>
      </c>
      <c r="C161" s="10">
        <f>(aVQZ!M160+aVQZ!N160-aVQZ!I160-aVQZ!J160)*2625.5</f>
        <v>-4.1045012719375888</v>
      </c>
      <c r="D161" s="10">
        <f>(aVQZ!L160-aVQZ!H160)*2625.5</f>
        <v>-1.0650659346284761</v>
      </c>
      <c r="E161" s="10">
        <f>(aVQZ!K160-aVQZ!G160)*2625.5</f>
        <v>-0.11061743564908305</v>
      </c>
      <c r="F161" s="10">
        <f>(aVQZ!N160-aVQZ!J160)*2625.5</f>
        <v>-3.7279551994520181</v>
      </c>
      <c r="G161" s="10">
        <f>(aVQZ!M160-aVQZ!I160)*2625.5</f>
        <v>-0.37654607248557115</v>
      </c>
      <c r="H161" s="2">
        <f t="shared" si="4"/>
        <v>-5.2801846422148566</v>
      </c>
      <c r="I161" s="11">
        <f t="shared" si="5"/>
        <v>77.734048145253709</v>
      </c>
      <c r="K161" s="2">
        <f>H161-'BSSE-CCT'!H161</f>
        <v>9.5889381010516175</v>
      </c>
      <c r="L161" s="2">
        <f>'BSSE-ACCQ'!H161-'BSSE-ACCT'!H161</f>
        <v>5.1052717496354054</v>
      </c>
    </row>
    <row r="162" spans="1:12" x14ac:dyDescent="0.2">
      <c r="A162" t="s">
        <v>155</v>
      </c>
      <c r="B162" s="10">
        <f>(aVQZ!K161+aVQZ!L161-aVQZ!G161-aVQZ!H161)*2625.5</f>
        <v>-1.073181444750166</v>
      </c>
      <c r="C162" s="10">
        <f>(aVQZ!M161+aVQZ!N161-aVQZ!I161-aVQZ!J161)*2625.5</f>
        <v>-3.2559247372190199</v>
      </c>
      <c r="D162" s="10">
        <f>(aVQZ!L161-aVQZ!H161)*2625.5</f>
        <v>-0.97111395485768037</v>
      </c>
      <c r="E162" s="10">
        <f>(aVQZ!K161-aVQZ!G161)*2625.5</f>
        <v>-0.10206748989233996</v>
      </c>
      <c r="F162" s="10">
        <f>(aVQZ!N161-aVQZ!J161)*2625.5</f>
        <v>-2.9649473770400316</v>
      </c>
      <c r="G162" s="10">
        <f>(aVQZ!M161-aVQZ!I161)*2625.5</f>
        <v>-0.29097736017927994</v>
      </c>
      <c r="H162" s="2">
        <f t="shared" si="4"/>
        <v>-4.3291061819691858</v>
      </c>
      <c r="I162" s="11">
        <f t="shared" si="5"/>
        <v>75.210091884094027</v>
      </c>
      <c r="K162" s="2">
        <f>H162-'BSSE-CCT'!H162</f>
        <v>8.1811957791376297</v>
      </c>
      <c r="L162" s="2">
        <f>'BSSE-ACCQ'!H162-'BSSE-ACCT'!H162</f>
        <v>4.3791553446680744</v>
      </c>
    </row>
    <row r="163" spans="1:12" x14ac:dyDescent="0.2">
      <c r="A163" t="s">
        <v>156</v>
      </c>
      <c r="B163" s="10">
        <f>(aVQZ!K162+aVQZ!L162-aVQZ!G162-aVQZ!H162)*2625.5</f>
        <v>-1.4676611647141276</v>
      </c>
      <c r="C163" s="10">
        <f>(aVQZ!M162+aVQZ!N162-aVQZ!I162-aVQZ!J162)*2625.5</f>
        <v>-4.1260171761187916</v>
      </c>
      <c r="D163" s="10">
        <f>(aVQZ!L162-aVQZ!H162)*2625.5</f>
        <v>-1.3303745637566662</v>
      </c>
      <c r="E163" s="10">
        <f>(aVQZ!K162-aVQZ!G162)*2625.5</f>
        <v>-0.13728660095702414</v>
      </c>
      <c r="F163" s="10">
        <f>(aVQZ!N162-aVQZ!J162)*2625.5</f>
        <v>-3.7396361541555647</v>
      </c>
      <c r="G163" s="10">
        <f>(aVQZ!M162-aVQZ!I162)*2625.5</f>
        <v>-0.38638102196351837</v>
      </c>
      <c r="H163" s="2">
        <f t="shared" si="4"/>
        <v>-5.5936783408329189</v>
      </c>
      <c r="I163" s="11">
        <f t="shared" si="5"/>
        <v>73.762145849530796</v>
      </c>
      <c r="K163" s="2">
        <f>H163-'BSSE-CCT'!H163</f>
        <v>10.496505141338357</v>
      </c>
      <c r="L163" s="2">
        <f>'BSSE-ACCQ'!H163-'BSSE-ACCT'!H163</f>
        <v>6.5571822964017192</v>
      </c>
    </row>
    <row r="164" spans="1:12" x14ac:dyDescent="0.2">
      <c r="A164" t="s">
        <v>157</v>
      </c>
      <c r="B164" s="10">
        <f>(aVQZ!K163+aVQZ!L163-aVQZ!G163-aVQZ!H163)*2625.5</f>
        <v>-1.4061925076866988</v>
      </c>
      <c r="C164" s="10">
        <f>(aVQZ!M163+aVQZ!N163-aVQZ!I163-aVQZ!J163)*2625.5</f>
        <v>-3.7647256180986761</v>
      </c>
      <c r="D164" s="10">
        <f>(aVQZ!L163-aVQZ!H163)*2625.5</f>
        <v>-1.2719080379001717</v>
      </c>
      <c r="E164" s="10">
        <f>(aVQZ!K163-aVQZ!G163)*2625.5</f>
        <v>-0.13428446978667261</v>
      </c>
      <c r="F164" s="10">
        <f>(aVQZ!N163-aVQZ!J163)*2625.5</f>
        <v>-3.4136947663863775</v>
      </c>
      <c r="G164" s="10">
        <f>(aVQZ!M163-aVQZ!I163)*2625.5</f>
        <v>-0.35103085171259013</v>
      </c>
      <c r="H164" s="2">
        <f t="shared" si="4"/>
        <v>-5.1709181257853754</v>
      </c>
      <c r="I164" s="11">
        <f t="shared" si="5"/>
        <v>72.80574796428202</v>
      </c>
      <c r="K164" s="2">
        <f>H164-'BSSE-CCT'!H164</f>
        <v>9.4996452741999917</v>
      </c>
      <c r="L164" s="2">
        <f>'BSSE-ACCQ'!H164-'BSSE-ACCT'!H164</f>
        <v>5.940719533342909</v>
      </c>
    </row>
    <row r="165" spans="1:12" x14ac:dyDescent="0.2">
      <c r="A165" t="s">
        <v>158</v>
      </c>
      <c r="B165" s="10">
        <f>(aVQZ!K164+aVQZ!L164-aVQZ!G164-aVQZ!H164)*2625.5</f>
        <v>-0.76600503984873192</v>
      </c>
      <c r="C165" s="10">
        <f>(aVQZ!M164+aVQZ!N164-aVQZ!I164-aVQZ!J164)*2625.5</f>
        <v>-3.2667525999702702</v>
      </c>
      <c r="D165" s="10">
        <f>(aVQZ!L164-aVQZ!H164)*2625.5</f>
        <v>-0.7012978769651097</v>
      </c>
      <c r="E165" s="10">
        <f>(aVQZ!K164-aVQZ!G164)*2625.5</f>
        <v>-6.4707162883622216E-2</v>
      </c>
      <c r="F165" s="10">
        <f>(aVQZ!N164-aVQZ!J164)*2625.5</f>
        <v>-2.9947580658868063</v>
      </c>
      <c r="G165" s="10">
        <f>(aVQZ!M164-aVQZ!I164)*2625.5</f>
        <v>-0.27199453408360963</v>
      </c>
      <c r="H165" s="2">
        <f t="shared" si="4"/>
        <v>-4.0327576398190024</v>
      </c>
      <c r="I165" s="11">
        <f t="shared" si="5"/>
        <v>81.005428338036396</v>
      </c>
      <c r="K165" s="2">
        <f>H165-'BSSE-CCT'!H165</f>
        <v>7.5918081595099798</v>
      </c>
      <c r="L165" s="2">
        <f>'BSSE-ACCQ'!H165-'BSSE-ACCT'!H165</f>
        <v>4.3318772690364726</v>
      </c>
    </row>
    <row r="166" spans="1:12" x14ac:dyDescent="0.2">
      <c r="A166" t="s">
        <v>159</v>
      </c>
      <c r="B166" s="10">
        <f>(aVQZ!K165+aVQZ!L165-aVQZ!G165-aVQZ!H165)*2625.5</f>
        <v>-0.72298801922803679</v>
      </c>
      <c r="C166" s="10">
        <f>(aVQZ!M165+aVQZ!N165-aVQZ!I165-aVQZ!J165)*2625.5</f>
        <v>-3.1038059195518812</v>
      </c>
      <c r="D166" s="10">
        <f>(aVQZ!L165-aVQZ!H165)*2625.5</f>
        <v>-0.65997753981269358</v>
      </c>
      <c r="E166" s="10">
        <f>(aVQZ!K165-aVQZ!G165)*2625.5</f>
        <v>-6.3010479415343212E-2</v>
      </c>
      <c r="F166" s="10">
        <f>(aVQZ!N165-aVQZ!J165)*2625.5</f>
        <v>-2.84518858287906</v>
      </c>
      <c r="G166" s="10">
        <f>(aVQZ!M165-aVQZ!I165)*2625.5</f>
        <v>-0.25861733667282116</v>
      </c>
      <c r="H166" s="2">
        <f t="shared" si="4"/>
        <v>-3.8267939387799181</v>
      </c>
      <c r="I166" s="11">
        <f t="shared" si="5"/>
        <v>81.107213223543866</v>
      </c>
      <c r="K166" s="2">
        <f>H166-'BSSE-CCT'!H166</f>
        <v>7.0211488939066165</v>
      </c>
      <c r="L166" s="2">
        <f>'BSSE-ACCQ'!H166-'BSSE-ACCT'!H166</f>
        <v>3.8670378789084694</v>
      </c>
    </row>
    <row r="167" spans="1:12" x14ac:dyDescent="0.2">
      <c r="A167" t="s">
        <v>160</v>
      </c>
      <c r="B167" s="10">
        <f>(aVQZ!K166+aVQZ!L166-aVQZ!G166-aVQZ!H166)*2625.5</f>
        <v>-0.70923235315637201</v>
      </c>
      <c r="C167" s="10">
        <f>(aVQZ!M166+aVQZ!N166-aVQZ!I166-aVQZ!J166)*2625.5</f>
        <v>-3.11459137389076</v>
      </c>
      <c r="D167" s="10">
        <f>(aVQZ!L166-aVQZ!H166)*2625.5</f>
        <v>-0.64897417543529445</v>
      </c>
      <c r="E167" s="10">
        <f>(aVQZ!K166-aVQZ!G166)*2625.5</f>
        <v>-6.0258177721223299E-2</v>
      </c>
      <c r="F167" s="10">
        <f>(aVQZ!N166-aVQZ!J166)*2625.5</f>
        <v>-2.8559600289806322</v>
      </c>
      <c r="G167" s="10">
        <f>(aVQZ!M166-aVQZ!I166)*2625.5</f>
        <v>-0.2586313449098363</v>
      </c>
      <c r="H167" s="2">
        <f t="shared" si="4"/>
        <v>-3.8238237270471318</v>
      </c>
      <c r="I167" s="11">
        <f t="shared" si="5"/>
        <v>81.452273855101012</v>
      </c>
      <c r="K167" s="2">
        <f>H167-'BSSE-CCT'!H167</f>
        <v>6.7253678603652824</v>
      </c>
      <c r="L167" s="2">
        <f>'BSSE-ACCQ'!H167-'BSSE-ACCT'!H167</f>
        <v>3.9895844170021597</v>
      </c>
    </row>
    <row r="168" spans="1:12" x14ac:dyDescent="0.2">
      <c r="A168" t="s">
        <v>45</v>
      </c>
      <c r="B168" s="10">
        <f>(aVQZ!K167+aVQZ!L167-aVQZ!G167-aVQZ!H167)*2625.5</f>
        <v>-0.33682741742547517</v>
      </c>
      <c r="C168" s="10">
        <f>(aVQZ!M167+aVQZ!N167-aVQZ!I167-aVQZ!J167)*2625.5</f>
        <v>-15.321632357096055</v>
      </c>
      <c r="D168" s="10">
        <f>(aVQZ!L167-aVQZ!H167)*2625.5</f>
        <v>-0.30738523065994117</v>
      </c>
      <c r="E168" s="10">
        <f>(aVQZ!K167-aVQZ!G167)*2625.5</f>
        <v>-2.9442186765242517E-2</v>
      </c>
      <c r="F168" s="10">
        <f>(aVQZ!N167-aVQZ!J167)*2625.5</f>
        <v>-10.955064958080884</v>
      </c>
      <c r="G168" s="10">
        <f>(aVQZ!M167-aVQZ!I167)*2625.5</f>
        <v>-4.3665673990151346</v>
      </c>
      <c r="H168" s="2">
        <f t="shared" si="4"/>
        <v>-15.65845977452153</v>
      </c>
      <c r="I168" s="11">
        <f t="shared" si="5"/>
        <v>97.848910925622846</v>
      </c>
      <c r="K168" s="2">
        <f>H168-'BSSE-CCT'!H168</f>
        <v>-4.6834749013910315</v>
      </c>
      <c r="L168" s="2">
        <f>'BSSE-ACCQ'!H168-'BSSE-ACCT'!H168</f>
        <v>4.249088752226692</v>
      </c>
    </row>
    <row r="169" spans="1:12" x14ac:dyDescent="0.2">
      <c r="A169" t="s">
        <v>46</v>
      </c>
      <c r="B169" s="10">
        <f>(aVQZ!K168+aVQZ!L168-aVQZ!G168-aVQZ!H168)*2625.5</f>
        <v>-0.31049757745824502</v>
      </c>
      <c r="C169" s="10">
        <f>(aVQZ!M168+aVQZ!N168-aVQZ!I168-aVQZ!J168)*2625.5</f>
        <v>-14.90493972101368</v>
      </c>
      <c r="D169" s="10">
        <f>(aVQZ!L168-aVQZ!H168)*2625.5</f>
        <v>-0.28291049370476085</v>
      </c>
      <c r="E169" s="10">
        <f>(aVQZ!K168-aVQZ!G168)*2625.5</f>
        <v>-2.7587083754067154E-2</v>
      </c>
      <c r="F169" s="10">
        <f>(aVQZ!N168-aVQZ!J168)*2625.5</f>
        <v>-10.676515580386431</v>
      </c>
      <c r="G169" s="10">
        <f>(aVQZ!M168-aVQZ!I168)*2625.5</f>
        <v>-4.2284241406273591</v>
      </c>
      <c r="H169" s="2">
        <f t="shared" si="4"/>
        <v>-15.215437298471924</v>
      </c>
      <c r="I169" s="11">
        <f t="shared" si="5"/>
        <v>97.959325313052773</v>
      </c>
      <c r="K169" s="2">
        <f>H169-'BSSE-CCT'!H169</f>
        <v>-4.4379118836830038</v>
      </c>
      <c r="L169" s="2">
        <f>'BSSE-ACCQ'!H169-'BSSE-ACCT'!H169</f>
        <v>3.8702543284870767</v>
      </c>
    </row>
    <row r="170" spans="1:12" x14ac:dyDescent="0.2">
      <c r="A170" t="s">
        <v>47</v>
      </c>
      <c r="B170" s="10">
        <f>(aVQZ!K169+aVQZ!L169-aVQZ!G169-aVQZ!H169)*2625.5</f>
        <v>-0.3096727317637159</v>
      </c>
      <c r="C170" s="10">
        <f>(aVQZ!M169+aVQZ!N169-aVQZ!I169-aVQZ!J169)*2625.5</f>
        <v>-14.378457009046897</v>
      </c>
      <c r="D170" s="10">
        <f>(aVQZ!L169-aVQZ!H169)*2625.5</f>
        <v>-0.28239675447930079</v>
      </c>
      <c r="E170" s="10">
        <f>(aVQZ!K169-aVQZ!G169)*2625.5</f>
        <v>-2.7275977284560854E-2</v>
      </c>
      <c r="F170" s="10">
        <f>(aVQZ!N169-aVQZ!J169)*2625.5</f>
        <v>-10.298013994256886</v>
      </c>
      <c r="G170" s="10">
        <f>(aVQZ!M169-aVQZ!I169)*2625.5</f>
        <v>-4.0804430147900099</v>
      </c>
      <c r="H170" s="2">
        <f t="shared" si="4"/>
        <v>-14.688129740810613</v>
      </c>
      <c r="I170" s="11">
        <f t="shared" si="5"/>
        <v>97.891680307648045</v>
      </c>
      <c r="K170" s="2">
        <f>H170-'BSSE-CCT'!H170</f>
        <v>-4.391414328956694</v>
      </c>
      <c r="L170" s="2">
        <f>'BSSE-ACCQ'!H170-'BSSE-ACCT'!H170</f>
        <v>4.2686502353232747</v>
      </c>
    </row>
    <row r="171" spans="1:12" x14ac:dyDescent="0.2">
      <c r="A171" t="s">
        <v>0</v>
      </c>
      <c r="B171" s="10">
        <f>(aVQZ!K170+aVQZ!L170-aVQZ!G170-aVQZ!H170)*2625.5</f>
        <v>-0.31815842935344874</v>
      </c>
      <c r="C171" s="10">
        <f>(aVQZ!M170+aVQZ!N170-aVQZ!I170-aVQZ!J170)*2625.5</f>
        <v>-3.6627701488167177</v>
      </c>
      <c r="D171" s="10">
        <f>(aVQZ!L170-aVQZ!H170)*2625.5</f>
        <v>-0.29075093492987336</v>
      </c>
      <c r="E171" s="10">
        <f>(aVQZ!K170-aVQZ!G170)*2625.5</f>
        <v>-2.7407494423721118E-2</v>
      </c>
      <c r="F171" s="10">
        <f>(aVQZ!N170-aVQZ!J170)*2625.5</f>
        <v>-3.4440015580506245</v>
      </c>
      <c r="G171" s="10">
        <f>(aVQZ!M170-aVQZ!I170)*2625.5</f>
        <v>-0.21876859076611169</v>
      </c>
      <c r="H171" s="2">
        <f t="shared" si="4"/>
        <v>-3.9809285781701664</v>
      </c>
      <c r="I171" s="11">
        <f t="shared" si="5"/>
        <v>92.007934251870196</v>
      </c>
      <c r="K171" s="2">
        <f>H171-'BSSE-CCT'!H171</f>
        <v>5.3176023728369017</v>
      </c>
      <c r="L171" s="2">
        <f>'BSSE-ACCQ'!H171-'BSSE-ACCT'!H171</f>
        <v>3.4287140544496681</v>
      </c>
    </row>
    <row r="172" spans="1:12" x14ac:dyDescent="0.2">
      <c r="A172" t="s">
        <v>1</v>
      </c>
      <c r="B172" s="10">
        <f>(aVQZ!K171+aVQZ!L171-aVQZ!G171-aVQZ!H171)*2625.5</f>
        <v>-0.29282712200971994</v>
      </c>
      <c r="C172" s="10">
        <f>(aVQZ!M171+aVQZ!N171-aVQZ!I171-aVQZ!J171)*2625.5</f>
        <v>-3.6781702093166153</v>
      </c>
      <c r="D172" s="10">
        <f>(aVQZ!L171-aVQZ!H171)*2625.5</f>
        <v>-0.26735758670898291</v>
      </c>
      <c r="E172" s="10">
        <f>(aVQZ!K171-aVQZ!G171)*2625.5</f>
        <v>-2.5469535300737034E-2</v>
      </c>
      <c r="F172" s="10">
        <f>(aVQZ!N171-aVQZ!J171)*2625.5</f>
        <v>-3.4586472210873889</v>
      </c>
      <c r="G172" s="10">
        <f>(aVQZ!M171-aVQZ!I171)*2625.5</f>
        <v>-0.21952298822917196</v>
      </c>
      <c r="H172" s="2">
        <f t="shared" si="4"/>
        <v>-3.9709973313263354</v>
      </c>
      <c r="I172" s="11">
        <f t="shared" si="5"/>
        <v>92.625854474903065</v>
      </c>
      <c r="K172" s="2">
        <f>H172-'BSSE-CCT'!H172</f>
        <v>5.181178754253736</v>
      </c>
      <c r="L172" s="2">
        <f>'BSSE-ACCQ'!H172-'BSSE-ACCT'!H172</f>
        <v>3.358842326699468</v>
      </c>
    </row>
    <row r="173" spans="1:12" x14ac:dyDescent="0.2">
      <c r="A173" t="s">
        <v>2</v>
      </c>
      <c r="B173" s="10">
        <f>(aVQZ!K172+aVQZ!L172-aVQZ!G172-aVQZ!H172)*2625.5</f>
        <v>-0.2866435473533997</v>
      </c>
      <c r="C173" s="10">
        <f>(aVQZ!M172+aVQZ!N172-aVQZ!I172-aVQZ!J172)*2625.5</f>
        <v>-3.5437321326595752</v>
      </c>
      <c r="D173" s="10">
        <f>(aVQZ!L172-aVQZ!H172)*2625.5</f>
        <v>-0.26190814359517045</v>
      </c>
      <c r="E173" s="10">
        <f>(aVQZ!K172-aVQZ!G172)*2625.5</f>
        <v>-2.4735403757937757E-2</v>
      </c>
      <c r="F173" s="10">
        <f>(aVQZ!N172-aVQZ!J172)*2625.5</f>
        <v>-3.331271482291529</v>
      </c>
      <c r="G173" s="10">
        <f>(aVQZ!M172-aVQZ!I172)*2625.5</f>
        <v>-0.21246065036801004</v>
      </c>
      <c r="H173" s="2">
        <f t="shared" si="4"/>
        <v>-3.8303756800129749</v>
      </c>
      <c r="I173" s="11">
        <f t="shared" si="5"/>
        <v>92.516568313413345</v>
      </c>
      <c r="K173" s="2">
        <f>H173-'BSSE-CCT'!H173</f>
        <v>4.9398191342814224</v>
      </c>
      <c r="L173" s="2">
        <f>'BSSE-ACCQ'!H173-'BSSE-ACCT'!H173</f>
        <v>3.2818142880050649</v>
      </c>
    </row>
    <row r="174" spans="1:12" x14ac:dyDescent="0.2">
      <c r="A174" t="s">
        <v>3</v>
      </c>
      <c r="B174" s="10">
        <f>(aVQZ!K173+aVQZ!L173-aVQZ!G173-aVQZ!H173)*2625.5</f>
        <v>-0.73876474306154993</v>
      </c>
      <c r="C174" s="10">
        <f>(aVQZ!M173+aVQZ!N173-aVQZ!I173-aVQZ!J173)*2625.5</f>
        <v>-2.5372158334136472</v>
      </c>
      <c r="D174" s="10">
        <f>(aVQZ!L173-aVQZ!H173)*2625.5</f>
        <v>-0.67562379971588338</v>
      </c>
      <c r="E174" s="10">
        <f>(aVQZ!K173-aVQZ!G173)*2625.5</f>
        <v>-6.3140943345958045E-2</v>
      </c>
      <c r="F174" s="10">
        <f>(aVQZ!N173-aVQZ!J173)*2625.5</f>
        <v>-2.3387616545245047</v>
      </c>
      <c r="G174" s="10">
        <f>(aVQZ!M173-aVQZ!I173)*2625.5</f>
        <v>-0.19845417888928826</v>
      </c>
      <c r="H174" s="2">
        <f t="shared" si="4"/>
        <v>-3.275980576475197</v>
      </c>
      <c r="I174" s="11">
        <f t="shared" si="5"/>
        <v>77.449049961815504</v>
      </c>
      <c r="K174" s="2">
        <f>H174-'BSSE-CCT'!H174</f>
        <v>2.9502919535663681</v>
      </c>
      <c r="L174" s="2">
        <f>'BSSE-ACCQ'!H174-'BSSE-ACCT'!H174</f>
        <v>3.6114344176647224</v>
      </c>
    </row>
    <row r="175" spans="1:12" x14ac:dyDescent="0.2">
      <c r="A175" t="s">
        <v>4</v>
      </c>
      <c r="B175" s="10">
        <f>(aVQZ!K174+aVQZ!L174-aVQZ!G174-aVQZ!H174)*2625.5</f>
        <v>-0.69691484577241625</v>
      </c>
      <c r="C175" s="10">
        <f>(aVQZ!M174+aVQZ!N174-aVQZ!I174-aVQZ!J174)*2625.5</f>
        <v>-2.5669722325629469</v>
      </c>
      <c r="D175" s="10">
        <f>(aVQZ!L174-aVQZ!H174)*2625.5</f>
        <v>-0.63684216295533391</v>
      </c>
      <c r="E175" s="10">
        <f>(aVQZ!K174-aVQZ!G174)*2625.5</f>
        <v>-6.0072682817228079E-2</v>
      </c>
      <c r="F175" s="10">
        <f>(aVQZ!N174-aVQZ!J174)*2625.5</f>
        <v>-2.3684522249897384</v>
      </c>
      <c r="G175" s="10">
        <f>(aVQZ!M174-aVQZ!I174)*2625.5</f>
        <v>-0.19852000757298988</v>
      </c>
      <c r="H175" s="2">
        <f t="shared" si="4"/>
        <v>-3.2638870783353631</v>
      </c>
      <c r="I175" s="11">
        <f t="shared" si="5"/>
        <v>78.647703518963212</v>
      </c>
      <c r="K175" s="2">
        <f>H175-'BSSE-CCT'!H175</f>
        <v>3.3735178466371782</v>
      </c>
      <c r="L175" s="2">
        <f>'BSSE-ACCQ'!H175-'BSSE-ACCT'!H175</f>
        <v>3.6351475713724457</v>
      </c>
    </row>
    <row r="176" spans="1:12" x14ac:dyDescent="0.2">
      <c r="A176" t="s">
        <v>5</v>
      </c>
      <c r="B176" s="10">
        <f>(aVQZ!K175+aVQZ!L175-aVQZ!G175-aVQZ!H175)*2625.5</f>
        <v>-0.68742569183682889</v>
      </c>
      <c r="C176" s="10">
        <f>(aVQZ!M175+aVQZ!N175-aVQZ!I175-aVQZ!J175)*2625.5</f>
        <v>-2.4866819926190029</v>
      </c>
      <c r="D176" s="10">
        <f>(aVQZ!L175-aVQZ!H175)*2625.5</f>
        <v>-0.62930993321860773</v>
      </c>
      <c r="E176" s="10">
        <f>(aVQZ!K175-aVQZ!G175)*2625.5</f>
        <v>-5.8115758618075414E-2</v>
      </c>
      <c r="F176" s="10">
        <f>(aVQZ!N175-aVQZ!J175)*2625.5</f>
        <v>-2.2966163536291555</v>
      </c>
      <c r="G176" s="10">
        <f>(aVQZ!M175-aVQZ!I175)*2625.5</f>
        <v>-0.19006563899006595</v>
      </c>
      <c r="H176" s="2">
        <f t="shared" si="4"/>
        <v>-3.1741076844558318</v>
      </c>
      <c r="I176" s="11">
        <f t="shared" si="5"/>
        <v>78.342710450459052</v>
      </c>
      <c r="K176" s="2">
        <f>H176-'BSSE-CCT'!H176</f>
        <v>3.5500533495069195</v>
      </c>
      <c r="L176" s="2">
        <f>'BSSE-ACCQ'!H176-'BSSE-ACCT'!H176</f>
        <v>3.5519818850763052</v>
      </c>
    </row>
    <row r="177" spans="1:12" x14ac:dyDescent="0.2">
      <c r="A177" t="s">
        <v>6</v>
      </c>
      <c r="B177" s="10">
        <f>(aVQZ!K176+aVQZ!L176-aVQZ!G176-aVQZ!H176)*2625.5</f>
        <v>-0.69695837828813534</v>
      </c>
      <c r="C177" s="10">
        <f>(aVQZ!M176+aVQZ!N176-aVQZ!I176-aVQZ!J176)*2625.5</f>
        <v>-2.5675744525084392</v>
      </c>
      <c r="D177" s="10">
        <f>(aVQZ!L176-aVQZ!H176)*2625.5</f>
        <v>-0.63688734387255752</v>
      </c>
      <c r="E177" s="10">
        <f>(aVQZ!K176-aVQZ!G176)*2625.5</f>
        <v>-6.0071034415432073E-2</v>
      </c>
      <c r="F177" s="10">
        <f>(aVQZ!N176-aVQZ!J176)*2625.5</f>
        <v>-2.3690306180791536</v>
      </c>
      <c r="G177" s="10">
        <f>(aVQZ!M176-aVQZ!I176)*2625.5</f>
        <v>-0.19854383442914006</v>
      </c>
      <c r="H177" s="2">
        <f t="shared" si="4"/>
        <v>-3.2645328307965746</v>
      </c>
      <c r="I177" s="11">
        <f t="shared" si="5"/>
        <v>78.650593686384468</v>
      </c>
      <c r="K177" s="2">
        <f>H177-'BSSE-CCT'!H177</f>
        <v>3.3732004478495501</v>
      </c>
      <c r="L177" s="2">
        <f>'BSSE-ACCQ'!H177-'BSSE-ACCT'!H177</f>
        <v>3.6364105914655518</v>
      </c>
    </row>
    <row r="178" spans="1:12" x14ac:dyDescent="0.2">
      <c r="A178" t="s">
        <v>7</v>
      </c>
      <c r="B178" s="10">
        <f>(aVQZ!K177+aVQZ!L177-aVQZ!G177-aVQZ!H177)*2625.5</f>
        <v>-0.70861350120654987</v>
      </c>
      <c r="C178" s="10">
        <f>(aVQZ!M177+aVQZ!N177-aVQZ!I177-aVQZ!J177)*2625.5</f>
        <v>-2.5707503588549088</v>
      </c>
      <c r="D178" s="10">
        <f>(aVQZ!L177-aVQZ!H177)*2625.5</f>
        <v>-0.64800261480533472</v>
      </c>
      <c r="E178" s="10">
        <f>(aVQZ!K177-aVQZ!G177)*2625.5</f>
        <v>-6.0610886401506636E-2</v>
      </c>
      <c r="F178" s="10">
        <f>(aVQZ!N177-aVQZ!J177)*2625.5</f>
        <v>-2.3707651259548275</v>
      </c>
      <c r="G178" s="10">
        <f>(aVQZ!M177-aVQZ!I177)*2625.5</f>
        <v>-0.19998523290000797</v>
      </c>
      <c r="H178" s="2">
        <f t="shared" si="4"/>
        <v>-3.2793638600614585</v>
      </c>
      <c r="I178" s="11">
        <f t="shared" si="5"/>
        <v>78.391739024858637</v>
      </c>
      <c r="K178" s="2">
        <f>H178-'BSSE-CCT'!H178</f>
        <v>3.2236083887582661</v>
      </c>
      <c r="L178" s="2">
        <f>'BSSE-ACCQ'!H178-'BSSE-ACCT'!H178</f>
        <v>3.7815569063354637</v>
      </c>
    </row>
    <row r="179" spans="1:12" x14ac:dyDescent="0.2">
      <c r="A179" t="s">
        <v>8</v>
      </c>
      <c r="B179" s="10">
        <f>(aVQZ!K178+aVQZ!L178-aVQZ!G178-aVQZ!H178)*2625.5</f>
        <v>-0.70751842154498346</v>
      </c>
      <c r="C179" s="10">
        <f>(aVQZ!M178+aVQZ!N178-aVQZ!I178-aVQZ!J178)*2625.5</f>
        <v>-2.519593974150296</v>
      </c>
      <c r="D179" s="10">
        <f>(aVQZ!L178-aVQZ!H178)*2625.5</f>
        <v>-0.64673189286423993</v>
      </c>
      <c r="E179" s="10">
        <f>(aVQZ!K178-aVQZ!G178)*2625.5</f>
        <v>-6.0786528681035013E-2</v>
      </c>
      <c r="F179" s="10">
        <f>(aVQZ!N178-aVQZ!J178)*2625.5</f>
        <v>-2.3261033641355082</v>
      </c>
      <c r="G179" s="10">
        <f>(aVQZ!M178-aVQZ!I178)*2625.5</f>
        <v>-0.19349061001500634</v>
      </c>
      <c r="H179" s="2">
        <f t="shared" si="4"/>
        <v>-3.2271123956952792</v>
      </c>
      <c r="I179" s="11">
        <f t="shared" si="5"/>
        <v>78.075804781737418</v>
      </c>
      <c r="K179" s="2">
        <f>H179-'BSSE-CCT'!H179</f>
        <v>3.181873876693663</v>
      </c>
      <c r="L179" s="2">
        <f>'BSSE-ACCQ'!H179-'BSSE-ACCT'!H179</f>
        <v>3.5010910013464107</v>
      </c>
    </row>
    <row r="180" spans="1:12" x14ac:dyDescent="0.2">
      <c r="A180" t="s">
        <v>9</v>
      </c>
      <c r="B180" s="10">
        <f>(aVQZ!K179+aVQZ!L179-aVQZ!G179-aVQZ!H179)*2625.5</f>
        <v>-0.85756817994154033</v>
      </c>
      <c r="C180" s="10">
        <f>(aVQZ!M179+aVQZ!N179-aVQZ!I179-aVQZ!J179)*2625.5</f>
        <v>-4.0317378592926278</v>
      </c>
      <c r="D180" s="10">
        <f>(aVQZ!L179-aVQZ!H179)*2625.5</f>
        <v>-0.78431303969921851</v>
      </c>
      <c r="E180" s="10">
        <f>(aVQZ!K179-aVQZ!G179)*2625.5</f>
        <v>-7.3255140242613315E-2</v>
      </c>
      <c r="F180" s="10">
        <f>(aVQZ!N179-aVQZ!J179)*2625.5</f>
        <v>-3.6596396163291787</v>
      </c>
      <c r="G180" s="10">
        <f>(aVQZ!M179-aVQZ!I179)*2625.5</f>
        <v>-0.37209824296344929</v>
      </c>
      <c r="H180" s="2">
        <f t="shared" si="4"/>
        <v>-4.8893060392341683</v>
      </c>
      <c r="I180" s="11">
        <f t="shared" si="5"/>
        <v>82.46032927658861</v>
      </c>
      <c r="K180" s="2">
        <f>H180-'BSSE-CCT'!H180</f>
        <v>9.4852174043021762</v>
      </c>
      <c r="L180" s="2">
        <f>'BSSE-ACCQ'!H180-'BSSE-ACCT'!H180</f>
        <v>5.22687564590231</v>
      </c>
    </row>
    <row r="181" spans="1:12" x14ac:dyDescent="0.2">
      <c r="A181" t="s">
        <v>10</v>
      </c>
      <c r="B181" s="10">
        <f>(aVQZ!K180+aVQZ!L180-aVQZ!G180-aVQZ!H180)*2625.5</f>
        <v>-0.80907718968190623</v>
      </c>
      <c r="C181" s="10">
        <f>(aVQZ!M180+aVQZ!N180-aVQZ!I180-aVQZ!J180)*2625.5</f>
        <v>-3.8611274491760939</v>
      </c>
      <c r="D181" s="10">
        <f>(aVQZ!L180-aVQZ!H180)*2625.5</f>
        <v>-0.738465248548693</v>
      </c>
      <c r="E181" s="10">
        <f>(aVQZ!K180-aVQZ!G180)*2625.5</f>
        <v>-7.0611941132775996E-2</v>
      </c>
      <c r="F181" s="10">
        <f>(aVQZ!N180-aVQZ!J180)*2625.5</f>
        <v>-3.5048133611416228</v>
      </c>
      <c r="G181" s="10">
        <f>(aVQZ!M180-aVQZ!I180)*2625.5</f>
        <v>-0.35631408803461706</v>
      </c>
      <c r="H181" s="2">
        <f t="shared" si="4"/>
        <v>-4.6702046388580003</v>
      </c>
      <c r="I181" s="11">
        <f t="shared" si="5"/>
        <v>82.675765790859458</v>
      </c>
      <c r="K181" s="2">
        <f>H181-'BSSE-CCT'!H181</f>
        <v>8.7393186320950136</v>
      </c>
      <c r="L181" s="2">
        <f>'BSSE-ACCQ'!H181-'BSSE-ACCT'!H181</f>
        <v>4.681052170679437</v>
      </c>
    </row>
    <row r="182" spans="1:12" x14ac:dyDescent="0.2">
      <c r="A182" t="s">
        <v>11</v>
      </c>
      <c r="B182" s="10">
        <f>(aVQZ!K181+aVQZ!L181-aVQZ!G181-aVQZ!H181)*2625.5</f>
        <v>-0.79880742796402648</v>
      </c>
      <c r="C182" s="10">
        <f>(aVQZ!M181+aVQZ!N181-aVQZ!I181-aVQZ!J181)*2625.5</f>
        <v>-3.8263884805019259</v>
      </c>
      <c r="D182" s="10">
        <f>(aVQZ!L181-aVQZ!H181)*2625.5</f>
        <v>-0.73039970805934307</v>
      </c>
      <c r="E182" s="10">
        <f>(aVQZ!K181-aVQZ!G181)*2625.5</f>
        <v>-6.8407719904537673E-2</v>
      </c>
      <c r="F182" s="10">
        <f>(aVQZ!N181-aVQZ!J181)*2625.5</f>
        <v>-3.4771040572303038</v>
      </c>
      <c r="G182" s="10">
        <f>(aVQZ!M181-aVQZ!I181)*2625.5</f>
        <v>-0.34928442327133052</v>
      </c>
      <c r="H182" s="2">
        <f t="shared" si="4"/>
        <v>-4.6251959084659529</v>
      </c>
      <c r="I182" s="11">
        <f t="shared" si="5"/>
        <v>82.729219609878783</v>
      </c>
      <c r="K182" s="2">
        <f>H182-'BSSE-CCT'!H182</f>
        <v>8.2466500321067127</v>
      </c>
      <c r="L182" s="2">
        <f>'BSSE-ACCQ'!H182-'BSSE-ACCT'!H182</f>
        <v>4.7035146268723071</v>
      </c>
    </row>
    <row r="183" spans="1:12" x14ac:dyDescent="0.2">
      <c r="A183" t="s">
        <v>12</v>
      </c>
      <c r="B183" s="10">
        <f>(aVQZ!K182+aVQZ!L182-aVQZ!G182-aVQZ!H182)*2625.5</f>
        <v>-1.0962321332554175</v>
      </c>
      <c r="C183" s="10">
        <f>(aVQZ!M182+aVQZ!N182-aVQZ!I182-aVQZ!J182)*2625.5</f>
        <v>-5.3791437035871175</v>
      </c>
      <c r="D183" s="10">
        <f>(aVQZ!L182-aVQZ!H182)*2625.5</f>
        <v>-1.0016116449727814</v>
      </c>
      <c r="E183" s="10">
        <f>(aVQZ!K182-aVQZ!G182)*2625.5</f>
        <v>-9.4620488282781884E-2</v>
      </c>
      <c r="F183" s="10">
        <f>(aVQZ!N182-aVQZ!J182)*2625.5</f>
        <v>-4.8524166139539702</v>
      </c>
      <c r="G183" s="10">
        <f>(aVQZ!M182-aVQZ!I182)*2625.5</f>
        <v>-0.52672708963373027</v>
      </c>
      <c r="H183" s="2">
        <f t="shared" si="4"/>
        <v>-6.4753758368425345</v>
      </c>
      <c r="I183" s="11">
        <f t="shared" si="5"/>
        <v>83.070756649857231</v>
      </c>
      <c r="K183" s="2">
        <f>H183-'BSSE-CCT'!H183</f>
        <v>4.8787374001976946</v>
      </c>
      <c r="L183" s="2">
        <f>'BSSE-ACCQ'!H183-'BSSE-ACCT'!H183</f>
        <v>7.1575540995157461</v>
      </c>
    </row>
    <row r="184" spans="1:12" x14ac:dyDescent="0.2">
      <c r="A184" t="s">
        <v>13</v>
      </c>
      <c r="B184" s="10">
        <f>(aVQZ!K183+aVQZ!L183-aVQZ!G183-aVQZ!H183)*2625.5</f>
        <v>-1.0807765162234382</v>
      </c>
      <c r="C184" s="10">
        <f>(aVQZ!M183+aVQZ!N183-aVQZ!I183-aVQZ!J183)*2625.5</f>
        <v>-5.0572922063097305</v>
      </c>
      <c r="D184" s="10">
        <f>(aVQZ!L183-aVQZ!H183)*2625.5</f>
        <v>-0.98841828784949981</v>
      </c>
      <c r="E184" s="10">
        <f>(aVQZ!K183-aVQZ!G183)*2625.5</f>
        <v>-9.2358228373792622E-2</v>
      </c>
      <c r="F184" s="10">
        <f>(aVQZ!N183-aVQZ!J183)*2625.5</f>
        <v>-4.5690339871390222</v>
      </c>
      <c r="G184" s="10">
        <f>(aVQZ!M183-aVQZ!I183)*2625.5</f>
        <v>-0.48825821917070833</v>
      </c>
      <c r="H184" s="2">
        <f t="shared" si="4"/>
        <v>-6.1380687225331689</v>
      </c>
      <c r="I184" s="11">
        <f t="shared" si="5"/>
        <v>82.392238258006927</v>
      </c>
      <c r="K184" s="2">
        <f>H184-'BSSE-CCT'!H184</f>
        <v>4.7936138094882521</v>
      </c>
      <c r="L184" s="2">
        <f>'BSSE-ACCQ'!H184-'BSSE-ACCT'!H184</f>
        <v>6.4495967277886406</v>
      </c>
    </row>
    <row r="185" spans="1:12" x14ac:dyDescent="0.2">
      <c r="A185" t="s">
        <v>14</v>
      </c>
      <c r="B185" s="10">
        <f>(aVQZ!K184+aVQZ!L184-aVQZ!G184-aVQZ!H184)*2625.5</f>
        <v>-1.0061070267187306</v>
      </c>
      <c r="C185" s="10">
        <f>(aVQZ!M184+aVQZ!N184-aVQZ!I184-aVQZ!J184)*2625.5</f>
        <v>-5.2724969257520709</v>
      </c>
      <c r="D185" s="10">
        <f>(aVQZ!L184-aVQZ!H184)*2625.5</f>
        <v>-0.91931856468174722</v>
      </c>
      <c r="E185" s="10">
        <f>(aVQZ!K184-aVQZ!G184)*2625.5</f>
        <v>-8.6788462036837682E-2</v>
      </c>
      <c r="F185" s="10">
        <f>(aVQZ!N184-aVQZ!J184)*2625.5</f>
        <v>-4.755701303545786</v>
      </c>
      <c r="G185" s="10">
        <f>(aVQZ!M184-aVQZ!I184)*2625.5</f>
        <v>-0.51679562220715969</v>
      </c>
      <c r="H185" s="2">
        <f t="shared" si="4"/>
        <v>-6.2786039524708013</v>
      </c>
      <c r="I185" s="11">
        <f t="shared" si="5"/>
        <v>83.97562524511838</v>
      </c>
      <c r="K185" s="2">
        <f>H185-'BSSE-CCT'!H185</f>
        <v>4.8301684076219829</v>
      </c>
      <c r="L185" s="2">
        <f>'BSSE-ACCQ'!H185-'BSSE-ACCT'!H185</f>
        <v>6.7843130230637456</v>
      </c>
    </row>
    <row r="186" spans="1:12" x14ac:dyDescent="0.2">
      <c r="A186" t="s">
        <v>15</v>
      </c>
      <c r="B186" s="10">
        <f>(aVQZ!K185+aVQZ!L185-aVQZ!G185-aVQZ!H185)*2625.5</f>
        <v>-1.0710254387892046</v>
      </c>
      <c r="C186" s="10">
        <f>(aVQZ!M185+aVQZ!N185-aVQZ!I185-aVQZ!J185)*2625.5</f>
        <v>-5.3378902957012802</v>
      </c>
      <c r="D186" s="10">
        <f>(aVQZ!L185-aVQZ!H185)*2625.5</f>
        <v>-0.97848735549743671</v>
      </c>
      <c r="E186" s="10">
        <f>(aVQZ!K185-aVQZ!G185)*2625.5</f>
        <v>-9.2538083291767825E-2</v>
      </c>
      <c r="F186" s="10">
        <f>(aVQZ!N185-aVQZ!J185)*2625.5</f>
        <v>-4.8157353831532665</v>
      </c>
      <c r="G186" s="10">
        <f>(aVQZ!M185-aVQZ!I185)*2625.5</f>
        <v>-0.52215491254859658</v>
      </c>
      <c r="H186" s="2">
        <f t="shared" si="4"/>
        <v>-6.4089157344904848</v>
      </c>
      <c r="I186" s="11">
        <f t="shared" si="5"/>
        <v>83.288508022888635</v>
      </c>
      <c r="K186" s="2">
        <f>H186-'BSSE-CCT'!H186</f>
        <v>4.7683920651337282</v>
      </c>
      <c r="L186" s="2">
        <f>'BSSE-ACCQ'!H186-'BSSE-ACCT'!H186</f>
        <v>6.8659852527671106</v>
      </c>
    </row>
    <row r="187" spans="1:12" x14ac:dyDescent="0.2">
      <c r="A187" t="s">
        <v>16</v>
      </c>
      <c r="B187" s="10">
        <f>(aVQZ!K186+aVQZ!L186-aVQZ!G186-aVQZ!H186)*2625.5</f>
        <v>-1.0059157304124247</v>
      </c>
      <c r="C187" s="10">
        <f>(aVQZ!M186+aVQZ!N186-aVQZ!I186-aVQZ!J186)*2625.5</f>
        <v>-4.7459556429395269</v>
      </c>
      <c r="D187" s="10">
        <f>(aVQZ!L186-aVQZ!H186)*2625.5</f>
        <v>-0.91837027117979608</v>
      </c>
      <c r="E187" s="10">
        <f>(aVQZ!K186-aVQZ!G186)*2625.5</f>
        <v>-8.7545459232628464E-2</v>
      </c>
      <c r="F187" s="10">
        <f>(aVQZ!N186-aVQZ!J186)*2625.5</f>
        <v>-4.2904478189813524</v>
      </c>
      <c r="G187" s="10">
        <f>(aVQZ!M186-aVQZ!I186)*2625.5</f>
        <v>-0.45550782395817468</v>
      </c>
      <c r="H187" s="2">
        <f t="shared" si="4"/>
        <v>-5.7518713733519515</v>
      </c>
      <c r="I187" s="11">
        <f t="shared" si="5"/>
        <v>82.511505123832094</v>
      </c>
      <c r="K187" s="2">
        <f>H187-'BSSE-CCT'!H187</f>
        <v>4.5437889602320549</v>
      </c>
      <c r="L187" s="2">
        <f>'BSSE-ACCQ'!H187-'BSSE-ACCT'!H187</f>
        <v>5.770703393529617</v>
      </c>
    </row>
    <row r="188" spans="1:12" x14ac:dyDescent="0.2">
      <c r="A188" t="s">
        <v>17</v>
      </c>
      <c r="B188" s="10">
        <f>(aVQZ!K187+aVQZ!L187-aVQZ!G187-aVQZ!H187)*2625.5</f>
        <v>-1.0105136382403415</v>
      </c>
      <c r="C188" s="10">
        <f>(aVQZ!M187+aVQZ!N187-aVQZ!I187-aVQZ!J187)*2625.5</f>
        <v>-4.8709103761735619</v>
      </c>
      <c r="D188" s="10">
        <f>(aVQZ!L187-aVQZ!H187)*2625.5</f>
        <v>-0.92333897269370557</v>
      </c>
      <c r="E188" s="10">
        <f>(aVQZ!K187-aVQZ!G187)*2625.5</f>
        <v>-8.7174665546490254E-2</v>
      </c>
      <c r="F188" s="10">
        <f>(aVQZ!N187-aVQZ!J187)*2625.5</f>
        <v>-4.4035540666591508</v>
      </c>
      <c r="G188" s="10">
        <f>(aVQZ!M187-aVQZ!I187)*2625.5</f>
        <v>-0.46735630951470281</v>
      </c>
      <c r="H188" s="2">
        <f t="shared" si="4"/>
        <v>-5.8814240144139038</v>
      </c>
      <c r="I188" s="11">
        <f t="shared" si="5"/>
        <v>82.818554898204496</v>
      </c>
      <c r="K188" s="2">
        <f>H188-'BSSE-CCT'!H188</f>
        <v>4.4883802794475418</v>
      </c>
      <c r="L188" s="2">
        <f>'BSSE-ACCQ'!H188-'BSSE-ACCT'!H188</f>
        <v>5.7487834559977617</v>
      </c>
    </row>
    <row r="189" spans="1:12" x14ac:dyDescent="0.2">
      <c r="A189" t="s">
        <v>18</v>
      </c>
      <c r="B189" s="10">
        <f>(aVQZ!K188+aVQZ!L188-aVQZ!G188-aVQZ!H188)*2625.5</f>
        <v>-0.76279163990054932</v>
      </c>
      <c r="C189" s="10">
        <f>(aVQZ!M188+aVQZ!N188-aVQZ!I188-aVQZ!J188)*2625.5</f>
        <v>-4.0467119250100838</v>
      </c>
      <c r="D189" s="10">
        <f>(aVQZ!L188-aVQZ!H188)*2625.5</f>
        <v>-0.69829148383942385</v>
      </c>
      <c r="E189" s="10">
        <f>(aVQZ!K188-aVQZ!G188)*2625.5</f>
        <v>-6.4500156060688235E-2</v>
      </c>
      <c r="F189" s="10">
        <f>(aVQZ!N188-aVQZ!J188)*2625.5</f>
        <v>-3.6726581450593443</v>
      </c>
      <c r="G189" s="10">
        <f>(aVQZ!M188-aVQZ!I188)*2625.5</f>
        <v>-0.37405377995059397</v>
      </c>
      <c r="H189" s="2">
        <f t="shared" si="4"/>
        <v>-4.8095035649106332</v>
      </c>
      <c r="I189" s="11">
        <f t="shared" si="5"/>
        <v>84.13990904454765</v>
      </c>
      <c r="K189" s="2">
        <f>H189-'BSSE-CCT'!H189</f>
        <v>7.2198383549514737</v>
      </c>
      <c r="L189" s="2">
        <f>'BSSE-ACCQ'!H189-'BSSE-ACCT'!H189</f>
        <v>4.706458425352638</v>
      </c>
    </row>
    <row r="190" spans="1:12" x14ac:dyDescent="0.2">
      <c r="A190" t="s">
        <v>19</v>
      </c>
      <c r="B190" s="10">
        <f>(aVQZ!K189+aVQZ!L189-aVQZ!G189-aVQZ!H189)*2625.5</f>
        <v>-0.7069114035925782</v>
      </c>
      <c r="C190" s="10">
        <f>(aVQZ!M189+aVQZ!N189-aVQZ!I189-aVQZ!J189)*2625.5</f>
        <v>-3.7877318926777739</v>
      </c>
      <c r="D190" s="10">
        <f>(aVQZ!L189-aVQZ!H189)*2625.5</f>
        <v>-0.64516839955345939</v>
      </c>
      <c r="E190" s="10">
        <f>(aVQZ!K189-aVQZ!G189)*2625.5</f>
        <v>-6.174300403882732E-2</v>
      </c>
      <c r="F190" s="10">
        <f>(aVQZ!N189-aVQZ!J189)*2625.5</f>
        <v>-3.4412185575088072</v>
      </c>
      <c r="G190" s="10">
        <f>(aVQZ!M189-aVQZ!I189)*2625.5</f>
        <v>-0.34651333516896687</v>
      </c>
      <c r="H190" s="2">
        <f t="shared" si="4"/>
        <v>-4.4946432962703522</v>
      </c>
      <c r="I190" s="11">
        <f t="shared" si="5"/>
        <v>84.272135584615299</v>
      </c>
      <c r="K190" s="2">
        <f>H190-'BSSE-CCT'!H190</f>
        <v>6.6523262872482682</v>
      </c>
      <c r="L190" s="2">
        <f>'BSSE-ACCQ'!H190-'BSSE-ACCT'!H190</f>
        <v>4.2273597177090263</v>
      </c>
    </row>
    <row r="191" spans="1:12" x14ac:dyDescent="0.2">
      <c r="A191" t="s">
        <v>20</v>
      </c>
      <c r="B191" s="10">
        <f>(aVQZ!K190+aVQZ!L190-aVQZ!G190-aVQZ!H190)*2625.5</f>
        <v>-0.69378733860270481</v>
      </c>
      <c r="C191" s="10">
        <f>(aVQZ!M190+aVQZ!N190-aVQZ!I190-aVQZ!J190)*2625.5</f>
        <v>-3.8382356500812702</v>
      </c>
      <c r="D191" s="10">
        <f>(aVQZ!L190-aVQZ!H190)*2625.5</f>
        <v>-0.63462477175226473</v>
      </c>
      <c r="E191" s="10">
        <f>(aVQZ!K190-aVQZ!G190)*2625.5</f>
        <v>-5.916256685014859E-2</v>
      </c>
      <c r="F191" s="10">
        <f>(aVQZ!N190-aVQZ!J190)*2625.5</f>
        <v>-3.4872699376484837</v>
      </c>
      <c r="G191" s="10">
        <f>(aVQZ!M190-aVQZ!I190)*2625.5</f>
        <v>-0.35096571243264052</v>
      </c>
      <c r="H191" s="2">
        <f t="shared" si="4"/>
        <v>-4.5320229886839751</v>
      </c>
      <c r="I191" s="11">
        <f t="shared" si="5"/>
        <v>84.691442644156368</v>
      </c>
      <c r="K191" s="2">
        <f>H191-'BSSE-CCT'!H191</f>
        <v>6.3701615349318459</v>
      </c>
      <c r="L191" s="2">
        <f>'BSSE-ACCQ'!H191-'BSSE-ACCT'!H191</f>
        <v>4.32748813943744</v>
      </c>
    </row>
    <row r="192" spans="1:12" x14ac:dyDescent="0.2">
      <c r="A192" t="s">
        <v>21</v>
      </c>
      <c r="B192" s="10">
        <f>(aVQZ!K191+aVQZ!L191-aVQZ!G191-aVQZ!H191)*2625.5</f>
        <v>-0.94650696968721937</v>
      </c>
      <c r="C192" s="10">
        <f>(aVQZ!M191+aVQZ!N191-aVQZ!I191-aVQZ!J191)*2625.5</f>
        <v>-4.1204308061221937</v>
      </c>
      <c r="D192" s="10">
        <f>(aVQZ!L191-aVQZ!H191)*2625.5</f>
        <v>-0.86530417699517481</v>
      </c>
      <c r="E192" s="10">
        <f>(aVQZ!K191-aVQZ!G191)*2625.5</f>
        <v>-8.1202792692044556E-2</v>
      </c>
      <c r="F192" s="10">
        <f>(aVQZ!N191-aVQZ!J191)*2625.5</f>
        <v>-3.7344295286238602</v>
      </c>
      <c r="G192" s="10">
        <f>(aVQZ!M191-aVQZ!I191)*2625.5</f>
        <v>-0.38600127749891688</v>
      </c>
      <c r="H192" s="2">
        <f t="shared" si="4"/>
        <v>-5.0669377758094134</v>
      </c>
      <c r="I192" s="11">
        <f t="shared" si="5"/>
        <v>81.319940927515717</v>
      </c>
      <c r="K192" s="2">
        <f>H192-'BSSE-CCT'!H192</f>
        <v>8.5820312841263373</v>
      </c>
      <c r="L192" s="2">
        <f>'BSSE-ACCQ'!H192-'BSSE-ACCT'!H192</f>
        <v>5.7417962081823744</v>
      </c>
    </row>
    <row r="193" spans="1:12" x14ac:dyDescent="0.2">
      <c r="A193" t="s">
        <v>22</v>
      </c>
      <c r="B193" s="10">
        <f>(aVQZ!K192+aVQZ!L192-aVQZ!G192-aVQZ!H192)*2625.5</f>
        <v>-0.90134647988075955</v>
      </c>
      <c r="C193" s="10">
        <f>(aVQZ!M192+aVQZ!N192-aVQZ!I192-aVQZ!J192)*2625.5</f>
        <v>-3.9121849882380717</v>
      </c>
      <c r="D193" s="10">
        <f>(aVQZ!L192-aVQZ!H192)*2625.5</f>
        <v>-0.82220795568510174</v>
      </c>
      <c r="E193" s="10">
        <f>(aVQZ!K192-aVQZ!G192)*2625.5</f>
        <v>-7.9138524195657811E-2</v>
      </c>
      <c r="F193" s="10">
        <f>(aVQZ!N192-aVQZ!J192)*2625.5</f>
        <v>-3.5442889146640901</v>
      </c>
      <c r="G193" s="10">
        <f>(aVQZ!M192-aVQZ!I192)*2625.5</f>
        <v>-0.3678960735733986</v>
      </c>
      <c r="H193" s="2">
        <f t="shared" si="4"/>
        <v>-4.813531468118831</v>
      </c>
      <c r="I193" s="11">
        <f t="shared" si="5"/>
        <v>81.274735901269324</v>
      </c>
      <c r="K193" s="2">
        <f>H193-'BSSE-CCT'!H193</f>
        <v>7.90828316778338</v>
      </c>
      <c r="L193" s="2">
        <f>'BSSE-ACCQ'!H193-'BSSE-ACCT'!H193</f>
        <v>5.1763914400601445</v>
      </c>
    </row>
    <row r="194" spans="1:12" x14ac:dyDescent="0.2">
      <c r="I194" s="11">
        <f>AVERAGE(I3:I193)</f>
        <v>82.51976902221142</v>
      </c>
      <c r="J194" t="s">
        <v>259</v>
      </c>
      <c r="K194" s="14">
        <f>AVERAGE(K3:K193)</f>
        <v>4.8885197479375098</v>
      </c>
      <c r="L194" s="14">
        <f>AVERAGE(L3:L193)</f>
        <v>4.4596504331722526</v>
      </c>
    </row>
    <row r="195" spans="1:12" x14ac:dyDescent="0.2">
      <c r="I195" s="10">
        <f>STDEV(I3:I193)</f>
        <v>8.2450633703135257</v>
      </c>
      <c r="J195" t="s">
        <v>260</v>
      </c>
      <c r="K195" s="14">
        <f>STDEV(K3:K193)</f>
        <v>3.8498020764343597</v>
      </c>
      <c r="L195" s="14">
        <f>STDEV(L3:L193)</f>
        <v>1.194002429610014</v>
      </c>
    </row>
    <row r="196" spans="1:12" x14ac:dyDescent="0.2">
      <c r="B196" s="2">
        <f>AVERAGE(B3:B193)</f>
        <v>-0.80393341743490043</v>
      </c>
      <c r="C196" s="2">
        <f>AVERAGE(C3:C193)</f>
        <v>-4.903007393690741</v>
      </c>
      <c r="G196" t="s">
        <v>259</v>
      </c>
      <c r="H196" s="2">
        <f>AVERAGE(H3:H193)</f>
        <v>-5.7069408111256426</v>
      </c>
    </row>
    <row r="197" spans="1:12" x14ac:dyDescent="0.2">
      <c r="B197" s="2">
        <f>STDEV(B3:B193)</f>
        <v>0.35995436848197304</v>
      </c>
      <c r="C197" s="2">
        <f>STDEV(C3:C193)</f>
        <v>3.6168410917145395</v>
      </c>
      <c r="G197" t="s">
        <v>263</v>
      </c>
      <c r="H197" s="2">
        <f>STDEV(H3:H193)</f>
        <v>3.4902206370289277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16" sqref="D16"/>
    </sheetView>
  </sheetViews>
  <sheetFormatPr baseColWidth="10" defaultRowHeight="16" x14ac:dyDescent="0.2"/>
  <sheetData>
    <row r="3" spans="1:4" x14ac:dyDescent="0.2">
      <c r="B3" s="19" t="s">
        <v>265</v>
      </c>
      <c r="C3" s="19" t="s">
        <v>266</v>
      </c>
      <c r="D3" s="19" t="s">
        <v>267</v>
      </c>
    </row>
    <row r="5" spans="1:4" x14ac:dyDescent="0.2">
      <c r="A5" t="s">
        <v>268</v>
      </c>
      <c r="B5" s="20">
        <v>-1.8</v>
      </c>
      <c r="C5" s="20">
        <v>-16.3</v>
      </c>
      <c r="D5" s="20">
        <v>-18.100000000000001</v>
      </c>
    </row>
    <row r="6" spans="1:4" x14ac:dyDescent="0.2">
      <c r="B6" s="20">
        <v>0.9</v>
      </c>
      <c r="C6" s="20">
        <v>4.5999999999999996</v>
      </c>
      <c r="D6" s="20">
        <v>4.8</v>
      </c>
    </row>
    <row r="7" spans="1:4" x14ac:dyDescent="0.2">
      <c r="A7" t="s">
        <v>269</v>
      </c>
      <c r="B7" s="20">
        <v>-4.5999999999999996</v>
      </c>
      <c r="C7" s="20">
        <v>-11.7</v>
      </c>
      <c r="D7" s="20">
        <v>-16.3</v>
      </c>
    </row>
    <row r="8" spans="1:4" x14ac:dyDescent="0.2">
      <c r="B8" s="20">
        <v>2</v>
      </c>
      <c r="C8" s="20">
        <v>3.2</v>
      </c>
      <c r="D8" s="20">
        <v>3.9</v>
      </c>
    </row>
    <row r="9" spans="1:4" x14ac:dyDescent="0.2">
      <c r="A9" t="s">
        <v>246</v>
      </c>
      <c r="B9" s="20">
        <v>-1</v>
      </c>
      <c r="C9" s="20">
        <v>-9.6</v>
      </c>
      <c r="D9" s="20">
        <v>-10.6</v>
      </c>
    </row>
    <row r="10" spans="1:4" x14ac:dyDescent="0.2">
      <c r="B10" s="20">
        <v>0.5</v>
      </c>
      <c r="C10" s="20">
        <v>2.2999999999999998</v>
      </c>
      <c r="D10" s="20">
        <v>2.5</v>
      </c>
    </row>
    <row r="11" spans="1:4" x14ac:dyDescent="0.2">
      <c r="A11" t="s">
        <v>247</v>
      </c>
      <c r="B11" s="20">
        <v>-2</v>
      </c>
      <c r="C11" s="20">
        <v>-8.1</v>
      </c>
      <c r="D11" s="20">
        <v>-10.199999999999999</v>
      </c>
    </row>
    <row r="12" spans="1:4" x14ac:dyDescent="0.2">
      <c r="B12" s="20">
        <v>0.9</v>
      </c>
      <c r="C12" s="20">
        <v>3.9</v>
      </c>
      <c r="D12" s="20">
        <v>3.7</v>
      </c>
    </row>
    <row r="13" spans="1:4" x14ac:dyDescent="0.2">
      <c r="A13" t="s">
        <v>264</v>
      </c>
      <c r="B13" s="20">
        <v>-0.5</v>
      </c>
      <c r="C13" s="20">
        <v>-5.2</v>
      </c>
      <c r="D13" s="20">
        <v>-5.7</v>
      </c>
    </row>
    <row r="14" spans="1:4" x14ac:dyDescent="0.2">
      <c r="B14" s="20">
        <v>0.2</v>
      </c>
      <c r="C14" s="20">
        <v>1.3</v>
      </c>
      <c r="D14" s="20">
        <v>1.3</v>
      </c>
    </row>
    <row r="15" spans="1:4" x14ac:dyDescent="0.2">
      <c r="A15" t="s">
        <v>257</v>
      </c>
      <c r="B15" s="20">
        <v>-0.8</v>
      </c>
      <c r="C15" s="20">
        <v>-4.9000000000000004</v>
      </c>
      <c r="D15" s="20">
        <v>-5.7</v>
      </c>
    </row>
    <row r="16" spans="1:4" x14ac:dyDescent="0.2">
      <c r="B16" s="20">
        <v>0.4</v>
      </c>
      <c r="C16" s="20">
        <v>3.6</v>
      </c>
      <c r="D16" s="20">
        <v>3.5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VLOOKUP($A2,'MP2-KTZVP'!$A$2:$T$192,11,FALSE)*2625.5</f>
        <v>-1570.5094443763589</v>
      </c>
      <c r="D2">
        <f>VLOOKUP($A2,'MP2-KTZVP'!$A$2:$T$192,12,FALSE)*2625.5</f>
        <v>-4522.8940551867963</v>
      </c>
      <c r="E2">
        <f>VLOOKUP($A2,'MP2-KTZVP'!$A$2:$T$192,13,FALSE)*2625.5</f>
        <v>-775.63857455410562</v>
      </c>
      <c r="F2">
        <f>VLOOKUP($A2,'MP2-KTZVP'!$A$2:$T$192,14,FALSE)*2625.5</f>
        <v>-2356.1733359963046</v>
      </c>
      <c r="G2">
        <f>VLOOKUP($A2,'MP2-KTZVP'!$A$2:$T$192,15,FALSE)*2625.5</f>
        <v>-780.08756718160475</v>
      </c>
      <c r="H2">
        <f>VLOOKUP($A2,'MP2-KTZVP'!$A$2:$T$192,16,FALSE)*2625.5</f>
        <v>-2148.1507162610646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VLOOKUP($A3,'MP2-KTZVP'!$A$2:$T$192,11,FALSE)*2625.5</f>
        <v>-1025.0398722191937</v>
      </c>
      <c r="D3">
        <f>VLOOKUP($A3,'MP2-KTZVP'!$A$2:$T$192,12,FALSE)*2625.5</f>
        <v>-2901.4475493978862</v>
      </c>
      <c r="E3">
        <f>VLOOKUP($A3,'MP2-KTZVP'!$A$2:$T$192,13,FALSE)*2625.5</f>
        <v>-777.65147040806073</v>
      </c>
      <c r="F3">
        <f>VLOOKUP($A3,'MP2-KTZVP'!$A$2:$T$192,14,FALSE)*2625.5</f>
        <v>-2364.5555703837058</v>
      </c>
      <c r="G3">
        <f>VLOOKUP($A3,'MP2-KTZVP'!$A$2:$T$192,15,FALSE)*2625.5</f>
        <v>-226.08303429997511</v>
      </c>
      <c r="H3">
        <f>VLOOKUP($A3,'MP2-KTZVP'!$A$2:$T$192,16,FALSE)*2625.5</f>
        <v>-512.65758834223641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VLOOKUP($A4,'MP2-KTZVP'!$A$2:$T$192,11,FALSE)*2625.5</f>
        <v>-1017.3820437358538</v>
      </c>
      <c r="D4">
        <f>VLOOKUP($A4,'MP2-KTZVP'!$A$2:$T$192,12,FALSE)*2625.5</f>
        <v>-2890.7972044398921</v>
      </c>
      <c r="E4">
        <f>VLOOKUP($A4,'MP2-KTZVP'!$A$2:$T$192,13,FALSE)*2625.5</f>
        <v>-777.39962649719951</v>
      </c>
      <c r="F4">
        <f>VLOOKUP($A4,'MP2-KTZVP'!$A$2:$T$192,14,FALSE)*2625.5</f>
        <v>-2364.8118229304782</v>
      </c>
      <c r="G4">
        <f>VLOOKUP($A4,'MP2-KTZVP'!$A$2:$T$192,15,FALSE)*2625.5</f>
        <v>-226.08303429875031</v>
      </c>
      <c r="H4">
        <f>VLOOKUP($A4,'MP2-KTZVP'!$A$2:$T$192,16,FALSE)*2625.5</f>
        <v>-512.65758834065844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VLOOKUP($A5,'MP2-KTZVP'!$A$2:$T$192,11,FALSE)*2625.5</f>
        <v>-924.9828503618271</v>
      </c>
      <c r="D5">
        <f>VLOOKUP($A5,'MP2-KTZVP'!$A$2:$T$192,12,FALSE)*2625.5</f>
        <v>-2768.2674856780422</v>
      </c>
      <c r="E5">
        <f>VLOOKUP($A5,'MP2-KTZVP'!$A$2:$T$192,13,FALSE)*2625.5</f>
        <v>-777.47344164773108</v>
      </c>
      <c r="F5">
        <f>VLOOKUP($A5,'MP2-KTZVP'!$A$2:$T$192,14,FALSE)*2625.5</f>
        <v>-2364.2323141889028</v>
      </c>
      <c r="G5">
        <f>VLOOKUP($A5,'MP2-KTZVP'!$A$2:$T$192,15,FALSE)*2625.5</f>
        <v>-129.07550225886763</v>
      </c>
      <c r="H5">
        <f>VLOOKUP($A5,'MP2-KTZVP'!$A$2:$T$192,16,FALSE)*2625.5</f>
        <v>-381.88268247282167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VLOOKUP($A6,'MP2-KTZVP'!$A$2:$T$192,11,FALSE)*2625.5</f>
        <v>-920.65670797848395</v>
      </c>
      <c r="D6">
        <f>VLOOKUP($A6,'MP2-KTZVP'!$A$2:$T$192,12,FALSE)*2625.5</f>
        <v>-2761.2117710248785</v>
      </c>
      <c r="E6">
        <f>VLOOKUP($A6,'MP2-KTZVP'!$A$2:$T$192,13,FALSE)*2625.5</f>
        <v>-777.63521590238952</v>
      </c>
      <c r="F6">
        <f>VLOOKUP($A6,'MP2-KTZVP'!$A$2:$T$192,14,FALSE)*2625.5</f>
        <v>-2365.4161205322807</v>
      </c>
      <c r="G6">
        <f>VLOOKUP($A6,'MP2-KTZVP'!$A$2:$T$192,15,FALSE)*2625.5</f>
        <v>-129.07550225888127</v>
      </c>
      <c r="H6">
        <f>VLOOKUP($A6,'MP2-KTZVP'!$A$2:$T$192,16,FALSE)*2625.5</f>
        <v>-381.88268247283224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VLOOKUP($A7,'MP2-KTZVP'!$A$2:$T$192,11,FALSE)*2625.5</f>
        <v>-1427.4451256845057</v>
      </c>
      <c r="D7">
        <f>VLOOKUP($A7,'MP2-KTZVP'!$A$2:$T$192,12,FALSE)*2625.5</f>
        <v>-4095.4617928590437</v>
      </c>
      <c r="E7">
        <f>VLOOKUP($A7,'MP2-KTZVP'!$A$2:$T$192,13,FALSE)*2625.5</f>
        <v>-776.10399924925673</v>
      </c>
      <c r="F7">
        <f>VLOOKUP($A7,'MP2-KTZVP'!$A$2:$T$192,14,FALSE)*2625.5</f>
        <v>-2357.4775502586294</v>
      </c>
      <c r="G7">
        <f>VLOOKUP($A7,'MP2-KTZVP'!$A$2:$T$192,15,FALSE)*2625.5</f>
        <v>-622.68097403707202</v>
      </c>
      <c r="H7">
        <f>VLOOKUP($A7,'MP2-KTZVP'!$A$2:$T$192,16,FALSE)*2625.5</f>
        <v>-1704.9769257007097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VLOOKUP($A8,'MP2-KTZVP'!$A$2:$T$192,11,FALSE)*2625.5</f>
        <v>-1419.5965410924773</v>
      </c>
      <c r="D8">
        <f>VLOOKUP($A8,'MP2-KTZVP'!$A$2:$T$192,12,FALSE)*2625.5</f>
        <v>-4085.8550123278983</v>
      </c>
      <c r="E8">
        <f>VLOOKUP($A8,'MP2-KTZVP'!$A$2:$T$192,13,FALSE)*2625.5</f>
        <v>-776.21093273882741</v>
      </c>
      <c r="F8">
        <f>VLOOKUP($A8,'MP2-KTZVP'!$A$2:$T$192,14,FALSE)*2625.5</f>
        <v>-2358.6838188434967</v>
      </c>
      <c r="G8">
        <f>VLOOKUP($A8,'MP2-KTZVP'!$A$2:$T$192,15,FALSE)*2625.5</f>
        <v>-622.35367503417331</v>
      </c>
      <c r="H8">
        <f>VLOOKUP($A8,'MP2-KTZVP'!$A$2:$T$192,16,FALSE)*2625.5</f>
        <v>-1705.0391698780891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VLOOKUP($A9,'MP2-KTZVP'!$A$2:$T$192,11,FALSE)*2625.5</f>
        <v>-1543.6965576068656</v>
      </c>
      <c r="D9">
        <f>VLOOKUP($A9,'MP2-KTZVP'!$A$2:$T$192,12,FALSE)*2625.5</f>
        <v>-4467.485164209621</v>
      </c>
      <c r="E9">
        <f>VLOOKUP($A9,'MP2-KTZVP'!$A$2:$T$192,13,FALSE)*2625.5</f>
        <v>-776.10485538418243</v>
      </c>
      <c r="F9">
        <f>VLOOKUP($A9,'MP2-KTZVP'!$A$2:$T$192,14,FALSE)*2625.5</f>
        <v>-2357.0158736486287</v>
      </c>
      <c r="G9">
        <f>VLOOKUP($A9,'MP2-KTZVP'!$A$2:$T$192,15,FALSE)*2625.5</f>
        <v>-745.44726864770155</v>
      </c>
      <c r="H9">
        <f>VLOOKUP($A9,'MP2-KTZVP'!$A$2:$T$192,16,FALSE)*2625.5</f>
        <v>-2085.9536849496208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VLOOKUP($A10,'MP2-KTZVP'!$A$2:$T$192,11,FALSE)*2625.5</f>
        <v>-3181.7544474058086</v>
      </c>
      <c r="D10">
        <f>VLOOKUP($A10,'MP2-KTZVP'!$A$2:$T$192,12,FALSE)*2625.5</f>
        <v>-8766.2000064503973</v>
      </c>
      <c r="E10">
        <f>VLOOKUP($A10,'MP2-KTZVP'!$A$2:$T$192,13,FALSE)*2625.5</f>
        <v>-775.65803378039755</v>
      </c>
      <c r="F10">
        <f>VLOOKUP($A10,'MP2-KTZVP'!$A$2:$T$192,14,FALSE)*2625.5</f>
        <v>-2356.3157927809634</v>
      </c>
      <c r="G10">
        <f>VLOOKUP($A10,'MP2-KTZVP'!$A$2:$T$192,15,FALSE)*2625.5</f>
        <v>-2373.3730042330899</v>
      </c>
      <c r="H10">
        <f>VLOOKUP($A10,'MP2-KTZVP'!$A$2:$T$192,16,FALSE)*2625.5</f>
        <v>-6369.9442836535836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VLOOKUP($A11,'MP2-KTZVP'!$A$2:$T$192,11,FALSE)*2625.5</f>
        <v>-3167.3113869478134</v>
      </c>
      <c r="D11">
        <f>VLOOKUP($A11,'MP2-KTZVP'!$A$2:$T$192,12,FALSE)*2625.5</f>
        <v>-8745.8268005725949</v>
      </c>
      <c r="E11">
        <f>VLOOKUP($A11,'MP2-KTZVP'!$A$2:$T$192,13,FALSE)*2625.5</f>
        <v>-775.97427665615169</v>
      </c>
      <c r="F11">
        <f>VLOOKUP($A11,'MP2-KTZVP'!$A$2:$T$192,14,FALSE)*2625.5</f>
        <v>-2358.2359283927281</v>
      </c>
      <c r="G11">
        <f>VLOOKUP($A11,'MP2-KTZVP'!$A$2:$T$192,15,FALSE)*2625.5</f>
        <v>-2372.6206885759111</v>
      </c>
      <c r="H11">
        <f>VLOOKUP($A11,'MP2-KTZVP'!$A$2:$T$192,16,FALSE)*2625.5</f>
        <v>-6368.202712829715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VLOOKUP($A12,'MP2-KTZVP'!$A$2:$T$192,11,FALSE)*2625.5</f>
        <v>-3169.5386018535646</v>
      </c>
      <c r="D12">
        <f>VLOOKUP($A12,'MP2-KTZVP'!$A$2:$T$192,12,FALSE)*2625.5</f>
        <v>-8747.5371240658169</v>
      </c>
      <c r="E12">
        <f>VLOOKUP($A12,'MP2-KTZVP'!$A$2:$T$192,13,FALSE)*2625.5</f>
        <v>-775.70933380341853</v>
      </c>
      <c r="F12">
        <f>VLOOKUP($A12,'MP2-KTZVP'!$A$2:$T$192,14,FALSE)*2625.5</f>
        <v>-2357.1347184422589</v>
      </c>
      <c r="G12">
        <f>VLOOKUP($A12,'MP2-KTZVP'!$A$2:$T$192,15,FALSE)*2625.5</f>
        <v>-2373.3901861580703</v>
      </c>
      <c r="H12">
        <f>VLOOKUP($A12,'MP2-KTZVP'!$A$2:$T$192,16,FALSE)*2625.5</f>
        <v>-6369.0442342451952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VLOOKUP($A13,'MP2-KTZVP'!$A$2:$T$192,11,FALSE)*2625.5</f>
        <v>-1979.0337373824925</v>
      </c>
      <c r="D13">
        <f>VLOOKUP($A13,'MP2-KTZVP'!$A$2:$T$192,12,FALSE)*2625.5</f>
        <v>-5619.2810041636876</v>
      </c>
      <c r="E13">
        <f>VLOOKUP($A13,'MP2-KTZVP'!$A$2:$T$192,13,FALSE)*2625.5</f>
        <v>-775.63942440843095</v>
      </c>
      <c r="F13">
        <f>VLOOKUP($A13,'MP2-KTZVP'!$A$2:$T$192,14,FALSE)*2625.5</f>
        <v>-2356.3022108626369</v>
      </c>
      <c r="G13">
        <f>VLOOKUP($A13,'MP2-KTZVP'!$A$2:$T$192,15,FALSE)*2625.5</f>
        <v>-1187.2316623966958</v>
      </c>
      <c r="H13">
        <f>VLOOKUP($A13,'MP2-KTZVP'!$A$2:$T$192,16,FALSE)*2625.5</f>
        <v>-3242.7880116220172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VLOOKUP($A14,'MP2-KTZVP'!$A$2:$T$192,11,FALSE)*2625.5</f>
        <v>-2188.1273311538075</v>
      </c>
      <c r="D14">
        <f>VLOOKUP($A14,'MP2-KTZVP'!$A$2:$T$192,12,FALSE)*2625.5</f>
        <v>-6256.9047900784572</v>
      </c>
      <c r="E14">
        <f>VLOOKUP($A14,'MP2-KTZVP'!$A$2:$T$192,13,FALSE)*2625.5</f>
        <v>-775.79864948726697</v>
      </c>
      <c r="F14">
        <f>VLOOKUP($A14,'MP2-KTZVP'!$A$2:$T$192,14,FALSE)*2625.5</f>
        <v>-2356.7563071936538</v>
      </c>
      <c r="G14">
        <f>VLOOKUP($A14,'MP2-KTZVP'!$A$2:$T$192,15,FALSE)*2625.5</f>
        <v>-1391.2790837179755</v>
      </c>
      <c r="H14">
        <f>VLOOKUP($A14,'MP2-KTZVP'!$A$2:$T$192,16,FALSE)*2625.5</f>
        <v>-3877.1647597868887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VLOOKUP($A15,'MP2-KTZVP'!$A$2:$T$192,11,FALSE)*2625.5</f>
        <v>-1526.3810116168513</v>
      </c>
      <c r="D15">
        <f>VLOOKUP($A15,'MP2-KTZVP'!$A$2:$T$192,12,FALSE)*2625.5</f>
        <v>-4601.8340098545923</v>
      </c>
      <c r="E15">
        <f>VLOOKUP($A15,'MP2-KTZVP'!$A$2:$T$192,13,FALSE)*2625.5</f>
        <v>-731.64233282289695</v>
      </c>
      <c r="F15">
        <f>VLOOKUP($A15,'MP2-KTZVP'!$A$2:$T$192,14,FALSE)*2625.5</f>
        <v>-2438.1490032290426</v>
      </c>
      <c r="G15">
        <f>VLOOKUP($A15,'MP2-KTZVP'!$A$2:$T$192,15,FALSE)*2625.5</f>
        <v>-779.71473486702041</v>
      </c>
      <c r="H15">
        <f>VLOOKUP($A15,'MP2-KTZVP'!$A$2:$T$192,16,FALSE)*2625.5</f>
        <v>-2146.6284220584498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VLOOKUP($A16,'MP2-KTZVP'!$A$2:$T$192,11,FALSE)*2625.5</f>
        <v>-1525.124795379515</v>
      </c>
      <c r="D16">
        <f>VLOOKUP($A16,'MP2-KTZVP'!$A$2:$T$192,12,FALSE)*2625.5</f>
        <v>-4600.3023784965744</v>
      </c>
      <c r="E16">
        <f>VLOOKUP($A16,'MP2-KTZVP'!$A$2:$T$192,13,FALSE)*2625.5</f>
        <v>-731.78771005588999</v>
      </c>
      <c r="F16">
        <f>VLOOKUP($A16,'MP2-KTZVP'!$A$2:$T$192,14,FALSE)*2625.5</f>
        <v>-2438.3893533664027</v>
      </c>
      <c r="G16">
        <f>VLOOKUP($A16,'MP2-KTZVP'!$A$2:$T$192,15,FALSE)*2625.5</f>
        <v>-779.71822302555734</v>
      </c>
      <c r="H16">
        <f>VLOOKUP($A16,'MP2-KTZVP'!$A$2:$T$192,16,FALSE)*2625.5</f>
        <v>-2146.6406291668536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VLOOKUP($A17,'MP2-KTZVP'!$A$2:$T$192,11,FALSE)*2625.5</f>
        <v>-979.56925392644723</v>
      </c>
      <c r="D17">
        <f>VLOOKUP($A17,'MP2-KTZVP'!$A$2:$T$192,12,FALSE)*2625.5</f>
        <v>-2975.5263394793328</v>
      </c>
      <c r="E17">
        <f>VLOOKUP($A17,'MP2-KTZVP'!$A$2:$T$192,13,FALSE)*2625.5</f>
        <v>-732.30117962804889</v>
      </c>
      <c r="F17">
        <f>VLOOKUP($A17,'MP2-KTZVP'!$A$2:$T$192,14,FALSE)*2625.5</f>
        <v>-2439.3063547162415</v>
      </c>
      <c r="G17">
        <f>VLOOKUP($A17,'MP2-KTZVP'!$A$2:$T$192,15,FALSE)*2625.5</f>
        <v>-226.08303429875031</v>
      </c>
      <c r="H17">
        <f>VLOOKUP($A17,'MP2-KTZVP'!$A$2:$T$192,16,FALSE)*2625.5</f>
        <v>-512.65758834065844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VLOOKUP($A18,'MP2-KTZVP'!$A$2:$T$192,11,FALSE)*2625.5</f>
        <v>-978.26915901523068</v>
      </c>
      <c r="D18">
        <f>VLOOKUP($A18,'MP2-KTZVP'!$A$2:$T$192,12,FALSE)*2625.5</f>
        <v>-2974.3530678430297</v>
      </c>
      <c r="E18">
        <f>VLOOKUP($A18,'MP2-KTZVP'!$A$2:$T$192,13,FALSE)*2625.5</f>
        <v>-732.29130284812288</v>
      </c>
      <c r="F18">
        <f>VLOOKUP($A18,'MP2-KTZVP'!$A$2:$T$192,14,FALSE)*2625.5</f>
        <v>-2439.5741226770938</v>
      </c>
      <c r="G18">
        <f>VLOOKUP($A18,'MP2-KTZVP'!$A$2:$T$192,15,FALSE)*2625.5</f>
        <v>-226.08303429906456</v>
      </c>
      <c r="H18">
        <f>VLOOKUP($A18,'MP2-KTZVP'!$A$2:$T$192,16,FALSE)*2625.5</f>
        <v>-512.65758834093151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VLOOKUP($A19,'MP2-KTZVP'!$A$2:$T$192,11,FALSE)*2625.5</f>
        <v>-880.92572742255072</v>
      </c>
      <c r="D19">
        <f>VLOOKUP($A19,'MP2-KTZVP'!$A$2:$T$192,12,FALSE)*2625.5</f>
        <v>-2843.8824534614514</v>
      </c>
      <c r="E19">
        <f>VLOOKUP($A19,'MP2-KTZVP'!$A$2:$T$192,13,FALSE)*2625.5</f>
        <v>-732.35959913355282</v>
      </c>
      <c r="F19">
        <f>VLOOKUP($A19,'MP2-KTZVP'!$A$2:$T$192,14,FALSE)*2625.5</f>
        <v>-2439.3896527302554</v>
      </c>
      <c r="G19">
        <f>VLOOKUP($A19,'MP2-KTZVP'!$A$2:$T$192,15,FALSE)*2625.5</f>
        <v>-129.07550225890805</v>
      </c>
      <c r="H19">
        <f>VLOOKUP($A19,'MP2-KTZVP'!$A$2:$T$192,16,FALSE)*2625.5</f>
        <v>-381.88268247288732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VLOOKUP($A20,'MP2-KTZVP'!$A$2:$T$192,11,FALSE)*2625.5</f>
        <v>-880.11266141454189</v>
      </c>
      <c r="D20">
        <f>VLOOKUP($A20,'MP2-KTZVP'!$A$2:$T$192,12,FALSE)*2625.5</f>
        <v>-2843.1756139913637</v>
      </c>
      <c r="E20">
        <f>VLOOKUP($A20,'MP2-KTZVP'!$A$2:$T$192,13,FALSE)*2625.5</f>
        <v>-732.33852866074994</v>
      </c>
      <c r="F20">
        <f>VLOOKUP($A20,'MP2-KTZVP'!$A$2:$T$192,14,FALSE)*2625.5</f>
        <v>-2439.5955457830964</v>
      </c>
      <c r="G20">
        <f>VLOOKUP($A20,'MP2-KTZVP'!$A$2:$T$192,15,FALSE)*2625.5</f>
        <v>-129.07550225890515</v>
      </c>
      <c r="H20">
        <f>VLOOKUP($A20,'MP2-KTZVP'!$A$2:$T$192,16,FALSE)*2625.5</f>
        <v>-381.882682472932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VLOOKUP($A21,'MP2-KTZVP'!$A$2:$T$192,11,FALSE)*2625.5</f>
        <v>-1369.4240763135069</v>
      </c>
      <c r="D21">
        <f>VLOOKUP($A21,'MP2-KTZVP'!$A$2:$T$192,12,FALSE)*2625.5</f>
        <v>-4150.3526694170787</v>
      </c>
      <c r="E21">
        <f>VLOOKUP($A21,'MP2-KTZVP'!$A$2:$T$192,13,FALSE)*2625.5</f>
        <v>-732.18408950219873</v>
      </c>
      <c r="F21">
        <f>VLOOKUP($A21,'MP2-KTZVP'!$A$2:$T$192,14,FALSE)*2625.5</f>
        <v>-2439.0062528450976</v>
      </c>
      <c r="G21">
        <f>VLOOKUP($A21,'MP2-KTZVP'!$A$2:$T$192,15,FALSE)*2625.5</f>
        <v>-616.73906881037124</v>
      </c>
      <c r="H21">
        <f>VLOOKUP($A21,'MP2-KTZVP'!$A$2:$T$192,16,FALSE)*2625.5</f>
        <v>-1690.1547683231008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VLOOKUP($A22,'MP2-KTZVP'!$A$2:$T$192,11,FALSE)*2625.5</f>
        <v>-1370.3747225311295</v>
      </c>
      <c r="D22">
        <f>VLOOKUP($A22,'MP2-KTZVP'!$A$2:$T$192,12,FALSE)*2625.5</f>
        <v>-4152.6476245811064</v>
      </c>
      <c r="E22">
        <f>VLOOKUP($A22,'MP2-KTZVP'!$A$2:$T$192,13,FALSE)*2625.5</f>
        <v>-731.9769579410887</v>
      </c>
      <c r="F22">
        <f>VLOOKUP($A22,'MP2-KTZVP'!$A$2:$T$192,14,FALSE)*2625.5</f>
        <v>-2438.6430690691423</v>
      </c>
      <c r="G22">
        <f>VLOOKUP($A22,'MP2-KTZVP'!$A$2:$T$192,15,FALSE)*2625.5</f>
        <v>-616.69663865714256</v>
      </c>
      <c r="H22">
        <f>VLOOKUP($A22,'MP2-KTZVP'!$A$2:$T$192,16,FALSE)*2625.5</f>
        <v>-1690.5083798715875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VLOOKUP($A23,'MP2-KTZVP'!$A$2:$T$192,11,FALSE)*2625.5</f>
        <v>-1367.6059017522971</v>
      </c>
      <c r="D23">
        <f>VLOOKUP($A23,'MP2-KTZVP'!$A$2:$T$192,12,FALSE)*2625.5</f>
        <v>-4152.7623843948595</v>
      </c>
      <c r="E23">
        <f>VLOOKUP($A23,'MP2-KTZVP'!$A$2:$T$192,13,FALSE)*2625.5</f>
        <v>-731.72849395237211</v>
      </c>
      <c r="F23">
        <f>VLOOKUP($A23,'MP2-KTZVP'!$A$2:$T$192,14,FALSE)*2625.5</f>
        <v>-2438.4140299541978</v>
      </c>
      <c r="G23">
        <f>VLOOKUP($A23,'MP2-KTZVP'!$A$2:$T$192,15,FALSE)*2625.5</f>
        <v>-616.62587221859087</v>
      </c>
      <c r="H23">
        <f>VLOOKUP($A23,'MP2-KTZVP'!$A$2:$T$192,16,FALSE)*2625.5</f>
        <v>-1690.9861531004672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VLOOKUP($A24,'MP2-KTZVP'!$A$2:$T$192,11,FALSE)*2625.5</f>
        <v>-1369.4718222218394</v>
      </c>
      <c r="D24">
        <f>VLOOKUP($A24,'MP2-KTZVP'!$A$2:$T$192,12,FALSE)*2625.5</f>
        <v>-4151.7913745401574</v>
      </c>
      <c r="E24">
        <f>VLOOKUP($A24,'MP2-KTZVP'!$A$2:$T$192,13,FALSE)*2625.5</f>
        <v>-731.72434560982538</v>
      </c>
      <c r="F24">
        <f>VLOOKUP($A24,'MP2-KTZVP'!$A$2:$T$192,14,FALSE)*2625.5</f>
        <v>-2438.4094037680229</v>
      </c>
      <c r="G24">
        <f>VLOOKUP($A24,'MP2-KTZVP'!$A$2:$T$192,15,FALSE)*2625.5</f>
        <v>-616.73114426376844</v>
      </c>
      <c r="H24">
        <f>VLOOKUP($A24,'MP2-KTZVP'!$A$2:$T$192,16,FALSE)*2625.5</f>
        <v>-1690.5142698463121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VLOOKUP($A25,'MP2-KTZVP'!$A$2:$T$192,11,FALSE)*2625.5</f>
        <v>-1497.4883449342663</v>
      </c>
      <c r="D25">
        <f>VLOOKUP($A25,'MP2-KTZVP'!$A$2:$T$192,12,FALSE)*2625.5</f>
        <v>-4546.5761706565972</v>
      </c>
      <c r="E25">
        <f>VLOOKUP($A25,'MP2-KTZVP'!$A$2:$T$192,13,FALSE)*2625.5</f>
        <v>-731.63611861117306</v>
      </c>
      <c r="F25">
        <f>VLOOKUP($A25,'MP2-KTZVP'!$A$2:$T$192,14,FALSE)*2625.5</f>
        <v>-2438.492300250562</v>
      </c>
      <c r="G25">
        <f>VLOOKUP($A25,'MP2-KTZVP'!$A$2:$T$192,15,FALSE)*2625.5</f>
        <v>-745.46990875954816</v>
      </c>
      <c r="H25">
        <f>VLOOKUP($A25,'MP2-KTZVP'!$A$2:$T$192,16,FALSE)*2625.5</f>
        <v>-2087.2593032676418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VLOOKUP($A26,'MP2-KTZVP'!$A$2:$T$192,11,FALSE)*2625.5</f>
        <v>-1495.1437237910209</v>
      </c>
      <c r="D26">
        <f>VLOOKUP($A26,'MP2-KTZVP'!$A$2:$T$192,12,FALSE)*2625.5</f>
        <v>-4543.7181370397375</v>
      </c>
      <c r="E26">
        <f>VLOOKUP($A26,'MP2-KTZVP'!$A$2:$T$192,13,FALSE)*2625.5</f>
        <v>-731.86604009881444</v>
      </c>
      <c r="F26">
        <f>VLOOKUP($A26,'MP2-KTZVP'!$A$2:$T$192,14,FALSE)*2625.5</f>
        <v>-2438.9988403507391</v>
      </c>
      <c r="G26">
        <f>VLOOKUP($A26,'MP2-KTZVP'!$A$2:$T$192,15,FALSE)*2625.5</f>
        <v>-745.4677719782992</v>
      </c>
      <c r="H26">
        <f>VLOOKUP($A26,'MP2-KTZVP'!$A$2:$T$192,16,FALSE)*2625.5</f>
        <v>-2087.2402650845302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VLOOKUP($A27,'MP2-KTZVP'!$A$2:$T$192,11,FALSE)*2625.5</f>
        <v>-3126.0232837359767</v>
      </c>
      <c r="D27">
        <f>VLOOKUP($A27,'MP2-KTZVP'!$A$2:$T$192,12,FALSE)*2625.5</f>
        <v>-8833.9893631369741</v>
      </c>
      <c r="E27">
        <f>VLOOKUP($A27,'MP2-KTZVP'!$A$2:$T$192,13,FALSE)*2625.5</f>
        <v>-731.98518220161509</v>
      </c>
      <c r="F27">
        <f>VLOOKUP($A27,'MP2-KTZVP'!$A$2:$T$192,14,FALSE)*2625.5</f>
        <v>-2438.2635325797978</v>
      </c>
      <c r="G27">
        <f>VLOOKUP($A27,'MP2-KTZVP'!$A$2:$T$192,15,FALSE)*2625.5</f>
        <v>-2371.7816580805561</v>
      </c>
      <c r="H27">
        <f>VLOOKUP($A27,'MP2-KTZVP'!$A$2:$T$192,16,FALSE)*2625.5</f>
        <v>-6369.0594770251118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VLOOKUP($A28,'MP2-KTZVP'!$A$2:$T$192,11,FALSE)*2625.5</f>
        <v>-3120.9174890737063</v>
      </c>
      <c r="D28">
        <f>VLOOKUP($A28,'MP2-KTZVP'!$A$2:$T$192,12,FALSE)*2625.5</f>
        <v>-8825.1516079073645</v>
      </c>
      <c r="E28">
        <f>VLOOKUP($A28,'MP2-KTZVP'!$A$2:$T$192,13,FALSE)*2625.5</f>
        <v>-731.69909655449453</v>
      </c>
      <c r="F28">
        <f>VLOOKUP($A28,'MP2-KTZVP'!$A$2:$T$192,14,FALSE)*2625.5</f>
        <v>-2437.9795999530797</v>
      </c>
      <c r="G28">
        <f>VLOOKUP($A28,'MP2-KTZVP'!$A$2:$T$192,15,FALSE)*2625.5</f>
        <v>-2371.8484699333699</v>
      </c>
      <c r="H28">
        <f>VLOOKUP($A28,'MP2-KTZVP'!$A$2:$T$192,16,FALSE)*2625.5</f>
        <v>-6368.1976008249458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VLOOKUP($A29,'MP2-KTZVP'!$A$2:$T$192,11,FALSE)*2625.5</f>
        <v>-3125.2598770504665</v>
      </c>
      <c r="D29">
        <f>VLOOKUP($A29,'MP2-KTZVP'!$A$2:$T$192,12,FALSE)*2625.5</f>
        <v>-8832.5049494265695</v>
      </c>
      <c r="E29">
        <f>VLOOKUP($A29,'MP2-KTZVP'!$A$2:$T$192,13,FALSE)*2625.5</f>
        <v>-731.95084215550366</v>
      </c>
      <c r="F29">
        <f>VLOOKUP($A29,'MP2-KTZVP'!$A$2:$T$192,14,FALSE)*2625.5</f>
        <v>-2438.4367418036131</v>
      </c>
      <c r="G29">
        <f>VLOOKUP($A29,'MP2-KTZVP'!$A$2:$T$192,15,FALSE)*2625.5</f>
        <v>-2371.6888044322727</v>
      </c>
      <c r="H29">
        <f>VLOOKUP($A29,'MP2-KTZVP'!$A$2:$T$192,16,FALSE)*2625.5</f>
        <v>-6368.8018908276799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VLOOKUP($A30,'MP2-KTZVP'!$A$2:$T$192,11,FALSE)*2625.5</f>
        <v>-3121.5588403842303</v>
      </c>
      <c r="D30">
        <f>VLOOKUP($A30,'MP2-KTZVP'!$A$2:$T$192,12,FALSE)*2625.5</f>
        <v>-8825.6100740487818</v>
      </c>
      <c r="E30">
        <f>VLOOKUP($A30,'MP2-KTZVP'!$A$2:$T$192,13,FALSE)*2625.5</f>
        <v>-731.89062904681327</v>
      </c>
      <c r="F30">
        <f>VLOOKUP($A30,'MP2-KTZVP'!$A$2:$T$192,14,FALSE)*2625.5</f>
        <v>-2438.230300506475</v>
      </c>
      <c r="G30">
        <f>VLOOKUP($A30,'MP2-KTZVP'!$A$2:$T$192,15,FALSE)*2625.5</f>
        <v>-2371.7183178461564</v>
      </c>
      <c r="H30">
        <f>VLOOKUP($A30,'MP2-KTZVP'!$A$2:$T$192,16,FALSE)*2625.5</f>
        <v>-6367.9315359539123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VLOOKUP($A31,'MP2-KTZVP'!$A$2:$T$192,11,FALSE)*2625.5</f>
        <v>-1933.9681540027389</v>
      </c>
      <c r="D31">
        <f>VLOOKUP($A31,'MP2-KTZVP'!$A$2:$T$192,12,FALSE)*2625.5</f>
        <v>-5698.5367573356934</v>
      </c>
      <c r="E31">
        <f>VLOOKUP($A31,'MP2-KTZVP'!$A$2:$T$192,13,FALSE)*2625.5</f>
        <v>-731.64948815079583</v>
      </c>
      <c r="F31">
        <f>VLOOKUP($A31,'MP2-KTZVP'!$A$2:$T$192,14,FALSE)*2625.5</f>
        <v>-2438.0884057737644</v>
      </c>
      <c r="G31">
        <f>VLOOKUP($A31,'MP2-KTZVP'!$A$2:$T$192,15,FALSE)*2625.5</f>
        <v>-1187.3395260826562</v>
      </c>
      <c r="H31">
        <f>VLOOKUP($A31,'MP2-KTZVP'!$A$2:$T$192,16,FALSE)*2625.5</f>
        <v>-3243.1474344355406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VLOOKUP($A32,'MP2-KTZVP'!$A$2:$T$192,11,FALSE)*2625.5</f>
        <v>-1932.7341478318961</v>
      </c>
      <c r="D32">
        <f>VLOOKUP($A32,'MP2-KTZVP'!$A$2:$T$192,12,FALSE)*2625.5</f>
        <v>-5697.082233241309</v>
      </c>
      <c r="E32">
        <f>VLOOKUP($A32,'MP2-KTZVP'!$A$2:$T$192,13,FALSE)*2625.5</f>
        <v>-731.76139308285292</v>
      </c>
      <c r="F32">
        <f>VLOOKUP($A32,'MP2-KTZVP'!$A$2:$T$192,14,FALSE)*2625.5</f>
        <v>-2438.2619711691577</v>
      </c>
      <c r="G32">
        <f>VLOOKUP($A32,'MP2-KTZVP'!$A$2:$T$192,15,FALSE)*2625.5</f>
        <v>-1187.3703229600353</v>
      </c>
      <c r="H32">
        <f>VLOOKUP($A32,'MP2-KTZVP'!$A$2:$T$192,16,FALSE)*2625.5</f>
        <v>-3243.2554638320285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VLOOKUP($A33,'MP2-KTZVP'!$A$2:$T$192,11,FALSE)*2625.5</f>
        <v>-2141.684112161</v>
      </c>
      <c r="D33">
        <f>VLOOKUP($A33,'MP2-KTZVP'!$A$2:$T$192,12,FALSE)*2625.5</f>
        <v>-6335.4054034066248</v>
      </c>
      <c r="E33">
        <f>VLOOKUP($A33,'MP2-KTZVP'!$A$2:$T$192,13,FALSE)*2625.5</f>
        <v>-731.65849722316727</v>
      </c>
      <c r="F33">
        <f>VLOOKUP($A33,'MP2-KTZVP'!$A$2:$T$192,14,FALSE)*2625.5</f>
        <v>-2438.4951807061407</v>
      </c>
      <c r="G33">
        <f>VLOOKUP($A33,'MP2-KTZVP'!$A$2:$T$192,15,FALSE)*2625.5</f>
        <v>-1390.7388784497218</v>
      </c>
      <c r="H33">
        <f>VLOOKUP($A33,'MP2-KTZVP'!$A$2:$T$192,16,FALSE)*2625.5</f>
        <v>-3878.0035162438166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VLOOKUP($A34,'MP2-KTZVP'!$A$2:$T$192,11,FALSE)*2625.5</f>
        <v>-2139.0640356570116</v>
      </c>
      <c r="D34">
        <f>VLOOKUP($A34,'MP2-KTZVP'!$A$2:$T$192,12,FALSE)*2625.5</f>
        <v>-6333.0181468985811</v>
      </c>
      <c r="E34">
        <f>VLOOKUP($A34,'MP2-KTZVP'!$A$2:$T$192,13,FALSE)*2625.5</f>
        <v>-731.78698398077006</v>
      </c>
      <c r="F34">
        <f>VLOOKUP($A34,'MP2-KTZVP'!$A$2:$T$192,14,FALSE)*2625.5</f>
        <v>-2438.6932985548383</v>
      </c>
      <c r="G34">
        <f>VLOOKUP($A34,'MP2-KTZVP'!$A$2:$T$192,15,FALSE)*2625.5</f>
        <v>-1390.6956348920446</v>
      </c>
      <c r="H34">
        <f>VLOOKUP($A34,'MP2-KTZVP'!$A$2:$T$192,16,FALSE)*2625.5</f>
        <v>-3877.9809657600181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VLOOKUP($A35,'MP2-KTZVP'!$A$2:$T$192,11,FALSE)*2625.5</f>
        <v>-1675.2309375749992</v>
      </c>
      <c r="D35">
        <f>VLOOKUP($A35,'MP2-KTZVP'!$A$2:$T$192,12,FALSE)*2625.5</f>
        <v>-4865.046599224188</v>
      </c>
      <c r="E35">
        <f>VLOOKUP($A35,'MP2-KTZVP'!$A$2:$T$192,13,FALSE)*2625.5</f>
        <v>-879.30123232641427</v>
      </c>
      <c r="F35">
        <f>VLOOKUP($A35,'MP2-KTZVP'!$A$2:$T$192,14,FALSE)*2625.5</f>
        <v>-2697.4654473846945</v>
      </c>
      <c r="G35">
        <f>VLOOKUP($A35,'MP2-KTZVP'!$A$2:$T$192,15,FALSE)*2625.5</f>
        <v>-780.08332922884733</v>
      </c>
      <c r="H35">
        <f>VLOOKUP($A35,'MP2-KTZVP'!$A$2:$T$192,16,FALSE)*2625.5</f>
        <v>-2148.1344398768788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VLOOKUP($A36,'MP2-KTZVP'!$A$2:$T$192,11,FALSE)*2625.5</f>
        <v>-1673.6534324615338</v>
      </c>
      <c r="D36">
        <f>VLOOKUP($A36,'MP2-KTZVP'!$A$2:$T$192,12,FALSE)*2625.5</f>
        <v>-4863.420982130714</v>
      </c>
      <c r="E36">
        <f>VLOOKUP($A36,'MP2-KTZVP'!$A$2:$T$192,13,FALSE)*2625.5</f>
        <v>-878.89112404801722</v>
      </c>
      <c r="F36">
        <f>VLOOKUP($A36,'MP2-KTZVP'!$A$2:$T$192,14,FALSE)*2625.5</f>
        <v>-2696.9432366373312</v>
      </c>
      <c r="G36">
        <f>VLOOKUP($A36,'MP2-KTZVP'!$A$2:$T$192,15,FALSE)*2625.5</f>
        <v>-780.09129238981541</v>
      </c>
      <c r="H36">
        <f>VLOOKUP($A36,'MP2-KTZVP'!$A$2:$T$192,16,FALSE)*2625.5</f>
        <v>-2148.1685855912938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VLOOKUP($A37,'MP2-KTZVP'!$A$2:$T$192,11,FALSE)*2625.5</f>
        <v>-1128.6006475809027</v>
      </c>
      <c r="D37">
        <f>VLOOKUP($A37,'MP2-KTZVP'!$A$2:$T$192,12,FALSE)*2625.5</f>
        <v>-3242.8968047162002</v>
      </c>
      <c r="E37">
        <f>VLOOKUP($A37,'MP2-KTZVP'!$A$2:$T$192,13,FALSE)*2625.5</f>
        <v>-880.8026738449405</v>
      </c>
      <c r="F37">
        <f>VLOOKUP($A37,'MP2-KTZVP'!$A$2:$T$192,14,FALSE)*2625.5</f>
        <v>-2705.4069403801054</v>
      </c>
      <c r="G37">
        <f>VLOOKUP($A37,'MP2-KTZVP'!$A$2:$T$192,15,FALSE)*2625.5</f>
        <v>-226.08303429928668</v>
      </c>
      <c r="H37">
        <f>VLOOKUP($A37,'MP2-KTZVP'!$A$2:$T$192,16,FALSE)*2625.5</f>
        <v>-512.65758834112842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VLOOKUP($A38,'MP2-KTZVP'!$A$2:$T$192,11,FALSE)*2625.5</f>
        <v>-1123.4586074327808</v>
      </c>
      <c r="D38">
        <f>VLOOKUP($A38,'MP2-KTZVP'!$A$2:$T$192,12,FALSE)*2625.5</f>
        <v>-3235.425379987113</v>
      </c>
      <c r="E38">
        <f>VLOOKUP($A38,'MP2-KTZVP'!$A$2:$T$192,13,FALSE)*2625.5</f>
        <v>-881.69029322732479</v>
      </c>
      <c r="F38">
        <f>VLOOKUP($A38,'MP2-KTZVP'!$A$2:$T$192,14,FALSE)*2625.5</f>
        <v>-2707.4113056748329</v>
      </c>
      <c r="G38">
        <f>VLOOKUP($A38,'MP2-KTZVP'!$A$2:$T$192,15,FALSE)*2625.5</f>
        <v>-226.08303429932161</v>
      </c>
      <c r="H38">
        <f>VLOOKUP($A38,'MP2-KTZVP'!$A$2:$T$192,16,FALSE)*2625.5</f>
        <v>-512.65758834147232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VLOOKUP($A39,'MP2-KTZVP'!$A$2:$T$192,11,FALSE)*2625.5</f>
        <v>-1123.0334884830211</v>
      </c>
      <c r="D39">
        <f>VLOOKUP($A39,'MP2-KTZVP'!$A$2:$T$192,12,FALSE)*2625.5</f>
        <v>-3235.2036983723501</v>
      </c>
      <c r="E39">
        <f>VLOOKUP($A39,'MP2-KTZVP'!$A$2:$T$192,13,FALSE)*2625.5</f>
        <v>-881.0121008706343</v>
      </c>
      <c r="F39">
        <f>VLOOKUP($A39,'MP2-KTZVP'!$A$2:$T$192,14,FALSE)*2625.5</f>
        <v>-2706.6293128324887</v>
      </c>
      <c r="G39">
        <f>VLOOKUP($A39,'MP2-KTZVP'!$A$2:$T$192,15,FALSE)*2625.5</f>
        <v>-226.08303429875031</v>
      </c>
      <c r="H39">
        <f>VLOOKUP($A39,'MP2-KTZVP'!$A$2:$T$192,16,FALSE)*2625.5</f>
        <v>-512.65758834065844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VLOOKUP($A40,'MP2-KTZVP'!$A$2:$T$192,11,FALSE)*2625.5</f>
        <v>-1129.4310616690793</v>
      </c>
      <c r="D40">
        <f>VLOOKUP($A40,'MP2-KTZVP'!$A$2:$T$192,12,FALSE)*2625.5</f>
        <v>-3244.1098040848283</v>
      </c>
      <c r="E40">
        <f>VLOOKUP($A40,'MP2-KTZVP'!$A$2:$T$192,13,FALSE)*2625.5</f>
        <v>-881.40734920994726</v>
      </c>
      <c r="F40">
        <f>VLOOKUP($A40,'MP2-KTZVP'!$A$2:$T$192,14,FALSE)*2625.5</f>
        <v>-2706.3813456682483</v>
      </c>
      <c r="G40">
        <f>VLOOKUP($A40,'MP2-KTZVP'!$A$2:$T$192,15,FALSE)*2625.5</f>
        <v>-226.08303429875031</v>
      </c>
      <c r="H40">
        <f>VLOOKUP($A40,'MP2-KTZVP'!$A$2:$T$192,16,FALSE)*2625.5</f>
        <v>-512.65758834065844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VLOOKUP($A41,'MP2-KTZVP'!$A$2:$T$192,11,FALSE)*2625.5</f>
        <v>-1028.8195516081157</v>
      </c>
      <c r="D41">
        <f>VLOOKUP($A41,'MP2-KTZVP'!$A$2:$T$192,12,FALSE)*2625.5</f>
        <v>-3109.9672760960634</v>
      </c>
      <c r="E41">
        <f>VLOOKUP($A41,'MP2-KTZVP'!$A$2:$T$192,13,FALSE)*2625.5</f>
        <v>-880.73176796772725</v>
      </c>
      <c r="F41">
        <f>VLOOKUP($A41,'MP2-KTZVP'!$A$2:$T$192,14,FALSE)*2625.5</f>
        <v>-2705.2967773925975</v>
      </c>
      <c r="G41">
        <f>VLOOKUP($A41,'MP2-KTZVP'!$A$2:$T$192,15,FALSE)*2625.5</f>
        <v>-129.07550225890805</v>
      </c>
      <c r="H41">
        <f>VLOOKUP($A41,'MP2-KTZVP'!$A$2:$T$192,16,FALSE)*2625.5</f>
        <v>-381.88268247288732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VLOOKUP($A42,'MP2-KTZVP'!$A$2:$T$192,11,FALSE)*2625.5</f>
        <v>-1026.1779267773966</v>
      </c>
      <c r="D42">
        <f>VLOOKUP($A42,'MP2-KTZVP'!$A$2:$T$192,12,FALSE)*2625.5</f>
        <v>-3105.3090140819254</v>
      </c>
      <c r="E42">
        <f>VLOOKUP($A42,'MP2-KTZVP'!$A$2:$T$192,13,FALSE)*2625.5</f>
        <v>-881.93600337132796</v>
      </c>
      <c r="F42">
        <f>VLOOKUP($A42,'MP2-KTZVP'!$A$2:$T$192,14,FALSE)*2625.5</f>
        <v>-2708.0199548646615</v>
      </c>
      <c r="G42">
        <f>VLOOKUP($A42,'MP2-KTZVP'!$A$2:$T$192,15,FALSE)*2625.5</f>
        <v>-129.07550225883452</v>
      </c>
      <c r="H42">
        <f>VLOOKUP($A42,'MP2-KTZVP'!$A$2:$T$192,16,FALSE)*2625.5</f>
        <v>-381.88268247274033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VLOOKUP($A43,'MP2-KTZVP'!$A$2:$T$192,11,FALSE)*2625.5</f>
        <v>-1025.8033137298241</v>
      </c>
      <c r="D43">
        <f>VLOOKUP($A43,'MP2-KTZVP'!$A$2:$T$192,12,FALSE)*2625.5</f>
        <v>-3105.0976260010971</v>
      </c>
      <c r="E43">
        <f>VLOOKUP($A43,'MP2-KTZVP'!$A$2:$T$192,13,FALSE)*2625.5</f>
        <v>-881.23890569899902</v>
      </c>
      <c r="F43">
        <f>VLOOKUP($A43,'MP2-KTZVP'!$A$2:$T$192,14,FALSE)*2625.5</f>
        <v>-2707.1767866023365</v>
      </c>
      <c r="G43">
        <f>VLOOKUP($A43,'MP2-KTZVP'!$A$2:$T$192,15,FALSE)*2625.5</f>
        <v>-129.07550225895346</v>
      </c>
      <c r="H43">
        <f>VLOOKUP($A43,'MP2-KTZVP'!$A$2:$T$192,16,FALSE)*2625.5</f>
        <v>-381.88268247303961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VLOOKUP($A44,'MP2-KTZVP'!$A$2:$T$192,11,FALSE)*2625.5</f>
        <v>-1029.1124565523346</v>
      </c>
      <c r="D44">
        <f>VLOOKUP($A44,'MP2-KTZVP'!$A$2:$T$192,12,FALSE)*2625.5</f>
        <v>-3110.6565095037154</v>
      </c>
      <c r="E44">
        <f>VLOOKUP($A44,'MP2-KTZVP'!$A$2:$T$192,13,FALSE)*2625.5</f>
        <v>-881.16350766002938</v>
      </c>
      <c r="F44">
        <f>VLOOKUP($A44,'MP2-KTZVP'!$A$2:$T$192,14,FALSE)*2625.5</f>
        <v>-2705.9809811412947</v>
      </c>
      <c r="G44">
        <f>VLOOKUP($A44,'MP2-KTZVP'!$A$2:$T$192,15,FALSE)*2625.5</f>
        <v>-129.07550225893613</v>
      </c>
      <c r="H44">
        <f>VLOOKUP($A44,'MP2-KTZVP'!$A$2:$T$192,16,FALSE)*2625.5</f>
        <v>-381.88268247299754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VLOOKUP($A45,'MP2-KTZVP'!$A$2:$T$192,11,FALSE)*2625.5</f>
        <v>-1531.2003836026647</v>
      </c>
      <c r="D45">
        <f>VLOOKUP($A45,'MP2-KTZVP'!$A$2:$T$192,12,FALSE)*2625.5</f>
        <v>-4437.554152986133</v>
      </c>
      <c r="E45">
        <f>VLOOKUP($A45,'MP2-KTZVP'!$A$2:$T$192,13,FALSE)*2625.5</f>
        <v>-879.23017579206703</v>
      </c>
      <c r="F45">
        <f>VLOOKUP($A45,'MP2-KTZVP'!$A$2:$T$192,14,FALSE)*2625.5</f>
        <v>-2697.9428849366072</v>
      </c>
      <c r="G45">
        <f>VLOOKUP($A45,'MP2-KTZVP'!$A$2:$T$192,15,FALSE)*2625.5</f>
        <v>-622.57144456040032</v>
      </c>
      <c r="H45">
        <f>VLOOKUP($A45,'MP2-KTZVP'!$A$2:$T$192,16,FALSE)*2625.5</f>
        <v>-1705.4028364978799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VLOOKUP($A46,'MP2-KTZVP'!$A$2:$T$192,11,FALSE)*2625.5</f>
        <v>-1529.7535058105912</v>
      </c>
      <c r="D46">
        <f>VLOOKUP($A46,'MP2-KTZVP'!$A$2:$T$192,12,FALSE)*2625.5</f>
        <v>-4434.7995002050357</v>
      </c>
      <c r="E46">
        <f>VLOOKUP($A46,'MP2-KTZVP'!$A$2:$T$192,13,FALSE)*2625.5</f>
        <v>-879.3823139926667</v>
      </c>
      <c r="F46">
        <f>VLOOKUP($A46,'MP2-KTZVP'!$A$2:$T$192,14,FALSE)*2625.5</f>
        <v>-2697.933295782997</v>
      </c>
      <c r="G46">
        <f>VLOOKUP($A46,'MP2-KTZVP'!$A$2:$T$192,15,FALSE)*2625.5</f>
        <v>-622.63450719864204</v>
      </c>
      <c r="H46">
        <f>VLOOKUP($A46,'MP2-KTZVP'!$A$2:$T$192,16,FALSE)*2625.5</f>
        <v>-1705.2314149474964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VLOOKUP($A47,'MP2-KTZVP'!$A$2:$T$192,11,FALSE)*2625.5</f>
        <v>-1532.1589173441214</v>
      </c>
      <c r="D47">
        <f>VLOOKUP($A47,'MP2-KTZVP'!$A$2:$T$192,12,FALSE)*2625.5</f>
        <v>-4437.6534674053555</v>
      </c>
      <c r="E47">
        <f>VLOOKUP($A47,'MP2-KTZVP'!$A$2:$T$192,13,FALSE)*2625.5</f>
        <v>-879.78317385232049</v>
      </c>
      <c r="F47">
        <f>VLOOKUP($A47,'MP2-KTZVP'!$A$2:$T$192,14,FALSE)*2625.5</f>
        <v>-2698.3638062517484</v>
      </c>
      <c r="G47">
        <f>VLOOKUP($A47,'MP2-KTZVP'!$A$2:$T$192,15,FALSE)*2625.5</f>
        <v>-622.75302636289393</v>
      </c>
      <c r="H47">
        <f>VLOOKUP($A47,'MP2-KTZVP'!$A$2:$T$192,16,FALSE)*2625.5</f>
        <v>-1705.1908423345096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VLOOKUP($A48,'MP2-KTZVP'!$A$2:$T$192,11,FALSE)*2625.5</f>
        <v>-1530.0572120237691</v>
      </c>
      <c r="D48">
        <f>VLOOKUP($A48,'MP2-KTZVP'!$A$2:$T$192,12,FALSE)*2625.5</f>
        <v>-4435.5208253670153</v>
      </c>
      <c r="E48">
        <f>VLOOKUP($A48,'MP2-KTZVP'!$A$2:$T$192,13,FALSE)*2625.5</f>
        <v>-879.30287838025504</v>
      </c>
      <c r="F48">
        <f>VLOOKUP($A48,'MP2-KTZVP'!$A$2:$T$192,14,FALSE)*2625.5</f>
        <v>-2698.0099760885805</v>
      </c>
      <c r="G48">
        <f>VLOOKUP($A48,'MP2-KTZVP'!$A$2:$T$192,15,FALSE)*2625.5</f>
        <v>-622.6305473870724</v>
      </c>
      <c r="H48">
        <f>VLOOKUP($A48,'MP2-KTZVP'!$A$2:$T$192,16,FALSE)*2625.5</f>
        <v>-1705.1646001347674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VLOOKUP($A49,'MP2-KTZVP'!$A$2:$T$192,11,FALSE)*2625.5</f>
        <v>-1530.8026194782999</v>
      </c>
      <c r="D49">
        <f>VLOOKUP($A49,'MP2-KTZVP'!$A$2:$T$192,12,FALSE)*2625.5</f>
        <v>-4436.362695625171</v>
      </c>
      <c r="E49">
        <f>VLOOKUP($A49,'MP2-KTZVP'!$A$2:$T$192,13,FALSE)*2625.5</f>
        <v>-879.30970045830657</v>
      </c>
      <c r="F49">
        <f>VLOOKUP($A49,'MP2-KTZVP'!$A$2:$T$192,14,FALSE)*2625.5</f>
        <v>-2698.138755002547</v>
      </c>
      <c r="G49">
        <f>VLOOKUP($A49,'MP2-KTZVP'!$A$2:$T$192,15,FALSE)*2625.5</f>
        <v>-622.71742384276547</v>
      </c>
      <c r="H49">
        <f>VLOOKUP($A49,'MP2-KTZVP'!$A$2:$T$192,16,FALSE)*2625.5</f>
        <v>-1705.0054855973367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VLOOKUP($A50,'MP2-KTZVP'!$A$2:$T$192,11,FALSE)*2625.5</f>
        <v>-1530.5418318703375</v>
      </c>
      <c r="D50">
        <f>VLOOKUP($A50,'MP2-KTZVP'!$A$2:$T$192,12,FALSE)*2625.5</f>
        <v>-4436.5933932203243</v>
      </c>
      <c r="E50">
        <f>VLOOKUP($A50,'MP2-KTZVP'!$A$2:$T$192,13,FALSE)*2625.5</f>
        <v>-879.17345627746283</v>
      </c>
      <c r="F50">
        <f>VLOOKUP($A50,'MP2-KTZVP'!$A$2:$T$192,14,FALSE)*2625.5</f>
        <v>-2697.6593868210571</v>
      </c>
      <c r="G50">
        <f>VLOOKUP($A50,'MP2-KTZVP'!$A$2:$T$192,15,FALSE)*2625.5</f>
        <v>-622.70746231768828</v>
      </c>
      <c r="H50">
        <f>VLOOKUP($A50,'MP2-KTZVP'!$A$2:$T$192,16,FALSE)*2625.5</f>
        <v>-1705.1200559478159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VLOOKUP($A51,'MP2-KTZVP'!$A$2:$T$192,11,FALSE)*2625.5</f>
        <v>-1650.1145224349684</v>
      </c>
      <c r="D51">
        <f>VLOOKUP($A51,'MP2-KTZVP'!$A$2:$T$192,12,FALSE)*2625.5</f>
        <v>-4811.7362278253177</v>
      </c>
      <c r="E51">
        <f>VLOOKUP($A51,'MP2-KTZVP'!$A$2:$T$192,13,FALSE)*2625.5</f>
        <v>-880.01017414160412</v>
      </c>
      <c r="F51">
        <f>VLOOKUP($A51,'MP2-KTZVP'!$A$2:$T$192,14,FALSE)*2625.5</f>
        <v>-2698.5633507780326</v>
      </c>
      <c r="G51">
        <f>VLOOKUP($A51,'MP2-KTZVP'!$A$2:$T$192,15,FALSE)*2625.5</f>
        <v>-745.41000496227582</v>
      </c>
      <c r="H51">
        <f>VLOOKUP($A51,'MP2-KTZVP'!$A$2:$T$192,16,FALSE)*2625.5</f>
        <v>-2085.8316030755232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VLOOKUP($A52,'MP2-KTZVP'!$A$2:$T$192,11,FALSE)*2625.5</f>
        <v>-1647.0960024734031</v>
      </c>
      <c r="D52">
        <f>VLOOKUP($A52,'MP2-KTZVP'!$A$2:$T$192,12,FALSE)*2625.5</f>
        <v>-4808.6972184098086</v>
      </c>
      <c r="E52">
        <f>VLOOKUP($A52,'MP2-KTZVP'!$A$2:$T$192,13,FALSE)*2625.5</f>
        <v>-879.2538729604936</v>
      </c>
      <c r="F52">
        <f>VLOOKUP($A52,'MP2-KTZVP'!$A$2:$T$192,14,FALSE)*2625.5</f>
        <v>-2697.6094799382499</v>
      </c>
      <c r="G52">
        <f>VLOOKUP($A52,'MP2-KTZVP'!$A$2:$T$192,15,FALSE)*2625.5</f>
        <v>-745.45647240310063</v>
      </c>
      <c r="H52">
        <f>VLOOKUP($A52,'MP2-KTZVP'!$A$2:$T$192,16,FALSE)*2625.5</f>
        <v>-2085.9930408724667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VLOOKUP($A53,'MP2-KTZVP'!$A$2:$T$192,11,FALSE)*2625.5</f>
        <v>-3288.4670826782144</v>
      </c>
      <c r="D53">
        <f>VLOOKUP($A53,'MP2-KTZVP'!$A$2:$T$192,12,FALSE)*2625.5</f>
        <v>-9111.1372058606157</v>
      </c>
      <c r="E53">
        <f>VLOOKUP($A53,'MP2-KTZVP'!$A$2:$T$192,13,FALSE)*2625.5</f>
        <v>-879.3666893725383</v>
      </c>
      <c r="F53">
        <f>VLOOKUP($A53,'MP2-KTZVP'!$A$2:$T$192,14,FALSE)*2625.5</f>
        <v>-2697.5990026763147</v>
      </c>
      <c r="G53">
        <f>VLOOKUP($A53,'MP2-KTZVP'!$A$2:$T$192,15,FALSE)*2625.5</f>
        <v>-2373.3719280068422</v>
      </c>
      <c r="H53">
        <f>VLOOKUP($A53,'MP2-KTZVP'!$A$2:$T$192,16,FALSE)*2625.5</f>
        <v>-6369.9010906295116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VLOOKUP($A54,'MP2-KTZVP'!$A$2:$T$192,11,FALSE)*2625.5</f>
        <v>-3275.91747795021</v>
      </c>
      <c r="D54">
        <f>VLOOKUP($A54,'MP2-KTZVP'!$A$2:$T$192,12,FALSE)*2625.5</f>
        <v>-9094.1269259444634</v>
      </c>
      <c r="E54">
        <f>VLOOKUP($A54,'MP2-KTZVP'!$A$2:$T$192,13,FALSE)*2625.5</f>
        <v>-879.62430651395107</v>
      </c>
      <c r="F54">
        <f>VLOOKUP($A54,'MP2-KTZVP'!$A$2:$T$192,14,FALSE)*2625.5</f>
        <v>-2699.336908658122</v>
      </c>
      <c r="G54">
        <f>VLOOKUP($A54,'MP2-KTZVP'!$A$2:$T$192,15,FALSE)*2625.5</f>
        <v>-2372.9505430104687</v>
      </c>
      <c r="H54">
        <f>VLOOKUP($A54,'MP2-KTZVP'!$A$2:$T$192,16,FALSE)*2625.5</f>
        <v>-6369.1406895866803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VLOOKUP($A55,'MP2-KTZVP'!$A$2:$T$192,11,FALSE)*2625.5</f>
        <v>-3274.5166957081574</v>
      </c>
      <c r="D55">
        <f>VLOOKUP($A55,'MP2-KTZVP'!$A$2:$T$192,12,FALSE)*2625.5</f>
        <v>-9089.8539319235933</v>
      </c>
      <c r="E55">
        <f>VLOOKUP($A55,'MP2-KTZVP'!$A$2:$T$192,13,FALSE)*2625.5</f>
        <v>-879.1524191300291</v>
      </c>
      <c r="F55">
        <f>VLOOKUP($A55,'MP2-KTZVP'!$A$2:$T$192,14,FALSE)*2625.5</f>
        <v>-2698.1189977712379</v>
      </c>
      <c r="G55">
        <f>VLOOKUP($A55,'MP2-KTZVP'!$A$2:$T$192,15,FALSE)*2625.5</f>
        <v>-2373.3946988882672</v>
      </c>
      <c r="H55">
        <f>VLOOKUP($A55,'MP2-KTZVP'!$A$2:$T$192,16,FALSE)*2625.5</f>
        <v>-6368.9903898946295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VLOOKUP($A56,'MP2-KTZVP'!$A$2:$T$192,11,FALSE)*2625.5</f>
        <v>-3284.3076357521754</v>
      </c>
      <c r="D56">
        <f>VLOOKUP($A56,'MP2-KTZVP'!$A$2:$T$192,12,FALSE)*2625.5</f>
        <v>-9105.6360299443277</v>
      </c>
      <c r="E56">
        <f>VLOOKUP($A56,'MP2-KTZVP'!$A$2:$T$192,13,FALSE)*2625.5</f>
        <v>-879.28401717476788</v>
      </c>
      <c r="F56">
        <f>VLOOKUP($A56,'MP2-KTZVP'!$A$2:$T$192,14,FALSE)*2625.5</f>
        <v>-2697.6676006559305</v>
      </c>
      <c r="G56">
        <f>VLOOKUP($A56,'MP2-KTZVP'!$A$2:$T$192,15,FALSE)*2625.5</f>
        <v>-2373.5961170947362</v>
      </c>
      <c r="H56">
        <f>VLOOKUP($A56,'MP2-KTZVP'!$A$2:$T$192,16,FALSE)*2625.5</f>
        <v>-6370.176762320435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VLOOKUP($A57,'MP2-KTZVP'!$A$2:$T$192,11,FALSE)*2625.5</f>
        <v>-2084.4202560203807</v>
      </c>
      <c r="D57">
        <f>VLOOKUP($A57,'MP2-KTZVP'!$A$2:$T$192,12,FALSE)*2625.5</f>
        <v>-5962.420762359302</v>
      </c>
      <c r="E57">
        <f>VLOOKUP($A57,'MP2-KTZVP'!$A$2:$T$192,13,FALSE)*2625.5</f>
        <v>-879.18788838693717</v>
      </c>
      <c r="F57">
        <f>VLOOKUP($A57,'MP2-KTZVP'!$A$2:$T$192,14,FALSE)*2625.5</f>
        <v>-2697.415743524582</v>
      </c>
      <c r="G57">
        <f>VLOOKUP($A57,'MP2-KTZVP'!$A$2:$T$192,15,FALSE)*2625.5</f>
        <v>-1187.2243325073568</v>
      </c>
      <c r="H57">
        <f>VLOOKUP($A57,'MP2-KTZVP'!$A$2:$T$192,16,FALSE)*2625.5</f>
        <v>-3242.7605279752624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VLOOKUP($A58,'MP2-KTZVP'!$A$2:$T$192,11,FALSE)*2625.5</f>
        <v>-2082.3110580829766</v>
      </c>
      <c r="D58">
        <f>VLOOKUP($A58,'MP2-KTZVP'!$A$2:$T$192,12,FALSE)*2625.5</f>
        <v>-5960.1822620144849</v>
      </c>
      <c r="E58">
        <f>VLOOKUP($A58,'MP2-KTZVP'!$A$2:$T$192,13,FALSE)*2625.5</f>
        <v>-878.83914040962509</v>
      </c>
      <c r="F58">
        <f>VLOOKUP($A58,'MP2-KTZVP'!$A$2:$T$192,14,FALSE)*2625.5</f>
        <v>-2696.8393553763322</v>
      </c>
      <c r="G58">
        <f>VLOOKUP($A58,'MP2-KTZVP'!$A$2:$T$192,15,FALSE)*2625.5</f>
        <v>-1187.2348866744719</v>
      </c>
      <c r="H58">
        <f>VLOOKUP($A58,'MP2-KTZVP'!$A$2:$T$192,16,FALSE)*2625.5</f>
        <v>-3242.8029973682142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VLOOKUP($A59,'MP2-KTZVP'!$A$2:$T$192,11,FALSE)*2625.5</f>
        <v>-2295.5014508069694</v>
      </c>
      <c r="D59">
        <f>VLOOKUP($A59,'MP2-KTZVP'!$A$2:$T$192,12,FALSE)*2625.5</f>
        <v>-6602.0488396957107</v>
      </c>
      <c r="E59">
        <f>VLOOKUP($A59,'MP2-KTZVP'!$A$2:$T$192,13,FALSE)*2625.5</f>
        <v>-879.86438271382428</v>
      </c>
      <c r="F59">
        <f>VLOOKUP($A59,'MP2-KTZVP'!$A$2:$T$192,14,FALSE)*2625.5</f>
        <v>-2698.3666294134609</v>
      </c>
      <c r="G59">
        <f>VLOOKUP($A59,'MP2-KTZVP'!$A$2:$T$192,15,FALSE)*2625.5</f>
        <v>-1391.2049541301101</v>
      </c>
      <c r="H59">
        <f>VLOOKUP($A59,'MP2-KTZVP'!$A$2:$T$192,16,FALSE)*2625.5</f>
        <v>-3876.9876399937698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VLOOKUP($A60,'MP2-KTZVP'!$A$2:$T$192,11,FALSE)*2625.5</f>
        <v>-2292.1660282018552</v>
      </c>
      <c r="D60">
        <f>VLOOKUP($A60,'MP2-KTZVP'!$A$2:$T$192,12,FALSE)*2625.5</f>
        <v>-6598.4584698387489</v>
      </c>
      <c r="E60">
        <f>VLOOKUP($A60,'MP2-KTZVP'!$A$2:$T$192,13,FALSE)*2625.5</f>
        <v>-879.24818746123719</v>
      </c>
      <c r="F60">
        <f>VLOOKUP($A60,'MP2-KTZVP'!$A$2:$T$192,14,FALSE)*2625.5</f>
        <v>-2697.6688017731622</v>
      </c>
      <c r="G60">
        <f>VLOOKUP($A60,'MP2-KTZVP'!$A$2:$T$192,15,FALSE)*2625.5</f>
        <v>-1391.2394098149277</v>
      </c>
      <c r="H60">
        <f>VLOOKUP($A60,'MP2-KTZVP'!$A$2:$T$192,16,FALSE)*2625.5</f>
        <v>-3877.1246166306778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VLOOKUP($A61,'MP2-KTZVP'!$A$2:$T$192,11,FALSE)*2625.5</f>
        <v>-1631.9560282326295</v>
      </c>
      <c r="D61">
        <f>VLOOKUP($A61,'MP2-KTZVP'!$A$2:$T$192,12,FALSE)*2625.5</f>
        <v>-4946.4264095186072</v>
      </c>
      <c r="E61">
        <f>VLOOKUP($A61,'MP2-KTZVP'!$A$2:$T$192,13,FALSE)*2625.5</f>
        <v>-836.89669625642284</v>
      </c>
      <c r="F61">
        <f>VLOOKUP($A61,'MP2-KTZVP'!$A$2:$T$192,14,FALSE)*2625.5</f>
        <v>-2782.144287837235</v>
      </c>
      <c r="G61">
        <f>VLOOKUP($A61,'MP2-KTZVP'!$A$2:$T$192,15,FALSE)*2625.5</f>
        <v>-779.70750381730704</v>
      </c>
      <c r="H61">
        <f>VLOOKUP($A61,'MP2-KTZVP'!$A$2:$T$192,16,FALSE)*2625.5</f>
        <v>-2146.6074310517738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VLOOKUP($A62,'MP2-KTZVP'!$A$2:$T$192,11,FALSE)*2625.5</f>
        <v>-1631.4699522159574</v>
      </c>
      <c r="D62">
        <f>VLOOKUP($A62,'MP2-KTZVP'!$A$2:$T$192,12,FALSE)*2625.5</f>
        <v>-4945.6507328811276</v>
      </c>
      <c r="E62">
        <f>VLOOKUP($A62,'MP2-KTZVP'!$A$2:$T$192,13,FALSE)*2625.5</f>
        <v>-837.38167876095395</v>
      </c>
      <c r="F62">
        <f>VLOOKUP($A62,'MP2-KTZVP'!$A$2:$T$192,14,FALSE)*2625.5</f>
        <v>-2782.6759540312078</v>
      </c>
      <c r="G62">
        <f>VLOOKUP($A62,'MP2-KTZVP'!$A$2:$T$192,15,FALSE)*2625.5</f>
        <v>-779.72386623801208</v>
      </c>
      <c r="H62">
        <f>VLOOKUP($A62,'MP2-KTZVP'!$A$2:$T$192,16,FALSE)*2625.5</f>
        <v>-2146.6914662786307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VLOOKUP($A63,'MP2-KTZVP'!$A$2:$T$192,11,FALSE)*2625.5</f>
        <v>-1630.8104657985205</v>
      </c>
      <c r="D63">
        <f>VLOOKUP($A63,'MP2-KTZVP'!$A$2:$T$192,12,FALSE)*2625.5</f>
        <v>-4945.0005403198111</v>
      </c>
      <c r="E63">
        <f>VLOOKUP($A63,'MP2-KTZVP'!$A$2:$T$192,13,FALSE)*2625.5</f>
        <v>-837.02843899512618</v>
      </c>
      <c r="F63">
        <f>VLOOKUP($A63,'MP2-KTZVP'!$A$2:$T$192,14,FALSE)*2625.5</f>
        <v>-2782.4510918180331</v>
      </c>
      <c r="G63">
        <f>VLOOKUP($A63,'MP2-KTZVP'!$A$2:$T$192,15,FALSE)*2625.5</f>
        <v>-779.71623270875534</v>
      </c>
      <c r="H63">
        <f>VLOOKUP($A63,'MP2-KTZVP'!$A$2:$T$192,16,FALSE)*2625.5</f>
        <v>-2146.6419406596615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VLOOKUP($A64,'MP2-KTZVP'!$A$2:$T$192,11,FALSE)*2625.5</f>
        <v>-1085.3150543373163</v>
      </c>
      <c r="D64">
        <f>VLOOKUP($A64,'MP2-KTZVP'!$A$2:$T$192,12,FALSE)*2625.5</f>
        <v>-3320.220614655906</v>
      </c>
      <c r="E64">
        <f>VLOOKUP($A64,'MP2-KTZVP'!$A$2:$T$192,13,FALSE)*2625.5</f>
        <v>-837.55693549999978</v>
      </c>
      <c r="F64">
        <f>VLOOKUP($A64,'MP2-KTZVP'!$A$2:$T$192,14,FALSE)*2625.5</f>
        <v>-2783.2317209716862</v>
      </c>
      <c r="G64">
        <f>VLOOKUP($A64,'MP2-KTZVP'!$A$2:$T$192,15,FALSE)*2625.5</f>
        <v>-226.08303429875031</v>
      </c>
      <c r="H64">
        <f>VLOOKUP($A64,'MP2-KTZVP'!$A$2:$T$192,16,FALSE)*2625.5</f>
        <v>-512.65758834065844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VLOOKUP($A65,'MP2-KTZVP'!$A$2:$T$192,11,FALSE)*2625.5</f>
        <v>-1084.3367021408524</v>
      </c>
      <c r="D65">
        <f>VLOOKUP($A65,'MP2-KTZVP'!$A$2:$T$192,12,FALSE)*2625.5</f>
        <v>-3319.5505223745081</v>
      </c>
      <c r="E65">
        <f>VLOOKUP($A65,'MP2-KTZVP'!$A$2:$T$192,13,FALSE)*2625.5</f>
        <v>-837.49823942205467</v>
      </c>
      <c r="F65">
        <f>VLOOKUP($A65,'MP2-KTZVP'!$A$2:$T$192,14,FALSE)*2625.5</f>
        <v>-2783.8190540646274</v>
      </c>
      <c r="G65">
        <f>VLOOKUP($A65,'MP2-KTZVP'!$A$2:$T$192,15,FALSE)*2625.5</f>
        <v>-226.08303429906456</v>
      </c>
      <c r="H65">
        <f>VLOOKUP($A65,'MP2-KTZVP'!$A$2:$T$192,16,FALSE)*2625.5</f>
        <v>-512.65758834093151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VLOOKUP($A66,'MP2-KTZVP'!$A$2:$T$192,11,FALSE)*2625.5</f>
        <v>-1083.9298115594208</v>
      </c>
      <c r="D66">
        <f>VLOOKUP($A66,'MP2-KTZVP'!$A$2:$T$192,12,FALSE)*2625.5</f>
        <v>-3318.9159355880961</v>
      </c>
      <c r="E66">
        <f>VLOOKUP($A66,'MP2-KTZVP'!$A$2:$T$192,13,FALSE)*2625.5</f>
        <v>-837.47484173650503</v>
      </c>
      <c r="F66">
        <f>VLOOKUP($A66,'MP2-KTZVP'!$A$2:$T$192,14,FALSE)*2625.5</f>
        <v>-2783.3989560390469</v>
      </c>
      <c r="G66">
        <f>VLOOKUP($A66,'MP2-KTZVP'!$A$2:$T$192,15,FALSE)*2625.5</f>
        <v>-226.08303429875031</v>
      </c>
      <c r="H66">
        <f>VLOOKUP($A66,'MP2-KTZVP'!$A$2:$T$192,16,FALSE)*2625.5</f>
        <v>-512.65758834065844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VLOOKUP($A67,'MP2-KTZVP'!$A$2:$T$192,11,FALSE)*2625.5</f>
        <v>-986.47569992875617</v>
      </c>
      <c r="D67">
        <f>VLOOKUP($A67,'MP2-KTZVP'!$A$2:$T$192,12,FALSE)*2625.5</f>
        <v>-3188.3696392440802</v>
      </c>
      <c r="E67">
        <f>VLOOKUP($A67,'MP2-KTZVP'!$A$2:$T$192,13,FALSE)*2625.5</f>
        <v>-837.61239490715764</v>
      </c>
      <c r="F67">
        <f>VLOOKUP($A67,'MP2-KTZVP'!$A$2:$T$192,14,FALSE)*2625.5</f>
        <v>-2783.3123081031063</v>
      </c>
      <c r="G67">
        <f>VLOOKUP($A67,'MP2-KTZVP'!$A$2:$T$192,15,FALSE)*2625.5</f>
        <v>-129.07550225893613</v>
      </c>
      <c r="H67">
        <f>VLOOKUP($A67,'MP2-KTZVP'!$A$2:$T$192,16,FALSE)*2625.5</f>
        <v>-381.88268247299754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VLOOKUP($A68,'MP2-KTZVP'!$A$2:$T$192,11,FALSE)*2625.5</f>
        <v>-985.57716576558994</v>
      </c>
      <c r="D68">
        <f>VLOOKUP($A68,'MP2-KTZVP'!$A$2:$T$192,12,FALSE)*2625.5</f>
        <v>-3187.7668031676585</v>
      </c>
      <c r="E68">
        <f>VLOOKUP($A68,'MP2-KTZVP'!$A$2:$T$192,13,FALSE)*2625.5</f>
        <v>-837.36717068335895</v>
      </c>
      <c r="F68">
        <f>VLOOKUP($A68,'MP2-KTZVP'!$A$2:$T$192,14,FALSE)*2625.5</f>
        <v>-2783.5862789487114</v>
      </c>
      <c r="G68">
        <f>VLOOKUP($A68,'MP2-KTZVP'!$A$2:$T$192,15,FALSE)*2625.5</f>
        <v>-129.07550225892669</v>
      </c>
      <c r="H68">
        <f>VLOOKUP($A68,'MP2-KTZVP'!$A$2:$T$192,16,FALSE)*2625.5</f>
        <v>-381.88268247291887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VLOOKUP($A69,'MP2-KTZVP'!$A$2:$T$192,11,FALSE)*2625.5</f>
        <v>-985.54625797884944</v>
      </c>
      <c r="D69">
        <f>VLOOKUP($A69,'MP2-KTZVP'!$A$2:$T$192,12,FALSE)*2625.5</f>
        <v>-3187.5101051990091</v>
      </c>
      <c r="E69">
        <f>VLOOKUP($A69,'MP2-KTZVP'!$A$2:$T$192,13,FALSE)*2625.5</f>
        <v>-837.58402264232404</v>
      </c>
      <c r="F69">
        <f>VLOOKUP($A69,'MP2-KTZVP'!$A$2:$T$192,14,FALSE)*2625.5</f>
        <v>-2783.5195187052273</v>
      </c>
      <c r="G69">
        <f>VLOOKUP($A69,'MP2-KTZVP'!$A$2:$T$192,15,FALSE)*2625.5</f>
        <v>-129.07550225887366</v>
      </c>
      <c r="H69">
        <f>VLOOKUP($A69,'MP2-KTZVP'!$A$2:$T$192,16,FALSE)*2625.5</f>
        <v>-381.88268247280331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VLOOKUP($A70,'MP2-KTZVP'!$A$2:$T$192,11,FALSE)*2625.5</f>
        <v>-1474.7257379720186</v>
      </c>
      <c r="D70">
        <f>VLOOKUP($A70,'MP2-KTZVP'!$A$2:$T$192,12,FALSE)*2625.5</f>
        <v>-4494.5520138503625</v>
      </c>
      <c r="E70">
        <f>VLOOKUP($A70,'MP2-KTZVP'!$A$2:$T$192,13,FALSE)*2625.5</f>
        <v>-837.39088269104855</v>
      </c>
      <c r="F70">
        <f>VLOOKUP($A70,'MP2-KTZVP'!$A$2:$T$192,14,FALSE)*2625.5</f>
        <v>-2782.8992559596695</v>
      </c>
      <c r="G70">
        <f>VLOOKUP($A70,'MP2-KTZVP'!$A$2:$T$192,15,FALSE)*2625.5</f>
        <v>-616.75481614753005</v>
      </c>
      <c r="H70">
        <f>VLOOKUP($A70,'MP2-KTZVP'!$A$2:$T$192,16,FALSE)*2625.5</f>
        <v>-1690.1852763878421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VLOOKUP($A71,'MP2-KTZVP'!$A$2:$T$192,11,FALSE)*2625.5</f>
        <v>-1475.7474894867462</v>
      </c>
      <c r="D71">
        <f>VLOOKUP($A71,'MP2-KTZVP'!$A$2:$T$192,12,FALSE)*2625.5</f>
        <v>-4496.4903120466015</v>
      </c>
      <c r="E71">
        <f>VLOOKUP($A71,'MP2-KTZVP'!$A$2:$T$192,13,FALSE)*2625.5</f>
        <v>-837.04267632345534</v>
      </c>
      <c r="F71">
        <f>VLOOKUP($A71,'MP2-KTZVP'!$A$2:$T$192,14,FALSE)*2625.5</f>
        <v>-2782.5378035600829</v>
      </c>
      <c r="G71">
        <f>VLOOKUP($A71,'MP2-KTZVP'!$A$2:$T$192,15,FALSE)*2625.5</f>
        <v>-616.78687577867584</v>
      </c>
      <c r="H71">
        <f>VLOOKUP($A71,'MP2-KTZVP'!$A$2:$T$192,16,FALSE)*2625.5</f>
        <v>-1690.5509533943894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VLOOKUP($A72,'MP2-KTZVP'!$A$2:$T$192,11,FALSE)*2625.5</f>
        <v>-1474.7421670028034</v>
      </c>
      <c r="D72">
        <f>VLOOKUP($A72,'MP2-KTZVP'!$A$2:$T$192,12,FALSE)*2625.5</f>
        <v>-4494.5778247274502</v>
      </c>
      <c r="E72">
        <f>VLOOKUP($A72,'MP2-KTZVP'!$A$2:$T$192,13,FALSE)*2625.5</f>
        <v>-837.39399796027271</v>
      </c>
      <c r="F72">
        <f>VLOOKUP($A72,'MP2-KTZVP'!$A$2:$T$192,14,FALSE)*2625.5</f>
        <v>-2782.9008910838138</v>
      </c>
      <c r="G72">
        <f>VLOOKUP($A72,'MP2-KTZVP'!$A$2:$T$192,15,FALSE)*2625.5</f>
        <v>-616.75585082518546</v>
      </c>
      <c r="H72">
        <f>VLOOKUP($A72,'MP2-KTZVP'!$A$2:$T$192,16,FALSE)*2625.5</f>
        <v>-1690.1910519828614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VLOOKUP($A73,'MP2-KTZVP'!$A$2:$T$192,11,FALSE)*2625.5</f>
        <v>-1475.7299771452742</v>
      </c>
      <c r="D73">
        <f>VLOOKUP($A73,'MP2-KTZVP'!$A$2:$T$192,12,FALSE)*2625.5</f>
        <v>-4496.4702646653805</v>
      </c>
      <c r="E73">
        <f>VLOOKUP($A73,'MP2-KTZVP'!$A$2:$T$192,13,FALSE)*2625.5</f>
        <v>-837.04306746462191</v>
      </c>
      <c r="F73">
        <f>VLOOKUP($A73,'MP2-KTZVP'!$A$2:$T$192,14,FALSE)*2625.5</f>
        <v>-2782.5355400437275</v>
      </c>
      <c r="G73">
        <f>VLOOKUP($A73,'MP2-KTZVP'!$A$2:$T$192,15,FALSE)*2625.5</f>
        <v>-616.78503355802434</v>
      </c>
      <c r="H73">
        <f>VLOOKUP($A73,'MP2-KTZVP'!$A$2:$T$192,16,FALSE)*2625.5</f>
        <v>-1690.5498372444915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VLOOKUP($A74,'MP2-KTZVP'!$A$2:$T$192,11,FALSE)*2625.5</f>
        <v>-1475.7008610837156</v>
      </c>
      <c r="D74">
        <f>VLOOKUP($A74,'MP2-KTZVP'!$A$2:$T$192,12,FALSE)*2625.5</f>
        <v>-4496.9061858380455</v>
      </c>
      <c r="E74">
        <f>VLOOKUP($A74,'MP2-KTZVP'!$A$2:$T$192,13,FALSE)*2625.5</f>
        <v>-837.12298418966395</v>
      </c>
      <c r="F74">
        <f>VLOOKUP($A74,'MP2-KTZVP'!$A$2:$T$192,14,FALSE)*2625.5</f>
        <v>-2782.5821776258158</v>
      </c>
      <c r="G74">
        <f>VLOOKUP($A74,'MP2-KTZVP'!$A$2:$T$192,15,FALSE)*2625.5</f>
        <v>-616.70337056244387</v>
      </c>
      <c r="H74">
        <f>VLOOKUP($A74,'MP2-KTZVP'!$A$2:$T$192,16,FALSE)*2625.5</f>
        <v>-1690.4905629211628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VLOOKUP($A75,'MP2-KTZVP'!$A$2:$T$192,11,FALSE)*2625.5</f>
        <v>-1475.7005380033959</v>
      </c>
      <c r="D75">
        <f>VLOOKUP($A75,'MP2-KTZVP'!$A$2:$T$192,12,FALSE)*2625.5</f>
        <v>-4496.895210066833</v>
      </c>
      <c r="E75">
        <f>VLOOKUP($A75,'MP2-KTZVP'!$A$2:$T$192,13,FALSE)*2625.5</f>
        <v>-837.1241213824901</v>
      </c>
      <c r="F75">
        <f>VLOOKUP($A75,'MP2-KTZVP'!$A$2:$T$192,14,FALSE)*2625.5</f>
        <v>-2782.5768490064788</v>
      </c>
      <c r="G75">
        <f>VLOOKUP($A75,'MP2-KTZVP'!$A$2:$T$192,15,FALSE)*2625.5</f>
        <v>-616.70490076006638</v>
      </c>
      <c r="H75">
        <f>VLOOKUP($A75,'MP2-KTZVP'!$A$2:$T$192,16,FALSE)*2625.5</f>
        <v>-1690.4914435475112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VLOOKUP($A76,'MP2-KTZVP'!$A$2:$T$192,11,FALSE)*2625.5</f>
        <v>-1603.4384745136815</v>
      </c>
      <c r="D76">
        <f>VLOOKUP($A76,'MP2-KTZVP'!$A$2:$T$192,12,FALSE)*2625.5</f>
        <v>-4891.753400384333</v>
      </c>
      <c r="E76">
        <f>VLOOKUP($A76,'MP2-KTZVP'!$A$2:$T$192,13,FALSE)*2625.5</f>
        <v>-836.89588737470262</v>
      </c>
      <c r="F76">
        <f>VLOOKUP($A76,'MP2-KTZVP'!$A$2:$T$192,14,FALSE)*2625.5</f>
        <v>-2782.4692246911923</v>
      </c>
      <c r="G76">
        <f>VLOOKUP($A76,'MP2-KTZVP'!$A$2:$T$192,15,FALSE)*2625.5</f>
        <v>-745.47123625200902</v>
      </c>
      <c r="H76">
        <f>VLOOKUP($A76,'MP2-KTZVP'!$A$2:$T$192,16,FALSE)*2625.5</f>
        <v>-2087.2691190241608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VLOOKUP($A77,'MP2-KTZVP'!$A$2:$T$192,11,FALSE)*2625.5</f>
        <v>-1602.3529640900167</v>
      </c>
      <c r="D77">
        <f>VLOOKUP($A77,'MP2-KTZVP'!$A$2:$T$192,12,FALSE)*2625.5</f>
        <v>-4890.5428907365285</v>
      </c>
      <c r="E77">
        <f>VLOOKUP($A77,'MP2-KTZVP'!$A$2:$T$192,13,FALSE)*2625.5</f>
        <v>-837.55792565595686</v>
      </c>
      <c r="F77">
        <f>VLOOKUP($A77,'MP2-KTZVP'!$A$2:$T$192,14,FALSE)*2625.5</f>
        <v>-2783.0915668213293</v>
      </c>
      <c r="G77">
        <f>VLOOKUP($A77,'MP2-KTZVP'!$A$2:$T$192,15,FALSE)*2625.5</f>
        <v>-745.49842041607315</v>
      </c>
      <c r="H77">
        <f>VLOOKUP($A77,'MP2-KTZVP'!$A$2:$T$192,16,FALSE)*2625.5</f>
        <v>-2087.3689727993769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VLOOKUP($A78,'MP2-KTZVP'!$A$2:$T$192,11,FALSE)*2625.5</f>
        <v>-1601.2130332673435</v>
      </c>
      <c r="D78">
        <f>VLOOKUP($A78,'MP2-KTZVP'!$A$2:$T$192,12,FALSE)*2625.5</f>
        <v>-4889.1361136713176</v>
      </c>
      <c r="E78">
        <f>VLOOKUP($A78,'MP2-KTZVP'!$A$2:$T$192,13,FALSE)*2625.5</f>
        <v>-837.13063050008054</v>
      </c>
      <c r="F78">
        <f>VLOOKUP($A78,'MP2-KTZVP'!$A$2:$T$192,14,FALSE)*2625.5</f>
        <v>-2783.0085017610463</v>
      </c>
      <c r="G78">
        <f>VLOOKUP($A78,'MP2-KTZVP'!$A$2:$T$192,15,FALSE)*2625.5</f>
        <v>-745.46691790495561</v>
      </c>
      <c r="H78">
        <f>VLOOKUP($A78,'MP2-KTZVP'!$A$2:$T$192,16,FALSE)*2625.5</f>
        <v>-2087.2530810127564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VLOOKUP($A79,'MP2-KTZVP'!$A$2:$T$192,11,FALSE)*2625.5</f>
        <v>-3232.0764886482107</v>
      </c>
      <c r="D79">
        <f>VLOOKUP($A79,'MP2-KTZVP'!$A$2:$T$192,12,FALSE)*2625.5</f>
        <v>-9178.6653280284227</v>
      </c>
      <c r="E79">
        <f>VLOOKUP($A79,'MP2-KTZVP'!$A$2:$T$192,13,FALSE)*2625.5</f>
        <v>-837.26296826327916</v>
      </c>
      <c r="F79">
        <f>VLOOKUP($A79,'MP2-KTZVP'!$A$2:$T$192,14,FALSE)*2625.5</f>
        <v>-2782.1581489743462</v>
      </c>
      <c r="G79">
        <f>VLOOKUP($A79,'MP2-KTZVP'!$A$2:$T$192,15,FALSE)*2625.5</f>
        <v>-2371.9263171967632</v>
      </c>
      <c r="H79">
        <f>VLOOKUP($A79,'MP2-KTZVP'!$A$2:$T$192,16,FALSE)*2625.5</f>
        <v>-6369.2038178867469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VLOOKUP($A80,'MP2-KTZVP'!$A$2:$T$192,11,FALSE)*2625.5</f>
        <v>-3227.2999182212743</v>
      </c>
      <c r="D80">
        <f>VLOOKUP($A80,'MP2-KTZVP'!$A$2:$T$192,12,FALSE)*2625.5</f>
        <v>-9170.6504428224998</v>
      </c>
      <c r="E80">
        <f>VLOOKUP($A80,'MP2-KTZVP'!$A$2:$T$192,13,FALSE)*2625.5</f>
        <v>-836.90817118661096</v>
      </c>
      <c r="F80">
        <f>VLOOKUP($A80,'MP2-KTZVP'!$A$2:$T$192,14,FALSE)*2625.5</f>
        <v>-2781.9785240865526</v>
      </c>
      <c r="G80">
        <f>VLOOKUP($A80,'MP2-KTZVP'!$A$2:$T$192,15,FALSE)*2625.5</f>
        <v>-2371.8623567588247</v>
      </c>
      <c r="H80">
        <f>VLOOKUP($A80,'MP2-KTZVP'!$A$2:$T$192,16,FALSE)*2625.5</f>
        <v>-6368.3527614046379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VLOOKUP($A81,'MP2-KTZVP'!$A$2:$T$192,11,FALSE)*2625.5</f>
        <v>-3231.4482274360221</v>
      </c>
      <c r="D81">
        <f>VLOOKUP($A81,'MP2-KTZVP'!$A$2:$T$192,12,FALSE)*2625.5</f>
        <v>-9177.8168829031365</v>
      </c>
      <c r="E81">
        <f>VLOOKUP($A81,'MP2-KTZVP'!$A$2:$T$192,13,FALSE)*2625.5</f>
        <v>-837.08669320921899</v>
      </c>
      <c r="F81">
        <f>VLOOKUP($A81,'MP2-KTZVP'!$A$2:$T$192,14,FALSE)*2625.5</f>
        <v>-2782.2432790391872</v>
      </c>
      <c r="G81">
        <f>VLOOKUP($A81,'MP2-KTZVP'!$A$2:$T$192,15,FALSE)*2625.5</f>
        <v>-2371.8295010762081</v>
      </c>
      <c r="H81">
        <f>VLOOKUP($A81,'MP2-KTZVP'!$A$2:$T$192,16,FALSE)*2625.5</f>
        <v>-6369.0536344759121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VLOOKUP($A82,'MP2-KTZVP'!$A$2:$T$192,11,FALSE)*2625.5</f>
        <v>-3230.7078946336951</v>
      </c>
      <c r="D82">
        <f>VLOOKUP($A82,'MP2-KTZVP'!$A$2:$T$192,12,FALSE)*2625.5</f>
        <v>-9177.1357534608233</v>
      </c>
      <c r="E82">
        <f>VLOOKUP($A82,'MP2-KTZVP'!$A$2:$T$192,13,FALSE)*2625.5</f>
        <v>-837.04336446601553</v>
      </c>
      <c r="F82">
        <f>VLOOKUP($A82,'MP2-KTZVP'!$A$2:$T$192,14,FALSE)*2625.5</f>
        <v>-2782.2045160839621</v>
      </c>
      <c r="G82">
        <f>VLOOKUP($A82,'MP2-KTZVP'!$A$2:$T$192,15,FALSE)*2625.5</f>
        <v>-2371.8558027245531</v>
      </c>
      <c r="H82">
        <f>VLOOKUP($A82,'MP2-KTZVP'!$A$2:$T$192,16,FALSE)*2625.5</f>
        <v>-6369.1262070674957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VLOOKUP($A83,'MP2-KTZVP'!$A$2:$T$192,11,FALSE)*2625.5</f>
        <v>-3227.7315378633239</v>
      </c>
      <c r="D83">
        <f>VLOOKUP($A83,'MP2-KTZVP'!$A$2:$T$192,12,FALSE)*2625.5</f>
        <v>-9171.2487064967299</v>
      </c>
      <c r="E83">
        <f>VLOOKUP($A83,'MP2-KTZVP'!$A$2:$T$192,13,FALSE)*2625.5</f>
        <v>-836.75179042609989</v>
      </c>
      <c r="F83">
        <f>VLOOKUP($A83,'MP2-KTZVP'!$A$2:$T$192,14,FALSE)*2625.5</f>
        <v>-2781.9398499654876</v>
      </c>
      <c r="G83">
        <f>VLOOKUP($A83,'MP2-KTZVP'!$A$2:$T$192,15,FALSE)*2625.5</f>
        <v>-2371.7698698876538</v>
      </c>
      <c r="H83">
        <f>VLOOKUP($A83,'MP2-KTZVP'!$A$2:$T$192,16,FALSE)*2625.5</f>
        <v>-6368.1709735884087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VLOOKUP($A84,'MP2-KTZVP'!$A$2:$T$192,11,FALSE)*2625.5</f>
        <v>-3227.0559957584819</v>
      </c>
      <c r="D84">
        <f>VLOOKUP($A84,'MP2-KTZVP'!$A$2:$T$192,12,FALSE)*2625.5</f>
        <v>-9170.1934482777178</v>
      </c>
      <c r="E84">
        <f>VLOOKUP($A84,'MP2-KTZVP'!$A$2:$T$192,13,FALSE)*2625.5</f>
        <v>-837.11034354328353</v>
      </c>
      <c r="F84">
        <f>VLOOKUP($A84,'MP2-KTZVP'!$A$2:$T$192,14,FALSE)*2625.5</f>
        <v>-2782.2243223228543</v>
      </c>
      <c r="G84">
        <f>VLOOKUP($A84,'MP2-KTZVP'!$A$2:$T$192,15,FALSE)*2625.5</f>
        <v>-2371.8947847998761</v>
      </c>
      <c r="H84">
        <f>VLOOKUP($A84,'MP2-KTZVP'!$A$2:$T$192,16,FALSE)*2625.5</f>
        <v>-6368.2907793952454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VLOOKUP($A85,'MP2-KTZVP'!$A$2:$T$192,11,FALSE)*2625.5</f>
        <v>-2039.7181182468121</v>
      </c>
      <c r="D85">
        <f>VLOOKUP($A85,'MP2-KTZVP'!$A$2:$T$192,12,FALSE)*2625.5</f>
        <v>-6043.1542344855116</v>
      </c>
      <c r="E85">
        <f>VLOOKUP($A85,'MP2-KTZVP'!$A$2:$T$192,13,FALSE)*2625.5</f>
        <v>-837.1054497699372</v>
      </c>
      <c r="F85">
        <f>VLOOKUP($A85,'MP2-KTZVP'!$A$2:$T$192,14,FALSE)*2625.5</f>
        <v>-2782.2909122125038</v>
      </c>
      <c r="G85">
        <f>VLOOKUP($A85,'MP2-KTZVP'!$A$2:$T$192,15,FALSE)*2625.5</f>
        <v>-1187.3366596920125</v>
      </c>
      <c r="H85">
        <f>VLOOKUP($A85,'MP2-KTZVP'!$A$2:$T$192,16,FALSE)*2625.5</f>
        <v>-3243.1525904417731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VLOOKUP($A86,'MP2-KTZVP'!$A$2:$T$192,11,FALSE)*2625.5</f>
        <v>-2038.8820008161267</v>
      </c>
      <c r="D86">
        <f>VLOOKUP($A86,'MP2-KTZVP'!$A$2:$T$192,12,FALSE)*2625.5</f>
        <v>-6042.1833835900015</v>
      </c>
      <c r="E86">
        <f>VLOOKUP($A86,'MP2-KTZVP'!$A$2:$T$192,13,FALSE)*2625.5</f>
        <v>-837.16076849845467</v>
      </c>
      <c r="F86">
        <f>VLOOKUP($A86,'MP2-KTZVP'!$A$2:$T$192,14,FALSE)*2625.5</f>
        <v>-2782.3754307360391</v>
      </c>
      <c r="G86">
        <f>VLOOKUP($A86,'MP2-KTZVP'!$A$2:$T$192,15,FALSE)*2625.5</f>
        <v>-1187.3633987749943</v>
      </c>
      <c r="H86">
        <f>VLOOKUP($A86,'MP2-KTZVP'!$A$2:$T$192,16,FALSE)*2625.5</f>
        <v>-3243.2489314868412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VLOOKUP($A87,'MP2-KTZVP'!$A$2:$T$192,11,FALSE)*2625.5</f>
        <v>-2038.3197334926263</v>
      </c>
      <c r="D87">
        <f>VLOOKUP($A87,'MP2-KTZVP'!$A$2:$T$192,12,FALSE)*2625.5</f>
        <v>-6041.6325543929788</v>
      </c>
      <c r="E87">
        <f>VLOOKUP($A87,'MP2-KTZVP'!$A$2:$T$192,13,FALSE)*2625.5</f>
        <v>-837.0072157383479</v>
      </c>
      <c r="F87">
        <f>VLOOKUP($A87,'MP2-KTZVP'!$A$2:$T$192,14,FALSE)*2625.5</f>
        <v>-2782.2762065243223</v>
      </c>
      <c r="G87">
        <f>VLOOKUP($A87,'MP2-KTZVP'!$A$2:$T$192,15,FALSE)*2625.5</f>
        <v>-1187.3652580812577</v>
      </c>
      <c r="H87">
        <f>VLOOKUP($A87,'MP2-KTZVP'!$A$2:$T$192,16,FALSE)*2625.5</f>
        <v>-3243.2433184722158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VLOOKUP($A88,'MP2-KTZVP'!$A$2:$T$192,11,FALSE)*2625.5</f>
        <v>-2247.6827693674809</v>
      </c>
      <c r="D88">
        <f>VLOOKUP($A88,'MP2-KTZVP'!$A$2:$T$192,12,FALSE)*2625.5</f>
        <v>-6680.6337490684509</v>
      </c>
      <c r="E88">
        <f>VLOOKUP($A88,'MP2-KTZVP'!$A$2:$T$192,13,FALSE)*2625.5</f>
        <v>-836.88113383383029</v>
      </c>
      <c r="F88">
        <f>VLOOKUP($A88,'MP2-KTZVP'!$A$2:$T$192,14,FALSE)*2625.5</f>
        <v>-2782.4395991623514</v>
      </c>
      <c r="G88">
        <f>VLOOKUP($A88,'MP2-KTZVP'!$A$2:$T$192,15,FALSE)*2625.5</f>
        <v>-1390.7466978198079</v>
      </c>
      <c r="H88">
        <f>VLOOKUP($A88,'MP2-KTZVP'!$A$2:$T$192,16,FALSE)*2625.5</f>
        <v>-3878.0049999415132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VLOOKUP($A89,'MP2-KTZVP'!$A$2:$T$192,11,FALSE)*2625.5</f>
        <v>-2246.6101128960372</v>
      </c>
      <c r="D89">
        <f>VLOOKUP($A89,'MP2-KTZVP'!$A$2:$T$192,12,FALSE)*2625.5</f>
        <v>-6679.5190074179936</v>
      </c>
      <c r="E89">
        <f>VLOOKUP($A89,'MP2-KTZVP'!$A$2:$T$192,13,FALSE)*2625.5</f>
        <v>-837.52666225941368</v>
      </c>
      <c r="F89">
        <f>VLOOKUP($A89,'MP2-KTZVP'!$A$2:$T$192,14,FALSE)*2625.5</f>
        <v>-2783.0265390447908</v>
      </c>
      <c r="G89">
        <f>VLOOKUP($A89,'MP2-KTZVP'!$A$2:$T$192,15,FALSE)*2625.5</f>
        <v>-1390.7391848851985</v>
      </c>
      <c r="H89">
        <f>VLOOKUP($A89,'MP2-KTZVP'!$A$2:$T$192,16,FALSE)*2625.5</f>
        <v>-3878.0613909477365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VLOOKUP($A90,'MP2-KTZVP'!$A$2:$T$192,11,FALSE)*2625.5</f>
        <v>-1778.0012602810509</v>
      </c>
      <c r="D90">
        <f>VLOOKUP($A90,'MP2-KTZVP'!$A$2:$T$192,12,FALSE)*2625.5</f>
        <v>-5205.8498618355861</v>
      </c>
      <c r="E90">
        <f>VLOOKUP($A90,'MP2-KTZVP'!$A$2:$T$192,13,FALSE)*2625.5</f>
        <v>-981.61250510655282</v>
      </c>
      <c r="F90">
        <f>VLOOKUP($A90,'MP2-KTZVP'!$A$2:$T$192,14,FALSE)*2625.5</f>
        <v>-3037.6767398002135</v>
      </c>
      <c r="G90">
        <f>VLOOKUP($A90,'MP2-KTZVP'!$A$2:$T$192,15,FALSE)*2625.5</f>
        <v>-780.08726526166254</v>
      </c>
      <c r="H90">
        <f>VLOOKUP($A90,'MP2-KTZVP'!$A$2:$T$192,16,FALSE)*2625.5</f>
        <v>-2148.1510039392106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VLOOKUP($A91,'MP2-KTZVP'!$A$2:$T$192,11,FALSE)*2625.5</f>
        <v>-1777.5516349803515</v>
      </c>
      <c r="D91">
        <f>VLOOKUP($A91,'MP2-KTZVP'!$A$2:$T$192,12,FALSE)*2625.5</f>
        <v>-5205.4256916743134</v>
      </c>
      <c r="E91">
        <f>VLOOKUP($A91,'MP2-KTZVP'!$A$2:$T$192,13,FALSE)*2625.5</f>
        <v>-981.58713975158821</v>
      </c>
      <c r="F91">
        <f>VLOOKUP($A91,'MP2-KTZVP'!$A$2:$T$192,14,FALSE)*2625.5</f>
        <v>-3037.5375083025151</v>
      </c>
      <c r="G91">
        <f>VLOOKUP($A91,'MP2-KTZVP'!$A$2:$T$192,15,FALSE)*2625.5</f>
        <v>-780.09022102122026</v>
      </c>
      <c r="H91">
        <f>VLOOKUP($A91,'MP2-KTZVP'!$A$2:$T$192,16,FALSE)*2625.5</f>
        <v>-2148.1610864814697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VLOOKUP($A92,'MP2-KTZVP'!$A$2:$T$192,11,FALSE)*2625.5</f>
        <v>-1231.2861544247012</v>
      </c>
      <c r="D92">
        <f>VLOOKUP($A92,'MP2-KTZVP'!$A$2:$T$192,12,FALSE)*2625.5</f>
        <v>-3584.1898854818655</v>
      </c>
      <c r="E92">
        <f>VLOOKUP($A92,'MP2-KTZVP'!$A$2:$T$192,13,FALSE)*2625.5</f>
        <v>-983.14106123228362</v>
      </c>
      <c r="F92">
        <f>VLOOKUP($A92,'MP2-KTZVP'!$A$2:$T$192,14,FALSE)*2625.5</f>
        <v>-3046.2667111261658</v>
      </c>
      <c r="G92">
        <f>VLOOKUP($A92,'MP2-KTZVP'!$A$2:$T$192,15,FALSE)*2625.5</f>
        <v>-226.08303429906456</v>
      </c>
      <c r="H92">
        <f>VLOOKUP($A92,'MP2-KTZVP'!$A$2:$T$192,16,FALSE)*2625.5</f>
        <v>-512.65758834093151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VLOOKUP($A93,'MP2-KTZVP'!$A$2:$T$192,11,FALSE)*2625.5</f>
        <v>-1225.7553526047104</v>
      </c>
      <c r="D93">
        <f>VLOOKUP($A93,'MP2-KTZVP'!$A$2:$T$192,12,FALSE)*2625.5</f>
        <v>-3576.3294291038428</v>
      </c>
      <c r="E93">
        <f>VLOOKUP($A93,'MP2-KTZVP'!$A$2:$T$192,13,FALSE)*2625.5</f>
        <v>-983.78897858287064</v>
      </c>
      <c r="F93">
        <f>VLOOKUP($A93,'MP2-KTZVP'!$A$2:$T$192,14,FALSE)*2625.5</f>
        <v>-3048.0026989307216</v>
      </c>
      <c r="G93">
        <f>VLOOKUP($A93,'MP2-KTZVP'!$A$2:$T$192,15,FALSE)*2625.5</f>
        <v>-226.08303429906456</v>
      </c>
      <c r="H93">
        <f>VLOOKUP($A93,'MP2-KTZVP'!$A$2:$T$192,16,FALSE)*2625.5</f>
        <v>-512.65758834093151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VLOOKUP($A94,'MP2-KTZVP'!$A$2:$T$192,11,FALSE)*2625.5</f>
        <v>-1227.5254475182423</v>
      </c>
      <c r="D94">
        <f>VLOOKUP($A94,'MP2-KTZVP'!$A$2:$T$192,12,FALSE)*2625.5</f>
        <v>-3578.4804795824666</v>
      </c>
      <c r="E94">
        <f>VLOOKUP($A94,'MP2-KTZVP'!$A$2:$T$192,13,FALSE)*2625.5</f>
        <v>-983.44644733432563</v>
      </c>
      <c r="F94">
        <f>VLOOKUP($A94,'MP2-KTZVP'!$A$2:$T$192,14,FALSE)*2625.5</f>
        <v>-3047.4935223675743</v>
      </c>
      <c r="G94">
        <f>VLOOKUP($A94,'MP2-KTZVP'!$A$2:$T$192,15,FALSE)*2625.5</f>
        <v>-226.08303429875031</v>
      </c>
      <c r="H94">
        <f>VLOOKUP($A94,'MP2-KTZVP'!$A$2:$T$192,16,FALSE)*2625.5</f>
        <v>-512.65758834065844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VLOOKUP($A95,'MP2-KTZVP'!$A$2:$T$192,11,FALSE)*2625.5</f>
        <v>-1232.1697576557176</v>
      </c>
      <c r="D95">
        <f>VLOOKUP($A95,'MP2-KTZVP'!$A$2:$T$192,12,FALSE)*2625.5</f>
        <v>-3585.596943732377</v>
      </c>
      <c r="E95">
        <f>VLOOKUP($A95,'MP2-KTZVP'!$A$2:$T$192,13,FALSE)*2625.5</f>
        <v>-983.33212473504761</v>
      </c>
      <c r="F95">
        <f>VLOOKUP($A95,'MP2-KTZVP'!$A$2:$T$192,14,FALSE)*2625.5</f>
        <v>-3046.6945873118316</v>
      </c>
      <c r="G95">
        <f>VLOOKUP($A95,'MP2-KTZVP'!$A$2:$T$192,15,FALSE)*2625.5</f>
        <v>-226.08303429906456</v>
      </c>
      <c r="H95">
        <f>VLOOKUP($A95,'MP2-KTZVP'!$A$2:$T$192,16,FALSE)*2625.5</f>
        <v>-512.65758834093151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VLOOKUP($A96,'MP2-KTZVP'!$A$2:$T$192,11,FALSE)*2625.5</f>
        <v>-1131.3263189286722</v>
      </c>
      <c r="D96">
        <f>VLOOKUP($A96,'MP2-KTZVP'!$A$2:$T$192,12,FALSE)*2625.5</f>
        <v>-3451.0294023667566</v>
      </c>
      <c r="E96">
        <f>VLOOKUP($A96,'MP2-KTZVP'!$A$2:$T$192,13,FALSE)*2625.5</f>
        <v>-983.03114038062085</v>
      </c>
      <c r="F96">
        <f>VLOOKUP($A96,'MP2-KTZVP'!$A$2:$T$192,14,FALSE)*2625.5</f>
        <v>-3046.056017580614</v>
      </c>
      <c r="G96">
        <f>VLOOKUP($A96,'MP2-KTZVP'!$A$2:$T$192,15,FALSE)*2625.5</f>
        <v>-129.07550225890515</v>
      </c>
      <c r="H96">
        <f>VLOOKUP($A96,'MP2-KTZVP'!$A$2:$T$192,16,FALSE)*2625.5</f>
        <v>-381.882682472932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VLOOKUP($A97,'MP2-KTZVP'!$A$2:$T$192,11,FALSE)*2625.5</f>
        <v>-1128.346623996091</v>
      </c>
      <c r="D97">
        <f>VLOOKUP($A97,'MP2-KTZVP'!$A$2:$T$192,12,FALSE)*2625.5</f>
        <v>-3446.0782965873464</v>
      </c>
      <c r="E97">
        <f>VLOOKUP($A97,'MP2-KTZVP'!$A$2:$T$192,13,FALSE)*2625.5</f>
        <v>-984.03466844370212</v>
      </c>
      <c r="F97">
        <f>VLOOKUP($A97,'MP2-KTZVP'!$A$2:$T$192,14,FALSE)*2625.5</f>
        <v>-3048.6130252275152</v>
      </c>
      <c r="G97">
        <f>VLOOKUP($A97,'MP2-KTZVP'!$A$2:$T$192,15,FALSE)*2625.5</f>
        <v>-129.07550225892274</v>
      </c>
      <c r="H97">
        <f>VLOOKUP($A97,'MP2-KTZVP'!$A$2:$T$192,16,FALSE)*2625.5</f>
        <v>-381.88268247301073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VLOOKUP($A98,'MP2-KTZVP'!$A$2:$T$192,11,FALSE)*2625.5</f>
        <v>-1129.6904853016804</v>
      </c>
      <c r="D98">
        <f>VLOOKUP($A98,'MP2-KTZVP'!$A$2:$T$192,12,FALSE)*2625.5</f>
        <v>-3447.7136312155526</v>
      </c>
      <c r="E98">
        <f>VLOOKUP($A98,'MP2-KTZVP'!$A$2:$T$192,13,FALSE)*2625.5</f>
        <v>-983.64251683767236</v>
      </c>
      <c r="F98">
        <f>VLOOKUP($A98,'MP2-KTZVP'!$A$2:$T$192,14,FALSE)*2625.5</f>
        <v>-3047.9599657991012</v>
      </c>
      <c r="G98">
        <f>VLOOKUP($A98,'MP2-KTZVP'!$A$2:$T$192,15,FALSE)*2625.5</f>
        <v>-129.07550225890515</v>
      </c>
      <c r="H98">
        <f>VLOOKUP($A98,'MP2-KTZVP'!$A$2:$T$192,16,FALSE)*2625.5</f>
        <v>-381.882682472932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VLOOKUP($A99,'MP2-KTZVP'!$A$2:$T$192,11,FALSE)*2625.5</f>
        <v>-1131.6576709538647</v>
      </c>
      <c r="D99">
        <f>VLOOKUP($A99,'MP2-KTZVP'!$A$2:$T$192,12,FALSE)*2625.5</f>
        <v>-3451.9594680202613</v>
      </c>
      <c r="E99">
        <f>VLOOKUP($A99,'MP2-KTZVP'!$A$2:$T$192,13,FALSE)*2625.5</f>
        <v>-983.13357094575679</v>
      </c>
      <c r="F99">
        <f>VLOOKUP($A99,'MP2-KTZVP'!$A$2:$T$192,14,FALSE)*2625.5</f>
        <v>-3046.3200467255629</v>
      </c>
      <c r="G99">
        <f>VLOOKUP($A99,'MP2-KTZVP'!$A$2:$T$192,15,FALSE)*2625.5</f>
        <v>-129.07550225890725</v>
      </c>
      <c r="H99">
        <f>VLOOKUP($A99,'MP2-KTZVP'!$A$2:$T$192,16,FALSE)*2625.5</f>
        <v>-381.88268247288471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VLOOKUP($A100,'MP2-KTZVP'!$A$2:$T$192,11,FALSE)*2625.5</f>
        <v>-1633.9446379573628</v>
      </c>
      <c r="D100">
        <f>VLOOKUP($A100,'MP2-KTZVP'!$A$2:$T$192,12,FALSE)*2625.5</f>
        <v>-4778.246614472665</v>
      </c>
      <c r="E100">
        <f>VLOOKUP($A100,'MP2-KTZVP'!$A$2:$T$192,13,FALSE)*2625.5</f>
        <v>-981.49391430707453</v>
      </c>
      <c r="F100">
        <f>VLOOKUP($A100,'MP2-KTZVP'!$A$2:$T$192,14,FALSE)*2625.5</f>
        <v>-3037.9741312266178</v>
      </c>
      <c r="G100">
        <f>VLOOKUP($A100,'MP2-KTZVP'!$A$2:$T$192,15,FALSE)*2625.5</f>
        <v>-622.59914755113152</v>
      </c>
      <c r="H100">
        <f>VLOOKUP($A100,'MP2-KTZVP'!$A$2:$T$192,16,FALSE)*2625.5</f>
        <v>-1705.4542351816694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VLOOKUP($A101,'MP2-KTZVP'!$A$2:$T$192,11,FALSE)*2625.5</f>
        <v>-1634.7894302440839</v>
      </c>
      <c r="D101">
        <f>VLOOKUP($A101,'MP2-KTZVP'!$A$2:$T$192,12,FALSE)*2625.5</f>
        <v>-4779.3975954064226</v>
      </c>
      <c r="E101">
        <f>VLOOKUP($A101,'MP2-KTZVP'!$A$2:$T$192,13,FALSE)*2625.5</f>
        <v>-981.88300061926702</v>
      </c>
      <c r="F101">
        <f>VLOOKUP($A101,'MP2-KTZVP'!$A$2:$T$192,14,FALSE)*2625.5</f>
        <v>-3038.56313753514</v>
      </c>
      <c r="G101">
        <f>VLOOKUP($A101,'MP2-KTZVP'!$A$2:$T$192,15,FALSE)*2625.5</f>
        <v>-622.62606477766735</v>
      </c>
      <c r="H101">
        <f>VLOOKUP($A101,'MP2-KTZVP'!$A$2:$T$192,16,FALSE)*2625.5</f>
        <v>-1705.2721126479332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VLOOKUP($A102,'MP2-KTZVP'!$A$2:$T$192,11,FALSE)*2625.5</f>
        <v>-1630.1513855749006</v>
      </c>
      <c r="D102">
        <f>VLOOKUP($A102,'MP2-KTZVP'!$A$2:$T$192,12,FALSE)*2625.5</f>
        <v>-4773.2195819116068</v>
      </c>
      <c r="E102">
        <f>VLOOKUP($A102,'MP2-KTZVP'!$A$2:$T$192,13,FALSE)*2625.5</f>
        <v>-981.92987017047665</v>
      </c>
      <c r="F102">
        <f>VLOOKUP($A102,'MP2-KTZVP'!$A$2:$T$192,14,FALSE)*2625.5</f>
        <v>-3039.26892109558</v>
      </c>
      <c r="G102">
        <f>VLOOKUP($A102,'MP2-KTZVP'!$A$2:$T$192,15,FALSE)*2625.5</f>
        <v>-622.42825353638239</v>
      </c>
      <c r="H102">
        <f>VLOOKUP($A102,'MP2-KTZVP'!$A$2:$T$192,16,FALSE)*2625.5</f>
        <v>-1705.3030531002366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VLOOKUP($A103,'MP2-KTZVP'!$A$2:$T$192,11,FALSE)*2625.5</f>
        <v>-1635.5344917266025</v>
      </c>
      <c r="D103">
        <f>VLOOKUP($A103,'MP2-KTZVP'!$A$2:$T$192,12,FALSE)*2625.5</f>
        <v>-4779.1819513222781</v>
      </c>
      <c r="E103">
        <f>VLOOKUP($A103,'MP2-KTZVP'!$A$2:$T$192,13,FALSE)*2625.5</f>
        <v>-981.64352487327858</v>
      </c>
      <c r="F103">
        <f>VLOOKUP($A103,'MP2-KTZVP'!$A$2:$T$192,14,FALSE)*2625.5</f>
        <v>-3038.1481144993745</v>
      </c>
      <c r="G103">
        <f>VLOOKUP($A103,'MP2-KTZVP'!$A$2:$T$192,15,FALSE)*2625.5</f>
        <v>-622.66007212999671</v>
      </c>
      <c r="H103">
        <f>VLOOKUP($A103,'MP2-KTZVP'!$A$2:$T$192,16,FALSE)*2625.5</f>
        <v>-1705.1338796306995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VLOOKUP($A104,'MP2-KTZVP'!$A$2:$T$192,11,FALSE)*2625.5</f>
        <v>-1632.8934235361382</v>
      </c>
      <c r="D104">
        <f>VLOOKUP($A104,'MP2-KTZVP'!$A$2:$T$192,12,FALSE)*2625.5</f>
        <v>-4777.274015006652</v>
      </c>
      <c r="E104">
        <f>VLOOKUP($A104,'MP2-KTZVP'!$A$2:$T$192,13,FALSE)*2625.5</f>
        <v>-981.08915672395335</v>
      </c>
      <c r="F104">
        <f>VLOOKUP($A104,'MP2-KTZVP'!$A$2:$T$192,14,FALSE)*2625.5</f>
        <v>-3037.4123803993702</v>
      </c>
      <c r="G104">
        <f>VLOOKUP($A104,'MP2-KTZVP'!$A$2:$T$192,15,FALSE)*2625.5</f>
        <v>-622.52887874236194</v>
      </c>
      <c r="H104">
        <f>VLOOKUP($A104,'MP2-KTZVP'!$A$2:$T$192,16,FALSE)*2625.5</f>
        <v>-1705.1261584759236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VLOOKUP($A105,'MP2-KTZVP'!$A$2:$T$192,11,FALSE)*2625.5</f>
        <v>-1632.5299040483385</v>
      </c>
      <c r="D105">
        <f>VLOOKUP($A105,'MP2-KTZVP'!$A$2:$T$192,12,FALSE)*2625.5</f>
        <v>-4776.6455218458204</v>
      </c>
      <c r="E105">
        <f>VLOOKUP($A105,'MP2-KTZVP'!$A$2:$T$192,13,FALSE)*2625.5</f>
        <v>-981.15221287412783</v>
      </c>
      <c r="F105">
        <f>VLOOKUP($A105,'MP2-KTZVP'!$A$2:$T$192,14,FALSE)*2625.5</f>
        <v>-3037.4032103170689</v>
      </c>
      <c r="G105">
        <f>VLOOKUP($A105,'MP2-KTZVP'!$A$2:$T$192,15,FALSE)*2625.5</f>
        <v>-622.72383872887156</v>
      </c>
      <c r="H105">
        <f>VLOOKUP($A105,'MP2-KTZVP'!$A$2:$T$192,16,FALSE)*2625.5</f>
        <v>-1705.1798690893695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VLOOKUP($A106,'MP2-KTZVP'!$A$2:$T$192,11,FALSE)*2625.5</f>
        <v>-1753.8792789221623</v>
      </c>
      <c r="D106">
        <f>VLOOKUP($A106,'MP2-KTZVP'!$A$2:$T$192,12,FALSE)*2625.5</f>
        <v>-5153.5633284382175</v>
      </c>
      <c r="E106">
        <f>VLOOKUP($A106,'MP2-KTZVP'!$A$2:$T$192,13,FALSE)*2625.5</f>
        <v>-982.39740459730069</v>
      </c>
      <c r="F106">
        <f>VLOOKUP($A106,'MP2-KTZVP'!$A$2:$T$192,14,FALSE)*2625.5</f>
        <v>-3039.0246163287443</v>
      </c>
      <c r="G106">
        <f>VLOOKUP($A106,'MP2-KTZVP'!$A$2:$T$192,15,FALSE)*2625.5</f>
        <v>-745.43510229633114</v>
      </c>
      <c r="H106">
        <f>VLOOKUP($A106,'MP2-KTZVP'!$A$2:$T$192,16,FALSE)*2625.5</f>
        <v>-2085.8941633643049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VLOOKUP($A107,'MP2-KTZVP'!$A$2:$T$192,11,FALSE)*2625.5</f>
        <v>-1749.4052268402138</v>
      </c>
      <c r="D107">
        <f>VLOOKUP($A107,'MP2-KTZVP'!$A$2:$T$192,12,FALSE)*2625.5</f>
        <v>-5148.9864373014343</v>
      </c>
      <c r="E107">
        <f>VLOOKUP($A107,'MP2-KTZVP'!$A$2:$T$192,13,FALSE)*2625.5</f>
        <v>-981.34408360581244</v>
      </c>
      <c r="F107">
        <f>VLOOKUP($A107,'MP2-KTZVP'!$A$2:$T$192,14,FALSE)*2625.5</f>
        <v>-3037.4756355920049</v>
      </c>
      <c r="G107">
        <f>VLOOKUP($A107,'MP2-KTZVP'!$A$2:$T$192,15,FALSE)*2625.5</f>
        <v>-745.46197662483041</v>
      </c>
      <c r="H107">
        <f>VLOOKUP($A107,'MP2-KTZVP'!$A$2:$T$192,16,FALSE)*2625.5</f>
        <v>-2086.0134566167103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VLOOKUP($A108,'MP2-KTZVP'!$A$2:$T$192,11,FALSE)*2625.5</f>
        <v>-3392.5496031657444</v>
      </c>
      <c r="D108">
        <f>VLOOKUP($A108,'MP2-KTZVP'!$A$2:$T$192,12,FALSE)*2625.5</f>
        <v>-9453.580166952539</v>
      </c>
      <c r="E108">
        <f>VLOOKUP($A108,'MP2-KTZVP'!$A$2:$T$192,13,FALSE)*2625.5</f>
        <v>-981.64551391265672</v>
      </c>
      <c r="F108">
        <f>VLOOKUP($A108,'MP2-KTZVP'!$A$2:$T$192,14,FALSE)*2625.5</f>
        <v>-3037.7763288505703</v>
      </c>
      <c r="G108">
        <f>VLOOKUP($A108,'MP2-KTZVP'!$A$2:$T$192,15,FALSE)*2625.5</f>
        <v>-2373.4029309098551</v>
      </c>
      <c r="H108">
        <f>VLOOKUP($A108,'MP2-KTZVP'!$A$2:$T$192,16,FALSE)*2625.5</f>
        <v>-6369.9852143546432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VLOOKUP($A109,'MP2-KTZVP'!$A$2:$T$192,11,FALSE)*2625.5</f>
        <v>-3380.2323532001055</v>
      </c>
      <c r="D109">
        <f>VLOOKUP($A109,'MP2-KTZVP'!$A$2:$T$192,12,FALSE)*2625.5</f>
        <v>-9436.4660758005975</v>
      </c>
      <c r="E109">
        <f>VLOOKUP($A109,'MP2-KTZVP'!$A$2:$T$192,13,FALSE)*2625.5</f>
        <v>-981.86224847090841</v>
      </c>
      <c r="F109">
        <f>VLOOKUP($A109,'MP2-KTZVP'!$A$2:$T$192,14,FALSE)*2625.5</f>
        <v>-3039.3313154186644</v>
      </c>
      <c r="G109">
        <f>VLOOKUP($A109,'MP2-KTZVP'!$A$2:$T$192,15,FALSE)*2625.5</f>
        <v>-2372.9627211544453</v>
      </c>
      <c r="H109">
        <f>VLOOKUP($A109,'MP2-KTZVP'!$A$2:$T$192,16,FALSE)*2625.5</f>
        <v>-6369.1233862931767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VLOOKUP($A110,'MP2-KTZVP'!$A$2:$T$192,11,FALSE)*2625.5</f>
        <v>-3377.6470951818956</v>
      </c>
      <c r="D110">
        <f>VLOOKUP($A110,'MP2-KTZVP'!$A$2:$T$192,12,FALSE)*2625.5</f>
        <v>-9431.0392171256044</v>
      </c>
      <c r="E110">
        <f>VLOOKUP($A110,'MP2-KTZVP'!$A$2:$T$192,13,FALSE)*2625.5</f>
        <v>-981.40308975159246</v>
      </c>
      <c r="F110">
        <f>VLOOKUP($A110,'MP2-KTZVP'!$A$2:$T$192,14,FALSE)*2625.5</f>
        <v>-3038.2589103741852</v>
      </c>
      <c r="G110">
        <f>VLOOKUP($A110,'MP2-KTZVP'!$A$2:$T$192,15,FALSE)*2625.5</f>
        <v>-2373.400393070955</v>
      </c>
      <c r="H110">
        <f>VLOOKUP($A110,'MP2-KTZVP'!$A$2:$T$192,16,FALSE)*2625.5</f>
        <v>-6368.9849526725875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VLOOKUP($A111,'MP2-KTZVP'!$A$2:$T$192,11,FALSE)*2625.5</f>
        <v>-3386.6419207578692</v>
      </c>
      <c r="D111">
        <f>VLOOKUP($A111,'MP2-KTZVP'!$A$2:$T$192,12,FALSE)*2625.5</f>
        <v>-9446.2866726462344</v>
      </c>
      <c r="E111">
        <f>VLOOKUP($A111,'MP2-KTZVP'!$A$2:$T$192,13,FALSE)*2625.5</f>
        <v>-981.23370978615992</v>
      </c>
      <c r="F111">
        <f>VLOOKUP($A111,'MP2-KTZVP'!$A$2:$T$192,14,FALSE)*2625.5</f>
        <v>-3037.1236877749711</v>
      </c>
      <c r="G111">
        <f>VLOOKUP($A111,'MP2-KTZVP'!$A$2:$T$192,15,FALSE)*2625.5</f>
        <v>-2373.5837713887972</v>
      </c>
      <c r="H111">
        <f>VLOOKUP($A111,'MP2-KTZVP'!$A$2:$T$192,16,FALSE)*2625.5</f>
        <v>-6370.2607566246943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VLOOKUP($A112,'MP2-KTZVP'!$A$2:$T$192,11,FALSE)*2625.5</f>
        <v>-2186.6073933978901</v>
      </c>
      <c r="D112">
        <f>VLOOKUP($A112,'MP2-KTZVP'!$A$2:$T$192,12,FALSE)*2625.5</f>
        <v>-6302.8001090120979</v>
      </c>
      <c r="E112">
        <f>VLOOKUP($A112,'MP2-KTZVP'!$A$2:$T$192,13,FALSE)*2625.5</f>
        <v>-981.33270870330705</v>
      </c>
      <c r="F112">
        <f>VLOOKUP($A112,'MP2-KTZVP'!$A$2:$T$192,14,FALSE)*2625.5</f>
        <v>-3037.395126476451</v>
      </c>
      <c r="G112">
        <f>VLOOKUP($A112,'MP2-KTZVP'!$A$2:$T$192,15,FALSE)*2625.5</f>
        <v>-1187.171686293311</v>
      </c>
      <c r="H112">
        <f>VLOOKUP($A112,'MP2-KTZVP'!$A$2:$T$192,16,FALSE)*2625.5</f>
        <v>-3242.5855256008977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VLOOKUP($A113,'MP2-KTZVP'!$A$2:$T$192,11,FALSE)*2625.5</f>
        <v>-2184.4109478579348</v>
      </c>
      <c r="D113">
        <f>VLOOKUP($A113,'MP2-KTZVP'!$A$2:$T$192,12,FALSE)*2625.5</f>
        <v>-6300.1595935780597</v>
      </c>
      <c r="E113">
        <f>VLOOKUP($A113,'MP2-KTZVP'!$A$2:$T$192,13,FALSE)*2625.5</f>
        <v>-980.91588371906391</v>
      </c>
      <c r="F113">
        <f>VLOOKUP($A113,'MP2-KTZVP'!$A$2:$T$192,14,FALSE)*2625.5</f>
        <v>-3036.7107916723244</v>
      </c>
      <c r="G113">
        <f>VLOOKUP($A113,'MP2-KTZVP'!$A$2:$T$192,15,FALSE)*2625.5</f>
        <v>-1187.2350965988448</v>
      </c>
      <c r="H113">
        <f>VLOOKUP($A113,'MP2-KTZVP'!$A$2:$T$192,16,FALSE)*2625.5</f>
        <v>-3242.8049542109939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VLOOKUP($A114,'MP2-KTZVP'!$A$2:$T$192,11,FALSE)*2625.5</f>
        <v>-2399.453352196269</v>
      </c>
      <c r="D114">
        <f>VLOOKUP($A114,'MP2-KTZVP'!$A$2:$T$192,12,FALSE)*2625.5</f>
        <v>-6944.2953707688384</v>
      </c>
      <c r="E114">
        <f>VLOOKUP($A114,'MP2-KTZVP'!$A$2:$T$192,13,FALSE)*2625.5</f>
        <v>-982.23159506604532</v>
      </c>
      <c r="F114">
        <f>VLOOKUP($A114,'MP2-KTZVP'!$A$2:$T$192,14,FALSE)*2625.5</f>
        <v>-3038.7622671225467</v>
      </c>
      <c r="G114">
        <f>VLOOKUP($A114,'MP2-KTZVP'!$A$2:$T$192,15,FALSE)*2625.5</f>
        <v>-1391.2259609236735</v>
      </c>
      <c r="H114">
        <f>VLOOKUP($A114,'MP2-KTZVP'!$A$2:$T$192,16,FALSE)*2625.5</f>
        <v>-3877.0434268604449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VLOOKUP($A115,'MP2-KTZVP'!$A$2:$T$192,11,FALSE)*2625.5</f>
        <v>-2397.6328763599022</v>
      </c>
      <c r="D115">
        <f>VLOOKUP($A115,'MP2-KTZVP'!$A$2:$T$192,12,FALSE)*2625.5</f>
        <v>-6942.2716816082511</v>
      </c>
      <c r="E115">
        <f>VLOOKUP($A115,'MP2-KTZVP'!$A$2:$T$192,13,FALSE)*2625.5</f>
        <v>-981.78986828082509</v>
      </c>
      <c r="F115">
        <f>VLOOKUP($A115,'MP2-KTZVP'!$A$2:$T$192,14,FALSE)*2625.5</f>
        <v>-3037.9651219915054</v>
      </c>
      <c r="G115">
        <f>VLOOKUP($A115,'MP2-KTZVP'!$A$2:$T$192,15,FALSE)*2625.5</f>
        <v>-1391.2534066612566</v>
      </c>
      <c r="H115">
        <f>VLOOKUP($A115,'MP2-KTZVP'!$A$2:$T$192,16,FALSE)*2625.5</f>
        <v>-3877.1301506946547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VLOOKUP($A116,'MP2-KTZVP'!$A$2:$T$192,11,FALSE)*2625.5</f>
        <v>-1734.4039467882069</v>
      </c>
      <c r="D116">
        <f>VLOOKUP($A116,'MP2-KTZVP'!$A$2:$T$192,12,FALSE)*2625.5</f>
        <v>-5287.6314657124867</v>
      </c>
      <c r="E116">
        <f>VLOOKUP($A116,'MP2-KTZVP'!$A$2:$T$192,13,FALSE)*2625.5</f>
        <v>-939.12542657880817</v>
      </c>
      <c r="F116">
        <f>VLOOKUP($A116,'MP2-KTZVP'!$A$2:$T$192,14,FALSE)*2625.5</f>
        <v>-3122.9403653638979</v>
      </c>
      <c r="G116">
        <f>VLOOKUP($A116,'MP2-KTZVP'!$A$2:$T$192,15,FALSE)*2625.5</f>
        <v>-779.70819699551055</v>
      </c>
      <c r="H116">
        <f>VLOOKUP($A116,'MP2-KTZVP'!$A$2:$T$192,16,FALSE)*2625.5</f>
        <v>-2146.6129537327038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VLOOKUP($A117,'MP2-KTZVP'!$A$2:$T$192,11,FALSE)*2625.5</f>
        <v>-1733.6380770554383</v>
      </c>
      <c r="D117">
        <f>VLOOKUP($A117,'MP2-KTZVP'!$A$2:$T$192,12,FALSE)*2625.5</f>
        <v>-5286.4606034367271</v>
      </c>
      <c r="E117">
        <f>VLOOKUP($A117,'MP2-KTZVP'!$A$2:$T$192,13,FALSE)*2625.5</f>
        <v>-939.48250741984509</v>
      </c>
      <c r="F117">
        <f>VLOOKUP($A117,'MP2-KTZVP'!$A$2:$T$192,14,FALSE)*2625.5</f>
        <v>-3123.3357676437872</v>
      </c>
      <c r="G117">
        <f>VLOOKUP($A117,'MP2-KTZVP'!$A$2:$T$192,15,FALSE)*2625.5</f>
        <v>-779.71981904689335</v>
      </c>
      <c r="H117">
        <f>VLOOKUP($A117,'MP2-KTZVP'!$A$2:$T$192,16,FALSE)*2625.5</f>
        <v>-2146.6725642653305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VLOOKUP($A118,'MP2-KTZVP'!$A$2:$T$192,11,FALSE)*2625.5</f>
        <v>-1733.19251461105</v>
      </c>
      <c r="D118">
        <f>VLOOKUP($A118,'MP2-KTZVP'!$A$2:$T$192,12,FALSE)*2625.5</f>
        <v>-5286.1009616423262</v>
      </c>
      <c r="E118">
        <f>VLOOKUP($A118,'MP2-KTZVP'!$A$2:$T$192,13,FALSE)*2625.5</f>
        <v>-939.20595507476366</v>
      </c>
      <c r="F118">
        <f>VLOOKUP($A118,'MP2-KTZVP'!$A$2:$T$192,14,FALSE)*2625.5</f>
        <v>-3123.1954958775937</v>
      </c>
      <c r="G118">
        <f>VLOOKUP($A118,'MP2-KTZVP'!$A$2:$T$192,15,FALSE)*2625.5</f>
        <v>-779.715588231521</v>
      </c>
      <c r="H118">
        <f>VLOOKUP($A118,'MP2-KTZVP'!$A$2:$T$192,16,FALSE)*2625.5</f>
        <v>-2146.6417839339915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VLOOKUP($A119,'MP2-KTZVP'!$A$2:$T$192,11,FALSE)*2625.5</f>
        <v>-1187.998117330822</v>
      </c>
      <c r="D119">
        <f>VLOOKUP($A119,'MP2-KTZVP'!$A$2:$T$192,12,FALSE)*2625.5</f>
        <v>-3661.5921958220797</v>
      </c>
      <c r="E119">
        <f>VLOOKUP($A119,'MP2-KTZVP'!$A$2:$T$192,13,FALSE)*2625.5</f>
        <v>-939.78586340791105</v>
      </c>
      <c r="F119">
        <f>VLOOKUP($A119,'MP2-KTZVP'!$A$2:$T$192,14,FALSE)*2625.5</f>
        <v>-3124.0157587209183</v>
      </c>
      <c r="G119">
        <f>VLOOKUP($A119,'MP2-KTZVP'!$A$2:$T$192,15,FALSE)*2625.5</f>
        <v>-226.08303429906456</v>
      </c>
      <c r="H119">
        <f>VLOOKUP($A119,'MP2-KTZVP'!$A$2:$T$192,16,FALSE)*2625.5</f>
        <v>-512.65758834093151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VLOOKUP($A120,'MP2-KTZVP'!$A$2:$T$192,11,FALSE)*2625.5</f>
        <v>-1186.3323489636164</v>
      </c>
      <c r="D120">
        <f>VLOOKUP($A120,'MP2-KTZVP'!$A$2:$T$192,12,FALSE)*2625.5</f>
        <v>-3660.1141525949183</v>
      </c>
      <c r="E120">
        <f>VLOOKUP($A120,'MP2-KTZVP'!$A$2:$T$192,13,FALSE)*2625.5</f>
        <v>-939.63860609895164</v>
      </c>
      <c r="F120">
        <f>VLOOKUP($A120,'MP2-KTZVP'!$A$2:$T$192,14,FALSE)*2625.5</f>
        <v>-3124.1358912556871</v>
      </c>
      <c r="G120">
        <f>VLOOKUP($A120,'MP2-KTZVP'!$A$2:$T$192,15,FALSE)*2625.5</f>
        <v>-226.08303429875031</v>
      </c>
      <c r="H120">
        <f>VLOOKUP($A120,'MP2-KTZVP'!$A$2:$T$192,16,FALSE)*2625.5</f>
        <v>-512.65758834065844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VLOOKUP($A121,'MP2-KTZVP'!$A$2:$T$192,11,FALSE)*2625.5</f>
        <v>-1186.58367890053</v>
      </c>
      <c r="D121">
        <f>VLOOKUP($A121,'MP2-KTZVP'!$A$2:$T$192,12,FALSE)*2625.5</f>
        <v>-3660.2756509879955</v>
      </c>
      <c r="E121">
        <f>VLOOKUP($A121,'MP2-KTZVP'!$A$2:$T$192,13,FALSE)*2625.5</f>
        <v>-939.72077042120191</v>
      </c>
      <c r="F121">
        <f>VLOOKUP($A121,'MP2-KTZVP'!$A$2:$T$192,14,FALSE)*2625.5</f>
        <v>-3124.2152365712909</v>
      </c>
      <c r="G121">
        <f>VLOOKUP($A121,'MP2-KTZVP'!$A$2:$T$192,15,FALSE)*2625.5</f>
        <v>-226.08303429875031</v>
      </c>
      <c r="H121">
        <f>VLOOKUP($A121,'MP2-KTZVP'!$A$2:$T$192,16,FALSE)*2625.5</f>
        <v>-512.65758834065844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VLOOKUP($A122,'MP2-KTZVP'!$A$2:$T$192,11,FALSE)*2625.5</f>
        <v>-1088.9338920448427</v>
      </c>
      <c r="D122">
        <f>VLOOKUP($A122,'MP2-KTZVP'!$A$2:$T$192,12,FALSE)*2625.5</f>
        <v>-3529.554081808747</v>
      </c>
      <c r="E122">
        <f>VLOOKUP($A122,'MP2-KTZVP'!$A$2:$T$192,13,FALSE)*2625.5</f>
        <v>-939.81627351358293</v>
      </c>
      <c r="F122">
        <f>VLOOKUP($A122,'MP2-KTZVP'!$A$2:$T$192,14,FALSE)*2625.5</f>
        <v>-3124.1101416745714</v>
      </c>
      <c r="G122">
        <f>VLOOKUP($A122,'MP2-KTZVP'!$A$2:$T$192,15,FALSE)*2625.5</f>
        <v>-129.07550225890543</v>
      </c>
      <c r="H122">
        <f>VLOOKUP($A122,'MP2-KTZVP'!$A$2:$T$192,16,FALSE)*2625.5</f>
        <v>-381.882682472932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VLOOKUP($A123,'MP2-KTZVP'!$A$2:$T$192,11,FALSE)*2625.5</f>
        <v>-1087.9369994105264</v>
      </c>
      <c r="D123">
        <f>VLOOKUP($A123,'MP2-KTZVP'!$A$2:$T$192,12,FALSE)*2625.5</f>
        <v>-3528.7768221485685</v>
      </c>
      <c r="E123">
        <f>VLOOKUP($A123,'MP2-KTZVP'!$A$2:$T$192,13,FALSE)*2625.5</f>
        <v>-939.5977768735147</v>
      </c>
      <c r="F123">
        <f>VLOOKUP($A123,'MP2-KTZVP'!$A$2:$T$192,14,FALSE)*2625.5</f>
        <v>-3124.3156009807894</v>
      </c>
      <c r="G123">
        <f>VLOOKUP($A123,'MP2-KTZVP'!$A$2:$T$192,15,FALSE)*2625.5</f>
        <v>-129.07550225887312</v>
      </c>
      <c r="H123">
        <f>VLOOKUP($A123,'MP2-KTZVP'!$A$2:$T$192,16,FALSE)*2625.5</f>
        <v>-381.88268247280331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VLOOKUP($A124,'MP2-KTZVP'!$A$2:$T$192,11,FALSE)*2625.5</f>
        <v>-1087.9339354421597</v>
      </c>
      <c r="D124">
        <f>VLOOKUP($A124,'MP2-KTZVP'!$A$2:$T$192,12,FALSE)*2625.5</f>
        <v>-3528.6291730689791</v>
      </c>
      <c r="E124">
        <f>VLOOKUP($A124,'MP2-KTZVP'!$A$2:$T$192,13,FALSE)*2625.5</f>
        <v>-939.76925208296655</v>
      </c>
      <c r="F124">
        <f>VLOOKUP($A124,'MP2-KTZVP'!$A$2:$T$192,14,FALSE)*2625.5</f>
        <v>-3124.2976633622584</v>
      </c>
      <c r="G124">
        <f>VLOOKUP($A124,'MP2-KTZVP'!$A$2:$T$192,15,FALSE)*2625.5</f>
        <v>-129.07550225883372</v>
      </c>
      <c r="H124">
        <f>VLOOKUP($A124,'MP2-KTZVP'!$A$2:$T$192,16,FALSE)*2625.5</f>
        <v>-381.88268247273771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VLOOKUP($A125,'MP2-KTZVP'!$A$2:$T$192,11,FALSE)*2625.5</f>
        <v>-1577.3000701669187</v>
      </c>
      <c r="D125">
        <f>VLOOKUP($A125,'MP2-KTZVP'!$A$2:$T$192,12,FALSE)*2625.5</f>
        <v>-4835.9968279331579</v>
      </c>
      <c r="E125">
        <f>VLOOKUP($A125,'MP2-KTZVP'!$A$2:$T$192,13,FALSE)*2625.5</f>
        <v>-939.37236960065093</v>
      </c>
      <c r="F125">
        <f>VLOOKUP($A125,'MP2-KTZVP'!$A$2:$T$192,14,FALSE)*2625.5</f>
        <v>-3123.3473655377002</v>
      </c>
      <c r="G125">
        <f>VLOOKUP($A125,'MP2-KTZVP'!$A$2:$T$192,15,FALSE)*2625.5</f>
        <v>-616.80946922350972</v>
      </c>
      <c r="H125">
        <f>VLOOKUP($A125,'MP2-KTZVP'!$A$2:$T$192,16,FALSE)*2625.5</f>
        <v>-1690.4001828251492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VLOOKUP($A126,'MP2-KTZVP'!$A$2:$T$192,11,FALSE)*2625.5</f>
        <v>-1577.9320148546333</v>
      </c>
      <c r="D126">
        <f>VLOOKUP($A126,'MP2-KTZVP'!$A$2:$T$192,12,FALSE)*2625.5</f>
        <v>-4837.2903241968706</v>
      </c>
      <c r="E126">
        <f>VLOOKUP($A126,'MP2-KTZVP'!$A$2:$T$192,13,FALSE)*2625.5</f>
        <v>-939.24462738582736</v>
      </c>
      <c r="F126">
        <f>VLOOKUP($A126,'MP2-KTZVP'!$A$2:$T$192,14,FALSE)*2625.5</f>
        <v>-3123.2804154402415</v>
      </c>
      <c r="G126">
        <f>VLOOKUP($A126,'MP2-KTZVP'!$A$2:$T$192,15,FALSE)*2625.5</f>
        <v>-616.78189824744504</v>
      </c>
      <c r="H126">
        <f>VLOOKUP($A126,'MP2-KTZVP'!$A$2:$T$192,16,FALSE)*2625.5</f>
        <v>-1690.5484484243391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VLOOKUP($A127,'MP2-KTZVP'!$A$2:$T$192,11,FALSE)*2625.5</f>
        <v>-1577.0337708927527</v>
      </c>
      <c r="D127">
        <f>VLOOKUP($A127,'MP2-KTZVP'!$A$2:$T$192,12,FALSE)*2625.5</f>
        <v>-4835.4634811662436</v>
      </c>
      <c r="E127">
        <f>VLOOKUP($A127,'MP2-KTZVP'!$A$2:$T$192,13,FALSE)*2625.5</f>
        <v>-939.33854952658874</v>
      </c>
      <c r="F127">
        <f>VLOOKUP($A127,'MP2-KTZVP'!$A$2:$T$192,14,FALSE)*2625.5</f>
        <v>-3123.2766325018779</v>
      </c>
      <c r="G127">
        <f>VLOOKUP($A127,'MP2-KTZVP'!$A$2:$T$192,15,FALSE)*2625.5</f>
        <v>-616.73483584928806</v>
      </c>
      <c r="H127">
        <f>VLOOKUP($A127,'MP2-KTZVP'!$A$2:$T$192,16,FALSE)*2625.5</f>
        <v>-1690.2854862206866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VLOOKUP($A128,'MP2-KTZVP'!$A$2:$T$192,11,FALSE)*2625.5</f>
        <v>-1574.8312629917471</v>
      </c>
      <c r="D128">
        <f>VLOOKUP($A128,'MP2-KTZVP'!$A$2:$T$192,12,FALSE)*2625.5</f>
        <v>-4837.4250042261738</v>
      </c>
      <c r="E128">
        <f>VLOOKUP($A128,'MP2-KTZVP'!$A$2:$T$192,13,FALSE)*2625.5</f>
        <v>-939.34817005075718</v>
      </c>
      <c r="F128">
        <f>VLOOKUP($A128,'MP2-KTZVP'!$A$2:$T$192,14,FALSE)*2625.5</f>
        <v>-3123.3334370639705</v>
      </c>
      <c r="G128">
        <f>VLOOKUP($A128,'MP2-KTZVP'!$A$2:$T$192,15,FALSE)*2625.5</f>
        <v>-616.80381832021988</v>
      </c>
      <c r="H128">
        <f>VLOOKUP($A128,'MP2-KTZVP'!$A$2:$T$192,16,FALSE)*2625.5</f>
        <v>-1691.2666680867326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VLOOKUP($A129,'MP2-KTZVP'!$A$2:$T$192,11,FALSE)*2625.5</f>
        <v>-1577.1408668089782</v>
      </c>
      <c r="D129">
        <f>VLOOKUP($A129,'MP2-KTZVP'!$A$2:$T$192,12,FALSE)*2625.5</f>
        <v>-4836.8462321663783</v>
      </c>
      <c r="E129">
        <f>VLOOKUP($A129,'MP2-KTZVP'!$A$2:$T$192,13,FALSE)*2625.5</f>
        <v>-939.4778175101203</v>
      </c>
      <c r="F129">
        <f>VLOOKUP($A129,'MP2-KTZVP'!$A$2:$T$192,14,FALSE)*2625.5</f>
        <v>-3123.4462795478785</v>
      </c>
      <c r="G129">
        <f>VLOOKUP($A129,'MP2-KTZVP'!$A$2:$T$192,15,FALSE)*2625.5</f>
        <v>-616.68771008543933</v>
      </c>
      <c r="H129">
        <f>VLOOKUP($A129,'MP2-KTZVP'!$A$2:$T$192,16,FALSE)*2625.5</f>
        <v>-1690.4247082521135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VLOOKUP($A130,'MP2-KTZVP'!$A$2:$T$192,11,FALSE)*2625.5</f>
        <v>-1577.9246577914298</v>
      </c>
      <c r="D130">
        <f>VLOOKUP($A130,'MP2-KTZVP'!$A$2:$T$192,12,FALSE)*2625.5</f>
        <v>-4837.6829547237558</v>
      </c>
      <c r="E130">
        <f>VLOOKUP($A130,'MP2-KTZVP'!$A$2:$T$192,13,FALSE)*2625.5</f>
        <v>-939.31080544094357</v>
      </c>
      <c r="F130">
        <f>VLOOKUP($A130,'MP2-KTZVP'!$A$2:$T$192,14,FALSE)*2625.5</f>
        <v>-3123.334600476896</v>
      </c>
      <c r="G130">
        <f>VLOOKUP($A130,'MP2-KTZVP'!$A$2:$T$192,15,FALSE)*2625.5</f>
        <v>-616.70225291832162</v>
      </c>
      <c r="H130">
        <f>VLOOKUP($A130,'MP2-KTZVP'!$A$2:$T$192,16,FALSE)*2625.5</f>
        <v>-1690.4809900025523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VLOOKUP($A131,'MP2-KTZVP'!$A$2:$T$192,11,FALSE)*2625.5</f>
        <v>-1706.0570003306079</v>
      </c>
      <c r="D131">
        <f>VLOOKUP($A131,'MP2-KTZVP'!$A$2:$T$192,12,FALSE)*2625.5</f>
        <v>-5233.2630060464662</v>
      </c>
      <c r="E131">
        <f>VLOOKUP($A131,'MP2-KTZVP'!$A$2:$T$192,13,FALSE)*2625.5</f>
        <v>-939.11651494508749</v>
      </c>
      <c r="F131">
        <f>VLOOKUP($A131,'MP2-KTZVP'!$A$2:$T$192,14,FALSE)*2625.5</f>
        <v>-3123.2100395706661</v>
      </c>
      <c r="G131">
        <f>VLOOKUP($A131,'MP2-KTZVP'!$A$2:$T$192,15,FALSE)*2625.5</f>
        <v>-745.46458552562649</v>
      </c>
      <c r="H131">
        <f>VLOOKUP($A131,'MP2-KTZVP'!$A$2:$T$192,16,FALSE)*2625.5</f>
        <v>-2087.2585269993733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VLOOKUP($A132,'MP2-KTZVP'!$A$2:$T$192,11,FALSE)*2625.5</f>
        <v>-1704.676880594488</v>
      </c>
      <c r="D132">
        <f>VLOOKUP($A132,'MP2-KTZVP'!$A$2:$T$192,12,FALSE)*2625.5</f>
        <v>-5231.5275722964761</v>
      </c>
      <c r="E132">
        <f>VLOOKUP($A132,'MP2-KTZVP'!$A$2:$T$192,13,FALSE)*2625.5</f>
        <v>-939.75474061472471</v>
      </c>
      <c r="F132">
        <f>VLOOKUP($A132,'MP2-KTZVP'!$A$2:$T$192,14,FALSE)*2625.5</f>
        <v>-3123.8133686973206</v>
      </c>
      <c r="G132">
        <f>VLOOKUP($A132,'MP2-KTZVP'!$A$2:$T$192,15,FALSE)*2625.5</f>
        <v>-745.49786268757998</v>
      </c>
      <c r="H132">
        <f>VLOOKUP($A132,'MP2-KTZVP'!$A$2:$T$192,16,FALSE)*2625.5</f>
        <v>-2087.3720210565675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VLOOKUP($A133,'MP2-KTZVP'!$A$2:$T$192,11,FALSE)*2625.5</f>
        <v>-1703.8910020748751</v>
      </c>
      <c r="D133">
        <f>VLOOKUP($A133,'MP2-KTZVP'!$A$2:$T$192,12,FALSE)*2625.5</f>
        <v>-5230.5429603641924</v>
      </c>
      <c r="E133">
        <f>VLOOKUP($A133,'MP2-KTZVP'!$A$2:$T$192,13,FALSE)*2625.5</f>
        <v>-939.33451152273517</v>
      </c>
      <c r="F133">
        <f>VLOOKUP($A133,'MP2-KTZVP'!$A$2:$T$192,14,FALSE)*2625.5</f>
        <v>-3123.7784895009718</v>
      </c>
      <c r="G133">
        <f>VLOOKUP($A133,'MP2-KTZVP'!$A$2:$T$192,15,FALSE)*2625.5</f>
        <v>-745.46909271164407</v>
      </c>
      <c r="H133">
        <f>VLOOKUP($A133,'MP2-KTZVP'!$A$2:$T$192,16,FALSE)*2625.5</f>
        <v>-2087.2678223013472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VLOOKUP($A134,'MP2-KTZVP'!$A$2:$T$192,11,FALSE)*2625.5</f>
        <v>-3335.2549078526449</v>
      </c>
      <c r="D134">
        <f>VLOOKUP($A134,'MP2-KTZVP'!$A$2:$T$192,12,FALSE)*2625.5</f>
        <v>-9520.7649953235286</v>
      </c>
      <c r="E134">
        <f>VLOOKUP($A134,'MP2-KTZVP'!$A$2:$T$192,13,FALSE)*2625.5</f>
        <v>-939.50077287412739</v>
      </c>
      <c r="F134">
        <f>VLOOKUP($A134,'MP2-KTZVP'!$A$2:$T$192,14,FALSE)*2625.5</f>
        <v>-3123.1649194442703</v>
      </c>
      <c r="G134">
        <f>VLOOKUP($A134,'MP2-KTZVP'!$A$2:$T$192,15,FALSE)*2625.5</f>
        <v>-2371.8946650231642</v>
      </c>
      <c r="H134">
        <f>VLOOKUP($A134,'MP2-KTZVP'!$A$2:$T$192,16,FALSE)*2625.5</f>
        <v>-6369.1758146893017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VLOOKUP($A135,'MP2-KTZVP'!$A$2:$T$192,11,FALSE)*2625.5</f>
        <v>-3329.6267115586065</v>
      </c>
      <c r="D135">
        <f>VLOOKUP($A135,'MP2-KTZVP'!$A$2:$T$192,12,FALSE)*2625.5</f>
        <v>-9510.940258750672</v>
      </c>
      <c r="E135">
        <f>VLOOKUP($A135,'MP2-KTZVP'!$A$2:$T$192,13,FALSE)*2625.5</f>
        <v>-939.17445145565375</v>
      </c>
      <c r="F135">
        <f>VLOOKUP($A135,'MP2-KTZVP'!$A$2:$T$192,14,FALSE)*2625.5</f>
        <v>-3122.865888680582</v>
      </c>
      <c r="G135">
        <f>VLOOKUP($A135,'MP2-KTZVP'!$A$2:$T$192,15,FALSE)*2625.5</f>
        <v>-2371.8324327577411</v>
      </c>
      <c r="H135">
        <f>VLOOKUP($A135,'MP2-KTZVP'!$A$2:$T$192,16,FALSE)*2625.5</f>
        <v>-6368.2137952535431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VLOOKUP($A136,'MP2-KTZVP'!$A$2:$T$192,11,FALSE)*2625.5</f>
        <v>-3333.7665677112968</v>
      </c>
      <c r="D136">
        <f>VLOOKUP($A136,'MP2-KTZVP'!$A$2:$T$192,12,FALSE)*2625.5</f>
        <v>-9518.7919554657892</v>
      </c>
      <c r="E136">
        <f>VLOOKUP($A136,'MP2-KTZVP'!$A$2:$T$192,13,FALSE)*2625.5</f>
        <v>-939.18740811272244</v>
      </c>
      <c r="F136">
        <f>VLOOKUP($A136,'MP2-KTZVP'!$A$2:$T$192,14,FALSE)*2625.5</f>
        <v>-3122.9199484317887</v>
      </c>
      <c r="G136">
        <f>VLOOKUP($A136,'MP2-KTZVP'!$A$2:$T$192,15,FALSE)*2625.5</f>
        <v>-2371.8750558484967</v>
      </c>
      <c r="H136">
        <f>VLOOKUP($A136,'MP2-KTZVP'!$A$2:$T$192,16,FALSE)*2625.5</f>
        <v>-6369.1410088177072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VLOOKUP($A137,'MP2-KTZVP'!$A$2:$T$192,11,FALSE)*2625.5</f>
        <v>-3333.9501168261372</v>
      </c>
      <c r="D137">
        <f>VLOOKUP($A137,'MP2-KTZVP'!$A$2:$T$192,12,FALSE)*2625.5</f>
        <v>-9518.9799896141867</v>
      </c>
      <c r="E137">
        <f>VLOOKUP($A137,'MP2-KTZVP'!$A$2:$T$192,13,FALSE)*2625.5</f>
        <v>-939.25182857735444</v>
      </c>
      <c r="F137">
        <f>VLOOKUP($A137,'MP2-KTZVP'!$A$2:$T$192,14,FALSE)*2625.5</f>
        <v>-3123.0506886178064</v>
      </c>
      <c r="G137">
        <f>VLOOKUP($A137,'MP2-KTZVP'!$A$2:$T$192,15,FALSE)*2625.5</f>
        <v>-2371.8128576685122</v>
      </c>
      <c r="H137">
        <f>VLOOKUP($A137,'MP2-KTZVP'!$A$2:$T$192,16,FALSE)*2625.5</f>
        <v>-6368.9923467091858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VLOOKUP($A138,'MP2-KTZVP'!$A$2:$T$192,11,FALSE)*2625.5</f>
        <v>-3329.8679827401966</v>
      </c>
      <c r="D138">
        <f>VLOOKUP($A138,'MP2-KTZVP'!$A$2:$T$192,12,FALSE)*2625.5</f>
        <v>-9512.0035463814056</v>
      </c>
      <c r="E138">
        <f>VLOOKUP($A138,'MP2-KTZVP'!$A$2:$T$192,13,FALSE)*2625.5</f>
        <v>-938.93899185574037</v>
      </c>
      <c r="F138">
        <f>VLOOKUP($A138,'MP2-KTZVP'!$A$2:$T$192,14,FALSE)*2625.5</f>
        <v>-3122.6578216648304</v>
      </c>
      <c r="G138">
        <f>VLOOKUP($A138,'MP2-KTZVP'!$A$2:$T$192,15,FALSE)*2625.5</f>
        <v>-2371.7334588327049</v>
      </c>
      <c r="H138">
        <f>VLOOKUP($A138,'MP2-KTZVP'!$A$2:$T$192,16,FALSE)*2625.5</f>
        <v>-6368.1187600232688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VLOOKUP($A139,'MP2-KTZVP'!$A$2:$T$192,11,FALSE)*2625.5</f>
        <v>-3330.0720914628546</v>
      </c>
      <c r="D139">
        <f>VLOOKUP($A139,'MP2-KTZVP'!$A$2:$T$192,12,FALSE)*2625.5</f>
        <v>-9512.0195060824517</v>
      </c>
      <c r="E139">
        <f>VLOOKUP($A139,'MP2-KTZVP'!$A$2:$T$192,13,FALSE)*2625.5</f>
        <v>-939.31938043786386</v>
      </c>
      <c r="F139">
        <f>VLOOKUP($A139,'MP2-KTZVP'!$A$2:$T$192,14,FALSE)*2625.5</f>
        <v>-3123.0704264982087</v>
      </c>
      <c r="G139">
        <f>VLOOKUP($A139,'MP2-KTZVP'!$A$2:$T$192,15,FALSE)*2625.5</f>
        <v>-2371.8516084702242</v>
      </c>
      <c r="H139">
        <f>VLOOKUP($A139,'MP2-KTZVP'!$A$2:$T$192,16,FALSE)*2625.5</f>
        <v>-6368.2060666625557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VLOOKUP($A140,'MP2-KTZVP'!$A$2:$T$192,11,FALSE)*2625.5</f>
        <v>-2142.1617844306929</v>
      </c>
      <c r="D140">
        <f>VLOOKUP($A140,'MP2-KTZVP'!$A$2:$T$192,12,FALSE)*2625.5</f>
        <v>-6384.5416399349297</v>
      </c>
      <c r="E140">
        <f>VLOOKUP($A140,'MP2-KTZVP'!$A$2:$T$192,13,FALSE)*2625.5</f>
        <v>-939.03492385766219</v>
      </c>
      <c r="F140">
        <f>VLOOKUP($A140,'MP2-KTZVP'!$A$2:$T$192,14,FALSE)*2625.5</f>
        <v>-3122.7805446893703</v>
      </c>
      <c r="G140">
        <f>VLOOKUP($A140,'MP2-KTZVP'!$A$2:$T$192,15,FALSE)*2625.5</f>
        <v>-1187.3401732547352</v>
      </c>
      <c r="H140">
        <f>VLOOKUP($A140,'MP2-KTZVP'!$A$2:$T$192,16,FALSE)*2625.5</f>
        <v>-3243.1582806228112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VLOOKUP($A141,'MP2-KTZVP'!$A$2:$T$192,11,FALSE)*2625.5</f>
        <v>-2141.0163084256442</v>
      </c>
      <c r="D141">
        <f>VLOOKUP($A141,'MP2-KTZVP'!$A$2:$T$192,12,FALSE)*2625.5</f>
        <v>-6382.9067553971336</v>
      </c>
      <c r="E141">
        <f>VLOOKUP($A141,'MP2-KTZVP'!$A$2:$T$192,13,FALSE)*2625.5</f>
        <v>-939.32500679346128</v>
      </c>
      <c r="F141">
        <f>VLOOKUP($A141,'MP2-KTZVP'!$A$2:$T$192,14,FALSE)*2625.5</f>
        <v>-3123.0677133592558</v>
      </c>
      <c r="G141">
        <f>VLOOKUP($A141,'MP2-KTZVP'!$A$2:$T$192,15,FALSE)*2625.5</f>
        <v>-1187.3529753101579</v>
      </c>
      <c r="H141">
        <f>VLOOKUP($A141,'MP2-KTZVP'!$A$2:$T$192,16,FALSE)*2625.5</f>
        <v>-3243.2148868787353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VLOOKUP($A142,'MP2-KTZVP'!$A$2:$T$192,11,FALSE)*2625.5</f>
        <v>-2140.7727273703881</v>
      </c>
      <c r="D142">
        <f>VLOOKUP($A142,'MP2-KTZVP'!$A$2:$T$192,12,FALSE)*2625.5</f>
        <v>-6382.8296542167855</v>
      </c>
      <c r="E142">
        <f>VLOOKUP($A142,'MP2-KTZVP'!$A$2:$T$192,13,FALSE)*2625.5</f>
        <v>-939.16430751639984</v>
      </c>
      <c r="F142">
        <f>VLOOKUP($A142,'MP2-KTZVP'!$A$2:$T$192,14,FALSE)*2625.5</f>
        <v>-3123.0128197373288</v>
      </c>
      <c r="G142">
        <f>VLOOKUP($A142,'MP2-KTZVP'!$A$2:$T$192,15,FALSE)*2625.5</f>
        <v>-1187.3634838190665</v>
      </c>
      <c r="H142">
        <f>VLOOKUP($A142,'MP2-KTZVP'!$A$2:$T$192,16,FALSE)*2625.5</f>
        <v>-3243.2391750157612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VLOOKUP($A143,'MP2-KTZVP'!$A$2:$T$192,11,FALSE)*2625.5</f>
        <v>-2350.3545244603324</v>
      </c>
      <c r="D143">
        <f>VLOOKUP($A143,'MP2-KTZVP'!$A$2:$T$192,12,FALSE)*2625.5</f>
        <v>-7022.2523594469731</v>
      </c>
      <c r="E143">
        <f>VLOOKUP($A143,'MP2-KTZVP'!$A$2:$T$192,13,FALSE)*2625.5</f>
        <v>-939.08990508913166</v>
      </c>
      <c r="F143">
        <f>VLOOKUP($A143,'MP2-KTZVP'!$A$2:$T$192,14,FALSE)*2625.5</f>
        <v>-3123.1995565845109</v>
      </c>
      <c r="G143">
        <f>VLOOKUP($A143,'MP2-KTZVP'!$A$2:$T$192,15,FALSE)*2625.5</f>
        <v>-1390.6972679343562</v>
      </c>
      <c r="H143">
        <f>VLOOKUP($A143,'MP2-KTZVP'!$A$2:$T$192,16,FALSE)*2625.5</f>
        <v>-3877.9780814132068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VLOOKUP($A144,'MP2-KTZVP'!$A$2:$T$192,11,FALSE)*2625.5</f>
        <v>-2348.9154463282962</v>
      </c>
      <c r="D144">
        <f>VLOOKUP($A144,'MP2-KTZVP'!$A$2:$T$192,12,FALSE)*2625.5</f>
        <v>-7020.5004341277372</v>
      </c>
      <c r="E144">
        <f>VLOOKUP($A144,'MP2-KTZVP'!$A$2:$T$192,13,FALSE)*2625.5</f>
        <v>-939.71976484530785</v>
      </c>
      <c r="F144">
        <f>VLOOKUP($A144,'MP2-KTZVP'!$A$2:$T$192,14,FALSE)*2625.5</f>
        <v>-3123.7612471300949</v>
      </c>
      <c r="G144">
        <f>VLOOKUP($A144,'MP2-KTZVP'!$A$2:$T$192,15,FALSE)*2625.5</f>
        <v>-1390.710937266975</v>
      </c>
      <c r="H144">
        <f>VLOOKUP($A144,'MP2-KTZVP'!$A$2:$T$192,16,FALSE)*2625.5</f>
        <v>-3878.0290221399373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VLOOKUP($A145,'MP2-KTZVP'!$A$2:$T$192,11,FALSE)*2625.5</f>
        <v>-1880.4382430681585</v>
      </c>
      <c r="D145">
        <f>VLOOKUP($A145,'MP2-KTZVP'!$A$2:$T$192,12,FALSE)*2625.5</f>
        <v>-5546.4110908189868</v>
      </c>
      <c r="E145">
        <f>VLOOKUP($A145,'MP2-KTZVP'!$A$2:$T$192,13,FALSE)*2625.5</f>
        <v>-1083.7788925020691</v>
      </c>
      <c r="F145">
        <f>VLOOKUP($A145,'MP2-KTZVP'!$A$2:$T$192,14,FALSE)*2625.5</f>
        <v>-3377.8623034927705</v>
      </c>
      <c r="G145">
        <f>VLOOKUP($A145,'MP2-KTZVP'!$A$2:$T$192,15,FALSE)*2625.5</f>
        <v>-780.08593790528664</v>
      </c>
      <c r="H145">
        <f>VLOOKUP($A145,'MP2-KTZVP'!$A$2:$T$192,16,FALSE)*2625.5</f>
        <v>-2148.1471938117652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VLOOKUP($A146,'MP2-KTZVP'!$A$2:$T$192,11,FALSE)*2625.5</f>
        <v>-1879.7179179530667</v>
      </c>
      <c r="D146">
        <f>VLOOKUP($A146,'MP2-KTZVP'!$A$2:$T$192,12,FALSE)*2625.5</f>
        <v>-5545.6126195526213</v>
      </c>
      <c r="E146">
        <f>VLOOKUP($A146,'MP2-KTZVP'!$A$2:$T$192,13,FALSE)*2625.5</f>
        <v>-1083.6679810527614</v>
      </c>
      <c r="F146">
        <f>VLOOKUP($A146,'MP2-KTZVP'!$A$2:$T$192,14,FALSE)*2625.5</f>
        <v>-3377.5397135926132</v>
      </c>
      <c r="G146">
        <f>VLOOKUP($A146,'MP2-KTZVP'!$A$2:$T$192,15,FALSE)*2625.5</f>
        <v>-780.09100015101069</v>
      </c>
      <c r="H146">
        <f>VLOOKUP($A146,'MP2-KTZVP'!$A$2:$T$192,16,FALSE)*2625.5</f>
        <v>-2148.164926174994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VLOOKUP($A147,'MP2-KTZVP'!$A$2:$T$192,11,FALSE)*2625.5</f>
        <v>-1333.8876641567483</v>
      </c>
      <c r="D147">
        <f>VLOOKUP($A147,'MP2-KTZVP'!$A$2:$T$192,12,FALSE)*2625.5</f>
        <v>-3925.5945456339764</v>
      </c>
      <c r="E147">
        <f>VLOOKUP($A147,'MP2-KTZVP'!$A$2:$T$192,13,FALSE)*2625.5</f>
        <v>-1085.2761215839357</v>
      </c>
      <c r="F147">
        <f>VLOOKUP($A147,'MP2-KTZVP'!$A$2:$T$192,14,FALSE)*2625.5</f>
        <v>-3387.1180922309322</v>
      </c>
      <c r="G147">
        <f>VLOOKUP($A147,'MP2-KTZVP'!$A$2:$T$192,15,FALSE)*2625.5</f>
        <v>-226.08303429875031</v>
      </c>
      <c r="H147">
        <f>VLOOKUP($A147,'MP2-KTZVP'!$A$2:$T$192,16,FALSE)*2625.5</f>
        <v>-512.65758834065844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VLOOKUP($A148,'MP2-KTZVP'!$A$2:$T$192,11,FALSE)*2625.5</f>
        <v>-1328.3937610488472</v>
      </c>
      <c r="D148">
        <f>VLOOKUP($A148,'MP2-KTZVP'!$A$2:$T$192,12,FALSE)*2625.5</f>
        <v>-3917.7397682448523</v>
      </c>
      <c r="E148">
        <f>VLOOKUP($A148,'MP2-KTZVP'!$A$2:$T$192,13,FALSE)*2625.5</f>
        <v>-1085.9544791952201</v>
      </c>
      <c r="F148">
        <f>VLOOKUP($A148,'MP2-KTZVP'!$A$2:$T$192,14,FALSE)*2625.5</f>
        <v>-3388.821063243839</v>
      </c>
      <c r="G148">
        <f>VLOOKUP($A148,'MP2-KTZVP'!$A$2:$T$192,15,FALSE)*2625.5</f>
        <v>-226.08303429875031</v>
      </c>
      <c r="H148">
        <f>VLOOKUP($A148,'MP2-KTZVP'!$A$2:$T$192,16,FALSE)*2625.5</f>
        <v>-512.65758834065844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VLOOKUP($A149,'MP2-KTZVP'!$A$2:$T$192,11,FALSE)*2625.5</f>
        <v>-1330.5952736566874</v>
      </c>
      <c r="D149">
        <f>VLOOKUP($A149,'MP2-KTZVP'!$A$2:$T$192,12,FALSE)*2625.5</f>
        <v>-3920.4158013506035</v>
      </c>
      <c r="E149">
        <f>VLOOKUP($A149,'MP2-KTZVP'!$A$2:$T$192,13,FALSE)*2625.5</f>
        <v>-1085.6188740599384</v>
      </c>
      <c r="F149">
        <f>VLOOKUP($A149,'MP2-KTZVP'!$A$2:$T$192,14,FALSE)*2625.5</f>
        <v>-3388.3295441033429</v>
      </c>
      <c r="G149">
        <f>VLOOKUP($A149,'MP2-KTZVP'!$A$2:$T$192,15,FALSE)*2625.5</f>
        <v>-226.08303429906456</v>
      </c>
      <c r="H149">
        <f>VLOOKUP($A149,'MP2-KTZVP'!$A$2:$T$192,16,FALSE)*2625.5</f>
        <v>-512.65758834093151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VLOOKUP($A150,'MP2-KTZVP'!$A$2:$T$192,11,FALSE)*2625.5</f>
        <v>-1334.4609758760137</v>
      </c>
      <c r="D150">
        <f>VLOOKUP($A150,'MP2-KTZVP'!$A$2:$T$192,12,FALSE)*2625.5</f>
        <v>-3926.5694647394525</v>
      </c>
      <c r="E150">
        <f>VLOOKUP($A150,'MP2-KTZVP'!$A$2:$T$192,13,FALSE)*2625.5</f>
        <v>-1085.3756889108031</v>
      </c>
      <c r="F150">
        <f>VLOOKUP($A150,'MP2-KTZVP'!$A$2:$T$192,14,FALSE)*2625.5</f>
        <v>-3387.2965035401357</v>
      </c>
      <c r="G150">
        <f>VLOOKUP($A150,'MP2-KTZVP'!$A$2:$T$192,15,FALSE)*2625.5</f>
        <v>-226.08303429875031</v>
      </c>
      <c r="H150">
        <f>VLOOKUP($A150,'MP2-KTZVP'!$A$2:$T$192,16,FALSE)*2625.5</f>
        <v>-512.65758834065844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VLOOKUP($A151,'MP2-KTZVP'!$A$2:$T$192,11,FALSE)*2625.5</f>
        <v>-1233.7249448636528</v>
      </c>
      <c r="D151">
        <f>VLOOKUP($A151,'MP2-KTZVP'!$A$2:$T$192,12,FALSE)*2625.5</f>
        <v>-3792.2156312320412</v>
      </c>
      <c r="E151">
        <f>VLOOKUP($A151,'MP2-KTZVP'!$A$2:$T$192,13,FALSE)*2625.5</f>
        <v>-1085.1390899272517</v>
      </c>
      <c r="F151">
        <f>VLOOKUP($A151,'MP2-KTZVP'!$A$2:$T$192,14,FALSE)*2625.5</f>
        <v>-3386.8753189039112</v>
      </c>
      <c r="G151">
        <f>VLOOKUP($A151,'MP2-KTZVP'!$A$2:$T$192,15,FALSE)*2625.5</f>
        <v>-129.07550225890515</v>
      </c>
      <c r="H151">
        <f>VLOOKUP($A151,'MP2-KTZVP'!$A$2:$T$192,16,FALSE)*2625.5</f>
        <v>-381.882682472932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VLOOKUP($A152,'MP2-KTZVP'!$A$2:$T$192,11,FALSE)*2625.5</f>
        <v>-1230.7623421156479</v>
      </c>
      <c r="D152">
        <f>VLOOKUP($A152,'MP2-KTZVP'!$A$2:$T$192,12,FALSE)*2625.5</f>
        <v>-3787.2541524470962</v>
      </c>
      <c r="E152">
        <f>VLOOKUP($A152,'MP2-KTZVP'!$A$2:$T$192,13,FALSE)*2625.5</f>
        <v>-1086.1712779250972</v>
      </c>
      <c r="F152">
        <f>VLOOKUP($A152,'MP2-KTZVP'!$A$2:$T$192,14,FALSE)*2625.5</f>
        <v>-3389.3984153606389</v>
      </c>
      <c r="G152">
        <f>VLOOKUP($A152,'MP2-KTZVP'!$A$2:$T$192,15,FALSE)*2625.5</f>
        <v>-129.07550225894846</v>
      </c>
      <c r="H152">
        <f>VLOOKUP($A152,'MP2-KTZVP'!$A$2:$T$192,16,FALSE)*2625.5</f>
        <v>-381.88268247302915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VLOOKUP($A153,'MP2-KTZVP'!$A$2:$T$192,11,FALSE)*2625.5</f>
        <v>-1232.4748283851259</v>
      </c>
      <c r="D153">
        <f>VLOOKUP($A153,'MP2-KTZVP'!$A$2:$T$192,12,FALSE)*2625.5</f>
        <v>-3789.3265944997229</v>
      </c>
      <c r="E153">
        <f>VLOOKUP($A153,'MP2-KTZVP'!$A$2:$T$192,13,FALSE)*2625.5</f>
        <v>-1085.7854246777438</v>
      </c>
      <c r="F153">
        <f>VLOOKUP($A153,'MP2-KTZVP'!$A$2:$T$192,14,FALSE)*2625.5</f>
        <v>-3388.7516850027214</v>
      </c>
      <c r="G153">
        <f>VLOOKUP($A153,'MP2-KTZVP'!$A$2:$T$192,15,FALSE)*2625.5</f>
        <v>-129.07550225897918</v>
      </c>
      <c r="H153">
        <f>VLOOKUP($A153,'MP2-KTZVP'!$A$2:$T$192,16,FALSE)*2625.5</f>
        <v>-381.88268247308162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VLOOKUP($A154,'MP2-KTZVP'!$A$2:$T$192,11,FALSE)*2625.5</f>
        <v>-1233.8947101523277</v>
      </c>
      <c r="D154">
        <f>VLOOKUP($A154,'MP2-KTZVP'!$A$2:$T$192,12,FALSE)*2625.5</f>
        <v>-3792.8846569741122</v>
      </c>
      <c r="E154">
        <f>VLOOKUP($A154,'MP2-KTZVP'!$A$2:$T$192,13,FALSE)*2625.5</f>
        <v>-1085.1773731230924</v>
      </c>
      <c r="F154">
        <f>VLOOKUP($A154,'MP2-KTZVP'!$A$2:$T$192,14,FALSE)*2625.5</f>
        <v>-3386.9351452980936</v>
      </c>
      <c r="G154">
        <f>VLOOKUP($A154,'MP2-KTZVP'!$A$2:$T$192,15,FALSE)*2625.5</f>
        <v>-129.07550225886865</v>
      </c>
      <c r="H154">
        <f>VLOOKUP($A154,'MP2-KTZVP'!$A$2:$T$192,16,FALSE)*2625.5</f>
        <v>-381.88268247282167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VLOOKUP($A155,'MP2-KTZVP'!$A$2:$T$192,11,FALSE)*2625.5</f>
        <v>-1736.4645847299164</v>
      </c>
      <c r="D155">
        <f>VLOOKUP($A155,'MP2-KTZVP'!$A$2:$T$192,12,FALSE)*2625.5</f>
        <v>-5118.8937388959548</v>
      </c>
      <c r="E155">
        <f>VLOOKUP($A155,'MP2-KTZVP'!$A$2:$T$192,13,FALSE)*2625.5</f>
        <v>-1083.6611714728328</v>
      </c>
      <c r="F155">
        <f>VLOOKUP($A155,'MP2-KTZVP'!$A$2:$T$192,14,FALSE)*2625.5</f>
        <v>-3378.1565679585997</v>
      </c>
      <c r="G155">
        <f>VLOOKUP($A155,'MP2-KTZVP'!$A$2:$T$192,15,FALSE)*2625.5</f>
        <v>-622.60211104885423</v>
      </c>
      <c r="H155">
        <f>VLOOKUP($A155,'MP2-KTZVP'!$A$2:$T$192,16,FALSE)*2625.5</f>
        <v>-1705.4744897916787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VLOOKUP($A156,'MP2-KTZVP'!$A$2:$T$192,11,FALSE)*2625.5</f>
        <v>-1738.5036324032208</v>
      </c>
      <c r="D156">
        <f>VLOOKUP($A156,'MP2-KTZVP'!$A$2:$T$192,12,FALSE)*2625.5</f>
        <v>-5120.4236857092801</v>
      </c>
      <c r="E156">
        <f>VLOOKUP($A156,'MP2-KTZVP'!$A$2:$T$192,13,FALSE)*2625.5</f>
        <v>-1083.848480461852</v>
      </c>
      <c r="F156">
        <f>VLOOKUP($A156,'MP2-KTZVP'!$A$2:$T$192,14,FALSE)*2625.5</f>
        <v>-3378.3539373926642</v>
      </c>
      <c r="G156">
        <f>VLOOKUP($A156,'MP2-KTZVP'!$A$2:$T$192,15,FALSE)*2625.5</f>
        <v>-622.65241087104118</v>
      </c>
      <c r="H156">
        <f>VLOOKUP($A156,'MP2-KTZVP'!$A$2:$T$192,16,FALSE)*2625.5</f>
        <v>-1705.1685835453179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VLOOKUP($A157,'MP2-KTZVP'!$A$2:$T$192,11,FALSE)*2625.5</f>
        <v>-1735.0635708541554</v>
      </c>
      <c r="D157">
        <f>VLOOKUP($A157,'MP2-KTZVP'!$A$2:$T$192,12,FALSE)*2625.5</f>
        <v>-5117.5832096652584</v>
      </c>
      <c r="E157">
        <f>VLOOKUP($A157,'MP2-KTZVP'!$A$2:$T$192,13,FALSE)*2625.5</f>
        <v>-1083.1816825172216</v>
      </c>
      <c r="F157">
        <f>VLOOKUP($A157,'MP2-KTZVP'!$A$2:$T$192,14,FALSE)*2625.5</f>
        <v>-3377.4442094206288</v>
      </c>
      <c r="G157">
        <f>VLOOKUP($A157,'MP2-KTZVP'!$A$2:$T$192,15,FALSE)*2625.5</f>
        <v>-622.52786994608732</v>
      </c>
      <c r="H157">
        <f>VLOOKUP($A157,'MP2-KTZVP'!$A$2:$T$192,16,FALSE)*2625.5</f>
        <v>-1705.1623242222004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VLOOKUP($A158,'MP2-KTZVP'!$A$2:$T$192,11,FALSE)*2625.5</f>
        <v>-1856.6113237396171</v>
      </c>
      <c r="D158">
        <f>VLOOKUP($A158,'MP2-KTZVP'!$A$2:$T$192,12,FALSE)*2625.5</f>
        <v>-5494.4540717387326</v>
      </c>
      <c r="E158">
        <f>VLOOKUP($A158,'MP2-KTZVP'!$A$2:$T$192,13,FALSE)*2625.5</f>
        <v>-1084.5552932271605</v>
      </c>
      <c r="F158">
        <f>VLOOKUP($A158,'MP2-KTZVP'!$A$2:$T$192,14,FALSE)*2625.5</f>
        <v>-3379.1638527024238</v>
      </c>
      <c r="G158">
        <f>VLOOKUP($A158,'MP2-KTZVP'!$A$2:$T$192,15,FALSE)*2625.5</f>
        <v>-745.43740229514299</v>
      </c>
      <c r="H158">
        <f>VLOOKUP($A158,'MP2-KTZVP'!$A$2:$T$192,16,FALSE)*2625.5</f>
        <v>-2085.9051697002415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VLOOKUP($A159,'MP2-KTZVP'!$A$2:$T$192,11,FALSE)*2625.5</f>
        <v>-1851.4526311025909</v>
      </c>
      <c r="D159">
        <f>VLOOKUP($A159,'MP2-KTZVP'!$A$2:$T$192,12,FALSE)*2625.5</f>
        <v>-5489.038181281413</v>
      </c>
      <c r="E159">
        <f>VLOOKUP($A159,'MP2-KTZVP'!$A$2:$T$192,13,FALSE)*2625.5</f>
        <v>-1083.3687933904005</v>
      </c>
      <c r="F159">
        <f>VLOOKUP($A159,'MP2-KTZVP'!$A$2:$T$192,14,FALSE)*2625.5</f>
        <v>-3377.4206769894859</v>
      </c>
      <c r="G159">
        <f>VLOOKUP($A159,'MP2-KTZVP'!$A$2:$T$192,15,FALSE)*2625.5</f>
        <v>-745.4648706559085</v>
      </c>
      <c r="H159">
        <f>VLOOKUP($A159,'MP2-KTZVP'!$A$2:$T$192,16,FALSE)*2625.5</f>
        <v>-2086.0251526637308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VLOOKUP($A160,'MP2-KTZVP'!$A$2:$T$192,11,FALSE)*2625.5</f>
        <v>-2290.34881720369</v>
      </c>
      <c r="D160">
        <f>VLOOKUP($A160,'MP2-KTZVP'!$A$2:$T$192,12,FALSE)*2625.5</f>
        <v>-6644.6722520185558</v>
      </c>
      <c r="E160">
        <f>VLOOKUP($A160,'MP2-KTZVP'!$A$2:$T$192,13,FALSE)*2625.5</f>
        <v>-1083.6996451259222</v>
      </c>
      <c r="F160">
        <f>VLOOKUP($A160,'MP2-KTZVP'!$A$2:$T$192,14,FALSE)*2625.5</f>
        <v>-3377.8935603735945</v>
      </c>
      <c r="G160">
        <f>VLOOKUP($A160,'MP2-KTZVP'!$A$2:$T$192,15,FALSE)*2625.5</f>
        <v>-1187.2279322994339</v>
      </c>
      <c r="H160">
        <f>VLOOKUP($A160,'MP2-KTZVP'!$A$2:$T$192,16,FALSE)*2625.5</f>
        <v>-3242.7737708427258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VLOOKUP($A161,'MP2-KTZVP'!$A$2:$T$192,11,FALSE)*2625.5</f>
        <v>-2286.4682864050446</v>
      </c>
      <c r="D161">
        <f>VLOOKUP($A161,'MP2-KTZVP'!$A$2:$T$192,12,FALSE)*2625.5</f>
        <v>-6640.2384821789665</v>
      </c>
      <c r="E161">
        <f>VLOOKUP($A161,'MP2-KTZVP'!$A$2:$T$192,13,FALSE)*2625.5</f>
        <v>-1082.9846032069349</v>
      </c>
      <c r="F161">
        <f>VLOOKUP($A161,'MP2-KTZVP'!$A$2:$T$192,14,FALSE)*2625.5</f>
        <v>-3376.7182946749504</v>
      </c>
      <c r="G161">
        <f>VLOOKUP($A161,'MP2-KTZVP'!$A$2:$T$192,15,FALSE)*2625.5</f>
        <v>-1187.2352566575873</v>
      </c>
      <c r="H161">
        <f>VLOOKUP($A161,'MP2-KTZVP'!$A$2:$T$192,16,FALSE)*2625.5</f>
        <v>-3242.8058161658992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VLOOKUP($A162,'MP2-KTZVP'!$A$2:$T$192,11,FALSE)*2625.5</f>
        <v>-2502.7280070787583</v>
      </c>
      <c r="D162">
        <f>VLOOKUP($A162,'MP2-KTZVP'!$A$2:$T$192,12,FALSE)*2625.5</f>
        <v>-7285.8044545256271</v>
      </c>
      <c r="E162">
        <f>VLOOKUP($A162,'MP2-KTZVP'!$A$2:$T$192,13,FALSE)*2625.5</f>
        <v>-1084.4410194365732</v>
      </c>
      <c r="F162">
        <f>VLOOKUP($A162,'MP2-KTZVP'!$A$2:$T$192,14,FALSE)*2625.5</f>
        <v>-3379.0263555490874</v>
      </c>
      <c r="G162">
        <f>VLOOKUP($A162,'MP2-KTZVP'!$A$2:$T$192,15,FALSE)*2625.5</f>
        <v>-1391.2305971923277</v>
      </c>
      <c r="H162">
        <f>VLOOKUP($A162,'MP2-KTZVP'!$A$2:$T$192,16,FALSE)*2625.5</f>
        <v>-3877.0521613735559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VLOOKUP($A163,'MP2-KTZVP'!$A$2:$T$192,11,FALSE)*2625.5</f>
        <v>-2500.7178325728396</v>
      </c>
      <c r="D163">
        <f>VLOOKUP($A163,'MP2-KTZVP'!$A$2:$T$192,12,FALSE)*2625.5</f>
        <v>-7283.2243906350177</v>
      </c>
      <c r="E163">
        <f>VLOOKUP($A163,'MP2-KTZVP'!$A$2:$T$192,13,FALSE)*2625.5</f>
        <v>-1084.3505649173862</v>
      </c>
      <c r="F163">
        <f>VLOOKUP($A163,'MP2-KTZVP'!$A$2:$T$192,14,FALSE)*2625.5</f>
        <v>-3378.6948736273221</v>
      </c>
      <c r="G163">
        <f>VLOOKUP($A163,'MP2-KTZVP'!$A$2:$T$192,15,FALSE)*2625.5</f>
        <v>-1391.239455946971</v>
      </c>
      <c r="H163">
        <f>VLOOKUP($A163,'MP2-KTZVP'!$A$2:$T$192,16,FALSE)*2625.5</f>
        <v>-3877.0690109245011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VLOOKUP($A164,'MP2-KTZVP'!$A$2:$T$192,11,FALSE)*2625.5</f>
        <v>-1836.4719485467085</v>
      </c>
      <c r="D164">
        <f>VLOOKUP($A164,'MP2-KTZVP'!$A$2:$T$192,12,FALSE)*2625.5</f>
        <v>-5628.187896152609</v>
      </c>
      <c r="E164">
        <f>VLOOKUP($A164,'MP2-KTZVP'!$A$2:$T$192,13,FALSE)*2625.5</f>
        <v>-1041.1507830017506</v>
      </c>
      <c r="F164">
        <f>VLOOKUP($A164,'MP2-KTZVP'!$A$2:$T$192,14,FALSE)*2625.5</f>
        <v>-3463.3823057078025</v>
      </c>
      <c r="G164">
        <f>VLOOKUP($A164,'MP2-KTZVP'!$A$2:$T$192,15,FALSE)*2625.5</f>
        <v>-779.71129795817251</v>
      </c>
      <c r="H164">
        <f>VLOOKUP($A164,'MP2-KTZVP'!$A$2:$T$192,16,FALSE)*2625.5</f>
        <v>-2146.6254412885578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VLOOKUP($A165,'MP2-KTZVP'!$A$2:$T$192,11,FALSE)*2625.5</f>
        <v>-1835.6884289339489</v>
      </c>
      <c r="D165">
        <f>VLOOKUP($A165,'MP2-KTZVP'!$A$2:$T$192,12,FALSE)*2625.5</f>
        <v>-5627.0976717603135</v>
      </c>
      <c r="E165">
        <f>VLOOKUP($A165,'MP2-KTZVP'!$A$2:$T$192,13,FALSE)*2625.5</f>
        <v>-1041.4969263323878</v>
      </c>
      <c r="F165">
        <f>VLOOKUP($A165,'MP2-KTZVP'!$A$2:$T$192,14,FALSE)*2625.5</f>
        <v>-3463.7996405641616</v>
      </c>
      <c r="G165">
        <f>VLOOKUP($A165,'MP2-KTZVP'!$A$2:$T$192,15,FALSE)*2625.5</f>
        <v>-779.71890623010336</v>
      </c>
      <c r="H165">
        <f>VLOOKUP($A165,'MP2-KTZVP'!$A$2:$T$192,16,FALSE)*2625.5</f>
        <v>-2146.6706562969707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VLOOKUP($A166,'MP2-KTZVP'!$A$2:$T$192,11,FALSE)*2625.5</f>
        <v>-1835.3625742536638</v>
      </c>
      <c r="D166">
        <f>VLOOKUP($A166,'MP2-KTZVP'!$A$2:$T$192,12,FALSE)*2625.5</f>
        <v>-5626.7953835826202</v>
      </c>
      <c r="E166">
        <f>VLOOKUP($A166,'MP2-KTZVP'!$A$2:$T$192,13,FALSE)*2625.5</f>
        <v>-1041.2727740782107</v>
      </c>
      <c r="F166">
        <f>VLOOKUP($A166,'MP2-KTZVP'!$A$2:$T$192,14,FALSE)*2625.5</f>
        <v>-3463.7167658695362</v>
      </c>
      <c r="G166">
        <f>VLOOKUP($A166,'MP2-KTZVP'!$A$2:$T$192,15,FALSE)*2625.5</f>
        <v>-779.72128285963583</v>
      </c>
      <c r="H166">
        <f>VLOOKUP($A166,'MP2-KTZVP'!$A$2:$T$192,16,FALSE)*2625.5</f>
        <v>-2146.6655018481215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VLOOKUP($A167,'MP2-KTZVP'!$A$2:$T$192,11,FALSE)*2625.5</f>
        <v>-1290.1478926476836</v>
      </c>
      <c r="D167">
        <f>VLOOKUP($A167,'MP2-KTZVP'!$A$2:$T$192,12,FALSE)*2625.5</f>
        <v>-4002.2312249768161</v>
      </c>
      <c r="E167">
        <f>VLOOKUP($A167,'MP2-KTZVP'!$A$2:$T$192,13,FALSE)*2625.5</f>
        <v>-1041.8283892820489</v>
      </c>
      <c r="F167">
        <f>VLOOKUP($A167,'MP2-KTZVP'!$A$2:$T$192,14,FALSE)*2625.5</f>
        <v>-3464.4872641452812</v>
      </c>
      <c r="G167">
        <f>VLOOKUP($A167,'MP2-KTZVP'!$A$2:$T$192,15,FALSE)*2625.5</f>
        <v>-226.08303429875031</v>
      </c>
      <c r="H167">
        <f>VLOOKUP($A167,'MP2-KTZVP'!$A$2:$T$192,16,FALSE)*2625.5</f>
        <v>-512.65758834065844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VLOOKUP($A168,'MP2-KTZVP'!$A$2:$T$192,11,FALSE)*2625.5</f>
        <v>-1288.4403728661953</v>
      </c>
      <c r="D168">
        <f>VLOOKUP($A168,'MP2-KTZVP'!$A$2:$T$192,12,FALSE)*2625.5</f>
        <v>-4000.8436818241316</v>
      </c>
      <c r="E168">
        <f>VLOOKUP($A168,'MP2-KTZVP'!$A$2:$T$192,13,FALSE)*2625.5</f>
        <v>-1041.6484622650687</v>
      </c>
      <c r="F168">
        <f>VLOOKUP($A168,'MP2-KTZVP'!$A$2:$T$192,14,FALSE)*2625.5</f>
        <v>-3464.6236654578438</v>
      </c>
      <c r="G168">
        <f>VLOOKUP($A168,'MP2-KTZVP'!$A$2:$T$192,15,FALSE)*2625.5</f>
        <v>-226.08303429965426</v>
      </c>
      <c r="H168">
        <f>VLOOKUP($A168,'MP2-KTZVP'!$A$2:$T$192,16,FALSE)*2625.5</f>
        <v>-512.65758834192127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VLOOKUP($A169,'MP2-KTZVP'!$A$2:$T$192,11,FALSE)*2625.5</f>
        <v>-1288.7646505853661</v>
      </c>
      <c r="D169">
        <f>VLOOKUP($A169,'MP2-KTZVP'!$A$2:$T$192,12,FALSE)*2625.5</f>
        <v>-4000.9376332262927</v>
      </c>
      <c r="E169">
        <f>VLOOKUP($A169,'MP2-KTZVP'!$A$2:$T$192,13,FALSE)*2625.5</f>
        <v>-1041.7780096645947</v>
      </c>
      <c r="F169">
        <f>VLOOKUP($A169,'MP2-KTZVP'!$A$2:$T$192,14,FALSE)*2625.5</f>
        <v>-3464.6928768255425</v>
      </c>
      <c r="G169">
        <f>VLOOKUP($A169,'MP2-KTZVP'!$A$2:$T$192,15,FALSE)*2625.5</f>
        <v>-226.08303429906456</v>
      </c>
      <c r="H169">
        <f>VLOOKUP($A169,'MP2-KTZVP'!$A$2:$T$192,16,FALSE)*2625.5</f>
        <v>-512.65758834093151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VLOOKUP($A170,'MP2-KTZVP'!$A$2:$T$192,11,FALSE)*2625.5</f>
        <v>-1190.9399964409749</v>
      </c>
      <c r="D170">
        <f>VLOOKUP($A170,'MP2-KTZVP'!$A$2:$T$192,12,FALSE)*2625.5</f>
        <v>-3870.0344140386896</v>
      </c>
      <c r="E170">
        <f>VLOOKUP($A170,'MP2-KTZVP'!$A$2:$T$192,13,FALSE)*2625.5</f>
        <v>-1041.8344358328402</v>
      </c>
      <c r="F170">
        <f>VLOOKUP($A170,'MP2-KTZVP'!$A$2:$T$192,14,FALSE)*2625.5</f>
        <v>-3464.5445191387571</v>
      </c>
      <c r="G170">
        <f>VLOOKUP($A170,'MP2-KTZVP'!$A$2:$T$192,15,FALSE)*2625.5</f>
        <v>-129.07550225890805</v>
      </c>
      <c r="H170">
        <f>VLOOKUP($A170,'MP2-KTZVP'!$A$2:$T$192,16,FALSE)*2625.5</f>
        <v>-381.88268247288732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VLOOKUP($A171,'MP2-KTZVP'!$A$2:$T$192,11,FALSE)*2625.5</f>
        <v>-1190.2443777466704</v>
      </c>
      <c r="D171">
        <f>VLOOKUP($A171,'MP2-KTZVP'!$A$2:$T$192,12,FALSE)*2625.5</f>
        <v>-3869.7128434282581</v>
      </c>
      <c r="E171">
        <f>VLOOKUP($A171,'MP2-KTZVP'!$A$2:$T$192,13,FALSE)*2625.5</f>
        <v>-1041.6658665465216</v>
      </c>
      <c r="F171">
        <f>VLOOKUP($A171,'MP2-KTZVP'!$A$2:$T$192,14,FALSE)*2625.5</f>
        <v>-3464.9495299543805</v>
      </c>
      <c r="G171">
        <f>VLOOKUP($A171,'MP2-KTZVP'!$A$2:$T$192,15,FALSE)*2625.5</f>
        <v>-129.07550225890515</v>
      </c>
      <c r="H171">
        <f>VLOOKUP($A171,'MP2-KTZVP'!$A$2:$T$192,16,FALSE)*2625.5</f>
        <v>-381.882682472932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VLOOKUP($A172,'MP2-KTZVP'!$A$2:$T$192,11,FALSE)*2625.5</f>
        <v>-1189.9480884488594</v>
      </c>
      <c r="D172">
        <f>VLOOKUP($A172,'MP2-KTZVP'!$A$2:$T$192,12,FALSE)*2625.5</f>
        <v>-3869.1176878325309</v>
      </c>
      <c r="E172">
        <f>VLOOKUP($A172,'MP2-KTZVP'!$A$2:$T$192,13,FALSE)*2625.5</f>
        <v>-1041.8072218159064</v>
      </c>
      <c r="F172">
        <f>VLOOKUP($A172,'MP2-KTZVP'!$A$2:$T$192,14,FALSE)*2625.5</f>
        <v>-3464.7533083668354</v>
      </c>
      <c r="G172">
        <f>VLOOKUP($A172,'MP2-KTZVP'!$A$2:$T$192,15,FALSE)*2625.5</f>
        <v>-129.07550225892669</v>
      </c>
      <c r="H172">
        <f>VLOOKUP($A172,'MP2-KTZVP'!$A$2:$T$192,16,FALSE)*2625.5</f>
        <v>-381.88268247291887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VLOOKUP($A173,'MP2-KTZVP'!$A$2:$T$192,11,FALSE)*2625.5</f>
        <v>-1678.5884659422763</v>
      </c>
      <c r="D173">
        <f>VLOOKUP($A173,'MP2-KTZVP'!$A$2:$T$192,12,FALSE)*2625.5</f>
        <v>-5177.5207586940114</v>
      </c>
      <c r="E173">
        <f>VLOOKUP($A173,'MP2-KTZVP'!$A$2:$T$192,13,FALSE)*2625.5</f>
        <v>-1041.3696932764474</v>
      </c>
      <c r="F173">
        <f>VLOOKUP($A173,'MP2-KTZVP'!$A$2:$T$192,14,FALSE)*2625.5</f>
        <v>-3463.5498092029488</v>
      </c>
      <c r="G173">
        <f>VLOOKUP($A173,'MP2-KTZVP'!$A$2:$T$192,15,FALSE)*2625.5</f>
        <v>-616.71171848454014</v>
      </c>
      <c r="H173">
        <f>VLOOKUP($A173,'MP2-KTZVP'!$A$2:$T$192,16,FALSE)*2625.5</f>
        <v>-1690.6331019200775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VLOOKUP($A174,'MP2-KTZVP'!$A$2:$T$192,11,FALSE)*2625.5</f>
        <v>-1680.0019052276321</v>
      </c>
      <c r="D174">
        <f>VLOOKUP($A174,'MP2-KTZVP'!$A$2:$T$192,12,FALSE)*2625.5</f>
        <v>-5177.8889181691447</v>
      </c>
      <c r="E174">
        <f>VLOOKUP($A174,'MP2-KTZVP'!$A$2:$T$192,13,FALSE)*2625.5</f>
        <v>-1041.3278843213679</v>
      </c>
      <c r="F174">
        <f>VLOOKUP($A174,'MP2-KTZVP'!$A$2:$T$192,14,FALSE)*2625.5</f>
        <v>-3463.8515009575954</v>
      </c>
      <c r="G174">
        <f>VLOOKUP($A174,'MP2-KTZVP'!$A$2:$T$192,15,FALSE)*2625.5</f>
        <v>-616.78114979726013</v>
      </c>
      <c r="H174">
        <f>VLOOKUP($A174,'MP2-KTZVP'!$A$2:$T$192,16,FALSE)*2625.5</f>
        <v>-1690.5384222785181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VLOOKUP($A175,'MP2-KTZVP'!$A$2:$T$192,11,FALSE)*2625.5</f>
        <v>-1679.5665209661508</v>
      </c>
      <c r="D175">
        <f>VLOOKUP($A175,'MP2-KTZVP'!$A$2:$T$192,12,FALSE)*2625.5</f>
        <v>-5176.9314502740881</v>
      </c>
      <c r="E175">
        <f>VLOOKUP($A175,'MP2-KTZVP'!$A$2:$T$192,13,FALSE)*2625.5</f>
        <v>-1041.3539590991452</v>
      </c>
      <c r="F175">
        <f>VLOOKUP($A175,'MP2-KTZVP'!$A$2:$T$192,14,FALSE)*2625.5</f>
        <v>-3463.7243156238032</v>
      </c>
      <c r="G175">
        <f>VLOOKUP($A175,'MP2-KTZVP'!$A$2:$T$192,15,FALSE)*2625.5</f>
        <v>-616.78766244967142</v>
      </c>
      <c r="H175">
        <f>VLOOKUP($A175,'MP2-KTZVP'!$A$2:$T$192,16,FALSE)*2625.5</f>
        <v>-1690.3979137849021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VLOOKUP($A176,'MP2-KTZVP'!$A$2:$T$192,11,FALSE)*2625.5</f>
        <v>-1680.0169771740134</v>
      </c>
      <c r="D176">
        <f>VLOOKUP($A176,'MP2-KTZVP'!$A$2:$T$192,12,FALSE)*2625.5</f>
        <v>-5177.9068580632756</v>
      </c>
      <c r="E176">
        <f>VLOOKUP($A176,'MP2-KTZVP'!$A$2:$T$192,13,FALSE)*2625.5</f>
        <v>-1041.3319097115291</v>
      </c>
      <c r="F176">
        <f>VLOOKUP($A176,'MP2-KTZVP'!$A$2:$T$192,14,FALSE)*2625.5</f>
        <v>-3463.8539423239022</v>
      </c>
      <c r="G176">
        <f>VLOOKUP($A176,'MP2-KTZVP'!$A$2:$T$192,15,FALSE)*2625.5</f>
        <v>-616.78581902117185</v>
      </c>
      <c r="H176">
        <f>VLOOKUP($A176,'MP2-KTZVP'!$A$2:$T$192,16,FALSE)*2625.5</f>
        <v>-1690.5484225369903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VLOOKUP($A177,'MP2-KTZVP'!$A$2:$T$192,11,FALSE)*2625.5</f>
        <v>-1679.4375674612781</v>
      </c>
      <c r="D177">
        <f>VLOOKUP($A177,'MP2-KTZVP'!$A$2:$T$192,12,FALSE)*2625.5</f>
        <v>-5178.04343893037</v>
      </c>
      <c r="E177">
        <f>VLOOKUP($A177,'MP2-KTZVP'!$A$2:$T$192,13,FALSE)*2625.5</f>
        <v>-1041.2978494593394</v>
      </c>
      <c r="F177">
        <f>VLOOKUP($A177,'MP2-KTZVP'!$A$2:$T$192,14,FALSE)*2625.5</f>
        <v>-3463.7679943919979</v>
      </c>
      <c r="G177">
        <f>VLOOKUP($A177,'MP2-KTZVP'!$A$2:$T$192,15,FALSE)*2625.5</f>
        <v>-616.74283491110407</v>
      </c>
      <c r="H177">
        <f>VLOOKUP($A177,'MP2-KTZVP'!$A$2:$T$192,16,FALSE)*2625.5</f>
        <v>-1690.5290052639673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VLOOKUP($A178,'MP2-KTZVP'!$A$2:$T$192,11,FALSE)*2625.5</f>
        <v>-1679.9866006580801</v>
      </c>
      <c r="D178">
        <f>VLOOKUP($A178,'MP2-KTZVP'!$A$2:$T$192,12,FALSE)*2625.5</f>
        <v>-5178.2919222487199</v>
      </c>
      <c r="E178">
        <f>VLOOKUP($A178,'MP2-KTZVP'!$A$2:$T$192,13,FALSE)*2625.5</f>
        <v>-1041.3324669852043</v>
      </c>
      <c r="F178">
        <f>VLOOKUP($A178,'MP2-KTZVP'!$A$2:$T$192,14,FALSE)*2625.5</f>
        <v>-3463.7830567070691</v>
      </c>
      <c r="G178">
        <f>VLOOKUP($A178,'MP2-KTZVP'!$A$2:$T$192,15,FALSE)*2625.5</f>
        <v>-616.72294349083916</v>
      </c>
      <c r="H178">
        <f>VLOOKUP($A178,'MP2-KTZVP'!$A$2:$T$192,16,FALSE)*2625.5</f>
        <v>-1690.5267862563012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VLOOKUP($A179,'MP2-KTZVP'!$A$2:$T$192,11,FALSE)*2625.5</f>
        <v>-1808.1106031298807</v>
      </c>
      <c r="D179">
        <f>VLOOKUP($A179,'MP2-KTZVP'!$A$2:$T$192,12,FALSE)*2625.5</f>
        <v>-5573.7867678238472</v>
      </c>
      <c r="E179">
        <f>VLOOKUP($A179,'MP2-KTZVP'!$A$2:$T$192,13,FALSE)*2625.5</f>
        <v>-1041.1606111999129</v>
      </c>
      <c r="F179">
        <f>VLOOKUP($A179,'MP2-KTZVP'!$A$2:$T$192,14,FALSE)*2625.5</f>
        <v>-3463.6792609799249</v>
      </c>
      <c r="G179">
        <f>VLOOKUP($A179,'MP2-KTZVP'!$A$2:$T$192,15,FALSE)*2625.5</f>
        <v>-745.4654522327055</v>
      </c>
      <c r="H179">
        <f>VLOOKUP($A179,'MP2-KTZVP'!$A$2:$T$192,16,FALSE)*2625.5</f>
        <v>-2087.2634085042964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VLOOKUP($A180,'MP2-KTZVP'!$A$2:$T$192,11,FALSE)*2625.5</f>
        <v>-1806.8966415873203</v>
      </c>
      <c r="D180">
        <f>VLOOKUP($A180,'MP2-KTZVP'!$A$2:$T$192,12,FALSE)*2625.5</f>
        <v>-5572.3671912098407</v>
      </c>
      <c r="E180">
        <f>VLOOKUP($A180,'MP2-KTZVP'!$A$2:$T$192,13,FALSE)*2625.5</f>
        <v>-1041.7991798745895</v>
      </c>
      <c r="F180">
        <f>VLOOKUP($A180,'MP2-KTZVP'!$A$2:$T$192,14,FALSE)*2625.5</f>
        <v>-3464.331364006453</v>
      </c>
      <c r="G180">
        <f>VLOOKUP($A180,'MP2-KTZVP'!$A$2:$T$192,15,FALSE)*2625.5</f>
        <v>-745.4948715121958</v>
      </c>
      <c r="H180">
        <f>VLOOKUP($A180,'MP2-KTZVP'!$A$2:$T$192,16,FALSE)*2625.5</f>
        <v>-2087.367162444571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VLOOKUP($A181,'MP2-KTZVP'!$A$2:$T$192,11,FALSE)*2625.5</f>
        <v>-1806.0550197463472</v>
      </c>
      <c r="D181">
        <f>VLOOKUP($A181,'MP2-KTZVP'!$A$2:$T$192,12,FALSE)*2625.5</f>
        <v>-5571.2132305441482</v>
      </c>
      <c r="E181">
        <f>VLOOKUP($A181,'MP2-KTZVP'!$A$2:$T$192,13,FALSE)*2625.5</f>
        <v>-1041.3856570298403</v>
      </c>
      <c r="F181">
        <f>VLOOKUP($A181,'MP2-KTZVP'!$A$2:$T$192,14,FALSE)*2625.5</f>
        <v>-3464.2745145910008</v>
      </c>
      <c r="G181">
        <f>VLOOKUP($A181,'MP2-KTZVP'!$A$2:$T$192,15,FALSE)*2625.5</f>
        <v>-745.47256836380598</v>
      </c>
      <c r="H181">
        <f>VLOOKUP($A181,'MP2-KTZVP'!$A$2:$T$192,16,FALSE)*2625.5</f>
        <v>-2087.2717808619868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VLOOKUP($A182,'MP2-KTZVP'!$A$2:$T$192,11,FALSE)*2625.5</f>
        <v>-3437.2704250131346</v>
      </c>
      <c r="D182">
        <f>VLOOKUP($A182,'MP2-KTZVP'!$A$2:$T$192,12,FALSE)*2625.5</f>
        <v>-9861.2907553658079</v>
      </c>
      <c r="E182">
        <f>VLOOKUP($A182,'MP2-KTZVP'!$A$2:$T$192,13,FALSE)*2625.5</f>
        <v>-1041.4855022340826</v>
      </c>
      <c r="F182">
        <f>VLOOKUP($A182,'MP2-KTZVP'!$A$2:$T$192,14,FALSE)*2625.5</f>
        <v>-3463.5679177073462</v>
      </c>
      <c r="G182">
        <f>VLOOKUP($A182,'MP2-KTZVP'!$A$2:$T$192,15,FALSE)*2625.5</f>
        <v>-2371.8722680384199</v>
      </c>
      <c r="H182">
        <f>VLOOKUP($A182,'MP2-KTZVP'!$A$2:$T$192,16,FALSE)*2625.5</f>
        <v>-6369.084586435577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VLOOKUP($A183,'MP2-KTZVP'!$A$2:$T$192,11,FALSE)*2625.5</f>
        <v>-3433.7238814925636</v>
      </c>
      <c r="D183">
        <f>VLOOKUP($A183,'MP2-KTZVP'!$A$2:$T$192,12,FALSE)*2625.5</f>
        <v>-9854.4119181606657</v>
      </c>
      <c r="E183">
        <f>VLOOKUP($A183,'MP2-KTZVP'!$A$2:$T$192,13,FALSE)*2625.5</f>
        <v>-1041.1703344353557</v>
      </c>
      <c r="F183">
        <f>VLOOKUP($A183,'MP2-KTZVP'!$A$2:$T$192,14,FALSE)*2625.5</f>
        <v>-3463.1877902635724</v>
      </c>
      <c r="G183">
        <f>VLOOKUP($A183,'MP2-KTZVP'!$A$2:$T$192,15,FALSE)*2625.5</f>
        <v>-2371.7175848425918</v>
      </c>
      <c r="H183">
        <f>VLOOKUP($A183,'MP2-KTZVP'!$A$2:$T$192,16,FALSE)*2625.5</f>
        <v>-6367.8806952425866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VLOOKUP($A184,'MP2-KTZVP'!$A$2:$T$192,11,FALSE)*2625.5</f>
        <v>-3436.3872773357975</v>
      </c>
      <c r="D184">
        <f>VLOOKUP($A184,'MP2-KTZVP'!$A$2:$T$192,12,FALSE)*2625.5</f>
        <v>-9859.9302486560482</v>
      </c>
      <c r="E184">
        <f>VLOOKUP($A184,'MP2-KTZVP'!$A$2:$T$192,13,FALSE)*2625.5</f>
        <v>-1041.2368172278748</v>
      </c>
      <c r="F184">
        <f>VLOOKUP($A184,'MP2-KTZVP'!$A$2:$T$192,14,FALSE)*2625.5</f>
        <v>-3463.5410824003275</v>
      </c>
      <c r="G184">
        <f>VLOOKUP($A184,'MP2-KTZVP'!$A$2:$T$192,15,FALSE)*2625.5</f>
        <v>-2371.8669431964631</v>
      </c>
      <c r="H184">
        <f>VLOOKUP($A184,'MP2-KTZVP'!$A$2:$T$192,16,FALSE)*2625.5</f>
        <v>-6369.1186424085809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VLOOKUP($A185,'MP2-KTZVP'!$A$2:$T$192,11,FALSE)*2625.5</f>
        <v>-3436.5499263648298</v>
      </c>
      <c r="D185">
        <f>VLOOKUP($A185,'MP2-KTZVP'!$A$2:$T$192,12,FALSE)*2625.5</f>
        <v>-9860.2425753831849</v>
      </c>
      <c r="E185">
        <f>VLOOKUP($A185,'MP2-KTZVP'!$A$2:$T$192,13,FALSE)*2625.5</f>
        <v>-1041.2995471992747</v>
      </c>
      <c r="F185">
        <f>VLOOKUP($A185,'MP2-KTZVP'!$A$2:$T$192,14,FALSE)*2625.5</f>
        <v>-3463.5199648368716</v>
      </c>
      <c r="G185">
        <f>VLOOKUP($A185,'MP2-KTZVP'!$A$2:$T$192,15,FALSE)*2625.5</f>
        <v>-2371.8523447762377</v>
      </c>
      <c r="H185">
        <f>VLOOKUP($A185,'MP2-KTZVP'!$A$2:$T$192,16,FALSE)*2625.5</f>
        <v>-6369.0703961667577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VLOOKUP($A186,'MP2-KTZVP'!$A$2:$T$192,11,FALSE)*2625.5</f>
        <v>-3432.1387469196584</v>
      </c>
      <c r="D186">
        <f>VLOOKUP($A186,'MP2-KTZVP'!$A$2:$T$192,12,FALSE)*2625.5</f>
        <v>-9852.865364561967</v>
      </c>
      <c r="E186">
        <f>VLOOKUP($A186,'MP2-KTZVP'!$A$2:$T$192,13,FALSE)*2625.5</f>
        <v>-1040.9454881687984</v>
      </c>
      <c r="F186">
        <f>VLOOKUP($A186,'MP2-KTZVP'!$A$2:$T$192,14,FALSE)*2625.5</f>
        <v>-3463.1531961869669</v>
      </c>
      <c r="G186">
        <f>VLOOKUP($A186,'MP2-KTZVP'!$A$2:$T$192,15,FALSE)*2625.5</f>
        <v>-2371.724813909525</v>
      </c>
      <c r="H186">
        <f>VLOOKUP($A186,'MP2-KTZVP'!$A$2:$T$192,16,FALSE)*2625.5</f>
        <v>-6368.0982597782167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VLOOKUP($A187,'MP2-KTZVP'!$A$2:$T$192,11,FALSE)*2625.5</f>
        <v>-3432.8361543746742</v>
      </c>
      <c r="D187">
        <f>VLOOKUP($A187,'MP2-KTZVP'!$A$2:$T$192,12,FALSE)*2625.5</f>
        <v>-9853.4080810414416</v>
      </c>
      <c r="E187">
        <f>VLOOKUP($A187,'MP2-KTZVP'!$A$2:$T$192,13,FALSE)*2625.5</f>
        <v>-1041.3773245957761</v>
      </c>
      <c r="F187">
        <f>VLOOKUP($A187,'MP2-KTZVP'!$A$2:$T$192,14,FALSE)*2625.5</f>
        <v>-3463.5490684447727</v>
      </c>
      <c r="G187">
        <f>VLOOKUP($A187,'MP2-KTZVP'!$A$2:$T$192,15,FALSE)*2625.5</f>
        <v>-2371.8094431915106</v>
      </c>
      <c r="H187">
        <f>VLOOKUP($A187,'MP2-KTZVP'!$A$2:$T$192,16,FALSE)*2625.5</f>
        <v>-6368.1363453246695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VLOOKUP($A188,'MP2-KTZVP'!$A$2:$T$192,11,FALSE)*2625.5</f>
        <v>-2244.2840246916489</v>
      </c>
      <c r="D188">
        <f>VLOOKUP($A188,'MP2-KTZVP'!$A$2:$T$192,12,FALSE)*2625.5</f>
        <v>-6725.1601638645652</v>
      </c>
      <c r="E188">
        <f>VLOOKUP($A188,'MP2-KTZVP'!$A$2:$T$192,13,FALSE)*2625.5</f>
        <v>-1041.0980147271803</v>
      </c>
      <c r="F188">
        <f>VLOOKUP($A188,'MP2-KTZVP'!$A$2:$T$192,14,FALSE)*2625.5</f>
        <v>-3463.2766244188115</v>
      </c>
      <c r="G188">
        <f>VLOOKUP($A188,'MP2-KTZVP'!$A$2:$T$192,15,FALSE)*2625.5</f>
        <v>-1187.3497532781821</v>
      </c>
      <c r="H188">
        <f>VLOOKUP($A188,'MP2-KTZVP'!$A$2:$T$192,16,FALSE)*2625.5</f>
        <v>-3243.1933790081348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VLOOKUP($A189,'MP2-KTZVP'!$A$2:$T$192,11,FALSE)*2625.5</f>
        <v>-2243.2179107732104</v>
      </c>
      <c r="D189">
        <f>VLOOKUP($A189,'MP2-KTZVP'!$A$2:$T$192,12,FALSE)*2625.5</f>
        <v>-6723.7199182772501</v>
      </c>
      <c r="E189">
        <f>VLOOKUP($A189,'MP2-KTZVP'!$A$2:$T$192,13,FALSE)*2625.5</f>
        <v>-1041.3754436694705</v>
      </c>
      <c r="F189">
        <f>VLOOKUP($A189,'MP2-KTZVP'!$A$2:$T$192,14,FALSE)*2625.5</f>
        <v>-3463.5886756475079</v>
      </c>
      <c r="G189">
        <f>VLOOKUP($A189,'MP2-KTZVP'!$A$2:$T$192,15,FALSE)*2625.5</f>
        <v>-1187.3544566655751</v>
      </c>
      <c r="H189">
        <f>VLOOKUP($A189,'MP2-KTZVP'!$A$2:$T$192,16,FALSE)*2625.5</f>
        <v>-3243.2215191226746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VLOOKUP($A190,'MP2-KTZVP'!$A$2:$T$192,11,FALSE)*2625.5</f>
        <v>-2242.9345401923124</v>
      </c>
      <c r="D190">
        <f>VLOOKUP($A190,'MP2-KTZVP'!$A$2:$T$192,12,FALSE)*2625.5</f>
        <v>-6723.5317353738501</v>
      </c>
      <c r="E190">
        <f>VLOOKUP($A190,'MP2-KTZVP'!$A$2:$T$192,13,FALSE)*2625.5</f>
        <v>-1041.2231348447751</v>
      </c>
      <c r="F190">
        <f>VLOOKUP($A190,'MP2-KTZVP'!$A$2:$T$192,14,FALSE)*2625.5</f>
        <v>-3463.5231560909538</v>
      </c>
      <c r="G190">
        <f>VLOOKUP($A190,'MP2-KTZVP'!$A$2:$T$192,15,FALSE)*2625.5</f>
        <v>-1187.363299995897</v>
      </c>
      <c r="H190">
        <f>VLOOKUP($A190,'MP2-KTZVP'!$A$2:$T$192,16,FALSE)*2625.5</f>
        <v>-3243.2401461196068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VLOOKUP($A191,'MP2-KTZVP'!$A$2:$T$192,11,FALSE)*2625.5</f>
        <v>-2452.6162485561463</v>
      </c>
      <c r="D191">
        <f>VLOOKUP($A191,'MP2-KTZVP'!$A$2:$T$192,12,FALSE)*2625.5</f>
        <v>-7362.9942108192618</v>
      </c>
      <c r="E191">
        <f>VLOOKUP($A191,'MP2-KTZVP'!$A$2:$T$192,13,FALSE)*2625.5</f>
        <v>-1041.2018288999222</v>
      </c>
      <c r="F191">
        <f>VLOOKUP($A191,'MP2-KTZVP'!$A$2:$T$192,14,FALSE)*2625.5</f>
        <v>-3463.7458527255922</v>
      </c>
      <c r="G191">
        <f>VLOOKUP($A191,'MP2-KTZVP'!$A$2:$T$192,15,FALSE)*2625.5</f>
        <v>-1390.7255138803541</v>
      </c>
      <c r="H191">
        <f>VLOOKUP($A191,'MP2-KTZVP'!$A$2:$T$192,16,FALSE)*2625.5</f>
        <v>-3878.0054101934265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VLOOKUP($A192,'MP2-KTZVP'!$A$2:$T$192,11,FALSE)*2625.5</f>
        <v>-2451.3229685273495</v>
      </c>
      <c r="D192">
        <f>VLOOKUP($A192,'MP2-KTZVP'!$A$2:$T$192,12,FALSE)*2625.5</f>
        <v>-7361.5332201929141</v>
      </c>
      <c r="E192">
        <f>VLOOKUP($A192,'MP2-KTZVP'!$A$2:$T$192,13,FALSE)*2625.5</f>
        <v>-1041.7826598039096</v>
      </c>
      <c r="F192">
        <f>VLOOKUP($A192,'MP2-KTZVP'!$A$2:$T$192,14,FALSE)*2625.5</f>
        <v>-3464.2953277291758</v>
      </c>
      <c r="G192">
        <f>VLOOKUP($A192,'MP2-KTZVP'!$A$2:$T$192,15,FALSE)*2625.5</f>
        <v>-1390.7728667391489</v>
      </c>
      <c r="H192">
        <f>VLOOKUP($A192,'MP2-KTZVP'!$A$2:$T$192,16,FALSE)*2625.5</f>
        <v>-3878.0549433929937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160" workbookViewId="0">
      <selection activeCell="G172" sqref="G172"/>
    </sheetView>
  </sheetViews>
  <sheetFormatPr baseColWidth="10" defaultRowHeight="16" x14ac:dyDescent="0.2"/>
  <cols>
    <col min="1" max="1" width="20.83203125" bestFit="1" customWidth="1"/>
  </cols>
  <sheetData>
    <row r="1" spans="1:22" x14ac:dyDescent="0.2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t="s">
        <v>58</v>
      </c>
      <c r="R1" s="1" t="s">
        <v>59</v>
      </c>
      <c r="S1" s="1" t="s">
        <v>60</v>
      </c>
      <c r="T1" s="1" t="s">
        <v>61</v>
      </c>
      <c r="U1" s="1"/>
      <c r="V1" s="1"/>
    </row>
    <row r="2" spans="1:22" x14ac:dyDescent="0.2">
      <c r="A2" s="1" t="s">
        <v>177</v>
      </c>
      <c r="B2" s="1">
        <v>-382.27394837593801</v>
      </c>
      <c r="C2" s="1">
        <v>-369.78385117059599</v>
      </c>
      <c r="D2" s="1">
        <v>12.490097205342</v>
      </c>
      <c r="E2" s="1">
        <v>-347.62594163657701</v>
      </c>
      <c r="F2" s="1">
        <v>-344.46888144743002</v>
      </c>
      <c r="G2" s="1">
        <v>3.15706018914761</v>
      </c>
      <c r="H2" s="1">
        <v>-34.648006739360298</v>
      </c>
      <c r="I2" s="1">
        <v>-25.314969723165799</v>
      </c>
      <c r="J2" s="1">
        <v>9.3330370161944707</v>
      </c>
      <c r="K2" s="1">
        <v>-0.60013228357271897</v>
      </c>
      <c r="L2" s="1">
        <v>-1.74455577142907</v>
      </c>
      <c r="M2" s="1">
        <v>-0.29720029860514402</v>
      </c>
      <c r="N2" s="1">
        <v>-0.91898412273347796</v>
      </c>
      <c r="O2" s="1">
        <v>-0.297119621855574</v>
      </c>
      <c r="P2" s="1">
        <v>-0.81818728480727099</v>
      </c>
      <c r="Q2">
        <v>-0.297369132160067</v>
      </c>
      <c r="R2">
        <v>-0.919631871105695</v>
      </c>
      <c r="S2">
        <v>-0.29791273850733002</v>
      </c>
      <c r="T2">
        <v>-0.820132351802906</v>
      </c>
    </row>
    <row r="3" spans="1:22" x14ac:dyDescent="0.2">
      <c r="A3" s="1" t="s">
        <v>23</v>
      </c>
      <c r="B3" s="1">
        <v>-416.31678744199399</v>
      </c>
      <c r="C3" s="1">
        <v>-399.30871375243203</v>
      </c>
      <c r="D3" s="1">
        <v>17.008073689562799</v>
      </c>
      <c r="E3" s="1">
        <v>-368.44515001404397</v>
      </c>
      <c r="F3" s="1">
        <v>-360.70717232882998</v>
      </c>
      <c r="G3" s="1">
        <v>7.7379776852135604</v>
      </c>
      <c r="H3" s="1">
        <v>-47.871637427950603</v>
      </c>
      <c r="I3" s="1">
        <v>-38.601541423601297</v>
      </c>
      <c r="J3" s="1">
        <v>9.2700960043492593</v>
      </c>
      <c r="K3" s="1">
        <v>-0.39245920195858103</v>
      </c>
      <c r="L3" s="1">
        <v>-1.12705836241848</v>
      </c>
      <c r="M3" s="1">
        <v>-0.29795087286628702</v>
      </c>
      <c r="N3" s="1">
        <v>-0.92196194572748003</v>
      </c>
      <c r="O3" s="1">
        <v>-8.6110468215216701E-2</v>
      </c>
      <c r="P3" s="1">
        <v>-0.19526093633247299</v>
      </c>
      <c r="Q3">
        <v>-0.29803386896314898</v>
      </c>
      <c r="R3">
        <v>-0.92226485824752502</v>
      </c>
      <c r="S3">
        <v>-8.6846319091433602E-2</v>
      </c>
      <c r="T3">
        <v>-0.197669969451264</v>
      </c>
    </row>
    <row r="4" spans="1:22" x14ac:dyDescent="0.2">
      <c r="A4" s="1" t="s">
        <v>24</v>
      </c>
      <c r="B4" s="1">
        <v>-396.87659518911801</v>
      </c>
      <c r="C4" s="1">
        <v>-383.24029278042002</v>
      </c>
      <c r="D4" s="1">
        <v>13.636302408697301</v>
      </c>
      <c r="E4" s="1">
        <v>-364.88373465805603</v>
      </c>
      <c r="F4" s="1">
        <v>-358.99051415971297</v>
      </c>
      <c r="G4" s="1">
        <v>5.8932204983430099</v>
      </c>
      <c r="H4" s="1">
        <v>-31.9928605310613</v>
      </c>
      <c r="I4" s="1">
        <v>-24.249778620707001</v>
      </c>
      <c r="J4" s="1">
        <v>7.7430819103542898</v>
      </c>
      <c r="K4" s="1">
        <v>-0.3898075505786</v>
      </c>
      <c r="L4" s="1">
        <v>-1.12352961515836</v>
      </c>
      <c r="M4" s="1">
        <v>-0.29783829438134801</v>
      </c>
      <c r="N4" s="1">
        <v>-0.92194203145275899</v>
      </c>
      <c r="O4" s="1">
        <v>-8.6110468215216701E-2</v>
      </c>
      <c r="P4" s="1">
        <v>-0.19526093633247299</v>
      </c>
      <c r="Q4">
        <v>-0.29786291492545303</v>
      </c>
      <c r="R4">
        <v>-0.92206149710299601</v>
      </c>
      <c r="S4">
        <v>-8.6697547629221203E-2</v>
      </c>
      <c r="T4">
        <v>-0.197478954464017</v>
      </c>
    </row>
    <row r="5" spans="1:22" x14ac:dyDescent="0.2">
      <c r="A5" s="1" t="s">
        <v>178</v>
      </c>
      <c r="B5" s="1">
        <v>-438.48186462675602</v>
      </c>
      <c r="C5" s="1">
        <v>-415.483055245309</v>
      </c>
      <c r="D5" s="1">
        <v>22.9988093814463</v>
      </c>
      <c r="E5" s="1">
        <v>-395.55491540558802</v>
      </c>
      <c r="F5" s="1">
        <v>-383.65319841304603</v>
      </c>
      <c r="G5" s="1">
        <v>11.9017169925416</v>
      </c>
      <c r="H5" s="1">
        <v>-42.926949221167902</v>
      </c>
      <c r="I5" s="1">
        <v>-31.8298568322632</v>
      </c>
      <c r="J5" s="1">
        <v>11.0970923889047</v>
      </c>
      <c r="K5" s="1">
        <v>-0.35489728572969798</v>
      </c>
      <c r="L5" s="1">
        <v>-1.07904479188156</v>
      </c>
      <c r="M5" s="1">
        <v>-0.29788348619884097</v>
      </c>
      <c r="N5" s="1">
        <v>-0.92184263231599195</v>
      </c>
      <c r="O5" s="1">
        <v>-4.9699198551624399E-2</v>
      </c>
      <c r="P5" s="1">
        <v>-0.14816675132034399</v>
      </c>
      <c r="Q5">
        <v>-0.29795504348665602</v>
      </c>
      <c r="R5">
        <v>-0.92210394935061502</v>
      </c>
      <c r="S5">
        <v>-5.06457126500734E-2</v>
      </c>
      <c r="T5">
        <v>-0.15111402158877099</v>
      </c>
    </row>
    <row r="6" spans="1:22" x14ac:dyDescent="0.2">
      <c r="A6" s="1" t="s">
        <v>179</v>
      </c>
      <c r="B6" s="1">
        <v>-427.247634102039</v>
      </c>
      <c r="C6" s="1">
        <v>-409.31663384626103</v>
      </c>
      <c r="D6" s="1">
        <v>17.931000255777601</v>
      </c>
      <c r="E6" s="1">
        <v>-394.68882850404998</v>
      </c>
      <c r="F6" s="1">
        <v>-386.09138552258997</v>
      </c>
      <c r="G6" s="1">
        <v>8.5974429814604605</v>
      </c>
      <c r="H6" s="1">
        <v>-32.558805597988702</v>
      </c>
      <c r="I6" s="1">
        <v>-23.225248323671501</v>
      </c>
      <c r="J6" s="1">
        <v>9.3335572743172097</v>
      </c>
      <c r="K6" s="1">
        <v>-0.35350640328938499</v>
      </c>
      <c r="L6" s="1">
        <v>-1.0768381809982599</v>
      </c>
      <c r="M6" s="1">
        <v>-0.29792725767443601</v>
      </c>
      <c r="N6" s="1">
        <v>-0.92215038432286001</v>
      </c>
      <c r="O6" s="1">
        <v>-4.9699198551615503E-2</v>
      </c>
      <c r="P6" s="1">
        <v>-0.14816675132031901</v>
      </c>
      <c r="Q6">
        <v>-0.29795089307765299</v>
      </c>
      <c r="R6">
        <v>-0.92226747906197304</v>
      </c>
      <c r="S6">
        <v>-5.0419656521091101E-2</v>
      </c>
      <c r="T6">
        <v>-0.150860526938951</v>
      </c>
    </row>
    <row r="7" spans="1:22" x14ac:dyDescent="0.2">
      <c r="A7" s="1" t="s">
        <v>180</v>
      </c>
      <c r="B7" s="1">
        <v>-378.241637765181</v>
      </c>
      <c r="C7" s="1">
        <v>-367.35797607811799</v>
      </c>
      <c r="D7" s="1">
        <v>10.883661687063</v>
      </c>
      <c r="E7" s="1">
        <v>-314.81806678794101</v>
      </c>
      <c r="F7" s="1">
        <v>-312.16643326108198</v>
      </c>
      <c r="G7" s="1">
        <v>2.6516335268589599</v>
      </c>
      <c r="H7" s="1">
        <v>-63.423570977240303</v>
      </c>
      <c r="I7" s="1">
        <v>-55.191542817036201</v>
      </c>
      <c r="J7" s="1">
        <v>8.2320281602041092</v>
      </c>
      <c r="K7" s="1">
        <v>-0.54571535713858299</v>
      </c>
      <c r="L7" s="1">
        <v>-1.58185278718648</v>
      </c>
      <c r="M7" s="1">
        <v>-0.29738216656578098</v>
      </c>
      <c r="N7" s="1">
        <v>-0.919471267914165</v>
      </c>
      <c r="O7" s="1">
        <v>-0.237166625037529</v>
      </c>
      <c r="P7" s="1">
        <v>-0.64939132572784997</v>
      </c>
      <c r="Q7">
        <v>-0.29754005255315502</v>
      </c>
      <c r="R7">
        <v>-0.92010741071201496</v>
      </c>
      <c r="S7">
        <v>-0.237810746184693</v>
      </c>
      <c r="T7">
        <v>-0.65108858928856705</v>
      </c>
    </row>
    <row r="8" spans="1:22" x14ac:dyDescent="0.2">
      <c r="A8" s="1" t="s">
        <v>181</v>
      </c>
      <c r="B8" s="1">
        <v>-362.08341099970499</v>
      </c>
      <c r="C8" s="1">
        <v>-353.55204295492501</v>
      </c>
      <c r="D8" s="1">
        <v>8.5313680447806401</v>
      </c>
      <c r="E8" s="1">
        <v>-315.10291180096198</v>
      </c>
      <c r="F8" s="1">
        <v>-313.06847159266601</v>
      </c>
      <c r="G8" s="1">
        <v>2.03444020829575</v>
      </c>
      <c r="H8" s="1">
        <v>-46.980499198742997</v>
      </c>
      <c r="I8" s="1">
        <v>-40.483571362258097</v>
      </c>
      <c r="J8" s="1">
        <v>6.4969278364848897</v>
      </c>
      <c r="K8" s="1">
        <v>-0.54296111702854999</v>
      </c>
      <c r="L8" s="1">
        <v>-1.57869410651853</v>
      </c>
      <c r="M8" s="1">
        <v>-0.297417570078858</v>
      </c>
      <c r="N8" s="1">
        <v>-0.91988673208329996</v>
      </c>
      <c r="O8" s="1">
        <v>-0.23704196344776299</v>
      </c>
      <c r="P8" s="1">
        <v>-0.64941503327834504</v>
      </c>
      <c r="Q8">
        <v>-0.29749768542118299</v>
      </c>
      <c r="R8">
        <v>-0.92021780560755995</v>
      </c>
      <c r="S8">
        <v>-0.23756509179379701</v>
      </c>
      <c r="T8">
        <v>-0.65095526484127997</v>
      </c>
    </row>
    <row r="9" spans="1:22" x14ac:dyDescent="0.2">
      <c r="A9" s="1" t="s">
        <v>182</v>
      </c>
      <c r="B9" s="1">
        <v>-428.10225565473502</v>
      </c>
      <c r="C9" s="1">
        <v>-410.04613043023699</v>
      </c>
      <c r="D9" s="1">
        <v>18.056125224497801</v>
      </c>
      <c r="E9" s="1">
        <v>-380.00351075994399</v>
      </c>
      <c r="F9" s="1">
        <v>-374.823884400655</v>
      </c>
      <c r="G9" s="1">
        <v>5.1796263592897898</v>
      </c>
      <c r="H9" s="1">
        <v>-48.098744894790798</v>
      </c>
      <c r="I9" s="1">
        <v>-35.222246029582699</v>
      </c>
      <c r="J9" s="1">
        <v>12.876498865207999</v>
      </c>
      <c r="K9" s="1">
        <v>-0.59127186703062096</v>
      </c>
      <c r="L9" s="1">
        <v>-1.73322249791542</v>
      </c>
      <c r="M9" s="1">
        <v>-0.29738858091327303</v>
      </c>
      <c r="N9" s="1">
        <v>-0.91931600231148103</v>
      </c>
      <c r="O9" s="1">
        <v>-0.28522251652477298</v>
      </c>
      <c r="P9" s="1">
        <v>-0.80424742330397903</v>
      </c>
      <c r="Q9">
        <v>-0.297540864290049</v>
      </c>
      <c r="R9">
        <v>-0.91992335201633502</v>
      </c>
      <c r="S9">
        <v>-0.28652123084443298</v>
      </c>
      <c r="T9">
        <v>-0.80709347462298697</v>
      </c>
    </row>
    <row r="10" spans="1:22" x14ac:dyDescent="0.2">
      <c r="A10" s="1" t="s">
        <v>183</v>
      </c>
      <c r="B10" s="1">
        <v>-365.33297603391799</v>
      </c>
      <c r="C10" s="1">
        <v>-348.24855366431598</v>
      </c>
      <c r="D10" s="1">
        <v>17.084422369601299</v>
      </c>
      <c r="E10" s="1">
        <v>-290.89702775016599</v>
      </c>
      <c r="F10" s="1">
        <v>-287.34641623704698</v>
      </c>
      <c r="G10" s="1">
        <v>3.5506115131182501</v>
      </c>
      <c r="H10" s="1">
        <v>-74.435948283751998</v>
      </c>
      <c r="I10" s="1">
        <v>-60.902137427268897</v>
      </c>
      <c r="J10" s="1">
        <v>13.533810856483001</v>
      </c>
      <c r="K10" s="1">
        <v>-1.2150135162353299</v>
      </c>
      <c r="L10" s="1">
        <v>-3.36482419609671</v>
      </c>
      <c r="M10" s="1">
        <v>-0.297203322001656</v>
      </c>
      <c r="N10" s="1">
        <v>-0.91902434739186101</v>
      </c>
      <c r="O10" s="1">
        <v>-0.90507915824668805</v>
      </c>
      <c r="P10" s="1">
        <v>-2.43017973318489</v>
      </c>
      <c r="Q10">
        <v>-0.297430993096852</v>
      </c>
      <c r="R10">
        <v>-0.91993672769032697</v>
      </c>
      <c r="S10">
        <v>-0.90624325480789703</v>
      </c>
      <c r="T10">
        <v>-2.4330303408336902</v>
      </c>
    </row>
    <row r="11" spans="1:22" x14ac:dyDescent="0.2">
      <c r="A11" s="1" t="s">
        <v>184</v>
      </c>
      <c r="B11" s="1">
        <v>-347.67860104920197</v>
      </c>
      <c r="C11" s="1">
        <v>-336.344162673173</v>
      </c>
      <c r="D11" s="1">
        <v>11.334438376028499</v>
      </c>
      <c r="E11" s="1">
        <v>-306.01641739886799</v>
      </c>
      <c r="F11" s="1">
        <v>-303.62770413949301</v>
      </c>
      <c r="G11" s="1">
        <v>2.3887132593751002</v>
      </c>
      <c r="H11" s="1">
        <v>-41.662183650333503</v>
      </c>
      <c r="I11" s="1">
        <v>-32.716458533679997</v>
      </c>
      <c r="J11" s="1">
        <v>8.9457251166534402</v>
      </c>
      <c r="K11" s="1">
        <v>-1.2096839688837999</v>
      </c>
      <c r="L11" s="1">
        <v>-3.3575076741759902</v>
      </c>
      <c r="M11" s="1">
        <v>-0.29732091765228202</v>
      </c>
      <c r="N11" s="1">
        <v>-0.91969654647344301</v>
      </c>
      <c r="O11" s="1">
        <v>-0.90479174287547204</v>
      </c>
      <c r="P11" s="1">
        <v>-2.4295141505320901</v>
      </c>
      <c r="Q11">
        <v>-0.29739711319631601</v>
      </c>
      <c r="R11">
        <v>-0.92005655908388595</v>
      </c>
      <c r="S11">
        <v>-0.90558832010457202</v>
      </c>
      <c r="T11">
        <v>-2.43168861142277</v>
      </c>
    </row>
    <row r="12" spans="1:22" x14ac:dyDescent="0.2">
      <c r="A12" s="1" t="s">
        <v>185</v>
      </c>
      <c r="B12" s="1">
        <v>-348.536041675452</v>
      </c>
      <c r="C12" s="1">
        <v>-335.47638339886998</v>
      </c>
      <c r="D12" s="1">
        <v>13.0596582765821</v>
      </c>
      <c r="E12" s="1">
        <v>-304.40264235730598</v>
      </c>
      <c r="F12" s="1">
        <v>-301.54071291265399</v>
      </c>
      <c r="G12" s="1">
        <v>2.8619294446521999</v>
      </c>
      <c r="H12" s="1">
        <v>-44.1333993181455</v>
      </c>
      <c r="I12" s="1">
        <v>-33.9356704862155</v>
      </c>
      <c r="J12" s="1">
        <v>10.197728831929901</v>
      </c>
      <c r="K12" s="1">
        <v>-1.21042270468147</v>
      </c>
      <c r="L12" s="1">
        <v>-3.3578479062775601</v>
      </c>
      <c r="M12" s="1">
        <v>-0.297223363260398</v>
      </c>
      <c r="N12" s="1">
        <v>-0.91932513036199504</v>
      </c>
      <c r="O12" s="1">
        <v>-0.90508338932230803</v>
      </c>
      <c r="P12" s="1">
        <v>-2.4298292062783799</v>
      </c>
      <c r="Q12">
        <v>-0.29738385763196301</v>
      </c>
      <c r="R12">
        <v>-0.919961620940419</v>
      </c>
      <c r="S12">
        <v>-0.90596342971881205</v>
      </c>
      <c r="T12">
        <v>-2.43203629017454</v>
      </c>
    </row>
    <row r="13" spans="1:22" x14ac:dyDescent="0.2">
      <c r="A13" s="1" t="s">
        <v>186</v>
      </c>
      <c r="B13" s="1">
        <v>-361.01991682360898</v>
      </c>
      <c r="C13" s="1">
        <v>-347.130595621851</v>
      </c>
      <c r="D13" s="1">
        <v>13.8893212017578</v>
      </c>
      <c r="E13" s="1">
        <v>-323.18038772091103</v>
      </c>
      <c r="F13" s="1">
        <v>-319.99478871305001</v>
      </c>
      <c r="G13" s="1">
        <v>3.18559900786122</v>
      </c>
      <c r="H13" s="1">
        <v>-37.839529102697803</v>
      </c>
      <c r="I13" s="1">
        <v>-27.135806908801101</v>
      </c>
      <c r="J13" s="1">
        <v>10.703722193896599</v>
      </c>
      <c r="K13" s="1">
        <v>-0.75619042174792495</v>
      </c>
      <c r="L13" s="1">
        <v>-2.1636963657592201</v>
      </c>
      <c r="M13" s="1">
        <v>-0.29720022919454597</v>
      </c>
      <c r="N13" s="1">
        <v>-0.91902844463393496</v>
      </c>
      <c r="O13" s="1">
        <v>-0.45262214802939299</v>
      </c>
      <c r="P13" s="1">
        <v>-1.2366236521476399</v>
      </c>
      <c r="Q13">
        <v>-0.29734799505452397</v>
      </c>
      <c r="R13">
        <v>-0.91960480118889099</v>
      </c>
      <c r="S13">
        <v>-0.453664225749074</v>
      </c>
      <c r="T13">
        <v>-1.2389342839174</v>
      </c>
    </row>
    <row r="14" spans="1:22" x14ac:dyDescent="0.2">
      <c r="A14" s="1" t="s">
        <v>187</v>
      </c>
      <c r="B14" s="1">
        <v>-414.24978557182698</v>
      </c>
      <c r="C14" s="1">
        <v>-397.23761320966503</v>
      </c>
      <c r="D14" s="1">
        <v>17.012172362162001</v>
      </c>
      <c r="E14" s="1">
        <v>-368.59568954114701</v>
      </c>
      <c r="F14" s="1">
        <v>-364.01220348195699</v>
      </c>
      <c r="G14" s="1">
        <v>4.5834860591899202</v>
      </c>
      <c r="H14" s="1">
        <v>-45.654096030680101</v>
      </c>
      <c r="I14" s="1">
        <v>-33.225409727707998</v>
      </c>
      <c r="J14" s="1">
        <v>12.4286863029721</v>
      </c>
      <c r="K14" s="1">
        <v>-0.83753307064421101</v>
      </c>
      <c r="L14" s="1">
        <v>-2.4244495549159701</v>
      </c>
      <c r="M14" s="1">
        <v>-0.29726409821319899</v>
      </c>
      <c r="N14" s="1">
        <v>-0.91921059113414205</v>
      </c>
      <c r="O14" s="1">
        <v>-0.53201217091123199</v>
      </c>
      <c r="P14" s="1">
        <v>-1.4961070408581201</v>
      </c>
      <c r="Q14">
        <v>-0.29743091317047998</v>
      </c>
      <c r="R14">
        <v>-0.91984987519577899</v>
      </c>
      <c r="S14">
        <v>-0.53323132894429803</v>
      </c>
      <c r="T14">
        <v>-1.49881561974693</v>
      </c>
    </row>
    <row r="15" spans="1:22" x14ac:dyDescent="0.2">
      <c r="A15" s="1" t="s">
        <v>188</v>
      </c>
      <c r="B15" s="1">
        <v>-376.50656686686199</v>
      </c>
      <c r="C15" s="1">
        <v>-364.81087040908801</v>
      </c>
      <c r="D15" s="1">
        <v>11.6956964577747</v>
      </c>
      <c r="E15" s="1">
        <v>-341.53986446352297</v>
      </c>
      <c r="F15" s="1">
        <v>-338.64024000155001</v>
      </c>
      <c r="G15" s="1">
        <v>2.8996244619726101</v>
      </c>
      <c r="H15" s="1">
        <v>-34.966702403339802</v>
      </c>
      <c r="I15" s="1">
        <v>-26.170630407537601</v>
      </c>
      <c r="J15" s="1">
        <v>8.7960719958021603</v>
      </c>
      <c r="K15" s="1">
        <v>-0.58469318392020297</v>
      </c>
      <c r="L15" s="1">
        <v>-1.78779034124089</v>
      </c>
      <c r="M15" s="1">
        <v>-0.28160827992273402</v>
      </c>
      <c r="N15" s="1">
        <v>-0.96297204229492195</v>
      </c>
      <c r="O15" s="1">
        <v>-0.29697761754572599</v>
      </c>
      <c r="P15" s="1">
        <v>-0.81760747364583297</v>
      </c>
      <c r="Q15">
        <v>-0.28169336402683798</v>
      </c>
      <c r="R15">
        <v>-0.96336255074171995</v>
      </c>
      <c r="S15">
        <v>-0.297799770797403</v>
      </c>
      <c r="T15">
        <v>-0.81965997427081205</v>
      </c>
    </row>
    <row r="16" spans="1:22" x14ac:dyDescent="0.2">
      <c r="A16" s="1" t="s">
        <v>189</v>
      </c>
      <c r="B16" s="1">
        <v>-367.55776950456197</v>
      </c>
      <c r="C16" s="1">
        <v>-357.24781028328698</v>
      </c>
      <c r="D16" s="1">
        <v>10.3099592212745</v>
      </c>
      <c r="E16" s="1">
        <v>-335.64999558226202</v>
      </c>
      <c r="F16" s="1">
        <v>-333.02066150546699</v>
      </c>
      <c r="G16" s="1">
        <v>2.6293340767951601</v>
      </c>
      <c r="H16" s="1">
        <v>-31.907773922299199</v>
      </c>
      <c r="I16" s="1">
        <v>-24.227148777819799</v>
      </c>
      <c r="J16" s="1">
        <v>7.6806251444793503</v>
      </c>
      <c r="K16" s="1">
        <v>-0.58422196172005103</v>
      </c>
      <c r="L16" s="1">
        <v>-1.7872230790220101</v>
      </c>
      <c r="M16" s="1">
        <v>-0.281659119142118</v>
      </c>
      <c r="N16" s="1">
        <v>-0.96304182481226497</v>
      </c>
      <c r="O16" s="1">
        <v>-0.29697894611523901</v>
      </c>
      <c r="P16" s="1">
        <v>-0.81761212308773901</v>
      </c>
      <c r="Q16">
        <v>-0.28171797406309401</v>
      </c>
      <c r="R16">
        <v>-0.963305039716014</v>
      </c>
      <c r="S16">
        <v>-0.29772632525915799</v>
      </c>
      <c r="T16">
        <v>-0.81946806933683303</v>
      </c>
    </row>
    <row r="17" spans="1:20" x14ac:dyDescent="0.2">
      <c r="A17" s="1" t="s">
        <v>25</v>
      </c>
      <c r="B17" s="1">
        <v>-401.74946770920099</v>
      </c>
      <c r="C17" s="1">
        <v>-386.40362537124599</v>
      </c>
      <c r="D17" s="1">
        <v>15.3458423379547</v>
      </c>
      <c r="E17" s="1">
        <v>-352.72863465411399</v>
      </c>
      <c r="F17" s="1">
        <v>-345.829836440355</v>
      </c>
      <c r="G17" s="1">
        <v>6.8987982137583099</v>
      </c>
      <c r="H17" s="1">
        <v>-49.020833055087202</v>
      </c>
      <c r="I17" s="1">
        <v>-40.5737889308908</v>
      </c>
      <c r="J17" s="1">
        <v>8.4470441241964593</v>
      </c>
      <c r="K17" s="1">
        <v>-0.376546781072088</v>
      </c>
      <c r="L17" s="1">
        <v>-1.16873022013641</v>
      </c>
      <c r="M17" s="1">
        <v>-0.28185997727065898</v>
      </c>
      <c r="N17" s="1">
        <v>-0.96337457271042903</v>
      </c>
      <c r="O17" s="1">
        <v>-8.6110468215601005E-2</v>
      </c>
      <c r="P17" s="1">
        <v>-0.19526093633299799</v>
      </c>
      <c r="Q17">
        <v>-0.28189574820345698</v>
      </c>
      <c r="R17">
        <v>-0.96353366558210796</v>
      </c>
      <c r="S17">
        <v>-8.6790335175490799E-2</v>
      </c>
      <c r="T17">
        <v>-0.19760351431847101</v>
      </c>
    </row>
    <row r="18" spans="1:20" x14ac:dyDescent="0.2">
      <c r="A18" s="1" t="s">
        <v>26</v>
      </c>
      <c r="B18" s="1">
        <v>-395.125906402162</v>
      </c>
      <c r="C18" s="1">
        <v>-380.96801162229099</v>
      </c>
      <c r="D18" s="1">
        <v>14.157894779870499</v>
      </c>
      <c r="E18" s="1">
        <v>-348.72253248884698</v>
      </c>
      <c r="F18" s="1">
        <v>-342.37599405721699</v>
      </c>
      <c r="G18" s="1">
        <v>6.3465384316307896</v>
      </c>
      <c r="H18" s="1">
        <v>-46.403373913314603</v>
      </c>
      <c r="I18" s="1">
        <v>-38.592017565074798</v>
      </c>
      <c r="J18" s="1">
        <v>7.8113563482397597</v>
      </c>
      <c r="K18" s="1">
        <v>-0.37607152553111101</v>
      </c>
      <c r="L18" s="1">
        <v>-1.1682804740292601</v>
      </c>
      <c r="M18" s="1">
        <v>-0.28185320494226201</v>
      </c>
      <c r="N18" s="1">
        <v>-0.96345328078982395</v>
      </c>
      <c r="O18" s="1">
        <v>-8.6110468215601005E-2</v>
      </c>
      <c r="P18" s="1">
        <v>-0.19526093633299799</v>
      </c>
      <c r="Q18">
        <v>-0.28188098550114399</v>
      </c>
      <c r="R18">
        <v>-0.96357344954773905</v>
      </c>
      <c r="S18">
        <v>-8.6732946908974901E-2</v>
      </c>
      <c r="T18">
        <v>-0.19746569641895001</v>
      </c>
    </row>
    <row r="19" spans="1:20" x14ac:dyDescent="0.2">
      <c r="A19" s="1" t="s">
        <v>190</v>
      </c>
      <c r="B19" s="1">
        <v>-427.07357605096001</v>
      </c>
      <c r="C19" s="1">
        <v>-406.65195207691801</v>
      </c>
      <c r="D19" s="1">
        <v>20.421623974042099</v>
      </c>
      <c r="E19" s="1">
        <v>-380.66432382091301</v>
      </c>
      <c r="F19" s="1">
        <v>-370.39938542502699</v>
      </c>
      <c r="G19" s="1">
        <v>10.2649383958861</v>
      </c>
      <c r="H19" s="1">
        <v>-46.409252230046697</v>
      </c>
      <c r="I19" s="1">
        <v>-36.252566651890703</v>
      </c>
      <c r="J19" s="1">
        <v>10.1566855781559</v>
      </c>
      <c r="K19" s="1">
        <v>-0.33953179654661603</v>
      </c>
      <c r="L19" s="1">
        <v>-1.12130154227178</v>
      </c>
      <c r="M19" s="1">
        <v>-0.28188364698261797</v>
      </c>
      <c r="N19" s="1">
        <v>-0.96340739375332296</v>
      </c>
      <c r="O19" s="1">
        <v>-4.9699198551621797E-2</v>
      </c>
      <c r="P19" s="1">
        <v>-0.14816675132033399</v>
      </c>
      <c r="Q19">
        <v>-0.28191254050159797</v>
      </c>
      <c r="R19">
        <v>-0.96353465365047897</v>
      </c>
      <c r="S19">
        <v>-5.0583583885374699E-2</v>
      </c>
      <c r="T19">
        <v>-0.15099468927117299</v>
      </c>
    </row>
    <row r="20" spans="1:20" x14ac:dyDescent="0.2">
      <c r="A20" s="1" t="s">
        <v>191</v>
      </c>
      <c r="B20" s="1">
        <v>-421.60415041760501</v>
      </c>
      <c r="C20" s="1">
        <v>-402.42812860303798</v>
      </c>
      <c r="D20" s="1">
        <v>19.176021814566699</v>
      </c>
      <c r="E20" s="1">
        <v>-376.70099897591598</v>
      </c>
      <c r="F20" s="1">
        <v>-367.170562119203</v>
      </c>
      <c r="G20" s="1">
        <v>9.5304368567134592</v>
      </c>
      <c r="H20" s="1">
        <v>-44.903151441688401</v>
      </c>
      <c r="I20" s="1">
        <v>-35.257566483835099</v>
      </c>
      <c r="J20" s="1">
        <v>9.6455849578532895</v>
      </c>
      <c r="K20" s="1">
        <v>-0.33925398579064803</v>
      </c>
      <c r="L20" s="1">
        <v>-1.1210519276189199</v>
      </c>
      <c r="M20" s="1">
        <v>-0.28187292444856998</v>
      </c>
      <c r="N20" s="1">
        <v>-0.96346433429369205</v>
      </c>
      <c r="O20" s="1">
        <v>-4.9699198551628597E-2</v>
      </c>
      <c r="P20" s="1">
        <v>-0.148166751320366</v>
      </c>
      <c r="Q20">
        <v>-0.28189618559173601</v>
      </c>
      <c r="R20">
        <v>-0.96356490081657797</v>
      </c>
      <c r="S20">
        <v>-5.0532546308832797E-2</v>
      </c>
      <c r="T20">
        <v>-0.15088338467919199</v>
      </c>
    </row>
    <row r="21" spans="1:20" x14ac:dyDescent="0.2">
      <c r="A21" s="1" t="s">
        <v>192</v>
      </c>
      <c r="B21" s="1">
        <v>-358.35602891815699</v>
      </c>
      <c r="C21" s="1">
        <v>-350.049729374008</v>
      </c>
      <c r="D21" s="1">
        <v>8.3062995441484695</v>
      </c>
      <c r="E21" s="1">
        <v>-314.16400251745398</v>
      </c>
      <c r="F21" s="1">
        <v>-312.15726894674901</v>
      </c>
      <c r="G21" s="1">
        <v>2.0067335707052401</v>
      </c>
      <c r="H21" s="1">
        <v>-44.192026400702801</v>
      </c>
      <c r="I21" s="1">
        <v>-37.8924604272596</v>
      </c>
      <c r="J21" s="1">
        <v>6.2995659734432303</v>
      </c>
      <c r="K21" s="1">
        <v>-0.52486732546909498</v>
      </c>
      <c r="L21" s="1">
        <v>-1.6156892903453499</v>
      </c>
      <c r="M21" s="1">
        <v>-0.28181080927303398</v>
      </c>
      <c r="N21" s="1">
        <v>-0.96326461685532705</v>
      </c>
      <c r="O21" s="1">
        <v>-0.234903473170641</v>
      </c>
      <c r="P21" s="1">
        <v>-0.64374586490912999</v>
      </c>
      <c r="Q21">
        <v>-0.28187459629531297</v>
      </c>
      <c r="R21">
        <v>-0.96355921977580905</v>
      </c>
      <c r="S21">
        <v>-0.23547477186514201</v>
      </c>
      <c r="T21">
        <v>-0.64521555389716401</v>
      </c>
    </row>
    <row r="22" spans="1:20" x14ac:dyDescent="0.2">
      <c r="A22" s="1" t="s">
        <v>193</v>
      </c>
      <c r="B22" s="1">
        <v>-364.45472606965399</v>
      </c>
      <c r="C22" s="1">
        <v>-356.31308956772</v>
      </c>
      <c r="D22" s="1">
        <v>8.1416365019348902</v>
      </c>
      <c r="E22" s="1">
        <v>-316.75816520951003</v>
      </c>
      <c r="F22" s="1">
        <v>-314.83287844775498</v>
      </c>
      <c r="G22" s="1">
        <v>1.9252867617545499</v>
      </c>
      <c r="H22" s="1">
        <v>-47.696560860144501</v>
      </c>
      <c r="I22" s="1">
        <v>-41.480211119964203</v>
      </c>
      <c r="J22" s="1">
        <v>6.2163497401803403</v>
      </c>
      <c r="K22" s="1">
        <v>-0.52525159869912996</v>
      </c>
      <c r="L22" s="1">
        <v>-1.61657580368055</v>
      </c>
      <c r="M22" s="1">
        <v>-0.28174113960889802</v>
      </c>
      <c r="N22" s="1">
        <v>-0.96315174386860603</v>
      </c>
      <c r="O22" s="1">
        <v>-0.23488731238091801</v>
      </c>
      <c r="P22" s="1">
        <v>-0.64388054841676401</v>
      </c>
      <c r="Q22">
        <v>-0.28180407730332002</v>
      </c>
      <c r="R22">
        <v>-0.96344053215829895</v>
      </c>
      <c r="S22">
        <v>-0.235457726153847</v>
      </c>
      <c r="T22">
        <v>-0.64532609090245097</v>
      </c>
    </row>
    <row r="23" spans="1:20" x14ac:dyDescent="0.2">
      <c r="A23" s="1" t="s">
        <v>194</v>
      </c>
      <c r="B23" s="1">
        <v>-344.186444059466</v>
      </c>
      <c r="C23" s="1">
        <v>-336.23179597997802</v>
      </c>
      <c r="D23" s="1">
        <v>7.9546480794875301</v>
      </c>
      <c r="E23" s="1">
        <v>-299.248198625219</v>
      </c>
      <c r="F23" s="1">
        <v>-297.31295657555</v>
      </c>
      <c r="G23" s="1">
        <v>1.9352420496693199</v>
      </c>
      <c r="H23" s="1">
        <v>-44.938245434246497</v>
      </c>
      <c r="I23" s="1">
        <v>-38.918839404428297</v>
      </c>
      <c r="J23" s="1">
        <v>6.0194060298182004</v>
      </c>
      <c r="K23" s="1">
        <v>-0.52415363063866505</v>
      </c>
      <c r="L23" s="1">
        <v>-1.6165887189447301</v>
      </c>
      <c r="M23" s="1">
        <v>-0.28164088603374299</v>
      </c>
      <c r="N23" s="1">
        <v>-0.96306251068792703</v>
      </c>
      <c r="O23" s="1">
        <v>-0.234860358872054</v>
      </c>
      <c r="P23" s="1">
        <v>-0.64406252260538499</v>
      </c>
      <c r="Q23">
        <v>-0.281716854994285</v>
      </c>
      <c r="R23">
        <v>-0.96340956607935202</v>
      </c>
      <c r="S23">
        <v>-0.235337812662444</v>
      </c>
      <c r="T23">
        <v>-0.64545471480070005</v>
      </c>
    </row>
    <row r="24" spans="1:20" x14ac:dyDescent="0.2">
      <c r="A24" s="1" t="s">
        <v>195</v>
      </c>
      <c r="B24" s="1">
        <v>-363.550570083396</v>
      </c>
      <c r="C24" s="1">
        <v>-355.363351600849</v>
      </c>
      <c r="D24" s="1">
        <v>8.1872184825475607</v>
      </c>
      <c r="E24" s="1">
        <v>-317.29798175984899</v>
      </c>
      <c r="F24" s="1">
        <v>-315.41392179597801</v>
      </c>
      <c r="G24" s="1">
        <v>1.88405996387075</v>
      </c>
      <c r="H24" s="1">
        <v>-46.2525883235474</v>
      </c>
      <c r="I24" s="1">
        <v>-39.949429804870597</v>
      </c>
      <c r="J24" s="1">
        <v>6.3031585186768</v>
      </c>
      <c r="K24" s="1">
        <v>-0.52488370922471395</v>
      </c>
      <c r="L24" s="1">
        <v>-1.61620936054841</v>
      </c>
      <c r="M24" s="1">
        <v>-0.28163943747737002</v>
      </c>
      <c r="N24" s="1">
        <v>-0.96305370754841302</v>
      </c>
      <c r="O24" s="1">
        <v>-0.23490045487060299</v>
      </c>
      <c r="P24" s="1">
        <v>-0.64388279178974495</v>
      </c>
      <c r="Q24">
        <v>-0.28170983773490899</v>
      </c>
      <c r="R24">
        <v>-0.96336578502606796</v>
      </c>
      <c r="S24">
        <v>-0.23547624603687201</v>
      </c>
      <c r="T24">
        <v>-0.64532526884168295</v>
      </c>
    </row>
    <row r="25" spans="1:20" x14ac:dyDescent="0.2">
      <c r="A25" s="1" t="s">
        <v>196</v>
      </c>
      <c r="B25" s="1">
        <v>-418.42130010501199</v>
      </c>
      <c r="C25" s="1">
        <v>-401.81223643458202</v>
      </c>
      <c r="D25" s="1">
        <v>16.6090636704294</v>
      </c>
      <c r="E25" s="1">
        <v>-373.82745727397401</v>
      </c>
      <c r="F25" s="1">
        <v>-369.10450677800702</v>
      </c>
      <c r="G25" s="1">
        <v>4.7229504959661801</v>
      </c>
      <c r="H25" s="1">
        <v>-44.593842831038003</v>
      </c>
      <c r="I25" s="1">
        <v>-32.707729656574799</v>
      </c>
      <c r="J25" s="1">
        <v>11.886113174463199</v>
      </c>
      <c r="K25" s="1">
        <v>-0.57506351999106398</v>
      </c>
      <c r="L25" s="1">
        <v>-1.77651110750519</v>
      </c>
      <c r="M25" s="1">
        <v>-0.281608302483212</v>
      </c>
      <c r="N25" s="1">
        <v>-0.96308843113277498</v>
      </c>
      <c r="O25" s="1">
        <v>-0.28521384476962403</v>
      </c>
      <c r="P25" s="1">
        <v>-0.80467915372908205</v>
      </c>
      <c r="Q25">
        <v>-0.28169058486391402</v>
      </c>
      <c r="R25">
        <v>-0.96346610700220603</v>
      </c>
      <c r="S25">
        <v>-0.28646163268719499</v>
      </c>
      <c r="T25">
        <v>-0.80749858835486998</v>
      </c>
    </row>
    <row r="26" spans="1:20" x14ac:dyDescent="0.2">
      <c r="A26" s="1" t="s">
        <v>197</v>
      </c>
      <c r="B26" s="1">
        <v>-403.55876281930102</v>
      </c>
      <c r="C26" s="1">
        <v>-389.24385734255799</v>
      </c>
      <c r="D26" s="1">
        <v>14.314905476743499</v>
      </c>
      <c r="E26" s="1">
        <v>-364.18923131739399</v>
      </c>
      <c r="F26" s="1">
        <v>-360.22351357294599</v>
      </c>
      <c r="G26" s="1">
        <v>3.9657177444474301</v>
      </c>
      <c r="H26" s="1">
        <v>-39.369531501907801</v>
      </c>
      <c r="I26" s="1">
        <v>-29.020343769611699</v>
      </c>
      <c r="J26" s="1">
        <v>10.349187732296</v>
      </c>
      <c r="K26" s="1">
        <v>-0.57422533443897195</v>
      </c>
      <c r="L26" s="1">
        <v>-1.77556650713888</v>
      </c>
      <c r="M26" s="1">
        <v>-0.28168411560566098</v>
      </c>
      <c r="N26" s="1">
        <v>-0.96322684409845505</v>
      </c>
      <c r="O26" s="1">
        <v>-0.28521325183533902</v>
      </c>
      <c r="P26" s="1">
        <v>-0.80467256947986898</v>
      </c>
      <c r="Q26">
        <v>-0.281743971182708</v>
      </c>
      <c r="R26">
        <v>-0.96349285420308095</v>
      </c>
      <c r="S26">
        <v>-0.28628584214672398</v>
      </c>
      <c r="T26">
        <v>-0.80721591037456497</v>
      </c>
    </row>
    <row r="27" spans="1:20" x14ac:dyDescent="0.2">
      <c r="A27" s="1" t="s">
        <v>198</v>
      </c>
      <c r="B27" s="1">
        <v>-345.13186561475402</v>
      </c>
      <c r="C27" s="1">
        <v>-332.82476459080601</v>
      </c>
      <c r="D27" s="1">
        <v>12.307101023947901</v>
      </c>
      <c r="E27" s="1">
        <v>-293.75315138174602</v>
      </c>
      <c r="F27" s="1">
        <v>-291.01754192384698</v>
      </c>
      <c r="G27" s="1">
        <v>2.7356094578988799</v>
      </c>
      <c r="H27" s="1">
        <v>-51.378714233007898</v>
      </c>
      <c r="I27" s="1">
        <v>-41.807222666958801</v>
      </c>
      <c r="J27" s="1">
        <v>9.5714915660490494</v>
      </c>
      <c r="K27" s="1">
        <v>-1.19503094471117</v>
      </c>
      <c r="L27" s="1">
        <v>-3.4035563338262702</v>
      </c>
      <c r="M27" s="1">
        <v>-0.28173559967617401</v>
      </c>
      <c r="N27" s="1">
        <v>-0.963010545203141</v>
      </c>
      <c r="O27" s="1">
        <v>-0.90446122467221401</v>
      </c>
      <c r="P27" s="1">
        <v>-2.42981079291929</v>
      </c>
      <c r="Q27">
        <v>-0.28183153101730102</v>
      </c>
      <c r="R27">
        <v>-0.96345198556920297</v>
      </c>
      <c r="S27">
        <v>-0.90535461893381997</v>
      </c>
      <c r="T27">
        <v>-2.4320256150509101</v>
      </c>
    </row>
    <row r="28" spans="1:20" x14ac:dyDescent="0.2">
      <c r="A28" s="1" t="s">
        <v>199</v>
      </c>
      <c r="B28" s="1">
        <v>-334.84971019073498</v>
      </c>
      <c r="C28" s="1">
        <v>-324.50042472695299</v>
      </c>
      <c r="D28" s="1">
        <v>10.3492854637812</v>
      </c>
      <c r="E28" s="1">
        <v>-295.95933335621601</v>
      </c>
      <c r="F28" s="1">
        <v>-293.70272968864299</v>
      </c>
      <c r="G28" s="1">
        <v>2.2566036675725201</v>
      </c>
      <c r="H28" s="1">
        <v>-38.890376834518896</v>
      </c>
      <c r="I28" s="1">
        <v>-30.797695038310199</v>
      </c>
      <c r="J28" s="1">
        <v>8.0926817962087405</v>
      </c>
      <c r="K28" s="1">
        <v>-1.1930981415353299</v>
      </c>
      <c r="L28" s="1">
        <v>-3.4002137803290902</v>
      </c>
      <c r="M28" s="1">
        <v>-0.28162860836732401</v>
      </c>
      <c r="N28" s="1">
        <v>-0.96290939795362196</v>
      </c>
      <c r="O28" s="1">
        <v>-0.90448550444007303</v>
      </c>
      <c r="P28" s="1">
        <v>-2.4294758508919099</v>
      </c>
      <c r="Q28">
        <v>-0.28171589091578902</v>
      </c>
      <c r="R28">
        <v>-0.96330652644558001</v>
      </c>
      <c r="S28">
        <v>-0.90521970751597902</v>
      </c>
      <c r="T28">
        <v>-2.4313395760587602</v>
      </c>
    </row>
    <row r="29" spans="1:20" x14ac:dyDescent="0.2">
      <c r="A29" s="1" t="s">
        <v>200</v>
      </c>
      <c r="B29" s="1">
        <v>-342.65055820711098</v>
      </c>
      <c r="C29" s="1">
        <v>-330.97174917319899</v>
      </c>
      <c r="D29" s="1">
        <v>11.678809033912099</v>
      </c>
      <c r="E29" s="1">
        <v>-292.85409153871899</v>
      </c>
      <c r="F29" s="1">
        <v>-290.23685139740599</v>
      </c>
      <c r="G29" s="1">
        <v>2.6172401413131499</v>
      </c>
      <c r="H29" s="1">
        <v>-49.796466668392199</v>
      </c>
      <c r="I29" s="1">
        <v>-40.7348977757933</v>
      </c>
      <c r="J29" s="1">
        <v>9.0615688925989506</v>
      </c>
      <c r="K29" s="1">
        <v>-1.19478253554769</v>
      </c>
      <c r="L29" s="1">
        <v>-3.4031007220155201</v>
      </c>
      <c r="M29" s="1">
        <v>-0.28172220337040299</v>
      </c>
      <c r="N29" s="1">
        <v>-0.96305866974006704</v>
      </c>
      <c r="O29" s="1">
        <v>-0.90442496798105398</v>
      </c>
      <c r="P29" s="1">
        <v>-2.42971094659221</v>
      </c>
      <c r="Q29">
        <v>-0.28179733682208102</v>
      </c>
      <c r="R29">
        <v>-0.96340416228951298</v>
      </c>
      <c r="S29">
        <v>-0.90528528040953105</v>
      </c>
      <c r="T29">
        <v>-2.4318813770005598</v>
      </c>
    </row>
    <row r="30" spans="1:20" x14ac:dyDescent="0.2">
      <c r="A30" s="1" t="s">
        <v>201</v>
      </c>
      <c r="B30" s="1">
        <v>-337.12313672955702</v>
      </c>
      <c r="C30" s="1">
        <v>-326.62891791826701</v>
      </c>
      <c r="D30" s="1">
        <v>10.4942188112898</v>
      </c>
      <c r="E30" s="1">
        <v>-297.090765126458</v>
      </c>
      <c r="F30" s="1">
        <v>-294.76511774462301</v>
      </c>
      <c r="G30" s="1">
        <v>2.32564738183512</v>
      </c>
      <c r="H30" s="1">
        <v>-40.032371603098603</v>
      </c>
      <c r="I30" s="1">
        <v>-31.863800173643899</v>
      </c>
      <c r="J30" s="1">
        <v>8.16857142945471</v>
      </c>
      <c r="K30" s="1">
        <v>-1.19335971569586</v>
      </c>
      <c r="L30" s="1">
        <v>-3.4004004413861799</v>
      </c>
      <c r="M30" s="1">
        <v>-0.28170221456392802</v>
      </c>
      <c r="N30" s="1">
        <v>-0.96300159556480303</v>
      </c>
      <c r="O30" s="1">
        <v>-0.90443555212568205</v>
      </c>
      <c r="P30" s="1">
        <v>-2.42937327184005</v>
      </c>
      <c r="Q30">
        <v>-0.281782445196263</v>
      </c>
      <c r="R30">
        <v>-0.96336799130957196</v>
      </c>
      <c r="S30">
        <v>-0.90519155199257595</v>
      </c>
      <c r="T30">
        <v>-2.4312818897099202</v>
      </c>
    </row>
    <row r="31" spans="1:20" x14ac:dyDescent="0.2">
      <c r="A31" s="1" t="s">
        <v>202</v>
      </c>
      <c r="B31" s="1">
        <v>-352.781956486257</v>
      </c>
      <c r="C31" s="1">
        <v>-340.51225792896099</v>
      </c>
      <c r="D31" s="1">
        <v>12.269698557295699</v>
      </c>
      <c r="E31" s="1">
        <v>-317.494300247154</v>
      </c>
      <c r="F31" s="1">
        <v>-314.55577621546701</v>
      </c>
      <c r="G31" s="1">
        <v>2.9385240316866099</v>
      </c>
      <c r="H31" s="1">
        <v>-35.2876562391031</v>
      </c>
      <c r="I31" s="1">
        <v>-25.956481713493901</v>
      </c>
      <c r="J31" s="1">
        <v>9.3311745256091694</v>
      </c>
      <c r="K31" s="1">
        <v>-0.74039176339621005</v>
      </c>
      <c r="L31" s="1">
        <v>-2.20702943233219</v>
      </c>
      <c r="M31" s="1">
        <v>-0.28160962457129701</v>
      </c>
      <c r="N31" s="1">
        <v>-0.96294997514338998</v>
      </c>
      <c r="O31" s="1">
        <v>-0.45266249898389699</v>
      </c>
      <c r="P31" s="1">
        <v>-1.2367587404351299</v>
      </c>
      <c r="Q31">
        <v>-0.28168019051061699</v>
      </c>
      <c r="R31">
        <v>-0.96328590660694402</v>
      </c>
      <c r="S31">
        <v>-0.453618281388042</v>
      </c>
      <c r="T31">
        <v>-1.23895051681597</v>
      </c>
    </row>
    <row r="32" spans="1:20" x14ac:dyDescent="0.2">
      <c r="A32" s="1" t="s">
        <v>203</v>
      </c>
      <c r="B32" s="1">
        <v>-344.88156738885101</v>
      </c>
      <c r="C32" s="1">
        <v>-333.99527969095601</v>
      </c>
      <c r="D32" s="1">
        <v>10.8862876978942</v>
      </c>
      <c r="E32" s="1">
        <v>-312.62742750104798</v>
      </c>
      <c r="F32" s="1">
        <v>-309.99305428817399</v>
      </c>
      <c r="G32" s="1">
        <v>2.6343732128731698</v>
      </c>
      <c r="H32" s="1">
        <v>-32.254139887802999</v>
      </c>
      <c r="I32" s="1">
        <v>-24.0022254027819</v>
      </c>
      <c r="J32" s="1">
        <v>8.2519144850210893</v>
      </c>
      <c r="K32" s="1">
        <v>-0.73992260747618099</v>
      </c>
      <c r="L32" s="1">
        <v>-2.2064831926756598</v>
      </c>
      <c r="M32" s="1">
        <v>-0.28164867555675599</v>
      </c>
      <c r="N32" s="1">
        <v>-0.96299861522389896</v>
      </c>
      <c r="O32" s="1">
        <v>-0.45267406921359798</v>
      </c>
      <c r="P32" s="1">
        <v>-1.23679948876227</v>
      </c>
      <c r="Q32">
        <v>-0.281696752967457</v>
      </c>
      <c r="R32">
        <v>-0.96321894251274898</v>
      </c>
      <c r="S32">
        <v>-0.45355165279305099</v>
      </c>
      <c r="T32">
        <v>-1.2387964882879601</v>
      </c>
    </row>
    <row r="33" spans="1:20" x14ac:dyDescent="0.2">
      <c r="A33" s="1" t="s">
        <v>204</v>
      </c>
      <c r="B33" s="1">
        <v>-406.20351863146601</v>
      </c>
      <c r="C33" s="1">
        <v>-390.57857340921902</v>
      </c>
      <c r="D33" s="1">
        <v>15.624945222246801</v>
      </c>
      <c r="E33" s="1">
        <v>-364.71887125752301</v>
      </c>
      <c r="F33" s="1">
        <v>-360.47043033456998</v>
      </c>
      <c r="G33" s="1">
        <v>4.2484409229529101</v>
      </c>
      <c r="H33" s="1">
        <v>-41.484647373942501</v>
      </c>
      <c r="I33" s="1">
        <v>-30.108143074648599</v>
      </c>
      <c r="J33" s="1">
        <v>11.376504299293901</v>
      </c>
      <c r="K33" s="1">
        <v>-0.82122075887306101</v>
      </c>
      <c r="L33" s="1">
        <v>-2.4674499481434098</v>
      </c>
      <c r="M33" s="1">
        <v>-0.28161743510523402</v>
      </c>
      <c r="N33" s="1">
        <v>-0.96309194340990301</v>
      </c>
      <c r="O33" s="1">
        <v>-0.53179589700987095</v>
      </c>
      <c r="P33" s="1">
        <v>-1.4963647659594801</v>
      </c>
      <c r="Q33">
        <v>-0.28170431464357898</v>
      </c>
      <c r="R33">
        <v>-0.96348982310559805</v>
      </c>
      <c r="S33">
        <v>-0.53296873115892796</v>
      </c>
      <c r="T33">
        <v>-1.49904025361922</v>
      </c>
    </row>
    <row r="34" spans="1:20" x14ac:dyDescent="0.2">
      <c r="A34" s="1" t="s">
        <v>205</v>
      </c>
      <c r="B34" s="1">
        <v>-392.74275184985498</v>
      </c>
      <c r="C34" s="1">
        <v>-378.81554871746403</v>
      </c>
      <c r="D34" s="1">
        <v>13.927203132391901</v>
      </c>
      <c r="E34" s="1">
        <v>-356.40572907385001</v>
      </c>
      <c r="F34" s="1">
        <v>-352.69343460192499</v>
      </c>
      <c r="G34" s="1">
        <v>3.71229447192544</v>
      </c>
      <c r="H34" s="1">
        <v>-36.337022776005099</v>
      </c>
      <c r="I34" s="1">
        <v>-26.122114115538501</v>
      </c>
      <c r="J34" s="1">
        <v>10.2149086604665</v>
      </c>
      <c r="K34" s="1">
        <v>-0.82022981559826202</v>
      </c>
      <c r="L34" s="1">
        <v>-2.4665468926494101</v>
      </c>
      <c r="M34" s="1">
        <v>-0.28165963238293301</v>
      </c>
      <c r="N34" s="1">
        <v>-0.96314307556561896</v>
      </c>
      <c r="O34" s="1">
        <v>-0.53177966030358204</v>
      </c>
      <c r="P34" s="1">
        <v>-1.4963543008592901</v>
      </c>
      <c r="Q34">
        <v>-0.28172371402665902</v>
      </c>
      <c r="R34">
        <v>-0.963426796669276</v>
      </c>
      <c r="S34">
        <v>-0.53286859016775201</v>
      </c>
      <c r="T34">
        <v>-1.49880822093167</v>
      </c>
    </row>
    <row r="35" spans="1:20" x14ac:dyDescent="0.2">
      <c r="A35" s="1" t="s">
        <v>206</v>
      </c>
      <c r="B35" s="1">
        <v>-382.719854554959</v>
      </c>
      <c r="C35" s="1">
        <v>-369.16888589072698</v>
      </c>
      <c r="D35" s="1">
        <v>13.5509686642317</v>
      </c>
      <c r="E35" s="1">
        <v>-345.826910128284</v>
      </c>
      <c r="F35" s="1">
        <v>-342.37100655870898</v>
      </c>
      <c r="G35" s="1">
        <v>3.4559035695745299</v>
      </c>
      <c r="H35" s="1">
        <v>-36.892944426674603</v>
      </c>
      <c r="I35" s="1">
        <v>-26.797879332017299</v>
      </c>
      <c r="J35" s="1">
        <v>10.095065094657199</v>
      </c>
      <c r="K35" s="1">
        <v>-0.64053318815247395</v>
      </c>
      <c r="L35" s="1">
        <v>-1.88003041779334</v>
      </c>
      <c r="M35" s="1">
        <v>-0.33715039575634198</v>
      </c>
      <c r="N35" s="1">
        <v>-1.0540623385355501</v>
      </c>
      <c r="O35" s="1">
        <v>-0.29711800770482499</v>
      </c>
      <c r="P35" s="1">
        <v>-0.81818108546076196</v>
      </c>
      <c r="Q35">
        <v>-0.33732400226880999</v>
      </c>
      <c r="R35">
        <v>-1.0547343763633299</v>
      </c>
      <c r="S35">
        <v>-0.29798926726715802</v>
      </c>
      <c r="T35">
        <v>-0.82030918825955801</v>
      </c>
    </row>
    <row r="36" spans="1:20" x14ac:dyDescent="0.2">
      <c r="A36" s="1" t="s">
        <v>207</v>
      </c>
      <c r="B36" s="1">
        <v>-376.22692384477898</v>
      </c>
      <c r="C36" s="1">
        <v>-363.70684532868302</v>
      </c>
      <c r="D36" s="1">
        <v>12.520078516095801</v>
      </c>
      <c r="E36" s="1">
        <v>-341.89941371595899</v>
      </c>
      <c r="F36" s="1">
        <v>-338.74392831466702</v>
      </c>
      <c r="G36" s="1">
        <v>3.1554854012918199</v>
      </c>
      <c r="H36" s="1">
        <v>-34.327510128820499</v>
      </c>
      <c r="I36" s="1">
        <v>-24.962917014016501</v>
      </c>
      <c r="J36" s="1">
        <v>9.3645931148040003</v>
      </c>
      <c r="K36" s="1">
        <v>-0.63987739951345401</v>
      </c>
      <c r="L36" s="1">
        <v>-1.8793146461838499</v>
      </c>
      <c r="M36" s="1">
        <v>-0.336980110006806</v>
      </c>
      <c r="N36" s="1">
        <v>-1.05382214780289</v>
      </c>
      <c r="O36" s="1">
        <v>-0.29712104071179102</v>
      </c>
      <c r="P36" s="1">
        <v>-0.81819409087375905</v>
      </c>
      <c r="Q36">
        <v>-0.33715017481825899</v>
      </c>
      <c r="R36">
        <v>-1.0544594317889799</v>
      </c>
      <c r="S36">
        <v>-0.29792011874676</v>
      </c>
      <c r="T36">
        <v>-0.82015444869003795</v>
      </c>
    </row>
    <row r="37" spans="1:20" x14ac:dyDescent="0.2">
      <c r="A37" s="1" t="s">
        <v>27</v>
      </c>
      <c r="B37" s="1">
        <v>-406.71875228314099</v>
      </c>
      <c r="C37" s="1">
        <v>-388.86049452999299</v>
      </c>
      <c r="D37" s="1">
        <v>17.858257753147701</v>
      </c>
      <c r="E37" s="1">
        <v>-357.33365536846901</v>
      </c>
      <c r="F37" s="1">
        <v>-349.17291647631498</v>
      </c>
      <c r="G37" s="1">
        <v>8.1607388921541606</v>
      </c>
      <c r="H37" s="1">
        <v>-49.385096914671401</v>
      </c>
      <c r="I37" s="1">
        <v>-39.687578053677903</v>
      </c>
      <c r="J37" s="1">
        <v>9.6975188609935294</v>
      </c>
      <c r="K37" s="1">
        <v>-0.432425327361662</v>
      </c>
      <c r="L37" s="1">
        <v>-1.2622588994607999</v>
      </c>
      <c r="M37" s="1">
        <v>-0.33769482000058398</v>
      </c>
      <c r="N37" s="1">
        <v>-1.05680821483855</v>
      </c>
      <c r="O37" s="1">
        <v>-8.6110468215538499E-2</v>
      </c>
      <c r="P37" s="1">
        <v>-0.19526093633302999</v>
      </c>
      <c r="Q37">
        <v>-0.337775014372796</v>
      </c>
      <c r="R37">
        <v>-1.0571068475580201</v>
      </c>
      <c r="S37">
        <v>-8.6897099161275401E-2</v>
      </c>
      <c r="T37">
        <v>-0.19778906765365201</v>
      </c>
    </row>
    <row r="38" spans="1:20" x14ac:dyDescent="0.2">
      <c r="A38" s="1" t="s">
        <v>28</v>
      </c>
      <c r="B38" s="1">
        <v>-401.34967336432402</v>
      </c>
      <c r="C38" s="1">
        <v>-386.29048860682701</v>
      </c>
      <c r="D38" s="1">
        <v>15.059184757496499</v>
      </c>
      <c r="E38" s="1">
        <v>-365.34562663894098</v>
      </c>
      <c r="F38" s="1">
        <v>-358.83790362915801</v>
      </c>
      <c r="G38" s="1">
        <v>6.5077230097833896</v>
      </c>
      <c r="H38" s="1">
        <v>-36.004046725382501</v>
      </c>
      <c r="I38" s="1">
        <v>-27.4525849776694</v>
      </c>
      <c r="J38" s="1">
        <v>8.55146174771318</v>
      </c>
      <c r="K38" s="1">
        <v>-0.43073357758690001</v>
      </c>
      <c r="L38" s="1">
        <v>-1.25992714527618</v>
      </c>
      <c r="M38" s="1">
        <v>-0.338053355779108</v>
      </c>
      <c r="N38" s="1">
        <v>-1.0575227472551001</v>
      </c>
      <c r="O38" s="1">
        <v>-8.6110468215216701E-2</v>
      </c>
      <c r="P38" s="1">
        <v>-0.19526093633247299</v>
      </c>
      <c r="Q38">
        <v>-0.33808250076499002</v>
      </c>
      <c r="R38">
        <v>-1.0576587901514201</v>
      </c>
      <c r="S38">
        <v>-8.6779722524236505E-2</v>
      </c>
      <c r="T38">
        <v>-0.197683573458002</v>
      </c>
    </row>
    <row r="39" spans="1:20" x14ac:dyDescent="0.2">
      <c r="A39" s="1" t="s">
        <v>29</v>
      </c>
      <c r="B39" s="1">
        <v>-397.34411441636399</v>
      </c>
      <c r="C39" s="1">
        <v>-382.13480590489502</v>
      </c>
      <c r="D39" s="1">
        <v>15.2093085114687</v>
      </c>
      <c r="E39" s="1">
        <v>-360.98077659619503</v>
      </c>
      <c r="F39" s="1">
        <v>-354.28630034634699</v>
      </c>
      <c r="G39" s="1">
        <v>6.6944762498480701</v>
      </c>
      <c r="H39" s="1">
        <v>-36.363337820168503</v>
      </c>
      <c r="I39" s="1">
        <v>-27.848505558547799</v>
      </c>
      <c r="J39" s="1">
        <v>8.5148322616206293</v>
      </c>
      <c r="K39" s="1">
        <v>-0.43048699892644399</v>
      </c>
      <c r="L39" s="1">
        <v>-1.2596746311351801</v>
      </c>
      <c r="M39" s="1">
        <v>-0.33776333785304002</v>
      </c>
      <c r="N39" s="1">
        <v>-1.0571768256504599</v>
      </c>
      <c r="O39" s="1">
        <v>-8.6110468215216701E-2</v>
      </c>
      <c r="P39" s="1">
        <v>-0.19526093633247299</v>
      </c>
      <c r="Q39">
        <v>-0.33779555372322101</v>
      </c>
      <c r="R39">
        <v>-1.0573289643935699</v>
      </c>
      <c r="S39">
        <v>-8.6780904540059406E-2</v>
      </c>
      <c r="T39">
        <v>-0.19764927327856199</v>
      </c>
    </row>
    <row r="40" spans="1:20" x14ac:dyDescent="0.2">
      <c r="A40" s="1" t="s">
        <v>30</v>
      </c>
      <c r="B40" s="1">
        <v>-411.90226034185702</v>
      </c>
      <c r="C40" s="1">
        <v>-394.589579722172</v>
      </c>
      <c r="D40" s="1">
        <v>17.3126806196851</v>
      </c>
      <c r="E40" s="1">
        <v>-362.48289060047603</v>
      </c>
      <c r="F40" s="1">
        <v>-354.66099920084002</v>
      </c>
      <c r="G40" s="1">
        <v>7.8218913996361099</v>
      </c>
      <c r="H40" s="1">
        <v>-49.419369741380798</v>
      </c>
      <c r="I40" s="1">
        <v>-39.928580521331803</v>
      </c>
      <c r="J40" s="1">
        <v>9.49078922004907</v>
      </c>
      <c r="K40" s="1">
        <v>-0.432706007182043</v>
      </c>
      <c r="L40" s="1">
        <v>-1.2626490847944201</v>
      </c>
      <c r="M40" s="1">
        <v>-0.33794697525728101</v>
      </c>
      <c r="N40" s="1">
        <v>-1.0572138709100301</v>
      </c>
      <c r="O40" s="1">
        <v>-8.6110468215216701E-2</v>
      </c>
      <c r="P40" s="1">
        <v>-0.19526093633247299</v>
      </c>
      <c r="Q40">
        <v>-0.338031630923805</v>
      </c>
      <c r="R40">
        <v>-1.05752188899638</v>
      </c>
      <c r="S40">
        <v>-8.6866335271622602E-2</v>
      </c>
      <c r="T40">
        <v>-0.197727245730207</v>
      </c>
    </row>
    <row r="41" spans="1:20" x14ac:dyDescent="0.2">
      <c r="A41" s="1" t="s">
        <v>208</v>
      </c>
      <c r="B41" s="1">
        <v>-430.22251861929101</v>
      </c>
      <c r="C41" s="1">
        <v>-405.96859256073702</v>
      </c>
      <c r="D41" s="1">
        <v>24.253926058553201</v>
      </c>
      <c r="E41" s="1">
        <v>-385.493878533604</v>
      </c>
      <c r="F41" s="1">
        <v>-372.86558833972401</v>
      </c>
      <c r="G41" s="1">
        <v>12.6282901938803</v>
      </c>
      <c r="H41" s="1">
        <v>-44.728640085686401</v>
      </c>
      <c r="I41" s="1">
        <v>-33.103004221013499</v>
      </c>
      <c r="J41" s="1">
        <v>11.6256358646728</v>
      </c>
      <c r="K41" s="1">
        <v>-0.394980804829971</v>
      </c>
      <c r="L41" s="1">
        <v>-1.21435475627571</v>
      </c>
      <c r="M41" s="1">
        <v>-0.33766761853830302</v>
      </c>
      <c r="N41" s="1">
        <v>-1.0567657557585</v>
      </c>
      <c r="O41" s="1">
        <v>-4.96991985516229E-2</v>
      </c>
      <c r="P41" s="1">
        <v>-0.14816675132033699</v>
      </c>
      <c r="Q41">
        <v>-0.33773591942977799</v>
      </c>
      <c r="R41">
        <v>-1.05701683835481</v>
      </c>
      <c r="S41">
        <v>-5.0704361330534603E-2</v>
      </c>
      <c r="T41">
        <v>-0.15127017529349199</v>
      </c>
    </row>
    <row r="42" spans="1:20" x14ac:dyDescent="0.2">
      <c r="A42" s="1" t="s">
        <v>209</v>
      </c>
      <c r="B42" s="1">
        <v>-431.38845868094398</v>
      </c>
      <c r="C42" s="1">
        <v>-411.53185973415299</v>
      </c>
      <c r="D42" s="1">
        <v>19.856598946791699</v>
      </c>
      <c r="E42" s="1">
        <v>-396.11688589838502</v>
      </c>
      <c r="F42" s="1">
        <v>-386.36519367073799</v>
      </c>
      <c r="G42" s="1">
        <v>9.7516922276467</v>
      </c>
      <c r="H42" s="1">
        <v>-35.271572782559304</v>
      </c>
      <c r="I42" s="1">
        <v>-25.166666063414301</v>
      </c>
      <c r="J42" s="1">
        <v>10.104906719144999</v>
      </c>
      <c r="K42" s="1">
        <v>-0.39419676420226302</v>
      </c>
      <c r="L42" s="1">
        <v>-1.2129823832222499</v>
      </c>
      <c r="M42" s="1">
        <v>-0.33814626140898302</v>
      </c>
      <c r="N42" s="1">
        <v>-1.0577327054143799</v>
      </c>
      <c r="O42" s="1">
        <v>-4.9699198551592799E-2</v>
      </c>
      <c r="P42" s="1">
        <v>-0.148166751320287</v>
      </c>
      <c r="Q42">
        <v>-0.33817353327261901</v>
      </c>
      <c r="R42">
        <v>-1.05786294667199</v>
      </c>
      <c r="S42">
        <v>-5.0497445066635303E-2</v>
      </c>
      <c r="T42">
        <v>-0.15105974686172299</v>
      </c>
    </row>
    <row r="43" spans="1:20" x14ac:dyDescent="0.2">
      <c r="A43" s="1" t="s">
        <v>210</v>
      </c>
      <c r="B43" s="1">
        <v>-426.88674074679301</v>
      </c>
      <c r="C43" s="1">
        <v>-406.58862623735399</v>
      </c>
      <c r="D43" s="1">
        <v>20.298114509438602</v>
      </c>
      <c r="E43" s="1">
        <v>-390.91398616449499</v>
      </c>
      <c r="F43" s="1">
        <v>-380.93869649260398</v>
      </c>
      <c r="G43" s="1">
        <v>9.9752896718912201</v>
      </c>
      <c r="H43" s="1">
        <v>-35.972754582298002</v>
      </c>
      <c r="I43" s="1">
        <v>-25.649929744750601</v>
      </c>
      <c r="J43" s="1">
        <v>10.3228248375473</v>
      </c>
      <c r="K43" s="1">
        <v>-0.39399301708734902</v>
      </c>
      <c r="L43" s="1">
        <v>-1.2127897032158199</v>
      </c>
      <c r="M43" s="1">
        <v>-0.33784904585484599</v>
      </c>
      <c r="N43" s="1">
        <v>-1.0573664278405599</v>
      </c>
      <c r="O43" s="1">
        <v>-4.9699198551645701E-2</v>
      </c>
      <c r="P43" s="1">
        <v>-0.14816675132040799</v>
      </c>
      <c r="Q43">
        <v>-0.33787804461625098</v>
      </c>
      <c r="R43">
        <v>-1.0575075084364201</v>
      </c>
      <c r="S43">
        <v>-5.0541552865820301E-2</v>
      </c>
      <c r="T43">
        <v>-0.15108607344305</v>
      </c>
    </row>
    <row r="44" spans="1:20" x14ac:dyDescent="0.2">
      <c r="A44" s="1" t="s">
        <v>211</v>
      </c>
      <c r="B44" s="1">
        <v>-433.56910095630298</v>
      </c>
      <c r="C44" s="1">
        <v>-410.273840137771</v>
      </c>
      <c r="D44" s="1">
        <v>23.2952608185321</v>
      </c>
      <c r="E44" s="1">
        <v>-389.50683689917901</v>
      </c>
      <c r="F44" s="1">
        <v>-377.488204314565</v>
      </c>
      <c r="G44" s="1">
        <v>12.018632584614</v>
      </c>
      <c r="H44" s="1">
        <v>-44.062264057123997</v>
      </c>
      <c r="I44" s="1">
        <v>-32.785635823205901</v>
      </c>
      <c r="J44" s="1">
        <v>11.276628233918</v>
      </c>
      <c r="K44" s="1">
        <v>-0.39504046229141199</v>
      </c>
      <c r="L44" s="1">
        <v>-1.2145215209259399</v>
      </c>
      <c r="M44" s="1">
        <v>-0.33785225008915998</v>
      </c>
      <c r="N44" s="1">
        <v>-1.05706135551104</v>
      </c>
      <c r="O44" s="1">
        <v>-4.9699198551630602E-2</v>
      </c>
      <c r="P44" s="1">
        <v>-0.148166751320365</v>
      </c>
      <c r="Q44">
        <v>-0.33792456289926398</v>
      </c>
      <c r="R44">
        <v>-1.0573249540710901</v>
      </c>
      <c r="S44">
        <v>-5.0662742907774297E-2</v>
      </c>
      <c r="T44">
        <v>-0.151162335866008</v>
      </c>
    </row>
    <row r="45" spans="1:20" x14ac:dyDescent="0.2">
      <c r="A45" s="1" t="s">
        <v>212</v>
      </c>
      <c r="B45" s="1">
        <v>-377.25293825754602</v>
      </c>
      <c r="C45" s="1">
        <v>-365.59293779770798</v>
      </c>
      <c r="D45" s="1">
        <v>11.6600004598384</v>
      </c>
      <c r="E45" s="1">
        <v>-311.75508576233301</v>
      </c>
      <c r="F45" s="1">
        <v>-308.88320927884001</v>
      </c>
      <c r="G45" s="1">
        <v>2.8718764834925001</v>
      </c>
      <c r="H45" s="1">
        <v>-65.497852495213294</v>
      </c>
      <c r="I45" s="1">
        <v>-56.709728518867401</v>
      </c>
      <c r="J45" s="1">
        <v>8.7881239763459398</v>
      </c>
      <c r="K45" s="1">
        <v>-0.585701351515304</v>
      </c>
      <c r="L45" s="1">
        <v>-1.71722660222916</v>
      </c>
      <c r="M45" s="1">
        <v>-0.337111626539775</v>
      </c>
      <c r="N45" s="1">
        <v>-1.0541910620998001</v>
      </c>
      <c r="O45" s="1">
        <v>-0.23712490746908799</v>
      </c>
      <c r="P45" s="1">
        <v>-0.64955354656144504</v>
      </c>
      <c r="Q45">
        <v>-0.33727978327417302</v>
      </c>
      <c r="R45">
        <v>-1.0548424050373499</v>
      </c>
      <c r="S45">
        <v>-0.23782378237350599</v>
      </c>
      <c r="T45">
        <v>-0.65138239116395102</v>
      </c>
    </row>
    <row r="46" spans="1:20" x14ac:dyDescent="0.2">
      <c r="A46" s="1" t="s">
        <v>213</v>
      </c>
      <c r="B46" s="1">
        <v>-374.11096274052198</v>
      </c>
      <c r="C46" s="1">
        <v>-363.099154362251</v>
      </c>
      <c r="D46" s="1">
        <v>11.0118083782714</v>
      </c>
      <c r="E46" s="1">
        <v>-312.80997316426499</v>
      </c>
      <c r="F46" s="1">
        <v>-310.04488223551601</v>
      </c>
      <c r="G46" s="1">
        <v>2.7650909287487901</v>
      </c>
      <c r="H46" s="1">
        <v>-61.300989576257798</v>
      </c>
      <c r="I46" s="1">
        <v>-53.0542721267351</v>
      </c>
      <c r="J46" s="1">
        <v>8.2467174495226203</v>
      </c>
      <c r="K46" s="1">
        <v>-0.58515624303163605</v>
      </c>
      <c r="L46" s="1">
        <v>-1.7162123865308301</v>
      </c>
      <c r="M46" s="1">
        <v>-0.33717571974766403</v>
      </c>
      <c r="N46" s="1">
        <v>-1.05420741688054</v>
      </c>
      <c r="O46" s="1">
        <v>-0.23714892675646601</v>
      </c>
      <c r="P46" s="1">
        <v>-0.64948825555088996</v>
      </c>
      <c r="Q46">
        <v>-0.33732928063060402</v>
      </c>
      <c r="R46">
        <v>-1.0548205240006701</v>
      </c>
      <c r="S46">
        <v>-0.23780605600251301</v>
      </c>
      <c r="T46">
        <v>-0.65120546665089596</v>
      </c>
    </row>
    <row r="47" spans="1:20" x14ac:dyDescent="0.2">
      <c r="A47" s="1" t="s">
        <v>214</v>
      </c>
      <c r="B47" s="1">
        <v>-379.49511493528797</v>
      </c>
      <c r="C47" s="1">
        <v>-367.852704724452</v>
      </c>
      <c r="D47" s="1">
        <v>11.642410210836101</v>
      </c>
      <c r="E47" s="1">
        <v>-313.76343658968301</v>
      </c>
      <c r="F47" s="1">
        <v>-310.90250480657102</v>
      </c>
      <c r="G47" s="1">
        <v>2.8609317831123602</v>
      </c>
      <c r="H47" s="1">
        <v>-65.731678345605104</v>
      </c>
      <c r="I47" s="1">
        <v>-56.950199917881299</v>
      </c>
      <c r="J47" s="1">
        <v>8.7814784277237798</v>
      </c>
      <c r="K47" s="1">
        <v>-0.58612308675253699</v>
      </c>
      <c r="L47" s="1">
        <v>-1.71736889872609</v>
      </c>
      <c r="M47" s="1">
        <v>-0.337362739308388</v>
      </c>
      <c r="N47" s="1">
        <v>-1.0544265049683399</v>
      </c>
      <c r="O47" s="1">
        <v>-0.23719406831583401</v>
      </c>
      <c r="P47" s="1">
        <v>-0.64947280225926995</v>
      </c>
      <c r="Q47">
        <v>-0.33752880662925799</v>
      </c>
      <c r="R47">
        <v>-1.05507959568567</v>
      </c>
      <c r="S47">
        <v>-0.237885507503345</v>
      </c>
      <c r="T47">
        <v>-0.65130689305509204</v>
      </c>
    </row>
    <row r="48" spans="1:20" x14ac:dyDescent="0.2">
      <c r="A48" s="1" t="s">
        <v>215</v>
      </c>
      <c r="B48" s="1">
        <v>-375.36077026101901</v>
      </c>
      <c r="C48" s="1">
        <v>-364.456213036701</v>
      </c>
      <c r="D48" s="1">
        <v>10.9045572243179</v>
      </c>
      <c r="E48" s="1">
        <v>-313.07985012808098</v>
      </c>
      <c r="F48" s="1">
        <v>-310.41878532141902</v>
      </c>
      <c r="G48" s="1">
        <v>2.66106480666221</v>
      </c>
      <c r="H48" s="1">
        <v>-62.280920132938199</v>
      </c>
      <c r="I48" s="1">
        <v>-54.037427715282497</v>
      </c>
      <c r="J48" s="1">
        <v>8.2434924176557001</v>
      </c>
      <c r="K48" s="1">
        <v>-0.58525021826516799</v>
      </c>
      <c r="L48" s="1">
        <v>-1.71643056312923</v>
      </c>
      <c r="M48" s="1">
        <v>-0.33713602327122699</v>
      </c>
      <c r="N48" s="1">
        <v>-1.0542129860267999</v>
      </c>
      <c r="O48" s="1">
        <v>-0.237147418543981</v>
      </c>
      <c r="P48" s="1">
        <v>-0.64946280713527804</v>
      </c>
      <c r="Q48">
        <v>-0.33729610496059398</v>
      </c>
      <c r="R48">
        <v>-1.0548400477889499</v>
      </c>
      <c r="S48">
        <v>-0.23779896159306399</v>
      </c>
      <c r="T48">
        <v>-0.65116390062892204</v>
      </c>
    </row>
    <row r="49" spans="1:20" x14ac:dyDescent="0.2">
      <c r="A49" s="1" t="s">
        <v>216</v>
      </c>
      <c r="B49" s="1">
        <v>-373.674639816325</v>
      </c>
      <c r="C49" s="1">
        <v>-362.58902727838102</v>
      </c>
      <c r="D49" s="1">
        <v>11.0856125379443</v>
      </c>
      <c r="E49" s="1">
        <v>-309.894195163424</v>
      </c>
      <c r="F49" s="1">
        <v>-307.26759190459398</v>
      </c>
      <c r="G49" s="1">
        <v>2.6266032588308401</v>
      </c>
      <c r="H49" s="1">
        <v>-63.7804446529004</v>
      </c>
      <c r="I49" s="1">
        <v>-55.321435373786898</v>
      </c>
      <c r="J49" s="1">
        <v>8.4590092791135092</v>
      </c>
      <c r="K49" s="1">
        <v>-0.58553293759467595</v>
      </c>
      <c r="L49" s="1">
        <v>-1.7167548479322801</v>
      </c>
      <c r="M49" s="1">
        <v>-0.33714117019607898</v>
      </c>
      <c r="N49" s="1">
        <v>-1.0542712186099901</v>
      </c>
      <c r="O49" s="1">
        <v>-0.237180508034154</v>
      </c>
      <c r="P49" s="1">
        <v>-0.64940220361812995</v>
      </c>
      <c r="Q49">
        <v>-0.33730853204417999</v>
      </c>
      <c r="R49">
        <v>-1.0549258436345501</v>
      </c>
      <c r="S49">
        <v>-0.23783817516591199</v>
      </c>
      <c r="T49">
        <v>-0.65114441563638303</v>
      </c>
    </row>
    <row r="50" spans="1:20" x14ac:dyDescent="0.2">
      <c r="A50" s="1" t="s">
        <v>217</v>
      </c>
      <c r="B50" s="1">
        <v>-371.12307613682702</v>
      </c>
      <c r="C50" s="1">
        <v>-360.006659447088</v>
      </c>
      <c r="D50" s="1">
        <v>11.1164166897388</v>
      </c>
      <c r="E50" s="1">
        <v>-307.075749560529</v>
      </c>
      <c r="F50" s="1">
        <v>-304.37830432879201</v>
      </c>
      <c r="G50" s="1">
        <v>2.6974452317375399</v>
      </c>
      <c r="H50" s="1">
        <v>-64.047326576297195</v>
      </c>
      <c r="I50" s="1">
        <v>-55.6283551182959</v>
      </c>
      <c r="J50" s="1">
        <v>8.4189714580012893</v>
      </c>
      <c r="K50" s="1">
        <v>-0.58541476909292001</v>
      </c>
      <c r="L50" s="1">
        <v>-1.7167931601316599</v>
      </c>
      <c r="M50" s="1">
        <v>-0.33709412809195</v>
      </c>
      <c r="N50" s="1">
        <v>-1.05409691108082</v>
      </c>
      <c r="O50" s="1">
        <v>-0.23717671388936601</v>
      </c>
      <c r="P50" s="1">
        <v>-0.649445841152961</v>
      </c>
      <c r="Q50">
        <v>-0.33725556232389697</v>
      </c>
      <c r="R50">
        <v>-1.05475343487258</v>
      </c>
      <c r="S50">
        <v>-0.23783323085432201</v>
      </c>
      <c r="T50">
        <v>-0.65117798258995196</v>
      </c>
    </row>
    <row r="51" spans="1:20" x14ac:dyDescent="0.2">
      <c r="A51" s="1" t="s">
        <v>218</v>
      </c>
      <c r="B51" s="1">
        <v>-429.61366337523202</v>
      </c>
      <c r="C51" s="1">
        <v>-409.94314484889298</v>
      </c>
      <c r="D51" s="1">
        <v>19.670518526338402</v>
      </c>
      <c r="E51" s="1">
        <v>-375.53164532841799</v>
      </c>
      <c r="F51" s="1">
        <v>-369.82192126078201</v>
      </c>
      <c r="G51" s="1">
        <v>5.7097240676361203</v>
      </c>
      <c r="H51" s="1">
        <v>-54.082018046813303</v>
      </c>
      <c r="I51" s="1">
        <v>-40.1212235881111</v>
      </c>
      <c r="J51" s="1">
        <v>13.9607944587022</v>
      </c>
      <c r="K51" s="1">
        <v>-0.63236324074508699</v>
      </c>
      <c r="L51" s="1">
        <v>-1.8695832098287599</v>
      </c>
      <c r="M51" s="1">
        <v>-0.33743543262729297</v>
      </c>
      <c r="N51" s="1">
        <v>-1.0545055862392001</v>
      </c>
      <c r="O51" s="1">
        <v>-0.28520775799044601</v>
      </c>
      <c r="P51" s="1">
        <v>-0.80419892374864299</v>
      </c>
      <c r="Q51">
        <v>-0.33760711438483898</v>
      </c>
      <c r="R51">
        <v>-1.0551599148192801</v>
      </c>
      <c r="S51">
        <v>-0.28660498481497099</v>
      </c>
      <c r="T51">
        <v>-0.80729307162760899</v>
      </c>
    </row>
    <row r="52" spans="1:20" x14ac:dyDescent="0.2">
      <c r="A52" s="1" t="s">
        <v>219</v>
      </c>
      <c r="B52" s="1">
        <v>-422.11241780240999</v>
      </c>
      <c r="C52" s="1">
        <v>-403.655537384176</v>
      </c>
      <c r="D52" s="1">
        <v>18.456880418233901</v>
      </c>
      <c r="E52" s="1">
        <v>-373.22492562258702</v>
      </c>
      <c r="F52" s="1">
        <v>-367.98840096568102</v>
      </c>
      <c r="G52" s="1">
        <v>5.2365246569061599</v>
      </c>
      <c r="H52" s="1">
        <v>-48.887492179822303</v>
      </c>
      <c r="I52" s="1">
        <v>-35.667136418494501</v>
      </c>
      <c r="J52" s="1">
        <v>13.220355761327699</v>
      </c>
      <c r="K52" s="1">
        <v>-0.63109640416759805</v>
      </c>
      <c r="L52" s="1">
        <v>-1.86820720072431</v>
      </c>
      <c r="M52" s="1">
        <v>-0.33712205834237302</v>
      </c>
      <c r="N52" s="1">
        <v>-1.0540727013286399</v>
      </c>
      <c r="O52" s="1">
        <v>-0.28522604157308801</v>
      </c>
      <c r="P52" s="1">
        <v>-0.80426254382137297</v>
      </c>
      <c r="Q52">
        <v>-0.33728348656308998</v>
      </c>
      <c r="R52">
        <v>-1.05470200375041</v>
      </c>
      <c r="S52">
        <v>-0.28655304803387899</v>
      </c>
      <c r="T52">
        <v>-0.80718017359338901</v>
      </c>
    </row>
    <row r="53" spans="1:20" x14ac:dyDescent="0.2">
      <c r="A53" s="1" t="s">
        <v>220</v>
      </c>
      <c r="B53" s="1">
        <v>-367.84065651793298</v>
      </c>
      <c r="C53" s="1">
        <v>-348.51300087218999</v>
      </c>
      <c r="D53" s="1">
        <v>19.327655645742901</v>
      </c>
      <c r="E53" s="1">
        <v>-286.32994787923599</v>
      </c>
      <c r="F53" s="1">
        <v>-282.35347427230499</v>
      </c>
      <c r="G53" s="1">
        <v>3.9764736069310098</v>
      </c>
      <c r="H53" s="1">
        <v>-81.510708638696201</v>
      </c>
      <c r="I53" s="1">
        <v>-66.159526599884302</v>
      </c>
      <c r="J53" s="1">
        <v>15.351182038811899</v>
      </c>
      <c r="K53" s="1">
        <v>-1.2561895662349301</v>
      </c>
      <c r="L53" s="1">
        <v>-3.5013797872505701</v>
      </c>
      <c r="M53" s="1">
        <v>-0.33717459046040399</v>
      </c>
      <c r="N53" s="1">
        <v>-1.05410718954706</v>
      </c>
      <c r="O53" s="1">
        <v>-0.90507863837894398</v>
      </c>
      <c r="P53" s="1">
        <v>-2.4301631500520502</v>
      </c>
      <c r="Q53">
        <v>-0.33741221148322598</v>
      </c>
      <c r="R53">
        <v>-1.0550842885909799</v>
      </c>
      <c r="S53">
        <v>-0.90642379087780101</v>
      </c>
      <c r="T53">
        <v>-2.4334502331206802</v>
      </c>
    </row>
    <row r="54" spans="1:20" x14ac:dyDescent="0.2">
      <c r="A54" s="1" t="s">
        <v>221</v>
      </c>
      <c r="B54" s="1">
        <v>-352.20089708477099</v>
      </c>
      <c r="C54" s="1">
        <v>-338.21149586039297</v>
      </c>
      <c r="D54" s="1">
        <v>13.9894012243773</v>
      </c>
      <c r="E54" s="1">
        <v>-299.59488812765102</v>
      </c>
      <c r="F54" s="1">
        <v>-296.65940688277101</v>
      </c>
      <c r="G54" s="1">
        <v>2.9354812448796599</v>
      </c>
      <c r="H54" s="1">
        <v>-52.606008957119897</v>
      </c>
      <c r="I54" s="1">
        <v>-41.552088977622297</v>
      </c>
      <c r="J54" s="1">
        <v>11.0539199794976</v>
      </c>
      <c r="K54" s="1">
        <v>-1.2515438534530601</v>
      </c>
      <c r="L54" s="1">
        <v>-3.4952602912486501</v>
      </c>
      <c r="M54" s="1">
        <v>-0.33726406949730803</v>
      </c>
      <c r="N54" s="1">
        <v>-1.0547143431942301</v>
      </c>
      <c r="O54" s="1">
        <v>-0.90491766523071404</v>
      </c>
      <c r="P54" s="1">
        <v>-2.4298714989027101</v>
      </c>
      <c r="Q54">
        <v>-0.33737384349989102</v>
      </c>
      <c r="R54">
        <v>-1.0552062666830799</v>
      </c>
      <c r="S54">
        <v>-0.90590709147473902</v>
      </c>
      <c r="T54">
        <v>-2.43249059035195</v>
      </c>
    </row>
    <row r="55" spans="1:20" x14ac:dyDescent="0.2">
      <c r="A55" s="1" t="s">
        <v>222</v>
      </c>
      <c r="B55" s="1">
        <v>-349.117231301201</v>
      </c>
      <c r="C55" s="1">
        <v>-335.13319999030199</v>
      </c>
      <c r="D55" s="1">
        <v>13.984031310899001</v>
      </c>
      <c r="E55" s="1">
        <v>-301.625549689357</v>
      </c>
      <c r="F55" s="1">
        <v>-298.55880287931598</v>
      </c>
      <c r="G55" s="1">
        <v>3.0667468100409101</v>
      </c>
      <c r="H55" s="1">
        <v>-47.491681611843902</v>
      </c>
      <c r="I55" s="1">
        <v>-36.574397110985799</v>
      </c>
      <c r="J55" s="1">
        <v>10.9172845008581</v>
      </c>
      <c r="K55" s="1">
        <v>-1.2509354905485399</v>
      </c>
      <c r="L55" s="1">
        <v>-3.4934082530888602</v>
      </c>
      <c r="M55" s="1">
        <v>-0.33708448192574098</v>
      </c>
      <c r="N55" s="1">
        <v>-1.0542763840268901</v>
      </c>
      <c r="O55" s="1">
        <v>-0.90508516210323897</v>
      </c>
      <c r="P55" s="1">
        <v>-2.4298090918472601</v>
      </c>
      <c r="Q55">
        <v>-0.33724826443325401</v>
      </c>
      <c r="R55">
        <v>-1.0549273774700001</v>
      </c>
      <c r="S55">
        <v>-0.90603393860568104</v>
      </c>
      <c r="T55">
        <v>-2.43220371287918</v>
      </c>
    </row>
    <row r="56" spans="1:20" x14ac:dyDescent="0.2">
      <c r="A56" s="1" t="s">
        <v>223</v>
      </c>
      <c r="B56" s="1">
        <v>-357.19953322707801</v>
      </c>
      <c r="C56" s="1">
        <v>-340.170480837323</v>
      </c>
      <c r="D56" s="1">
        <v>17.029052389754298</v>
      </c>
      <c r="E56" s="1">
        <v>-285.87247747745198</v>
      </c>
      <c r="F56" s="1">
        <v>-282.47277124410601</v>
      </c>
      <c r="G56" s="1">
        <v>3.39970623334619</v>
      </c>
      <c r="H56" s="1">
        <v>-71.327055749625004</v>
      </c>
      <c r="I56" s="1">
        <v>-57.6977095932168</v>
      </c>
      <c r="J56" s="1">
        <v>13.629346156408101</v>
      </c>
      <c r="K56" s="1">
        <v>-1.25457575031568</v>
      </c>
      <c r="L56" s="1">
        <v>-3.49924465387332</v>
      </c>
      <c r="M56" s="1">
        <v>-0.33713465019420802</v>
      </c>
      <c r="N56" s="1">
        <v>-1.0540954490176599</v>
      </c>
      <c r="O56" s="1">
        <v>-0.90516085926060796</v>
      </c>
      <c r="P56" s="1">
        <v>-2.43026240867521</v>
      </c>
      <c r="Q56">
        <v>-0.33735931306108002</v>
      </c>
      <c r="R56">
        <v>-1.0549914328635801</v>
      </c>
      <c r="S56">
        <v>-0.90633481056798804</v>
      </c>
      <c r="T56">
        <v>-2.4331589537290799</v>
      </c>
    </row>
    <row r="57" spans="1:20" x14ac:dyDescent="0.2">
      <c r="A57" s="1" t="s">
        <v>224</v>
      </c>
      <c r="B57" s="1">
        <v>-362.28521652961399</v>
      </c>
      <c r="C57" s="1">
        <v>-346.71904951053602</v>
      </c>
      <c r="D57" s="1">
        <v>15.5661670190776</v>
      </c>
      <c r="E57" s="1">
        <v>-320.19814950742398</v>
      </c>
      <c r="F57" s="1">
        <v>-316.68025900463198</v>
      </c>
      <c r="G57" s="1">
        <v>3.5178905027929002</v>
      </c>
      <c r="H57" s="1">
        <v>-42.087067022189402</v>
      </c>
      <c r="I57" s="1">
        <v>-30.038790505904601</v>
      </c>
      <c r="J57" s="1">
        <v>12.0482765162847</v>
      </c>
      <c r="K57" s="1">
        <v>-0.79684939078374295</v>
      </c>
      <c r="L57" s="1">
        <v>-2.29955221810342</v>
      </c>
      <c r="M57" s="1">
        <v>-0.33710430472187602</v>
      </c>
      <c r="N57" s="1">
        <v>-1.0540344695682899</v>
      </c>
      <c r="O57" s="1">
        <v>-0.45261940642620102</v>
      </c>
      <c r="P57" s="1">
        <v>-1.2366133131461301</v>
      </c>
      <c r="Q57">
        <v>-0.33726213576331998</v>
      </c>
      <c r="R57">
        <v>-1.05465581097109</v>
      </c>
      <c r="S57">
        <v>-0.45380082961212997</v>
      </c>
      <c r="T57">
        <v>-1.2392416630486101</v>
      </c>
    </row>
    <row r="58" spans="1:20" x14ac:dyDescent="0.2">
      <c r="A58" s="1" t="s">
        <v>225</v>
      </c>
      <c r="B58" s="1">
        <v>-355.17152235514499</v>
      </c>
      <c r="C58" s="1">
        <v>-341.06699185275301</v>
      </c>
      <c r="D58" s="1">
        <v>14.1045305023924</v>
      </c>
      <c r="E58" s="1">
        <v>-316.98347901324598</v>
      </c>
      <c r="F58" s="1">
        <v>-313.76685512116097</v>
      </c>
      <c r="G58" s="1">
        <v>3.21662389208426</v>
      </c>
      <c r="H58" s="1">
        <v>-38.188043341899601</v>
      </c>
      <c r="I58" s="1">
        <v>-27.300136731591401</v>
      </c>
      <c r="J58" s="1">
        <v>10.8879066103081</v>
      </c>
      <c r="K58" s="1">
        <v>-0.79597109777095898</v>
      </c>
      <c r="L58" s="1">
        <v>-2.2985714014147698</v>
      </c>
      <c r="M58" s="1">
        <v>-0.33696006179110799</v>
      </c>
      <c r="N58" s="1">
        <v>-1.0537845961178101</v>
      </c>
      <c r="O58" s="1">
        <v>-0.45262339104134802</v>
      </c>
      <c r="P58" s="1">
        <v>-1.2366293946964699</v>
      </c>
      <c r="Q58">
        <v>-0.33711288212253798</v>
      </c>
      <c r="R58">
        <v>-1.05437607777025</v>
      </c>
      <c r="S58">
        <v>-0.45367953736373501</v>
      </c>
      <c r="T58">
        <v>-1.2389759304278001</v>
      </c>
    </row>
    <row r="59" spans="1:20" x14ac:dyDescent="0.2">
      <c r="A59" s="1" t="s">
        <v>226</v>
      </c>
      <c r="B59" s="1">
        <v>-417.88387996180199</v>
      </c>
      <c r="C59" s="1">
        <v>-398.85643361083902</v>
      </c>
      <c r="D59" s="1">
        <v>19.027446350962901</v>
      </c>
      <c r="E59" s="1">
        <v>-364.83225418178603</v>
      </c>
      <c r="F59" s="1">
        <v>-359.65043109501198</v>
      </c>
      <c r="G59" s="1">
        <v>5.1818230867741502</v>
      </c>
      <c r="H59" s="1">
        <v>-53.051625780016003</v>
      </c>
      <c r="I59" s="1">
        <v>-39.206002515827201</v>
      </c>
      <c r="J59" s="1">
        <v>13.845623264188699</v>
      </c>
      <c r="K59" s="1">
        <v>-0.87895927215890901</v>
      </c>
      <c r="L59" s="1">
        <v>-2.5610696499253698</v>
      </c>
      <c r="M59" s="1">
        <v>-0.337377879850706</v>
      </c>
      <c r="N59" s="1">
        <v>-1.05442619049756</v>
      </c>
      <c r="O59" s="1">
        <v>-0.531983003420055</v>
      </c>
      <c r="P59" s="1">
        <v>-1.49603555397924</v>
      </c>
      <c r="Q59">
        <v>-0.33756135643554902</v>
      </c>
      <c r="R59">
        <v>-1.0551309540616101</v>
      </c>
      <c r="S59">
        <v>-0.53333890928515304</v>
      </c>
      <c r="T59">
        <v>-1.4990649266198599</v>
      </c>
    </row>
    <row r="60" spans="1:20" x14ac:dyDescent="0.2">
      <c r="A60" s="1" t="s">
        <v>227</v>
      </c>
      <c r="B60" s="1">
        <v>-409.52897072241302</v>
      </c>
      <c r="C60" s="1">
        <v>-391.91770131322602</v>
      </c>
      <c r="D60" s="1">
        <v>17.6112694091869</v>
      </c>
      <c r="E60" s="1">
        <v>-362.68144055471703</v>
      </c>
      <c r="F60" s="1">
        <v>-357.98263877179397</v>
      </c>
      <c r="G60" s="1">
        <v>4.6988017829234598</v>
      </c>
      <c r="H60" s="1">
        <v>-46.847530167695403</v>
      </c>
      <c r="I60" s="1">
        <v>-33.935062541431897</v>
      </c>
      <c r="J60" s="1">
        <v>12.912467626263499</v>
      </c>
      <c r="K60" s="1">
        <v>-0.87760511390076201</v>
      </c>
      <c r="L60" s="1">
        <v>-2.5595388798090801</v>
      </c>
      <c r="M60" s="1">
        <v>-0.33711968379524498</v>
      </c>
      <c r="N60" s="1">
        <v>-1.0540928102920799</v>
      </c>
      <c r="O60" s="1">
        <v>-0.53199728004183899</v>
      </c>
      <c r="P60" s="1">
        <v>-1.4960909401434801</v>
      </c>
      <c r="Q60">
        <v>-0.33729233048903801</v>
      </c>
      <c r="R60">
        <v>-1.05475947865006</v>
      </c>
      <c r="S60">
        <v>-0.53326896509573196</v>
      </c>
      <c r="T60">
        <v>-1.49889803852438</v>
      </c>
    </row>
    <row r="61" spans="1:20" x14ac:dyDescent="0.2">
      <c r="A61" s="1" t="s">
        <v>228</v>
      </c>
      <c r="B61" s="1">
        <v>-373.93122905298998</v>
      </c>
      <c r="C61" s="1">
        <v>-361.74476779911902</v>
      </c>
      <c r="D61" s="1">
        <v>12.186461253871601</v>
      </c>
      <c r="E61" s="1">
        <v>-338.17091800558001</v>
      </c>
      <c r="F61" s="1">
        <v>-335.17863326782401</v>
      </c>
      <c r="G61" s="1">
        <v>2.99228473775598</v>
      </c>
      <c r="H61" s="1">
        <v>-35.760311047410802</v>
      </c>
      <c r="I61" s="1">
        <v>-26.566134531295202</v>
      </c>
      <c r="J61" s="1">
        <v>9.1941765161156201</v>
      </c>
      <c r="K61" s="1">
        <v>-0.62537247865423895</v>
      </c>
      <c r="L61" s="1">
        <v>-1.92404624698044</v>
      </c>
      <c r="M61" s="1">
        <v>-0.32218461128395498</v>
      </c>
      <c r="N61" s="1">
        <v>-1.0990393910912399</v>
      </c>
      <c r="O61" s="1">
        <v>-0.296974863384948</v>
      </c>
      <c r="P61" s="1">
        <v>-0.81759947859521398</v>
      </c>
      <c r="Q61">
        <v>-0.32228231697644399</v>
      </c>
      <c r="R61">
        <v>-1.09946912194046</v>
      </c>
      <c r="S61">
        <v>-0.29782605374293503</v>
      </c>
      <c r="T61">
        <v>-0.81972272810602698</v>
      </c>
    </row>
    <row r="62" spans="1:20" x14ac:dyDescent="0.2">
      <c r="A62" s="1" t="s">
        <v>229</v>
      </c>
      <c r="B62" s="1">
        <v>-359.012175830091</v>
      </c>
      <c r="C62" s="1">
        <v>-347.75415445669802</v>
      </c>
      <c r="D62" s="1">
        <v>11.2580213733922</v>
      </c>
      <c r="E62" s="1">
        <v>-325.63545908091299</v>
      </c>
      <c r="F62" s="1">
        <v>-322.771485848802</v>
      </c>
      <c r="G62" s="1">
        <v>2.8639732321110101</v>
      </c>
      <c r="H62" s="1">
        <v>-33.376716749177803</v>
      </c>
      <c r="I62" s="1">
        <v>-24.9826686078965</v>
      </c>
      <c r="J62" s="1">
        <v>8.3940481412812495</v>
      </c>
      <c r="K62" s="1">
        <v>-0.62517821211288205</v>
      </c>
      <c r="L62" s="1">
        <v>-1.92373343476995</v>
      </c>
      <c r="M62" s="1">
        <v>-0.32236914160964297</v>
      </c>
      <c r="N62" s="1">
        <v>-1.0992174055713799</v>
      </c>
      <c r="O62" s="1">
        <v>-0.29698109550105001</v>
      </c>
      <c r="P62" s="1">
        <v>-0.817631485918348</v>
      </c>
      <c r="Q62">
        <v>-0.32244525524333301</v>
      </c>
      <c r="R62">
        <v>-1.0995654513352999</v>
      </c>
      <c r="S62">
        <v>-0.29776847542104801</v>
      </c>
      <c r="T62">
        <v>-0.81961707024991404</v>
      </c>
    </row>
    <row r="63" spans="1:20" x14ac:dyDescent="0.2">
      <c r="A63" s="1" t="s">
        <v>230</v>
      </c>
      <c r="B63" s="1">
        <v>-364.79111919382001</v>
      </c>
      <c r="C63" s="1">
        <v>-353.93040086453402</v>
      </c>
      <c r="D63" s="1">
        <v>10.8607183292852</v>
      </c>
      <c r="E63" s="1">
        <v>-331.82158627162499</v>
      </c>
      <c r="F63" s="1">
        <v>-329.10926406951199</v>
      </c>
      <c r="G63" s="1">
        <v>2.7123222021137399</v>
      </c>
      <c r="H63" s="1">
        <v>-32.969532922194297</v>
      </c>
      <c r="I63" s="1">
        <v>-24.821136795022799</v>
      </c>
      <c r="J63" s="1">
        <v>8.1483961271715195</v>
      </c>
      <c r="K63" s="1">
        <v>-0.62495571357780699</v>
      </c>
      <c r="L63" s="1">
        <v>-1.92354351647712</v>
      </c>
      <c r="M63" s="1">
        <v>-0.32222455840742498</v>
      </c>
      <c r="N63" s="1">
        <v>-1.09912643082159</v>
      </c>
      <c r="O63" s="1">
        <v>-0.29697818804325898</v>
      </c>
      <c r="P63" s="1">
        <v>-0.81761262260789502</v>
      </c>
      <c r="Q63">
        <v>-0.32229531070338302</v>
      </c>
      <c r="R63">
        <v>-1.0994301902552099</v>
      </c>
      <c r="S63">
        <v>-0.29775870287462203</v>
      </c>
      <c r="T63">
        <v>-0.81956115579817801</v>
      </c>
    </row>
    <row r="64" spans="1:20" x14ac:dyDescent="0.2">
      <c r="A64" s="1" t="s">
        <v>31</v>
      </c>
      <c r="B64" s="1">
        <v>-398.61765166346902</v>
      </c>
      <c r="C64" s="1">
        <v>-382.74149607581899</v>
      </c>
      <c r="D64" s="1">
        <v>15.8761555876498</v>
      </c>
      <c r="E64" s="1">
        <v>-348.52129497559503</v>
      </c>
      <c r="F64" s="1">
        <v>-341.39736773526101</v>
      </c>
      <c r="G64" s="1">
        <v>7.1239272403339404</v>
      </c>
      <c r="H64" s="1">
        <v>-50.096356687873701</v>
      </c>
      <c r="I64" s="1">
        <v>-41.344128340557802</v>
      </c>
      <c r="J64" s="1">
        <v>8.7522283473159401</v>
      </c>
      <c r="K64" s="1">
        <v>-0.41728175938619</v>
      </c>
      <c r="L64" s="1">
        <v>-1.3050172304281999</v>
      </c>
      <c r="M64" s="1">
        <v>-0.32243500758712501</v>
      </c>
      <c r="N64" s="1">
        <v>-1.0994118857393</v>
      </c>
      <c r="O64" s="1">
        <v>-8.6110468215316704E-2</v>
      </c>
      <c r="P64" s="1">
        <v>-0.19526093633268299</v>
      </c>
      <c r="Q64">
        <v>-0.322476626607755</v>
      </c>
      <c r="R64">
        <v>-1.0995875466990599</v>
      </c>
      <c r="S64">
        <v>-8.6817452236441994E-2</v>
      </c>
      <c r="T64">
        <v>-0.19767021959676601</v>
      </c>
    </row>
    <row r="65" spans="1:20" x14ac:dyDescent="0.2">
      <c r="A65" s="1" t="s">
        <v>32</v>
      </c>
      <c r="B65" s="1">
        <v>-383.29074299310702</v>
      </c>
      <c r="C65" s="1">
        <v>-367.83380095300902</v>
      </c>
      <c r="D65" s="1">
        <v>15.4569420400979</v>
      </c>
      <c r="E65" s="1">
        <v>-335.01093306021198</v>
      </c>
      <c r="F65" s="1">
        <v>-328.062263542891</v>
      </c>
      <c r="G65" s="1">
        <v>6.94866951732108</v>
      </c>
      <c r="H65" s="1">
        <v>-48.279809932894302</v>
      </c>
      <c r="I65" s="1">
        <v>-39.771537410117503</v>
      </c>
      <c r="J65" s="1">
        <v>8.5082725227768297</v>
      </c>
      <c r="K65" s="1">
        <v>-0.41696039886647002</v>
      </c>
      <c r="L65" s="1">
        <v>-1.3048407281452801</v>
      </c>
      <c r="M65" s="1">
        <v>-0.322414839524436</v>
      </c>
      <c r="N65" s="1">
        <v>-1.09962607702302</v>
      </c>
      <c r="O65" s="1">
        <v>-8.6110468215220101E-2</v>
      </c>
      <c r="P65" s="1">
        <v>-0.19526093633247699</v>
      </c>
      <c r="Q65">
        <v>-0.32244807795984298</v>
      </c>
      <c r="R65">
        <v>-1.09977347438727</v>
      </c>
      <c r="S65">
        <v>-8.6796310225283793E-2</v>
      </c>
      <c r="T65">
        <v>-0.197635087934738</v>
      </c>
    </row>
    <row r="66" spans="1:20" x14ac:dyDescent="0.2">
      <c r="A66" s="1" t="s">
        <v>33</v>
      </c>
      <c r="B66" s="1">
        <v>-391.08560580087197</v>
      </c>
      <c r="C66" s="1">
        <v>-376.38405860701698</v>
      </c>
      <c r="D66" s="1">
        <v>14.7015471938556</v>
      </c>
      <c r="E66" s="1">
        <v>-343.62062877046702</v>
      </c>
      <c r="F66" s="1">
        <v>-337.04129609802402</v>
      </c>
      <c r="G66" s="1">
        <v>6.5793326724429004</v>
      </c>
      <c r="H66" s="1">
        <v>-47.464977030404803</v>
      </c>
      <c r="I66" s="1">
        <v>-39.342762508992003</v>
      </c>
      <c r="J66" s="1">
        <v>8.1222145214127508</v>
      </c>
      <c r="K66" s="1">
        <v>-0.416772504374394</v>
      </c>
      <c r="L66" s="1">
        <v>-1.3045204593222399</v>
      </c>
      <c r="M66" s="1">
        <v>-0.32239643164835102</v>
      </c>
      <c r="N66" s="1">
        <v>-1.09944667500312</v>
      </c>
      <c r="O66" s="1">
        <v>-8.6110468215316704E-2</v>
      </c>
      <c r="P66" s="1">
        <v>-0.19526093633268299</v>
      </c>
      <c r="Q66">
        <v>-0.32242973816418402</v>
      </c>
      <c r="R66">
        <v>-1.0995827781527501</v>
      </c>
      <c r="S66">
        <v>-8.6758953384609497E-2</v>
      </c>
      <c r="T66">
        <v>-0.19753662920297699</v>
      </c>
    </row>
    <row r="67" spans="1:20" x14ac:dyDescent="0.2">
      <c r="A67" s="1" t="s">
        <v>231</v>
      </c>
      <c r="B67" s="1">
        <v>-423.07162910228698</v>
      </c>
      <c r="C67" s="1">
        <v>-402.15237424512901</v>
      </c>
      <c r="D67" s="1">
        <v>20.919254857158101</v>
      </c>
      <c r="E67" s="1">
        <v>-376.00574568310901</v>
      </c>
      <c r="F67" s="1">
        <v>-365.51700727314</v>
      </c>
      <c r="G67" s="1">
        <v>10.488738409969001</v>
      </c>
      <c r="H67" s="1">
        <v>-47.065883419178299</v>
      </c>
      <c r="I67" s="1">
        <v>-36.6353669719892</v>
      </c>
      <c r="J67" s="1">
        <v>10.430516447189</v>
      </c>
      <c r="K67" s="1">
        <v>-0.38018668804026701</v>
      </c>
      <c r="L67" s="1">
        <v>-1.2575001495156199</v>
      </c>
      <c r="M67" s="1">
        <v>-0.322455814640489</v>
      </c>
      <c r="N67" s="1">
        <v>-1.09943862725618</v>
      </c>
      <c r="O67" s="1">
        <v>-4.9699198551638998E-2</v>
      </c>
      <c r="P67" s="1">
        <v>-0.148166751320391</v>
      </c>
      <c r="Q67">
        <v>-0.322488912665714</v>
      </c>
      <c r="R67">
        <v>-1.0995774709049</v>
      </c>
      <c r="S67">
        <v>-5.0609031663383097E-2</v>
      </c>
      <c r="T67">
        <v>-0.15105774989092599</v>
      </c>
    </row>
    <row r="68" spans="1:20" x14ac:dyDescent="0.2">
      <c r="A68" s="1" t="s">
        <v>232</v>
      </c>
      <c r="B68" s="1">
        <v>-407.61570896468203</v>
      </c>
      <c r="C68" s="1">
        <v>-387.23523447296702</v>
      </c>
      <c r="D68" s="1">
        <v>20.380474491715098</v>
      </c>
      <c r="E68" s="1">
        <v>-361.87501659305701</v>
      </c>
      <c r="F68" s="1">
        <v>-351.68206569814799</v>
      </c>
      <c r="G68" s="1">
        <v>10.1929508949087</v>
      </c>
      <c r="H68" s="1">
        <v>-45.740692371625101</v>
      </c>
      <c r="I68" s="1">
        <v>-35.553168774818701</v>
      </c>
      <c r="J68" s="1">
        <v>10.187523596806299</v>
      </c>
      <c r="K68" s="1">
        <v>-0.37986922316264499</v>
      </c>
      <c r="L68" s="1">
        <v>-1.25730016334645</v>
      </c>
      <c r="M68" s="1">
        <v>-0.32235923329368799</v>
      </c>
      <c r="N68" s="1">
        <v>-1.09952249609786</v>
      </c>
      <c r="O68" s="1">
        <v>-4.9699198551636098E-2</v>
      </c>
      <c r="P68" s="1">
        <v>-0.14816675132036</v>
      </c>
      <c r="Q68">
        <v>-0.32238624516159498</v>
      </c>
      <c r="R68">
        <v>-1.0996434368743</v>
      </c>
      <c r="S68">
        <v>-5.0582533831743999E-2</v>
      </c>
      <c r="T68">
        <v>-0.151015685676026</v>
      </c>
    </row>
    <row r="69" spans="1:20" x14ac:dyDescent="0.2">
      <c r="A69" s="1" t="s">
        <v>233</v>
      </c>
      <c r="B69" s="1">
        <v>-416.64389373475399</v>
      </c>
      <c r="C69" s="1">
        <v>-397.08237110716499</v>
      </c>
      <c r="D69" s="1">
        <v>19.561522627588602</v>
      </c>
      <c r="E69" s="1">
        <v>-371.33542884373799</v>
      </c>
      <c r="F69" s="1">
        <v>-361.63511361663802</v>
      </c>
      <c r="G69" s="1">
        <v>9.7003152270997397</v>
      </c>
      <c r="H69" s="1">
        <v>-45.308464891015802</v>
      </c>
      <c r="I69" s="1">
        <v>-35.447257490526901</v>
      </c>
      <c r="J69" s="1">
        <v>9.8612074004888903</v>
      </c>
      <c r="K69" s="1">
        <v>-0.379863703538383</v>
      </c>
      <c r="L69" s="1">
        <v>-1.2571922496474499</v>
      </c>
      <c r="M69" s="1">
        <v>-0.32244097882243899</v>
      </c>
      <c r="N69" s="1">
        <v>-1.09949194397793</v>
      </c>
      <c r="O69" s="1">
        <v>-4.9699198551608197E-2</v>
      </c>
      <c r="P69" s="1">
        <v>-0.148166751320297</v>
      </c>
      <c r="Q69">
        <v>-0.322467667538054</v>
      </c>
      <c r="R69">
        <v>-1.0996016213392099</v>
      </c>
      <c r="S69">
        <v>-5.0550954146922102E-2</v>
      </c>
      <c r="T69">
        <v>-0.15093456466997399</v>
      </c>
    </row>
    <row r="70" spans="1:20" x14ac:dyDescent="0.2">
      <c r="A70" s="1" t="s">
        <v>234</v>
      </c>
      <c r="B70" s="1">
        <v>-353.78056290106002</v>
      </c>
      <c r="C70" s="1">
        <v>-345.28122334878998</v>
      </c>
      <c r="D70" s="1">
        <v>8.4993395522702393</v>
      </c>
      <c r="E70" s="1">
        <v>-309.36586310515401</v>
      </c>
      <c r="F70" s="1">
        <v>-307.30404993855097</v>
      </c>
      <c r="G70" s="1">
        <v>2.0618131666029802</v>
      </c>
      <c r="H70" s="1">
        <v>-44.414699795906301</v>
      </c>
      <c r="I70" s="1">
        <v>-37.977173410238997</v>
      </c>
      <c r="J70" s="1">
        <v>6.43752638566726</v>
      </c>
      <c r="K70" s="1">
        <v>-0.56543915251610399</v>
      </c>
      <c r="L70" s="1">
        <v>-1.75179907786571</v>
      </c>
      <c r="M70" s="1">
        <v>-0.32236611652357</v>
      </c>
      <c r="N70" s="1">
        <v>-1.09928849461455</v>
      </c>
      <c r="O70" s="1">
        <v>-0.23490947101436399</v>
      </c>
      <c r="P70" s="1">
        <v>-0.64375748481739503</v>
      </c>
      <c r="Q70">
        <v>-0.322439300253899</v>
      </c>
      <c r="R70">
        <v>-1.0996093411935199</v>
      </c>
      <c r="S70">
        <v>-0.23548352072891099</v>
      </c>
      <c r="T70">
        <v>-0.64524132875772899</v>
      </c>
    </row>
    <row r="71" spans="1:20" x14ac:dyDescent="0.2">
      <c r="A71" s="1" t="s">
        <v>235</v>
      </c>
      <c r="B71" s="1">
        <v>-357.51888550155797</v>
      </c>
      <c r="C71" s="1">
        <v>-348.68590857036997</v>
      </c>
      <c r="D71" s="1">
        <v>8.8329769311880906</v>
      </c>
      <c r="E71" s="1">
        <v>-309.69340280277999</v>
      </c>
      <c r="F71" s="1">
        <v>-307.59970259922699</v>
      </c>
      <c r="G71" s="1">
        <v>2.0937002035536101</v>
      </c>
      <c r="H71" s="1">
        <v>-47.825482698777499</v>
      </c>
      <c r="I71" s="1">
        <v>-41.086205971143102</v>
      </c>
      <c r="J71" s="1">
        <v>6.7392767276344703</v>
      </c>
      <c r="K71" s="1">
        <v>-0.56586328252660401</v>
      </c>
      <c r="L71" s="1">
        <v>-1.7525853176421</v>
      </c>
      <c r="M71" s="1">
        <v>-0.32224152816263801</v>
      </c>
      <c r="N71" s="1">
        <v>-1.0991728645238199</v>
      </c>
      <c r="O71" s="1">
        <v>-0.23492168188138901</v>
      </c>
      <c r="P71" s="1">
        <v>-0.64389676381593997</v>
      </c>
      <c r="Q71">
        <v>-0.32231180752233701</v>
      </c>
      <c r="R71">
        <v>-1.0994979188893299</v>
      </c>
      <c r="S71">
        <v>-0.23553965513428801</v>
      </c>
      <c r="T71">
        <v>-0.64545031142308995</v>
      </c>
    </row>
    <row r="72" spans="1:20" x14ac:dyDescent="0.2">
      <c r="A72" s="1" t="s">
        <v>236</v>
      </c>
      <c r="B72" s="1">
        <v>-353.78100630202601</v>
      </c>
      <c r="C72" s="1">
        <v>-345.27670230308598</v>
      </c>
      <c r="D72" s="1">
        <v>8.50430399893947</v>
      </c>
      <c r="E72" s="1">
        <v>-309.33324622602402</v>
      </c>
      <c r="F72" s="1">
        <v>-307.27056733771099</v>
      </c>
      <c r="G72" s="1">
        <v>2.0626788883131799</v>
      </c>
      <c r="H72" s="1">
        <v>-44.447760076001799</v>
      </c>
      <c r="I72" s="1">
        <v>-38.006134965375502</v>
      </c>
      <c r="J72" s="1">
        <v>6.4416251106262798</v>
      </c>
      <c r="K72" s="1">
        <v>-0.56544578071393004</v>
      </c>
      <c r="L72" s="1">
        <v>-1.75180968270372</v>
      </c>
      <c r="M72" s="1">
        <v>-0.32236737665023901</v>
      </c>
      <c r="N72" s="1">
        <v>-1.09928928163603</v>
      </c>
      <c r="O72" s="1">
        <v>-0.23490986510150499</v>
      </c>
      <c r="P72" s="1">
        <v>-0.64375968462400801</v>
      </c>
      <c r="Q72">
        <v>-0.32244061151801101</v>
      </c>
      <c r="R72">
        <v>-1.09961028709748</v>
      </c>
      <c r="S72">
        <v>-0.235484275148757</v>
      </c>
      <c r="T72">
        <v>-0.64524451933335103</v>
      </c>
    </row>
    <row r="73" spans="1:20" x14ac:dyDescent="0.2">
      <c r="A73" s="1" t="s">
        <v>237</v>
      </c>
      <c r="B73" s="1">
        <v>-357.50741001281199</v>
      </c>
      <c r="C73" s="1">
        <v>-348.67898760411703</v>
      </c>
      <c r="D73" s="1">
        <v>8.8284224086957508</v>
      </c>
      <c r="E73" s="1">
        <v>-309.71831387680197</v>
      </c>
      <c r="F73" s="1">
        <v>-307.62552429542899</v>
      </c>
      <c r="G73" s="1">
        <v>2.0927895813728501</v>
      </c>
      <c r="H73" s="1">
        <v>-47.7890961360105</v>
      </c>
      <c r="I73" s="1">
        <v>-41.053463308687597</v>
      </c>
      <c r="J73" s="1">
        <v>6.7356328273228998</v>
      </c>
      <c r="K73" s="1">
        <v>-0.56585629225731204</v>
      </c>
      <c r="L73" s="1">
        <v>-1.7525770568793599</v>
      </c>
      <c r="M73" s="1">
        <v>-0.32224183231818099</v>
      </c>
      <c r="N73" s="1">
        <v>-1.09917229502888</v>
      </c>
      <c r="O73" s="1">
        <v>-0.23492098021675201</v>
      </c>
      <c r="P73" s="1">
        <v>-0.64389633869610396</v>
      </c>
      <c r="Q73">
        <v>-0.32231206882810798</v>
      </c>
      <c r="R73">
        <v>-1.09949721780437</v>
      </c>
      <c r="S73">
        <v>-0.23553863539231701</v>
      </c>
      <c r="T73">
        <v>-0.64544899093220098</v>
      </c>
    </row>
    <row r="74" spans="1:20" x14ac:dyDescent="0.2">
      <c r="A74" s="1" t="s">
        <v>238</v>
      </c>
      <c r="B74" s="1">
        <v>-360.21979146332501</v>
      </c>
      <c r="C74" s="1">
        <v>-351.87911070062302</v>
      </c>
      <c r="D74" s="1">
        <v>8.3406807627011599</v>
      </c>
      <c r="E74" s="1">
        <v>-312.08240090343202</v>
      </c>
      <c r="F74" s="1">
        <v>-310.10297811874102</v>
      </c>
      <c r="G74" s="1">
        <v>1.9794227846911701</v>
      </c>
      <c r="H74" s="1">
        <v>-48.137390559892403</v>
      </c>
      <c r="I74" s="1">
        <v>-41.776132581882401</v>
      </c>
      <c r="J74" s="1">
        <v>6.3612579780099798</v>
      </c>
      <c r="K74" s="1">
        <v>-0.56583531764143302</v>
      </c>
      <c r="L74" s="1">
        <v>-1.7527103513747999</v>
      </c>
      <c r="M74" s="1">
        <v>-0.32226685036365399</v>
      </c>
      <c r="N74" s="1">
        <v>-1.0991806187154101</v>
      </c>
      <c r="O74" s="1">
        <v>-0.23488987642871101</v>
      </c>
      <c r="P74" s="1">
        <v>-0.64387376230104099</v>
      </c>
      <c r="Q74">
        <v>-0.32233816611982302</v>
      </c>
      <c r="R74">
        <v>-1.0994942689154299</v>
      </c>
      <c r="S74">
        <v>-0.23546459943206799</v>
      </c>
      <c r="T74">
        <v>-0.64533694820945597</v>
      </c>
    </row>
    <row r="75" spans="1:20" x14ac:dyDescent="0.2">
      <c r="A75" s="1" t="s">
        <v>239</v>
      </c>
      <c r="B75" s="1">
        <v>-360.233613159676</v>
      </c>
      <c r="C75" s="1">
        <v>-351.89445873750799</v>
      </c>
      <c r="D75" s="1">
        <v>8.3391544221681997</v>
      </c>
      <c r="E75" s="1">
        <v>-312.10603684564398</v>
      </c>
      <c r="F75" s="1">
        <v>-310.12799499681603</v>
      </c>
      <c r="G75" s="1">
        <v>1.97804184882836</v>
      </c>
      <c r="H75" s="1">
        <v>-48.127576314031998</v>
      </c>
      <c r="I75" s="1">
        <v>-41.766463740692103</v>
      </c>
      <c r="J75" s="1">
        <v>6.3611125733398302</v>
      </c>
      <c r="K75" s="1">
        <v>-0.56583514671511503</v>
      </c>
      <c r="L75" s="1">
        <v>-1.7527062195635601</v>
      </c>
      <c r="M75" s="1">
        <v>-0.32226728600759702</v>
      </c>
      <c r="N75" s="1">
        <v>-1.0991787001448701</v>
      </c>
      <c r="O75" s="1">
        <v>-0.23489045925042901</v>
      </c>
      <c r="P75" s="1">
        <v>-0.64387409771638304</v>
      </c>
      <c r="Q75">
        <v>-0.322338611712363</v>
      </c>
      <c r="R75">
        <v>-1.0994923791987501</v>
      </c>
      <c r="S75">
        <v>-0.23546507015014501</v>
      </c>
      <c r="T75">
        <v>-0.64533730154425795</v>
      </c>
    </row>
    <row r="76" spans="1:20" x14ac:dyDescent="0.2">
      <c r="A76" s="1" t="s">
        <v>240</v>
      </c>
      <c r="B76" s="1">
        <v>-417.23722291121101</v>
      </c>
      <c r="C76" s="1">
        <v>-399.77204630273701</v>
      </c>
      <c r="D76" s="1">
        <v>17.4651766084739</v>
      </c>
      <c r="E76" s="1">
        <v>-370.96854833886499</v>
      </c>
      <c r="F76" s="1">
        <v>-366.05189089963199</v>
      </c>
      <c r="G76" s="1">
        <v>4.9166574392330604</v>
      </c>
      <c r="H76" s="1">
        <v>-46.268674572345603</v>
      </c>
      <c r="I76" s="1">
        <v>-33.720155403104698</v>
      </c>
      <c r="J76" s="1">
        <v>12.5485191692408</v>
      </c>
      <c r="K76" s="1">
        <v>-0.61588072925314796</v>
      </c>
      <c r="L76" s="1">
        <v>-1.9129813680385901</v>
      </c>
      <c r="M76" s="1">
        <v>-0.322189659207753</v>
      </c>
      <c r="N76" s="1">
        <v>-1.0991528559546599</v>
      </c>
      <c r="O76" s="1">
        <v>-0.28521422356082299</v>
      </c>
      <c r="P76" s="1">
        <v>-0.80468255355412699</v>
      </c>
      <c r="Q76">
        <v>-0.32228439233585399</v>
      </c>
      <c r="R76">
        <v>-1.0995695761644899</v>
      </c>
      <c r="S76">
        <v>-0.28652884990954802</v>
      </c>
      <c r="T76">
        <v>-0.80763595174215796</v>
      </c>
    </row>
    <row r="77" spans="1:20" x14ac:dyDescent="0.2">
      <c r="A77" s="1" t="s">
        <v>241</v>
      </c>
      <c r="B77" s="1">
        <v>-400.05833897114002</v>
      </c>
      <c r="C77" s="1">
        <v>-383.78816456298301</v>
      </c>
      <c r="D77" s="1">
        <v>16.270174408157001</v>
      </c>
      <c r="E77" s="1">
        <v>-357.60641819422</v>
      </c>
      <c r="F77" s="1">
        <v>-352.91674003118402</v>
      </c>
      <c r="G77" s="1">
        <v>4.6896781630363504</v>
      </c>
      <c r="H77" s="1">
        <v>-42.451920776919202</v>
      </c>
      <c r="I77" s="1">
        <v>-30.8714245317985</v>
      </c>
      <c r="J77" s="1">
        <v>11.580496245120701</v>
      </c>
      <c r="K77" s="1">
        <v>-0.61543741327687596</v>
      </c>
      <c r="L77" s="1">
        <v>-1.9124754989625901</v>
      </c>
      <c r="M77" s="1">
        <v>-0.32243872794052802</v>
      </c>
      <c r="N77" s="1">
        <v>-1.09935961068176</v>
      </c>
      <c r="O77" s="1">
        <v>-0.28522463061118303</v>
      </c>
      <c r="P77" s="1">
        <v>-0.804720862537462</v>
      </c>
      <c r="Q77">
        <v>-0.32251304346885101</v>
      </c>
      <c r="R77">
        <v>-1.0996980862818699</v>
      </c>
      <c r="S77">
        <v>-0.28645834006568399</v>
      </c>
      <c r="T77">
        <v>-0.80748513941945599</v>
      </c>
    </row>
    <row r="78" spans="1:20" x14ac:dyDescent="0.2">
      <c r="A78" s="1" t="s">
        <v>242</v>
      </c>
      <c r="B78" s="1">
        <v>-403.17929382399598</v>
      </c>
      <c r="C78" s="1">
        <v>-387.84956642393303</v>
      </c>
      <c r="D78" s="1">
        <v>15.329727400062101</v>
      </c>
      <c r="E78" s="1">
        <v>-361.94705118583101</v>
      </c>
      <c r="F78" s="1">
        <v>-357.68129016253698</v>
      </c>
      <c r="G78" s="1">
        <v>4.2657610232932397</v>
      </c>
      <c r="H78" s="1">
        <v>-41.232242638164898</v>
      </c>
      <c r="I78" s="1">
        <v>-30.168276261395999</v>
      </c>
      <c r="J78" s="1">
        <v>11.0639663767688</v>
      </c>
      <c r="K78" s="1">
        <v>-0.61506859530923297</v>
      </c>
      <c r="L78" s="1">
        <v>-1.91208780741448</v>
      </c>
      <c r="M78" s="1">
        <v>-0.32226052395260002</v>
      </c>
      <c r="N78" s="1">
        <v>-1.09930211331698</v>
      </c>
      <c r="O78" s="1">
        <v>-0.28521262895543797</v>
      </c>
      <c r="P78" s="1">
        <v>-0.80467660683460696</v>
      </c>
      <c r="Q78">
        <v>-0.32233197375610401</v>
      </c>
      <c r="R78">
        <v>-1.0996071435834101</v>
      </c>
      <c r="S78">
        <v>-0.286368146221819</v>
      </c>
      <c r="T78">
        <v>-0.80735865115587602</v>
      </c>
    </row>
    <row r="79" spans="1:20" x14ac:dyDescent="0.2">
      <c r="A79" s="1" t="s">
        <v>243</v>
      </c>
      <c r="B79" s="1">
        <v>-344.10213176650802</v>
      </c>
      <c r="C79" s="1">
        <v>-331.37628484820902</v>
      </c>
      <c r="D79" s="1">
        <v>12.7258469182984</v>
      </c>
      <c r="E79" s="1">
        <v>-291.57999707326701</v>
      </c>
      <c r="F79" s="1">
        <v>-288.78034135049899</v>
      </c>
      <c r="G79" s="1">
        <v>2.79965572276847</v>
      </c>
      <c r="H79" s="1">
        <v>-52.522134693240098</v>
      </c>
      <c r="I79" s="1">
        <v>-42.595943497710202</v>
      </c>
      <c r="J79" s="1">
        <v>9.9261911955299702</v>
      </c>
      <c r="K79" s="1">
        <v>-1.23590011634367</v>
      </c>
      <c r="L79" s="1">
        <v>-3.5398428657367602</v>
      </c>
      <c r="M79" s="1">
        <v>-0.32231728378465901</v>
      </c>
      <c r="N79" s="1">
        <v>-1.0990368825514001</v>
      </c>
      <c r="O79" s="1">
        <v>-0.90451686231261896</v>
      </c>
      <c r="P79" s="1">
        <v>-2.4298673315717298</v>
      </c>
      <c r="Q79">
        <v>-0.32242830903068098</v>
      </c>
      <c r="R79">
        <v>-1.09952120212867</v>
      </c>
      <c r="S79">
        <v>-0.90544395777998499</v>
      </c>
      <c r="T79">
        <v>-2.43212557732009</v>
      </c>
    </row>
    <row r="80" spans="1:20" x14ac:dyDescent="0.2">
      <c r="A80" s="1" t="s">
        <v>85</v>
      </c>
      <c r="B80" s="1">
        <v>-332.44694413063701</v>
      </c>
      <c r="C80" s="1">
        <v>-321.39839699319202</v>
      </c>
      <c r="D80" s="1">
        <v>11.048547137444499</v>
      </c>
      <c r="E80" s="1">
        <v>-291.12003718384602</v>
      </c>
      <c r="F80" s="1">
        <v>-288.72795786609697</v>
      </c>
      <c r="G80" s="1">
        <v>2.3920793177494102</v>
      </c>
      <c r="H80" s="1">
        <v>-41.326906946790501</v>
      </c>
      <c r="I80" s="1">
        <v>-32.670439127095399</v>
      </c>
      <c r="J80" s="1">
        <v>8.6564678196950808</v>
      </c>
      <c r="K80" s="1">
        <v>-1.2340856443909001</v>
      </c>
      <c r="L80" s="1">
        <v>-3.5368220208863099</v>
      </c>
      <c r="M80" s="1">
        <v>-0.32218154150866901</v>
      </c>
      <c r="N80" s="1">
        <v>-1.0989598505231</v>
      </c>
      <c r="O80" s="1">
        <v>-0.90449085775512805</v>
      </c>
      <c r="P80" s="1">
        <v>-2.4295348300979298</v>
      </c>
      <c r="Q80">
        <v>-0.32227994991122499</v>
      </c>
      <c r="R80">
        <v>-1.09937767965983</v>
      </c>
      <c r="S80">
        <v>-0.90527408180445401</v>
      </c>
      <c r="T80">
        <v>-2.4315324425217599</v>
      </c>
    </row>
    <row r="81" spans="1:20" x14ac:dyDescent="0.2">
      <c r="A81" s="1" t="s">
        <v>86</v>
      </c>
      <c r="B81" s="1">
        <v>-336.294031839414</v>
      </c>
      <c r="C81" s="1">
        <v>-323.581640503372</v>
      </c>
      <c r="D81" s="1">
        <v>12.712391336041801</v>
      </c>
      <c r="E81" s="1">
        <v>-284.79602635912897</v>
      </c>
      <c r="F81" s="1">
        <v>-281.901585995956</v>
      </c>
      <c r="G81" s="1">
        <v>2.8944403631735498</v>
      </c>
      <c r="H81" s="1">
        <v>-51.498005480284199</v>
      </c>
      <c r="I81" s="1">
        <v>-41.680054507415797</v>
      </c>
      <c r="J81" s="1">
        <v>9.8179509728683207</v>
      </c>
      <c r="K81" s="1">
        <v>-1.23566424663539</v>
      </c>
      <c r="L81" s="1">
        <v>-3.5395444159006599</v>
      </c>
      <c r="M81" s="1">
        <v>-0.32225033064803099</v>
      </c>
      <c r="N81" s="1">
        <v>-1.09905933096756</v>
      </c>
      <c r="O81" s="1">
        <v>-0.90447825686428995</v>
      </c>
      <c r="P81" s="1">
        <v>-2.4298061923588898</v>
      </c>
      <c r="Q81">
        <v>-0.322339065706717</v>
      </c>
      <c r="R81">
        <v>-1.0994633204491699</v>
      </c>
      <c r="S81">
        <v>-0.90542905175587796</v>
      </c>
      <c r="T81">
        <v>-2.4321021324481702</v>
      </c>
    </row>
    <row r="82" spans="1:20" x14ac:dyDescent="0.2">
      <c r="A82" s="1" t="s">
        <v>87</v>
      </c>
      <c r="B82" s="1">
        <v>-338.55911656999302</v>
      </c>
      <c r="C82" s="1">
        <v>-326.567536782947</v>
      </c>
      <c r="D82" s="1">
        <v>11.991579787045699</v>
      </c>
      <c r="E82" s="1">
        <v>-288.17468217068199</v>
      </c>
      <c r="F82" s="1">
        <v>-285.51034515120398</v>
      </c>
      <c r="G82" s="1">
        <v>2.6643370194774798</v>
      </c>
      <c r="H82" s="1">
        <v>-50.384434399311203</v>
      </c>
      <c r="I82" s="1">
        <v>-41.057191631742903</v>
      </c>
      <c r="J82" s="1">
        <v>9.3272427675682898</v>
      </c>
      <c r="K82" s="1">
        <v>-1.2354214180245999</v>
      </c>
      <c r="L82" s="1">
        <v>-3.5393767559755198</v>
      </c>
      <c r="M82" s="1">
        <v>-0.32223654896882697</v>
      </c>
      <c r="N82" s="1">
        <v>-1.0990457742439199</v>
      </c>
      <c r="O82" s="1">
        <v>-0.904489281213538</v>
      </c>
      <c r="P82" s="1">
        <v>-2.4298361546434202</v>
      </c>
      <c r="Q82">
        <v>-0.32232265687808997</v>
      </c>
      <c r="R82">
        <v>-1.0994324303515199</v>
      </c>
      <c r="S82">
        <v>-0.90536834230888297</v>
      </c>
      <c r="T82">
        <v>-2.4320368881933598</v>
      </c>
    </row>
    <row r="83" spans="1:20" x14ac:dyDescent="0.2">
      <c r="A83" s="1" t="s">
        <v>88</v>
      </c>
      <c r="B83" s="1">
        <v>-328.55786089479602</v>
      </c>
      <c r="C83" s="1">
        <v>-317.28862111362997</v>
      </c>
      <c r="D83" s="1">
        <v>11.2692397811654</v>
      </c>
      <c r="E83" s="1">
        <v>-285.85190654371797</v>
      </c>
      <c r="F83" s="1">
        <v>-283.34624366172102</v>
      </c>
      <c r="G83" s="1">
        <v>2.5056628819973201</v>
      </c>
      <c r="H83" s="1">
        <v>-42.705954351077601</v>
      </c>
      <c r="I83" s="1">
        <v>-33.942377451909501</v>
      </c>
      <c r="J83" s="1">
        <v>8.7635768991681502</v>
      </c>
      <c r="K83" s="1">
        <v>-1.2342376569117599</v>
      </c>
      <c r="L83" s="1">
        <v>-3.5370265817661299</v>
      </c>
      <c r="M83" s="1">
        <v>-0.32212375975623297</v>
      </c>
      <c r="N83" s="1">
        <v>-1.0989538118964199</v>
      </c>
      <c r="O83" s="1">
        <v>-0.90445555373138398</v>
      </c>
      <c r="P83" s="1">
        <v>-2.4294652765571501</v>
      </c>
      <c r="Q83">
        <v>-0.32221578052035699</v>
      </c>
      <c r="R83">
        <v>-1.0993687325955701</v>
      </c>
      <c r="S83">
        <v>-0.90525991343557199</v>
      </c>
      <c r="T83">
        <v>-2.43149184509037</v>
      </c>
    </row>
    <row r="84" spans="1:20" x14ac:dyDescent="0.2">
      <c r="A84" s="1" t="s">
        <v>89</v>
      </c>
      <c r="B84" s="1">
        <v>-330.13658161976599</v>
      </c>
      <c r="C84" s="1">
        <v>-319.71014912392701</v>
      </c>
      <c r="D84" s="1">
        <v>10.426432495838201</v>
      </c>
      <c r="E84" s="1">
        <v>-290.04521204367001</v>
      </c>
      <c r="F84" s="1">
        <v>-287.72645384516102</v>
      </c>
      <c r="G84" s="1">
        <v>2.31875819850903</v>
      </c>
      <c r="H84" s="1">
        <v>-40.091369576095303</v>
      </c>
      <c r="I84" s="1">
        <v>-31.983695278766199</v>
      </c>
      <c r="J84" s="1">
        <v>8.1076742973291704</v>
      </c>
      <c r="K84" s="1">
        <v>-1.23398552549032</v>
      </c>
      <c r="L84" s="1">
        <v>-3.53661813631998</v>
      </c>
      <c r="M84" s="1">
        <v>-0.32226158273598499</v>
      </c>
      <c r="N84" s="1">
        <v>-1.0990565209963701</v>
      </c>
      <c r="O84" s="1">
        <v>-0.90450348727052299</v>
      </c>
      <c r="P84" s="1">
        <v>-2.4295120766817302</v>
      </c>
      <c r="Q84">
        <v>-0.32234436876863198</v>
      </c>
      <c r="R84">
        <v>-1.09942620599884</v>
      </c>
      <c r="S84">
        <v>-0.90524641895602698</v>
      </c>
      <c r="T84">
        <v>-2.4314047235887299</v>
      </c>
    </row>
    <row r="85" spans="1:20" x14ac:dyDescent="0.2">
      <c r="A85" s="1" t="s">
        <v>90</v>
      </c>
      <c r="B85" s="1">
        <v>-347.82382093966402</v>
      </c>
      <c r="C85" s="1">
        <v>-335.217240466813</v>
      </c>
      <c r="D85" s="1">
        <v>12.606580472850199</v>
      </c>
      <c r="E85" s="1">
        <v>-312.02758618144702</v>
      </c>
      <c r="F85" s="1">
        <v>-309.01651773033501</v>
      </c>
      <c r="G85" s="1">
        <v>3.0110684511121799</v>
      </c>
      <c r="H85" s="1">
        <v>-35.796234758216698</v>
      </c>
      <c r="I85" s="1">
        <v>-26.200722736478699</v>
      </c>
      <c r="J85" s="1">
        <v>9.5955120217380401</v>
      </c>
      <c r="K85" s="1">
        <v>-0.78112666289931698</v>
      </c>
      <c r="L85" s="1">
        <v>-2.3432840595894699</v>
      </c>
      <c r="M85" s="1">
        <v>-0.32226219311166798</v>
      </c>
      <c r="N85" s="1">
        <v>-1.09909220116743</v>
      </c>
      <c r="O85" s="1">
        <v>-0.452661458581052</v>
      </c>
      <c r="P85" s="1">
        <v>-1.2367608057328701</v>
      </c>
      <c r="Q85">
        <v>-0.32234580503806398</v>
      </c>
      <c r="R85">
        <v>-1.09946871834472</v>
      </c>
      <c r="S85">
        <v>-0.45362573722802602</v>
      </c>
      <c r="T85">
        <v>-1.2389911349912801</v>
      </c>
    </row>
    <row r="86" spans="1:20" x14ac:dyDescent="0.2">
      <c r="A86" s="1" t="s">
        <v>91</v>
      </c>
      <c r="B86" s="1">
        <v>-336.12620961076402</v>
      </c>
      <c r="C86" s="1">
        <v>-324.25454715149698</v>
      </c>
      <c r="D86" s="1">
        <v>11.871662459266901</v>
      </c>
      <c r="E86" s="1">
        <v>-302.38668987007202</v>
      </c>
      <c r="F86" s="1">
        <v>-299.45225644531098</v>
      </c>
      <c r="G86" s="1">
        <v>2.93443342476098</v>
      </c>
      <c r="H86" s="1">
        <v>-33.7395197406927</v>
      </c>
      <c r="I86" s="1">
        <v>-24.8022907061867</v>
      </c>
      <c r="J86" s="1">
        <v>8.9372290345059593</v>
      </c>
      <c r="K86" s="1">
        <v>-0.78080504459090805</v>
      </c>
      <c r="L86" s="1">
        <v>-2.3428972652448099</v>
      </c>
      <c r="M86" s="1">
        <v>-0.32227959353972102</v>
      </c>
      <c r="N86" s="1">
        <v>-1.0991030623398099</v>
      </c>
      <c r="O86" s="1">
        <v>-0.45267158452586098</v>
      </c>
      <c r="P86" s="1">
        <v>-1.23679736680565</v>
      </c>
      <c r="Q86">
        <v>-0.32234422972228</v>
      </c>
      <c r="R86">
        <v>-1.0994012208174599</v>
      </c>
      <c r="S86">
        <v>-0.45359362113176499</v>
      </c>
      <c r="T86">
        <v>-1.2389165458346501</v>
      </c>
    </row>
    <row r="87" spans="1:20" x14ac:dyDescent="0.2">
      <c r="A87" s="1" t="s">
        <v>92</v>
      </c>
      <c r="B87" s="1">
        <v>-341.79756284984097</v>
      </c>
      <c r="C87" s="1">
        <v>-330.44224531491602</v>
      </c>
      <c r="D87" s="1">
        <v>11.3553175349247</v>
      </c>
      <c r="E87" s="1">
        <v>-308.733785084489</v>
      </c>
      <c r="F87" s="1">
        <v>-306.00478437658802</v>
      </c>
      <c r="G87" s="1">
        <v>2.72900070790035</v>
      </c>
      <c r="H87" s="1">
        <v>-33.063777765352</v>
      </c>
      <c r="I87" s="1">
        <v>-24.4374609383276</v>
      </c>
      <c r="J87" s="1">
        <v>8.6263168270243806</v>
      </c>
      <c r="K87" s="1">
        <v>-0.78061083783719898</v>
      </c>
      <c r="L87" s="1">
        <v>-2.3427319076020199</v>
      </c>
      <c r="M87" s="1">
        <v>-0.32221678433990297</v>
      </c>
      <c r="N87" s="1">
        <v>-1.0990654227540599</v>
      </c>
      <c r="O87" s="1">
        <v>-0.45267220134019998</v>
      </c>
      <c r="P87" s="1">
        <v>-1.23679501087042</v>
      </c>
      <c r="Q87">
        <v>-0.32227563087479899</v>
      </c>
      <c r="R87">
        <v>-1.09932333118907</v>
      </c>
      <c r="S87">
        <v>-0.45357549447262302</v>
      </c>
      <c r="T87">
        <v>-1.2388605528741701</v>
      </c>
    </row>
    <row r="88" spans="1:20" x14ac:dyDescent="0.2">
      <c r="A88" s="1" t="s">
        <v>93</v>
      </c>
      <c r="B88" s="1">
        <v>-405.00999991269902</v>
      </c>
      <c r="C88" s="1">
        <v>-388.53781909208197</v>
      </c>
      <c r="D88" s="1">
        <v>16.472180820616799</v>
      </c>
      <c r="E88" s="1">
        <v>-361.639716387948</v>
      </c>
      <c r="F88" s="1">
        <v>-357.23380158471298</v>
      </c>
      <c r="G88" s="1">
        <v>4.4059148032354001</v>
      </c>
      <c r="H88" s="1">
        <v>-43.370283524750498</v>
      </c>
      <c r="I88" s="1">
        <v>-31.304017507369</v>
      </c>
      <c r="J88" s="1">
        <v>12.0662660173814</v>
      </c>
      <c r="K88" s="1">
        <v>-0.86205886626154704</v>
      </c>
      <c r="L88" s="1">
        <v>-2.6039446511426099</v>
      </c>
      <c r="M88" s="1">
        <v>-0.32218268296292701</v>
      </c>
      <c r="N88" s="1">
        <v>-1.09914017309066</v>
      </c>
      <c r="O88" s="1">
        <v>-0.53179814969932204</v>
      </c>
      <c r="P88" s="1">
        <v>-1.4963636453390901</v>
      </c>
      <c r="Q88">
        <v>-0.32228242397422202</v>
      </c>
      <c r="R88">
        <v>-1.09957740745754</v>
      </c>
      <c r="S88">
        <v>-0.53304124843506095</v>
      </c>
      <c r="T88">
        <v>-1.49917936860012</v>
      </c>
    </row>
    <row r="89" spans="1:20" x14ac:dyDescent="0.2">
      <c r="A89" s="1" t="s">
        <v>94</v>
      </c>
      <c r="B89" s="1">
        <v>-388.16597056776601</v>
      </c>
      <c r="C89" s="1">
        <v>-372.78625575447899</v>
      </c>
      <c r="D89" s="1">
        <v>15.3797148132871</v>
      </c>
      <c r="E89" s="1">
        <v>-348.38632890223801</v>
      </c>
      <c r="F89" s="1">
        <v>-344.18015457655298</v>
      </c>
      <c r="G89" s="1">
        <v>4.2061743256851702</v>
      </c>
      <c r="H89" s="1">
        <v>-39.779641665527798</v>
      </c>
      <c r="I89" s="1">
        <v>-28.606101177925801</v>
      </c>
      <c r="J89" s="1">
        <v>11.173540487601899</v>
      </c>
      <c r="K89" s="1">
        <v>-0.86162335136425505</v>
      </c>
      <c r="L89" s="1">
        <v>-2.6034755466852402</v>
      </c>
      <c r="M89" s="1">
        <v>-0.32242660871717699</v>
      </c>
      <c r="N89" s="1">
        <v>-1.0993365206269501</v>
      </c>
      <c r="O89" s="1">
        <v>-0.53179681933199496</v>
      </c>
      <c r="P89" s="1">
        <v>-1.49638768613342</v>
      </c>
      <c r="Q89">
        <v>-0.32250596458073499</v>
      </c>
      <c r="R89">
        <v>-1.0996962959805401</v>
      </c>
      <c r="S89">
        <v>-0.53297032730915395</v>
      </c>
      <c r="T89">
        <v>-1.4990308231600999</v>
      </c>
    </row>
    <row r="90" spans="1:20" x14ac:dyDescent="0.2">
      <c r="A90" s="1" t="s">
        <v>95</v>
      </c>
      <c r="B90" s="1">
        <v>-382.87995958423801</v>
      </c>
      <c r="C90" s="1">
        <v>-368.72280055998601</v>
      </c>
      <c r="D90" s="1">
        <v>14.157159024252501</v>
      </c>
      <c r="E90" s="1">
        <v>-344.93828784713901</v>
      </c>
      <c r="F90" s="1">
        <v>-341.35500748241998</v>
      </c>
      <c r="G90" s="1">
        <v>3.5832803647186999</v>
      </c>
      <c r="H90" s="1">
        <v>-37.941671737099398</v>
      </c>
      <c r="I90" s="1">
        <v>-27.367793077565601</v>
      </c>
      <c r="J90" s="1">
        <v>10.573878659533801</v>
      </c>
      <c r="K90" s="1">
        <v>-0.68014496386152001</v>
      </c>
      <c r="L90" s="1">
        <v>-2.01495453332821</v>
      </c>
      <c r="M90" s="1">
        <v>-0.37658480357945701</v>
      </c>
      <c r="N90" s="1">
        <v>-1.18875657480075</v>
      </c>
      <c r="O90" s="1">
        <v>-0.29711950686052402</v>
      </c>
      <c r="P90" s="1">
        <v>-0.81818739437848897</v>
      </c>
      <c r="Q90">
        <v>-0.37676820959950702</v>
      </c>
      <c r="R90">
        <v>-1.1894645658668199</v>
      </c>
      <c r="S90">
        <v>-0.29802928259985301</v>
      </c>
      <c r="T90">
        <v>-0.82041359867331298</v>
      </c>
    </row>
    <row r="91" spans="1:20" x14ac:dyDescent="0.2">
      <c r="A91" s="1" t="s">
        <v>96</v>
      </c>
      <c r="B91" s="1">
        <v>-380.88058471476802</v>
      </c>
      <c r="C91" s="1">
        <v>-367.361375905518</v>
      </c>
      <c r="D91" s="1">
        <v>13.519208809249699</v>
      </c>
      <c r="E91" s="1">
        <v>-343.92752885330702</v>
      </c>
      <c r="F91" s="1">
        <v>-340.56774488334298</v>
      </c>
      <c r="G91" s="1">
        <v>3.3597839699638699</v>
      </c>
      <c r="H91" s="1">
        <v>-36.953055861460903</v>
      </c>
      <c r="I91" s="1">
        <v>-26.793631022174999</v>
      </c>
      <c r="J91" s="1">
        <v>10.1594248392858</v>
      </c>
      <c r="K91" s="1">
        <v>-0.67994868317434598</v>
      </c>
      <c r="L91" s="1">
        <v>-2.0147573892333099</v>
      </c>
      <c r="M91" s="1">
        <v>-0.37658745868567201</v>
      </c>
      <c r="N91" s="1">
        <v>-1.18873207273295</v>
      </c>
      <c r="O91" s="1">
        <v>-0.29712063264939498</v>
      </c>
      <c r="P91" s="1">
        <v>-0.818191234614699</v>
      </c>
      <c r="Q91">
        <v>-0.37676789690839402</v>
      </c>
      <c r="R91">
        <v>-1.1894298957859299</v>
      </c>
      <c r="S91">
        <v>-0.29798442226778699</v>
      </c>
      <c r="T91">
        <v>-0.82031870375072102</v>
      </c>
    </row>
    <row r="92" spans="1:20" x14ac:dyDescent="0.2">
      <c r="A92" s="1" t="s">
        <v>34</v>
      </c>
      <c r="B92" s="1">
        <v>-406.28071361913601</v>
      </c>
      <c r="C92" s="1">
        <v>-387.99597295647999</v>
      </c>
      <c r="D92" s="1">
        <v>18.284740662655999</v>
      </c>
      <c r="E92" s="1">
        <v>-356.10720897170597</v>
      </c>
      <c r="F92" s="1">
        <v>-347.78313459968803</v>
      </c>
      <c r="G92" s="1">
        <v>8.3240743720179609</v>
      </c>
      <c r="H92" s="1">
        <v>-50.173504647430001</v>
      </c>
      <c r="I92" s="1">
        <v>-40.212838356791899</v>
      </c>
      <c r="J92" s="1">
        <v>9.9606662906380894</v>
      </c>
      <c r="K92" s="1">
        <v>-0.471999467039104</v>
      </c>
      <c r="L92" s="1">
        <v>-1.39731804221442</v>
      </c>
      <c r="M92" s="1">
        <v>-0.37713640969233198</v>
      </c>
      <c r="N92" s="1">
        <v>-1.1916996189720901</v>
      </c>
      <c r="O92" s="1">
        <v>-8.6110468215446503E-2</v>
      </c>
      <c r="P92" s="1">
        <v>-0.195260936332739</v>
      </c>
      <c r="Q92">
        <v>-0.37721927292366297</v>
      </c>
      <c r="R92">
        <v>-1.1920057205054899</v>
      </c>
      <c r="S92">
        <v>-8.6920755827017193E-2</v>
      </c>
      <c r="T92">
        <v>-0.197855500863371</v>
      </c>
    </row>
    <row r="93" spans="1:20" x14ac:dyDescent="0.2">
      <c r="A93" s="1" t="s">
        <v>35</v>
      </c>
      <c r="B93" s="1">
        <v>-399.78859283085501</v>
      </c>
      <c r="C93" s="1">
        <v>-384.47422127202299</v>
      </c>
      <c r="D93" s="1">
        <v>15.3143715588322</v>
      </c>
      <c r="E93" s="1">
        <v>-363.26696809773301</v>
      </c>
      <c r="F93" s="1">
        <v>-356.69383048133602</v>
      </c>
      <c r="G93" s="1">
        <v>6.5731376163971396</v>
      </c>
      <c r="H93" s="1">
        <v>-36.521624733122003</v>
      </c>
      <c r="I93" s="1">
        <v>-27.780390790686901</v>
      </c>
      <c r="J93" s="1">
        <v>8.7412339424350805</v>
      </c>
      <c r="K93" s="1">
        <v>-0.47015723325771802</v>
      </c>
      <c r="L93" s="1">
        <v>-1.3948363025524599</v>
      </c>
      <c r="M93" s="1">
        <v>-0.37740088920904402</v>
      </c>
      <c r="N93" s="1">
        <v>-1.1923108917447001</v>
      </c>
      <c r="O93" s="1">
        <v>-8.6110468215220601E-2</v>
      </c>
      <c r="P93" s="1">
        <v>-0.19526093633247801</v>
      </c>
      <c r="Q93">
        <v>-0.37743362684583098</v>
      </c>
      <c r="R93">
        <v>-1.1924572273465199</v>
      </c>
      <c r="S93">
        <v>-8.6796172252685599E-2</v>
      </c>
      <c r="T93">
        <v>-0.19772551877477301</v>
      </c>
    </row>
    <row r="94" spans="1:20" x14ac:dyDescent="0.2">
      <c r="A94" s="1" t="s">
        <v>36</v>
      </c>
      <c r="B94" s="1">
        <v>-399.77414611461302</v>
      </c>
      <c r="C94" s="1">
        <v>-383.03257825118902</v>
      </c>
      <c r="D94" s="1">
        <v>16.741567863423999</v>
      </c>
      <c r="E94" s="1">
        <v>-358.87834721831899</v>
      </c>
      <c r="F94" s="1">
        <v>-351.543881081481</v>
      </c>
      <c r="G94" s="1">
        <v>7.3344661368373298</v>
      </c>
      <c r="H94" s="1">
        <v>-40.895798896294103</v>
      </c>
      <c r="I94" s="1">
        <v>-31.4886971697074</v>
      </c>
      <c r="J94" s="1">
        <v>9.4071017265866992</v>
      </c>
      <c r="K94" s="1">
        <v>-0.47077340522248301</v>
      </c>
      <c r="L94" s="1">
        <v>-1.39552123067749</v>
      </c>
      <c r="M94" s="1">
        <v>-0.37725139639629002</v>
      </c>
      <c r="N94" s="1">
        <v>-1.1920954499287799</v>
      </c>
      <c r="O94" s="1">
        <v>-8.6110468215446503E-2</v>
      </c>
      <c r="P94" s="1">
        <v>-0.195260936332739</v>
      </c>
      <c r="Q94">
        <v>-0.37729380863890399</v>
      </c>
      <c r="R94">
        <v>-1.1922893891469299</v>
      </c>
      <c r="S94">
        <v>-8.6867387569734597E-2</v>
      </c>
      <c r="T94">
        <v>-0.197850640846153</v>
      </c>
    </row>
    <row r="95" spans="1:20" x14ac:dyDescent="0.2">
      <c r="A95" s="1" t="s">
        <v>37</v>
      </c>
      <c r="B95" s="1">
        <v>-414.39311705058901</v>
      </c>
      <c r="C95" s="1">
        <v>-395.59892748259</v>
      </c>
      <c r="D95" s="1">
        <v>18.794189567998799</v>
      </c>
      <c r="E95" s="1">
        <v>-363.02822152542501</v>
      </c>
      <c r="F95" s="1">
        <v>-354.60833937727699</v>
      </c>
      <c r="G95" s="1">
        <v>8.4198821481475807</v>
      </c>
      <c r="H95" s="1">
        <v>-51.364895525163902</v>
      </c>
      <c r="I95" s="1">
        <v>-40.990588105312597</v>
      </c>
      <c r="J95" s="1">
        <v>10.3743074198513</v>
      </c>
      <c r="K95" s="1">
        <v>-0.47231030894377002</v>
      </c>
      <c r="L95" s="1">
        <v>-1.3978071075524601</v>
      </c>
      <c r="M95" s="1">
        <v>-0.37724254532176499</v>
      </c>
      <c r="N95" s="1">
        <v>-1.1919396138287099</v>
      </c>
      <c r="O95" s="1">
        <v>-8.6110468215220601E-2</v>
      </c>
      <c r="P95" s="1">
        <v>-0.19526093633247801</v>
      </c>
      <c r="Q95">
        <v>-0.37733291363254901</v>
      </c>
      <c r="R95">
        <v>-1.1922779031813</v>
      </c>
      <c r="S95">
        <v>-8.6949758289776705E-2</v>
      </c>
      <c r="T95">
        <v>-0.19794435306526401</v>
      </c>
    </row>
    <row r="96" spans="1:20" x14ac:dyDescent="0.2">
      <c r="A96" s="1" t="s">
        <v>97</v>
      </c>
      <c r="B96" s="1">
        <v>-428.63116181107301</v>
      </c>
      <c r="C96" s="1">
        <v>-404.08749126367502</v>
      </c>
      <c r="D96" s="1">
        <v>24.543670547398602</v>
      </c>
      <c r="E96" s="1">
        <v>-383.37857882712399</v>
      </c>
      <c r="F96" s="1">
        <v>-370.65605623925302</v>
      </c>
      <c r="G96" s="1">
        <v>12.7225225878709</v>
      </c>
      <c r="H96" s="1">
        <v>-45.252582983949303</v>
      </c>
      <c r="I96" s="1">
        <v>-33.431435024421603</v>
      </c>
      <c r="J96" s="1">
        <v>11.8211479595277</v>
      </c>
      <c r="K96" s="1">
        <v>-0.43448460562816599</v>
      </c>
      <c r="L96" s="1">
        <v>-1.3493190819783001</v>
      </c>
      <c r="M96" s="1">
        <v>-0.37709196807727402</v>
      </c>
      <c r="N96" s="1">
        <v>-1.1916099734366401</v>
      </c>
      <c r="O96" s="1">
        <v>-4.9699198551628902E-2</v>
      </c>
      <c r="P96" s="1">
        <v>-0.148166751320367</v>
      </c>
      <c r="Q96">
        <v>-0.377161419568117</v>
      </c>
      <c r="R96">
        <v>-1.1918636936664599</v>
      </c>
      <c r="S96">
        <v>-5.0720982398910798E-2</v>
      </c>
      <c r="T96">
        <v>-0.15132423260620601</v>
      </c>
    </row>
    <row r="97" spans="1:20" x14ac:dyDescent="0.2">
      <c r="A97" s="1" t="s">
        <v>98</v>
      </c>
      <c r="B97" s="1">
        <v>-429.43178321585202</v>
      </c>
      <c r="C97" s="1">
        <v>-409.424547516291</v>
      </c>
      <c r="D97" s="1">
        <v>20.0072356995611</v>
      </c>
      <c r="E97" s="1">
        <v>-393.94545798057601</v>
      </c>
      <c r="F97" s="1">
        <v>-384.16694087971098</v>
      </c>
      <c r="G97" s="1">
        <v>9.7785171008647804</v>
      </c>
      <c r="H97" s="1">
        <v>-35.4863252352758</v>
      </c>
      <c r="I97" s="1">
        <v>-25.257606636579499</v>
      </c>
      <c r="J97" s="1">
        <v>10.2287185986963</v>
      </c>
      <c r="K97" s="1">
        <v>-0.43356675809333201</v>
      </c>
      <c r="L97" s="1">
        <v>-1.34782803790892</v>
      </c>
      <c r="M97" s="1">
        <v>-0.37749332486468401</v>
      </c>
      <c r="N97" s="1">
        <v>-1.1925194956549801</v>
      </c>
      <c r="O97" s="1">
        <v>-4.9699198551631601E-2</v>
      </c>
      <c r="P97" s="1">
        <v>-0.14816675132039001</v>
      </c>
      <c r="Q97">
        <v>-0.37752295016530302</v>
      </c>
      <c r="R97">
        <v>-1.1926564398355399</v>
      </c>
      <c r="S97">
        <v>-5.0507244422108702E-2</v>
      </c>
      <c r="T97">
        <v>-0.15108804859430999</v>
      </c>
    </row>
    <row r="98" spans="1:20" x14ac:dyDescent="0.2">
      <c r="A98" s="1" t="s">
        <v>99</v>
      </c>
      <c r="B98" s="1">
        <v>-428.60828452972402</v>
      </c>
      <c r="C98" s="1">
        <v>-406.31308443585499</v>
      </c>
      <c r="D98" s="1">
        <v>22.295200093868701</v>
      </c>
      <c r="E98" s="1">
        <v>-389.25908243550799</v>
      </c>
      <c r="F98" s="1">
        <v>-378.17567712577198</v>
      </c>
      <c r="G98" s="1">
        <v>11.0834053097365</v>
      </c>
      <c r="H98" s="1">
        <v>-39.349202094215997</v>
      </c>
      <c r="I98" s="1">
        <v>-28.137407310083798</v>
      </c>
      <c r="J98" s="1">
        <v>11.211794784132101</v>
      </c>
      <c r="K98" s="1">
        <v>-0.43404694713853198</v>
      </c>
      <c r="L98" s="1">
        <v>-1.3483856997529799</v>
      </c>
      <c r="M98" s="1">
        <v>-0.37732458710808298</v>
      </c>
      <c r="N98" s="1">
        <v>-1.1922547924122699</v>
      </c>
      <c r="O98" s="1">
        <v>-4.9699198551628902E-2</v>
      </c>
      <c r="P98" s="1">
        <v>-0.148166751320367</v>
      </c>
      <c r="Q98">
        <v>-0.37736073935701703</v>
      </c>
      <c r="R98">
        <v>-1.19242548916401</v>
      </c>
      <c r="S98">
        <v>-5.0633672056943101E-2</v>
      </c>
      <c r="T98">
        <v>-0.15129577533272801</v>
      </c>
    </row>
    <row r="99" spans="1:20" x14ac:dyDescent="0.2">
      <c r="A99" s="1" t="s">
        <v>100</v>
      </c>
      <c r="B99" s="1">
        <v>-435.613920914414</v>
      </c>
      <c r="C99" s="1">
        <v>-410.725846767875</v>
      </c>
      <c r="D99" s="1">
        <v>24.8880741465386</v>
      </c>
      <c r="E99" s="1">
        <v>-390.11801125056098</v>
      </c>
      <c r="F99" s="1">
        <v>-377.32707761977798</v>
      </c>
      <c r="G99" s="1">
        <v>12.7909336307829</v>
      </c>
      <c r="H99" s="1">
        <v>-45.495909663852999</v>
      </c>
      <c r="I99" s="1">
        <v>-33.398769148097401</v>
      </c>
      <c r="J99" s="1">
        <v>12.0971405157556</v>
      </c>
      <c r="K99" s="1">
        <v>-0.43456184062542702</v>
      </c>
      <c r="L99" s="1">
        <v>-1.3495980057755299</v>
      </c>
      <c r="M99" s="1">
        <v>-0.377166358582815</v>
      </c>
      <c r="N99" s="1">
        <v>-1.1917990635011899</v>
      </c>
      <c r="O99" s="1">
        <v>-4.9699198551627001E-2</v>
      </c>
      <c r="P99" s="1">
        <v>-0.14816675132035401</v>
      </c>
      <c r="Q99">
        <v>-0.377241836197582</v>
      </c>
      <c r="R99">
        <v>-1.1920831990420999</v>
      </c>
      <c r="S99">
        <v>-5.0735795992105398E-2</v>
      </c>
      <c r="T99">
        <v>-0.15137809757651999</v>
      </c>
    </row>
    <row r="100" spans="1:20" x14ac:dyDescent="0.2">
      <c r="A100" s="1" t="s">
        <v>101</v>
      </c>
      <c r="B100" s="1">
        <v>-375.49254166423299</v>
      </c>
      <c r="C100" s="1">
        <v>-363.56396160592698</v>
      </c>
      <c r="D100" s="1">
        <v>11.9285800583053</v>
      </c>
      <c r="E100" s="1">
        <v>-308.91624519218902</v>
      </c>
      <c r="F100" s="1">
        <v>-306.00175105928503</v>
      </c>
      <c r="G100" s="1">
        <v>2.9144941329035201</v>
      </c>
      <c r="H100" s="1">
        <v>-66.576296472043893</v>
      </c>
      <c r="I100" s="1">
        <v>-57.562210546642099</v>
      </c>
      <c r="J100" s="1">
        <v>9.0140859254018402</v>
      </c>
      <c r="K100" s="1">
        <v>-0.625302224696618</v>
      </c>
      <c r="L100" s="1">
        <v>-1.8521023614816701</v>
      </c>
      <c r="M100" s="1">
        <v>-0.37652812601073898</v>
      </c>
      <c r="N100" s="1">
        <v>-1.1888103092709399</v>
      </c>
      <c r="O100" s="1">
        <v>-0.237135458979265</v>
      </c>
      <c r="P100" s="1">
        <v>-0.64957312328241001</v>
      </c>
      <c r="Q100">
        <v>-0.37670546141400502</v>
      </c>
      <c r="R100">
        <v>-1.1894834380357799</v>
      </c>
      <c r="S100">
        <v>-0.23784748791510499</v>
      </c>
      <c r="T100">
        <v>-0.65144391369703802</v>
      </c>
    </row>
    <row r="101" spans="1:20" x14ac:dyDescent="0.2">
      <c r="A101" s="1" t="s">
        <v>102</v>
      </c>
      <c r="B101" s="1">
        <v>-373.660498016524</v>
      </c>
      <c r="C101" s="1">
        <v>-361.61419753581902</v>
      </c>
      <c r="D101" s="1">
        <v>12.0463004807046</v>
      </c>
      <c r="E101" s="1">
        <v>-306.16226908276502</v>
      </c>
      <c r="F101" s="1">
        <v>-303.11717959409498</v>
      </c>
      <c r="G101" s="1">
        <v>3.04508948866938</v>
      </c>
      <c r="H101" s="1">
        <v>-67.498228933759194</v>
      </c>
      <c r="I101" s="1">
        <v>-58.497017941723897</v>
      </c>
      <c r="J101" s="1">
        <v>9.0012109920352401</v>
      </c>
      <c r="K101" s="1">
        <v>-0.62559430109128</v>
      </c>
      <c r="L101" s="1">
        <v>-1.85248234216817</v>
      </c>
      <c r="M101" s="1">
        <v>-0.376678223246524</v>
      </c>
      <c r="N101" s="1">
        <v>-1.1890402381990299</v>
      </c>
      <c r="O101" s="1">
        <v>-0.23714571120880701</v>
      </c>
      <c r="P101" s="1">
        <v>-0.64950375648542202</v>
      </c>
      <c r="Q101">
        <v>-0.37686631701547302</v>
      </c>
      <c r="R101">
        <v>-1.1897523849401801</v>
      </c>
      <c r="S101">
        <v>-0.237846610793046</v>
      </c>
      <c r="T101">
        <v>-0.65133099611860701</v>
      </c>
    </row>
    <row r="102" spans="1:20" x14ac:dyDescent="0.2">
      <c r="A102" s="1" t="s">
        <v>103</v>
      </c>
      <c r="B102" s="1">
        <v>-367.87693368107699</v>
      </c>
      <c r="C102" s="1">
        <v>-357.40014585151403</v>
      </c>
      <c r="D102" s="1">
        <v>10.476787829563801</v>
      </c>
      <c r="E102" s="1">
        <v>-310.20502032807502</v>
      </c>
      <c r="F102" s="1">
        <v>-307.68956353426398</v>
      </c>
      <c r="G102" s="1">
        <v>2.5154567938105798</v>
      </c>
      <c r="H102" s="1">
        <v>-57.671913353002303</v>
      </c>
      <c r="I102" s="1">
        <v>-49.710582317248999</v>
      </c>
      <c r="J102" s="1">
        <v>7.9613310357532203</v>
      </c>
      <c r="K102" s="1">
        <v>-0.62404670448919897</v>
      </c>
      <c r="L102" s="1">
        <v>-1.8505814187387599</v>
      </c>
      <c r="M102" s="1">
        <v>-0.37671841613137302</v>
      </c>
      <c r="N102" s="1">
        <v>-1.1893577284297401</v>
      </c>
      <c r="O102" s="1">
        <v>-0.237070368896244</v>
      </c>
      <c r="P102" s="1">
        <v>-0.64951554107909204</v>
      </c>
      <c r="Q102">
        <v>-0.37683949978708098</v>
      </c>
      <c r="R102">
        <v>-1.18984748850345</v>
      </c>
      <c r="S102">
        <v>-0.237702574351525</v>
      </c>
      <c r="T102">
        <v>-0.65130480232092502</v>
      </c>
    </row>
    <row r="103" spans="1:20" x14ac:dyDescent="0.2">
      <c r="A103" s="1" t="s">
        <v>104</v>
      </c>
      <c r="B103" s="1">
        <v>-382.50407675631601</v>
      </c>
      <c r="C103" s="1">
        <v>-370.14545972220901</v>
      </c>
      <c r="D103" s="1">
        <v>12.3586170341065</v>
      </c>
      <c r="E103" s="1">
        <v>-313.50271142712103</v>
      </c>
      <c r="F103" s="1">
        <v>-310.42454520350202</v>
      </c>
      <c r="G103" s="1">
        <v>3.0781662236190699</v>
      </c>
      <c r="H103" s="1">
        <v>-69.001365329194996</v>
      </c>
      <c r="I103" s="1">
        <v>-59.720914518707502</v>
      </c>
      <c r="J103" s="1">
        <v>9.2804508104874994</v>
      </c>
      <c r="K103" s="1">
        <v>-0.62591258952853102</v>
      </c>
      <c r="L103" s="1">
        <v>-1.8524708299363</v>
      </c>
      <c r="M103" s="1">
        <v>-0.37658893033775798</v>
      </c>
      <c r="N103" s="1">
        <v>-1.1889034904312701</v>
      </c>
      <c r="O103" s="1">
        <v>-0.237158663922866</v>
      </c>
      <c r="P103" s="1">
        <v>-0.64945110631453096</v>
      </c>
      <c r="Q103">
        <v>-0.37676597733560002</v>
      </c>
      <c r="R103">
        <v>-1.18960034563406</v>
      </c>
      <c r="S103">
        <v>-0.23788970968685799</v>
      </c>
      <c r="T103">
        <v>-0.65138089488161799</v>
      </c>
    </row>
    <row r="104" spans="1:20" x14ac:dyDescent="0.2">
      <c r="A104" s="1" t="s">
        <v>105</v>
      </c>
      <c r="B104" s="1">
        <v>-372.36929543821998</v>
      </c>
      <c r="C104" s="1">
        <v>-360.86439192126801</v>
      </c>
      <c r="D104" s="1">
        <v>11.504903516951799</v>
      </c>
      <c r="E104" s="1">
        <v>-307.04114798422899</v>
      </c>
      <c r="F104" s="1">
        <v>-304.26680373096701</v>
      </c>
      <c r="G104" s="1">
        <v>2.7743442532621301</v>
      </c>
      <c r="H104" s="1">
        <v>-65.328147453990994</v>
      </c>
      <c r="I104" s="1">
        <v>-56.597588190301202</v>
      </c>
      <c r="J104" s="1">
        <v>8.7305592636897096</v>
      </c>
      <c r="K104" s="1">
        <v>-0.62481747074704796</v>
      </c>
      <c r="L104" s="1">
        <v>-1.8515892645498999</v>
      </c>
      <c r="M104" s="1">
        <v>-0.37636865304658201</v>
      </c>
      <c r="N104" s="1">
        <v>-1.1885990479147599</v>
      </c>
      <c r="O104" s="1">
        <v>-0.23710869500864901</v>
      </c>
      <c r="P104" s="1">
        <v>-0.64944816548584605</v>
      </c>
      <c r="Q104">
        <v>-0.37654838464420198</v>
      </c>
      <c r="R104">
        <v>-1.1893075462488201</v>
      </c>
      <c r="S104">
        <v>-0.23777906515137001</v>
      </c>
      <c r="T104">
        <v>-0.65121485934438605</v>
      </c>
    </row>
    <row r="105" spans="1:20" x14ac:dyDescent="0.2">
      <c r="A105" s="1" t="s">
        <v>106</v>
      </c>
      <c r="B105" s="1">
        <v>-368.324552425695</v>
      </c>
      <c r="C105" s="1">
        <v>-357.13027145661198</v>
      </c>
      <c r="D105" s="1">
        <v>11.1942809690839</v>
      </c>
      <c r="E105" s="1">
        <v>-304.096902923031</v>
      </c>
      <c r="F105" s="1">
        <v>-301.38584641254698</v>
      </c>
      <c r="G105" s="1">
        <v>2.7110565104835298</v>
      </c>
      <c r="H105" s="1">
        <v>-64.227649502664804</v>
      </c>
      <c r="I105" s="1">
        <v>-55.744425044064499</v>
      </c>
      <c r="J105" s="1">
        <v>8.4832244586003593</v>
      </c>
      <c r="K105" s="1">
        <v>-0.62471557583494497</v>
      </c>
      <c r="L105" s="1">
        <v>-1.8514066695203499</v>
      </c>
      <c r="M105" s="1">
        <v>-0.37639986976013201</v>
      </c>
      <c r="N105" s="1">
        <v>-1.1886077851112899</v>
      </c>
      <c r="O105" s="1">
        <v>-0.237182951334653</v>
      </c>
      <c r="P105" s="1">
        <v>-0.64946862277224404</v>
      </c>
      <c r="Q105">
        <v>-0.376562090609179</v>
      </c>
      <c r="R105">
        <v>-1.18926883025624</v>
      </c>
      <c r="S105">
        <v>-0.23784404333268899</v>
      </c>
      <c r="T105">
        <v>-0.65121535387713003</v>
      </c>
    </row>
    <row r="106" spans="1:20" x14ac:dyDescent="0.2">
      <c r="A106" s="1" t="s">
        <v>107</v>
      </c>
      <c r="B106" s="1">
        <v>-432.16380757749198</v>
      </c>
      <c r="C106" s="1">
        <v>-411.322057111481</v>
      </c>
      <c r="D106" s="1">
        <v>20.841750466011199</v>
      </c>
      <c r="E106" s="1">
        <v>-375.15111316980699</v>
      </c>
      <c r="F106" s="1">
        <v>-369.15868967917402</v>
      </c>
      <c r="G106" s="1">
        <v>5.9924234906322997</v>
      </c>
      <c r="H106" s="1">
        <v>-57.012694407685402</v>
      </c>
      <c r="I106" s="1">
        <v>-42.163367432306401</v>
      </c>
      <c r="J106" s="1">
        <v>14.849326975378901</v>
      </c>
      <c r="K106" s="1">
        <v>-0.67239055938396797</v>
      </c>
      <c r="L106" s="1">
        <v>-2.0049540589447599</v>
      </c>
      <c r="M106" s="1">
        <v>-0.37689842472818502</v>
      </c>
      <c r="N106" s="1">
        <v>-1.18929120572758</v>
      </c>
      <c r="O106" s="1">
        <v>-0.28521734166442397</v>
      </c>
      <c r="P106" s="1">
        <v>-0.80422266071874504</v>
      </c>
      <c r="Q106">
        <v>-0.37708497297523502</v>
      </c>
      <c r="R106">
        <v>-1.1900018809044699</v>
      </c>
      <c r="S106">
        <v>-0.28669067376417201</v>
      </c>
      <c r="T106">
        <v>-0.807507914348497</v>
      </c>
    </row>
    <row r="107" spans="1:20" x14ac:dyDescent="0.2">
      <c r="A107" s="1" t="s">
        <v>108</v>
      </c>
      <c r="B107" s="1">
        <v>-419.72392945195401</v>
      </c>
      <c r="C107" s="1">
        <v>-401.03182614743099</v>
      </c>
      <c r="D107" s="1">
        <v>18.6921033045226</v>
      </c>
      <c r="E107" s="1">
        <v>-370.237499377316</v>
      </c>
      <c r="F107" s="1">
        <v>-364.96665330029401</v>
      </c>
      <c r="G107" s="1">
        <v>5.2708460770217496</v>
      </c>
      <c r="H107" s="1">
        <v>-49.486430074637902</v>
      </c>
      <c r="I107" s="1">
        <v>-36.065172847136999</v>
      </c>
      <c r="J107" s="1">
        <v>13.421257227500799</v>
      </c>
      <c r="K107" s="1">
        <v>-0.67052553545556104</v>
      </c>
      <c r="L107" s="1">
        <v>-2.0029240603380201</v>
      </c>
      <c r="M107" s="1">
        <v>-0.376470889288128</v>
      </c>
      <c r="N107" s="1">
        <v>-1.18863198088656</v>
      </c>
      <c r="O107" s="1">
        <v>-0.28522811237388901</v>
      </c>
      <c r="P107" s="1">
        <v>-0.80427023005323595</v>
      </c>
      <c r="Q107">
        <v>-0.37663365661848602</v>
      </c>
      <c r="R107">
        <v>-1.1892644722347101</v>
      </c>
      <c r="S107">
        <v>-0.28657590205787298</v>
      </c>
      <c r="T107">
        <v>-0.80723906787834199</v>
      </c>
    </row>
    <row r="108" spans="1:20" x14ac:dyDescent="0.2">
      <c r="A108" s="1" t="s">
        <v>109</v>
      </c>
      <c r="B108" s="1">
        <v>-369.73089271426102</v>
      </c>
      <c r="C108" s="1">
        <v>-348.96244764813798</v>
      </c>
      <c r="D108" s="1">
        <v>20.7684450661224</v>
      </c>
      <c r="E108" s="1">
        <v>-284.10731894169299</v>
      </c>
      <c r="F108" s="1">
        <v>-279.87665060590803</v>
      </c>
      <c r="G108" s="1">
        <v>4.2306683357854098</v>
      </c>
      <c r="H108" s="1">
        <v>-85.623573772567298</v>
      </c>
      <c r="I108" s="1">
        <v>-69.085797042230297</v>
      </c>
      <c r="J108" s="1">
        <v>16.537776730337001</v>
      </c>
      <c r="K108" s="1">
        <v>-1.29632014665618</v>
      </c>
      <c r="L108" s="1">
        <v>-3.6369639478189701</v>
      </c>
      <c r="M108" s="1">
        <v>-0.376596225005703</v>
      </c>
      <c r="N108" s="1">
        <v>-1.18879014218477</v>
      </c>
      <c r="O108" s="1">
        <v>-0.90509037325490205</v>
      </c>
      <c r="P108" s="1">
        <v>-2.43019506159956</v>
      </c>
      <c r="Q108">
        <v>-0.37685443428575799</v>
      </c>
      <c r="R108">
        <v>-1.1898397414502599</v>
      </c>
      <c r="S108">
        <v>-0.90654052575069</v>
      </c>
      <c r="T108">
        <v>-2.43373600617578</v>
      </c>
    </row>
    <row r="109" spans="1:20" x14ac:dyDescent="0.2">
      <c r="A109" s="1" t="s">
        <v>110</v>
      </c>
      <c r="B109" s="1">
        <v>-354.35956944692202</v>
      </c>
      <c r="C109" s="1">
        <v>-339.10712561810698</v>
      </c>
      <c r="D109" s="1">
        <v>15.2524438288154</v>
      </c>
      <c r="E109" s="1">
        <v>-297.24539682529399</v>
      </c>
      <c r="F109" s="1">
        <v>-293.96675800211801</v>
      </c>
      <c r="G109" s="1">
        <v>3.2786388231762098</v>
      </c>
      <c r="H109" s="1">
        <v>-57.114172621627702</v>
      </c>
      <c r="I109" s="1">
        <v>-45.140367615988403</v>
      </c>
      <c r="J109" s="1">
        <v>11.9738050056392</v>
      </c>
      <c r="K109" s="1">
        <v>-1.29175910977759</v>
      </c>
      <c r="L109" s="1">
        <v>-3.6307862525872601</v>
      </c>
      <c r="M109" s="1">
        <v>-0.37667468732598902</v>
      </c>
      <c r="N109" s="1">
        <v>-1.18932936147888</v>
      </c>
      <c r="O109" s="1">
        <v>-0.904922384670372</v>
      </c>
      <c r="P109" s="1">
        <v>-2.4298652923911899</v>
      </c>
      <c r="Q109">
        <v>-0.37680085820352799</v>
      </c>
      <c r="R109">
        <v>-1.18987730839169</v>
      </c>
      <c r="S109">
        <v>-0.90599565410384497</v>
      </c>
      <c r="T109">
        <v>-2.4326784860036499</v>
      </c>
    </row>
    <row r="110" spans="1:20" x14ac:dyDescent="0.2">
      <c r="A110" s="1" t="s">
        <v>111</v>
      </c>
      <c r="B110" s="1">
        <v>-350.08236093040898</v>
      </c>
      <c r="C110" s="1">
        <v>-335.25648881104303</v>
      </c>
      <c r="D110" s="1">
        <v>14.825872119366201</v>
      </c>
      <c r="E110" s="1">
        <v>-300.54055032088002</v>
      </c>
      <c r="F110" s="1">
        <v>-297.27988791446398</v>
      </c>
      <c r="G110" s="1">
        <v>3.2606624064152498</v>
      </c>
      <c r="H110" s="1">
        <v>-49.541810609529598</v>
      </c>
      <c r="I110" s="1">
        <v>-37.976600896578702</v>
      </c>
      <c r="J110" s="1">
        <v>11.5652097129509</v>
      </c>
      <c r="K110" s="1">
        <v>-1.29069926696292</v>
      </c>
      <c r="L110" s="1">
        <v>-3.6285043384224398</v>
      </c>
      <c r="M110" s="1">
        <v>-0.37649493388205901</v>
      </c>
      <c r="N110" s="1">
        <v>-1.1889446126679399</v>
      </c>
      <c r="O110" s="1">
        <v>-0.90508735905385296</v>
      </c>
      <c r="P110" s="1">
        <v>-2.4298072232578201</v>
      </c>
      <c r="Q110">
        <v>-0.37667218958389298</v>
      </c>
      <c r="R110">
        <v>-1.18964681930426</v>
      </c>
      <c r="S110">
        <v>-0.90608526630620501</v>
      </c>
      <c r="T110">
        <v>-2.4323348087943799</v>
      </c>
    </row>
    <row r="111" spans="1:20" x14ac:dyDescent="0.2">
      <c r="A111" s="1" t="s">
        <v>112</v>
      </c>
      <c r="B111" s="1">
        <v>-350.81718913376699</v>
      </c>
      <c r="C111" s="1">
        <v>-334.01906884490398</v>
      </c>
      <c r="D111" s="1">
        <v>16.798120288862599</v>
      </c>
      <c r="E111" s="1">
        <v>-278.20302801237102</v>
      </c>
      <c r="F111" s="1">
        <v>-274.92792559492898</v>
      </c>
      <c r="G111" s="1">
        <v>3.2751024174417198</v>
      </c>
      <c r="H111" s="1">
        <v>-72.614161121395895</v>
      </c>
      <c r="I111" s="1">
        <v>-59.091143249974998</v>
      </c>
      <c r="J111" s="1">
        <v>13.523017871420899</v>
      </c>
      <c r="K111" s="1">
        <v>-1.2939823522337099</v>
      </c>
      <c r="L111" s="1">
        <v>-3.6340498461466599</v>
      </c>
      <c r="M111" s="1">
        <v>-0.376425548464556</v>
      </c>
      <c r="N111" s="1">
        <v>-1.1884944230451</v>
      </c>
      <c r="O111" s="1">
        <v>-0.90515769320750294</v>
      </c>
      <c r="P111" s="1">
        <v>-2.4302972641435501</v>
      </c>
      <c r="Q111">
        <v>-0.37664976933632099</v>
      </c>
      <c r="R111">
        <v>-1.18939022242234</v>
      </c>
      <c r="S111">
        <v>-0.90631446874319299</v>
      </c>
      <c r="T111">
        <v>-2.4331711131281701</v>
      </c>
    </row>
    <row r="112" spans="1:20" x14ac:dyDescent="0.2">
      <c r="A112" s="1" t="s">
        <v>113</v>
      </c>
      <c r="B112" s="1">
        <v>-348.98266568542698</v>
      </c>
      <c r="C112" s="1">
        <v>-334.05106708422102</v>
      </c>
      <c r="D112" s="1">
        <v>14.931598601205801</v>
      </c>
      <c r="E112" s="1">
        <v>-306.50073027611597</v>
      </c>
      <c r="F112" s="1">
        <v>-302.97112610865997</v>
      </c>
      <c r="G112" s="1">
        <v>3.5296041674554099</v>
      </c>
      <c r="H112" s="1">
        <v>-42.481935409311703</v>
      </c>
      <c r="I112" s="1">
        <v>-31.0799409755613</v>
      </c>
      <c r="J112" s="1">
        <v>11.401994433750399</v>
      </c>
      <c r="K112" s="1">
        <v>-0.83618776134635098</v>
      </c>
      <c r="L112" s="1">
        <v>-2.4342162650033599</v>
      </c>
      <c r="M112" s="1">
        <v>-0.376470971014641</v>
      </c>
      <c r="N112" s="1">
        <v>-1.18860518933783</v>
      </c>
      <c r="O112" s="1">
        <v>-0.45259974174466699</v>
      </c>
      <c r="P112" s="1">
        <v>-1.2365476118227801</v>
      </c>
      <c r="Q112">
        <v>-0.37663700380209902</v>
      </c>
      <c r="R112">
        <v>-1.18922552316828</v>
      </c>
      <c r="S112">
        <v>-0.45369703529100602</v>
      </c>
      <c r="T112">
        <v>-1.2390067413771</v>
      </c>
    </row>
    <row r="113" spans="1:20" x14ac:dyDescent="0.2">
      <c r="A113" s="1" t="s">
        <v>114</v>
      </c>
      <c r="B113" s="1">
        <v>-352.659404494569</v>
      </c>
      <c r="C113" s="1">
        <v>-338.46610550365699</v>
      </c>
      <c r="D113" s="1">
        <v>14.193298990912</v>
      </c>
      <c r="E113" s="1">
        <v>-314.32186358810497</v>
      </c>
      <c r="F113" s="1">
        <v>-311.09148633105201</v>
      </c>
      <c r="G113" s="1">
        <v>3.2303772570535099</v>
      </c>
      <c r="H113" s="1">
        <v>-38.337540906463403</v>
      </c>
      <c r="I113" s="1">
        <v>-27.374619172604898</v>
      </c>
      <c r="J113" s="1">
        <v>10.962921733858501</v>
      </c>
      <c r="K113" s="1">
        <v>-0.83532705874725499</v>
      </c>
      <c r="L113" s="1">
        <v>-2.43318177678765</v>
      </c>
      <c r="M113" s="1">
        <v>-0.37630565105451802</v>
      </c>
      <c r="N113" s="1">
        <v>-1.1883475420124801</v>
      </c>
      <c r="O113" s="1">
        <v>-0.45262348131470398</v>
      </c>
      <c r="P113" s="1">
        <v>-1.23663016500608</v>
      </c>
      <c r="Q113">
        <v>-0.37645784153900402</v>
      </c>
      <c r="R113">
        <v>-1.18893605029575</v>
      </c>
      <c r="S113">
        <v>-0.45368895821678601</v>
      </c>
      <c r="T113">
        <v>-1.2389995451173601</v>
      </c>
    </row>
    <row r="114" spans="1:20" x14ac:dyDescent="0.2">
      <c r="A114" s="1" t="s">
        <v>115</v>
      </c>
      <c r="B114" s="1">
        <v>-420.417573561513</v>
      </c>
      <c r="C114" s="1">
        <v>-400.20353204519</v>
      </c>
      <c r="D114" s="1">
        <v>20.214041516322698</v>
      </c>
      <c r="E114" s="1">
        <v>-363.89959339198202</v>
      </c>
      <c r="F114" s="1">
        <v>-358.43611168972802</v>
      </c>
      <c r="G114" s="1">
        <v>5.4634817022537199</v>
      </c>
      <c r="H114" s="1">
        <v>-56.517980169531</v>
      </c>
      <c r="I114" s="1">
        <v>-41.767420355461901</v>
      </c>
      <c r="J114" s="1">
        <v>14.750559814069</v>
      </c>
      <c r="K114" s="1">
        <v>-0.91903389082847597</v>
      </c>
      <c r="L114" s="1">
        <v>-2.6965617642676398</v>
      </c>
      <c r="M114" s="1">
        <v>-0.376832779755502</v>
      </c>
      <c r="N114" s="1">
        <v>-1.18919082487089</v>
      </c>
      <c r="O114" s="1">
        <v>-0.53199002273420304</v>
      </c>
      <c r="P114" s="1">
        <v>-1.4960554689196099</v>
      </c>
      <c r="Q114">
        <v>-0.37703243797246599</v>
      </c>
      <c r="R114">
        <v>-1.1899580228863</v>
      </c>
      <c r="S114">
        <v>-0.53342332889324995</v>
      </c>
      <c r="T114">
        <v>-1.4992734972589801</v>
      </c>
    </row>
    <row r="115" spans="1:20" x14ac:dyDescent="0.2">
      <c r="A115" s="1" t="s">
        <v>116</v>
      </c>
      <c r="B115" s="1">
        <v>-415.89517567583903</v>
      </c>
      <c r="C115" s="1">
        <v>-396.56353211193999</v>
      </c>
      <c r="D115" s="1">
        <v>19.331643563898499</v>
      </c>
      <c r="E115" s="1">
        <v>-362.38098763743199</v>
      </c>
      <c r="F115" s="1">
        <v>-357.19530120826198</v>
      </c>
      <c r="G115" s="1">
        <v>5.1856864291700404</v>
      </c>
      <c r="H115" s="1">
        <v>-53.514188038407298</v>
      </c>
      <c r="I115" s="1">
        <v>-39.3682309036788</v>
      </c>
      <c r="J115" s="1">
        <v>14.1459571347285</v>
      </c>
      <c r="K115" s="1">
        <v>-0.91832210129807501</v>
      </c>
      <c r="L115" s="1">
        <v>-2.6957803713033299</v>
      </c>
      <c r="M115" s="1">
        <v>-0.37669338300019101</v>
      </c>
      <c r="N115" s="1">
        <v>-1.18893525914575</v>
      </c>
      <c r="O115" s="1">
        <v>-0.53200102911537595</v>
      </c>
      <c r="P115" s="1">
        <v>-1.49609032636897</v>
      </c>
      <c r="Q115">
        <v>-0.37689003802156301</v>
      </c>
      <c r="R115">
        <v>-1.1896867935244</v>
      </c>
      <c r="S115">
        <v>-0.53336870698397199</v>
      </c>
      <c r="T115">
        <v>-1.49916236886863</v>
      </c>
    </row>
    <row r="116" spans="1:20" x14ac:dyDescent="0.2">
      <c r="A116" s="1" t="s">
        <v>117</v>
      </c>
      <c r="B116" s="1">
        <v>-373.01686883496802</v>
      </c>
      <c r="C116" s="1">
        <v>-360.49168020423201</v>
      </c>
      <c r="D116" s="1">
        <v>12.525188630736301</v>
      </c>
      <c r="E116" s="1">
        <v>-336.75649984338901</v>
      </c>
      <c r="F116" s="1">
        <v>-333.66402307682102</v>
      </c>
      <c r="G116" s="1">
        <v>3.0924767665684501</v>
      </c>
      <c r="H116" s="1">
        <v>-36.260368991578503</v>
      </c>
      <c r="I116" s="1">
        <v>-26.8276571274106</v>
      </c>
      <c r="J116" s="1">
        <v>9.43271186416791</v>
      </c>
      <c r="K116" s="1">
        <v>-0.66483127041392198</v>
      </c>
      <c r="L116" s="1">
        <v>-2.0590485059255301</v>
      </c>
      <c r="M116" s="1">
        <v>-0.36157656921585701</v>
      </c>
      <c r="N116" s="1">
        <v>-1.2339156543830501</v>
      </c>
      <c r="O116" s="1">
        <v>-0.29697512740217402</v>
      </c>
      <c r="P116" s="1">
        <v>-0.81760158207218103</v>
      </c>
      <c r="Q116">
        <v>-0.36168183145577698</v>
      </c>
      <c r="R116">
        <v>-1.2343691450107901</v>
      </c>
      <c r="S116">
        <v>-0.29784427955015802</v>
      </c>
      <c r="T116">
        <v>-0.81976640677041701</v>
      </c>
    </row>
    <row r="117" spans="1:20" x14ac:dyDescent="0.2">
      <c r="A117" s="1" t="s">
        <v>118</v>
      </c>
      <c r="B117" s="1">
        <v>-356.93186157412703</v>
      </c>
      <c r="C117" s="1">
        <v>-345.47478795348701</v>
      </c>
      <c r="D117" s="1">
        <v>11.4570736206399</v>
      </c>
      <c r="E117" s="1">
        <v>-323.33210157136102</v>
      </c>
      <c r="F117" s="1">
        <v>-320.43749131034502</v>
      </c>
      <c r="G117" s="1">
        <v>2.8946102610161</v>
      </c>
      <c r="H117" s="1">
        <v>-33.599760002765699</v>
      </c>
      <c r="I117" s="1">
        <v>-25.0372966431419</v>
      </c>
      <c r="J117" s="1">
        <v>8.5624633596238393</v>
      </c>
      <c r="K117" s="1">
        <v>-0.66453860348584703</v>
      </c>
      <c r="L117" s="1">
        <v>-2.05859086412101</v>
      </c>
      <c r="M117" s="1">
        <v>-0.36170525722177699</v>
      </c>
      <c r="N117" s="1">
        <v>-1.23402289889406</v>
      </c>
      <c r="O117" s="1">
        <v>-0.29697955400774301</v>
      </c>
      <c r="P117" s="1">
        <v>-0.81762428652295005</v>
      </c>
      <c r="Q117">
        <v>-0.36178636741900899</v>
      </c>
      <c r="R117">
        <v>-1.2343812570424599</v>
      </c>
      <c r="S117">
        <v>-0.29778204221433602</v>
      </c>
      <c r="T117">
        <v>-0.81964359958005895</v>
      </c>
    </row>
    <row r="118" spans="1:20" x14ac:dyDescent="0.2">
      <c r="A118" s="1" t="s">
        <v>119</v>
      </c>
      <c r="B118" s="1">
        <v>-363.57140911084002</v>
      </c>
      <c r="C118" s="1">
        <v>-352.41367420080798</v>
      </c>
      <c r="D118" s="1">
        <v>11.1577349100313</v>
      </c>
      <c r="E118" s="1">
        <v>-330.11657730415698</v>
      </c>
      <c r="F118" s="1">
        <v>-327.33962816396303</v>
      </c>
      <c r="G118" s="1">
        <v>2.77694914019383</v>
      </c>
      <c r="H118" s="1">
        <v>-33.454831806683003</v>
      </c>
      <c r="I118" s="1">
        <v>-25.074046036845498</v>
      </c>
      <c r="J118" s="1">
        <v>8.3807857698374804</v>
      </c>
      <c r="K118" s="1">
        <v>-0.66439492323004401</v>
      </c>
      <c r="L118" s="1">
        <v>-2.0585177714568101</v>
      </c>
      <c r="M118" s="1">
        <v>-0.36159761513199001</v>
      </c>
      <c r="N118" s="1">
        <v>-1.2339823033308499</v>
      </c>
      <c r="O118" s="1">
        <v>-0.296977942575325</v>
      </c>
      <c r="P118" s="1">
        <v>-0.81761256291525397</v>
      </c>
      <c r="Q118">
        <v>-0.36167562079718202</v>
      </c>
      <c r="R118">
        <v>-1.23430767206297</v>
      </c>
      <c r="S118">
        <v>-0.29777487795987001</v>
      </c>
      <c r="T118">
        <v>-0.81960432541276496</v>
      </c>
    </row>
    <row r="119" spans="1:20" x14ac:dyDescent="0.2">
      <c r="A119" s="1" t="s">
        <v>38</v>
      </c>
      <c r="B119" s="1">
        <v>-398.08544174655498</v>
      </c>
      <c r="C119" s="1">
        <v>-381.572448972156</v>
      </c>
      <c r="D119" s="1">
        <v>16.512992774398999</v>
      </c>
      <c r="E119" s="1">
        <v>-347.00740332300398</v>
      </c>
      <c r="F119" s="1">
        <v>-339.51638359509201</v>
      </c>
      <c r="G119" s="1">
        <v>7.4910197279121196</v>
      </c>
      <c r="H119" s="1">
        <v>-51.078038423550602</v>
      </c>
      <c r="I119" s="1">
        <v>-42.056065377063703</v>
      </c>
      <c r="J119" s="1">
        <v>9.0219730464869095</v>
      </c>
      <c r="K119" s="1">
        <v>-0.45683923868738702</v>
      </c>
      <c r="L119" s="1">
        <v>-1.44010104783726</v>
      </c>
      <c r="M119" s="1">
        <v>-0.36182804615090902</v>
      </c>
      <c r="N119" s="1">
        <v>-1.23428624110934</v>
      </c>
      <c r="O119" s="1">
        <v>-8.6110468215601005E-2</v>
      </c>
      <c r="P119" s="1">
        <v>-0.19526093633299799</v>
      </c>
      <c r="Q119">
        <v>-0.36187335828240802</v>
      </c>
      <c r="R119">
        <v>-1.2344714025243899</v>
      </c>
      <c r="S119">
        <v>-8.6844475626586703E-2</v>
      </c>
      <c r="T119">
        <v>-0.19773274295686399</v>
      </c>
    </row>
    <row r="120" spans="1:20" x14ac:dyDescent="0.2">
      <c r="A120" s="1" t="s">
        <v>39</v>
      </c>
      <c r="B120" s="1">
        <v>-380.00481546790098</v>
      </c>
      <c r="C120" s="1">
        <v>-364.10888940413702</v>
      </c>
      <c r="D120" s="1">
        <v>15.8959260637643</v>
      </c>
      <c r="E120" s="1">
        <v>-331.77979378148302</v>
      </c>
      <c r="F120" s="1">
        <v>-324.640564260389</v>
      </c>
      <c r="G120" s="1">
        <v>7.1392295210939301</v>
      </c>
      <c r="H120" s="1">
        <v>-48.225021686418202</v>
      </c>
      <c r="I120" s="1">
        <v>-39.468325143747798</v>
      </c>
      <c r="J120" s="1">
        <v>8.7566965426704098</v>
      </c>
      <c r="K120" s="1">
        <v>-0.45623999822733502</v>
      </c>
      <c r="L120" s="1">
        <v>-1.43955668756396</v>
      </c>
      <c r="M120" s="1">
        <v>-0.36176846570556997</v>
      </c>
      <c r="N120" s="1">
        <v>-1.23428887735915</v>
      </c>
      <c r="O120" s="1">
        <v>-8.6110468215111202E-2</v>
      </c>
      <c r="P120" s="1">
        <v>-0.195260936332394</v>
      </c>
      <c r="Q120">
        <v>-0.36180620693014298</v>
      </c>
      <c r="R120">
        <v>-1.23445367393038</v>
      </c>
      <c r="S120">
        <v>-8.6817735781790306E-2</v>
      </c>
      <c r="T120">
        <v>-0.19768638008106601</v>
      </c>
    </row>
    <row r="121" spans="1:20" x14ac:dyDescent="0.2">
      <c r="A121" s="1" t="s">
        <v>40</v>
      </c>
      <c r="B121" s="1">
        <v>-390.26162842338198</v>
      </c>
      <c r="C121" s="1">
        <v>-375.00564752473201</v>
      </c>
      <c r="D121" s="1">
        <v>15.2559808986499</v>
      </c>
      <c r="E121" s="1">
        <v>-341.91331878283802</v>
      </c>
      <c r="F121" s="1">
        <v>-335.02235389532399</v>
      </c>
      <c r="G121" s="1">
        <v>6.8909648875139196</v>
      </c>
      <c r="H121" s="1">
        <v>-48.348309640544102</v>
      </c>
      <c r="I121" s="1">
        <v>-39.983293629408102</v>
      </c>
      <c r="J121" s="1">
        <v>8.3650160111360297</v>
      </c>
      <c r="K121" s="1">
        <v>-0.45631574034281303</v>
      </c>
      <c r="L121" s="1">
        <v>-1.4395978376853</v>
      </c>
      <c r="M121" s="1">
        <v>-0.36179389137159301</v>
      </c>
      <c r="N121" s="1">
        <v>-1.2343333860343</v>
      </c>
      <c r="O121" s="1">
        <v>-8.6110468215220101E-2</v>
      </c>
      <c r="P121" s="1">
        <v>-0.19526093633247699</v>
      </c>
      <c r="Q121">
        <v>-0.36183011570700402</v>
      </c>
      <c r="R121">
        <v>-1.2344793175353701</v>
      </c>
      <c r="S121">
        <v>-8.6782470582219898E-2</v>
      </c>
      <c r="T121">
        <v>-0.19759284402473101</v>
      </c>
    </row>
    <row r="122" spans="1:20" x14ac:dyDescent="0.2">
      <c r="A122" s="1" t="s">
        <v>120</v>
      </c>
      <c r="B122" s="1">
        <v>-422.083496017985</v>
      </c>
      <c r="C122" s="1">
        <v>-400.47837012919098</v>
      </c>
      <c r="D122" s="1">
        <v>21.605125888793701</v>
      </c>
      <c r="E122" s="1">
        <v>-374.47192239330298</v>
      </c>
      <c r="F122" s="1">
        <v>-363.52978738363299</v>
      </c>
      <c r="G122" s="1">
        <v>10.9421350096701</v>
      </c>
      <c r="H122" s="1">
        <v>-47.611573624681697</v>
      </c>
      <c r="I122" s="1">
        <v>-36.948582745558099</v>
      </c>
      <c r="J122" s="1">
        <v>10.662990879123599</v>
      </c>
      <c r="K122" s="1">
        <v>-0.41965405444648901</v>
      </c>
      <c r="L122" s="1">
        <v>-1.39250144060975</v>
      </c>
      <c r="M122" s="1">
        <v>-0.36183864233466601</v>
      </c>
      <c r="N122" s="1">
        <v>-1.2343166146675599</v>
      </c>
      <c r="O122" s="1">
        <v>-4.9699198551628798E-2</v>
      </c>
      <c r="P122" s="1">
        <v>-0.148166751320367</v>
      </c>
      <c r="Q122">
        <v>-0.36187438772038499</v>
      </c>
      <c r="R122">
        <v>-1.23446229617036</v>
      </c>
      <c r="S122">
        <v>-5.0633248359771697E-2</v>
      </c>
      <c r="T122">
        <v>-0.151112592802601</v>
      </c>
    </row>
    <row r="123" spans="1:20" x14ac:dyDescent="0.2">
      <c r="A123" s="1" t="s">
        <v>121</v>
      </c>
      <c r="B123" s="1">
        <v>-405.34791030707203</v>
      </c>
      <c r="C123" s="1">
        <v>-384.652698090348</v>
      </c>
      <c r="D123" s="1">
        <v>20.695212216724801</v>
      </c>
      <c r="E123" s="1">
        <v>-359.26505171723898</v>
      </c>
      <c r="F123" s="1">
        <v>-348.95331038146099</v>
      </c>
      <c r="G123" s="1">
        <v>10.3117413357781</v>
      </c>
      <c r="H123" s="1">
        <v>-46.082858589833599</v>
      </c>
      <c r="I123" s="1">
        <v>-35.699387708887002</v>
      </c>
      <c r="J123" s="1">
        <v>10.3834708809466</v>
      </c>
      <c r="K123" s="1">
        <v>-0.41929768335615197</v>
      </c>
      <c r="L123" s="1">
        <v>-1.39221732478841</v>
      </c>
      <c r="M123" s="1">
        <v>-0.36174727759855202</v>
      </c>
      <c r="N123" s="1">
        <v>-1.2343497492159099</v>
      </c>
      <c r="O123" s="1">
        <v>-4.9699198551608398E-2</v>
      </c>
      <c r="P123" s="1">
        <v>-0.148166751320298</v>
      </c>
      <c r="Q123">
        <v>-0.36177731413305803</v>
      </c>
      <c r="R123">
        <v>-1.23447964923375</v>
      </c>
      <c r="S123">
        <v>-5.05984844156308E-2</v>
      </c>
      <c r="T123">
        <v>-0.151062383552833</v>
      </c>
    </row>
    <row r="124" spans="1:20" x14ac:dyDescent="0.2">
      <c r="A124" s="1" t="s">
        <v>122</v>
      </c>
      <c r="B124" s="1">
        <v>-415.17030740802397</v>
      </c>
      <c r="C124" s="1">
        <v>-395.10308347156302</v>
      </c>
      <c r="D124" s="1">
        <v>20.067223936460799</v>
      </c>
      <c r="E124" s="1">
        <v>-369.42443953413601</v>
      </c>
      <c r="F124" s="1">
        <v>-359.40890572898002</v>
      </c>
      <c r="G124" s="1">
        <v>10.015533805155499</v>
      </c>
      <c r="H124" s="1">
        <v>-45.745867873888102</v>
      </c>
      <c r="I124" s="1">
        <v>-35.694177742582802</v>
      </c>
      <c r="J124" s="1">
        <v>10.0516901313053</v>
      </c>
      <c r="K124" s="1">
        <v>-0.41930165150649301</v>
      </c>
      <c r="L124" s="1">
        <v>-1.39216674405698</v>
      </c>
      <c r="M124" s="1">
        <v>-0.36181561730505302</v>
      </c>
      <c r="N124" s="1">
        <v>-1.2343631498977901</v>
      </c>
      <c r="O124" s="1">
        <v>-4.9699198551601403E-2</v>
      </c>
      <c r="P124" s="1">
        <v>-0.14816675132029</v>
      </c>
      <c r="Q124">
        <v>-0.36184399280244001</v>
      </c>
      <c r="R124">
        <v>-1.2344786406380199</v>
      </c>
      <c r="S124">
        <v>-5.0569643834820002E-2</v>
      </c>
      <c r="T124">
        <v>-0.15098092585193101</v>
      </c>
    </row>
    <row r="125" spans="1:20" x14ac:dyDescent="0.2">
      <c r="A125" s="1" t="s">
        <v>123</v>
      </c>
      <c r="B125" s="1">
        <v>-354.80250929095001</v>
      </c>
      <c r="C125" s="1">
        <v>-346.003121384412</v>
      </c>
      <c r="D125" s="1">
        <v>8.7993879065378309</v>
      </c>
      <c r="E125" s="1">
        <v>-309.17800053479198</v>
      </c>
      <c r="F125" s="1">
        <v>-306.99854136577102</v>
      </c>
      <c r="G125" s="1">
        <v>2.1794591690209399</v>
      </c>
      <c r="H125" s="1">
        <v>-45.6245087561581</v>
      </c>
      <c r="I125" s="1">
        <v>-39.0045800186412</v>
      </c>
      <c r="J125" s="1">
        <v>6.61992873751689</v>
      </c>
      <c r="K125" s="1">
        <v>-0.60495943343528102</v>
      </c>
      <c r="L125" s="1">
        <v>-1.8869170868548799</v>
      </c>
      <c r="M125" s="1">
        <v>-0.36167126566205599</v>
      </c>
      <c r="N125" s="1">
        <v>-1.2340581737666101</v>
      </c>
      <c r="O125" s="1">
        <v>-0.234930287268524</v>
      </c>
      <c r="P125" s="1">
        <v>-0.64383933834513396</v>
      </c>
      <c r="Q125">
        <v>-0.36175155128994102</v>
      </c>
      <c r="R125">
        <v>-1.23441390719636</v>
      </c>
      <c r="S125">
        <v>-0.23551049278191499</v>
      </c>
      <c r="T125">
        <v>-0.64534451111531499</v>
      </c>
    </row>
    <row r="126" spans="1:20" x14ac:dyDescent="0.2">
      <c r="A126" s="1" t="s">
        <v>124</v>
      </c>
      <c r="B126" s="1">
        <v>-355.21383875316701</v>
      </c>
      <c r="C126" s="1">
        <v>-346.30036726763501</v>
      </c>
      <c r="D126" s="1">
        <v>8.9134714855315806</v>
      </c>
      <c r="E126" s="1">
        <v>-307.36821590149299</v>
      </c>
      <c r="F126" s="1">
        <v>-305.26360796594702</v>
      </c>
      <c r="G126" s="1">
        <v>2.1046079355468801</v>
      </c>
      <c r="H126" s="1">
        <v>-47.845622851673298</v>
      </c>
      <c r="I126" s="1">
        <v>-41.036759301688598</v>
      </c>
      <c r="J126" s="1">
        <v>6.8088635499847001</v>
      </c>
      <c r="K126" s="1">
        <v>-0.60523398020712404</v>
      </c>
      <c r="L126" s="1">
        <v>-1.8874451867087001</v>
      </c>
      <c r="M126" s="1">
        <v>-0.36162137338278</v>
      </c>
      <c r="N126" s="1">
        <v>-1.2340187650122401</v>
      </c>
      <c r="O126" s="1">
        <v>-0.23491978603886701</v>
      </c>
      <c r="P126" s="1">
        <v>-0.64389580972115101</v>
      </c>
      <c r="Q126">
        <v>-0.36169519887319801</v>
      </c>
      <c r="R126">
        <v>-1.2343522340094499</v>
      </c>
      <c r="S126">
        <v>-0.235540739211162</v>
      </c>
      <c r="T126">
        <v>-0.645460920863559</v>
      </c>
    </row>
    <row r="127" spans="1:20" x14ac:dyDescent="0.2">
      <c r="A127" s="1" t="s">
        <v>125</v>
      </c>
      <c r="B127" s="1">
        <v>-356.675380819493</v>
      </c>
      <c r="C127" s="1">
        <v>-347.82646423076301</v>
      </c>
      <c r="D127" s="1">
        <v>8.8489165887295194</v>
      </c>
      <c r="E127" s="1">
        <v>-311.52897153185302</v>
      </c>
      <c r="F127" s="1">
        <v>-309.33210288405598</v>
      </c>
      <c r="G127" s="1">
        <v>2.1968686477966899</v>
      </c>
      <c r="H127" s="1">
        <v>-45.146409287640097</v>
      </c>
      <c r="I127" s="1">
        <v>-38.494361346707301</v>
      </c>
      <c r="J127" s="1">
        <v>6.6520479409328299</v>
      </c>
      <c r="K127" s="1">
        <v>-0.60486413918266102</v>
      </c>
      <c r="L127" s="1">
        <v>-1.88672043490712</v>
      </c>
      <c r="M127" s="1">
        <v>-0.36165831152119599</v>
      </c>
      <c r="N127" s="1">
        <v>-1.2340333921201001</v>
      </c>
      <c r="O127" s="1">
        <v>-0.23490186092210799</v>
      </c>
      <c r="P127" s="1">
        <v>-0.643795652723408</v>
      </c>
      <c r="Q127">
        <v>-0.36173923754905801</v>
      </c>
      <c r="R127">
        <v>-1.2343918616096801</v>
      </c>
      <c r="S127">
        <v>-0.23548801543504899</v>
      </c>
      <c r="T127">
        <v>-0.64530373359247795</v>
      </c>
    </row>
    <row r="128" spans="1:20" x14ac:dyDescent="0.2">
      <c r="A128" s="1" t="s">
        <v>126</v>
      </c>
      <c r="B128" s="1">
        <v>-330.80379512312498</v>
      </c>
      <c r="C128" s="1">
        <v>-322.99421716449899</v>
      </c>
      <c r="D128" s="1">
        <v>7.8095779586253604</v>
      </c>
      <c r="E128" s="1">
        <v>-287.29079075574498</v>
      </c>
      <c r="F128" s="1">
        <v>-285.319264826503</v>
      </c>
      <c r="G128" s="1">
        <v>1.97152592924192</v>
      </c>
      <c r="H128" s="1">
        <v>-43.513004367379899</v>
      </c>
      <c r="I128" s="1">
        <v>-37.674952337996402</v>
      </c>
      <c r="J128" s="1">
        <v>5.8380520293834302</v>
      </c>
      <c r="K128" s="1">
        <v>-0.60397619026254701</v>
      </c>
      <c r="L128" s="1">
        <v>-1.8873843311335501</v>
      </c>
      <c r="M128" s="1">
        <v>-0.36165710129685102</v>
      </c>
      <c r="N128" s="1">
        <v>-1.2340326942304001</v>
      </c>
      <c r="O128" s="1">
        <v>-0.23492813495289</v>
      </c>
      <c r="P128" s="1">
        <v>-0.64416936510526102</v>
      </c>
      <c r="Q128">
        <v>-0.36173168561842201</v>
      </c>
      <c r="R128">
        <v>-1.2343679867216</v>
      </c>
      <c r="S128">
        <v>-0.235393299260964</v>
      </c>
      <c r="T128">
        <v>-0.64551792023902099</v>
      </c>
    </row>
    <row r="129" spans="1:20" x14ac:dyDescent="0.2">
      <c r="A129" s="1" t="s">
        <v>127</v>
      </c>
      <c r="B129" s="1">
        <v>-352.46404158213102</v>
      </c>
      <c r="C129" s="1">
        <v>-344.08580639634999</v>
      </c>
      <c r="D129" s="1">
        <v>8.37823518578071</v>
      </c>
      <c r="E129" s="1">
        <v>-306.18324576627901</v>
      </c>
      <c r="F129" s="1">
        <v>-304.15111197325598</v>
      </c>
      <c r="G129" s="1">
        <v>2.03213379302316</v>
      </c>
      <c r="H129" s="1">
        <v>-46.280795815851299</v>
      </c>
      <c r="I129" s="1">
        <v>-39.934694423093802</v>
      </c>
      <c r="J129" s="1">
        <v>6.3461013927575403</v>
      </c>
      <c r="K129" s="1">
        <v>-0.60492320819658396</v>
      </c>
      <c r="L129" s="1">
        <v>-1.88725529058688</v>
      </c>
      <c r="M129" s="1">
        <v>-0.36171661942283401</v>
      </c>
      <c r="N129" s="1">
        <v>-1.2341018664044101</v>
      </c>
      <c r="O129" s="1">
        <v>-0.23488391166915701</v>
      </c>
      <c r="P129" s="1">
        <v>-0.64384867958874703</v>
      </c>
      <c r="Q129">
        <v>-0.36179237182047902</v>
      </c>
      <c r="R129">
        <v>-1.2344294486688101</v>
      </c>
      <c r="S129">
        <v>-0.235450417259809</v>
      </c>
      <c r="T129">
        <v>-0.64529594136470803</v>
      </c>
    </row>
    <row r="130" spans="1:20" x14ac:dyDescent="0.2">
      <c r="A130" s="1" t="s">
        <v>128</v>
      </c>
      <c r="B130" s="1">
        <v>-359.18344160495502</v>
      </c>
      <c r="C130" s="1">
        <v>-350.69528850934103</v>
      </c>
      <c r="D130" s="1">
        <v>8.48815309561353</v>
      </c>
      <c r="E130" s="1">
        <v>-311.02548434412398</v>
      </c>
      <c r="F130" s="1">
        <v>-309.00768227035297</v>
      </c>
      <c r="G130" s="1">
        <v>2.0178020737714002</v>
      </c>
      <c r="H130" s="1">
        <v>-48.157957260830003</v>
      </c>
      <c r="I130" s="1">
        <v>-41.687606238987897</v>
      </c>
      <c r="J130" s="1">
        <v>6.4703510218421298</v>
      </c>
      <c r="K130" s="1">
        <v>-0.60521965925383303</v>
      </c>
      <c r="L130" s="1">
        <v>-1.8875685863146601</v>
      </c>
      <c r="M130" s="1">
        <v>-0.361644808812703</v>
      </c>
      <c r="N130" s="1">
        <v>-1.2340414751959401</v>
      </c>
      <c r="O130" s="1">
        <v>-0.23488945073992201</v>
      </c>
      <c r="P130" s="1">
        <v>-0.64387011616954204</v>
      </c>
      <c r="Q130">
        <v>-0.36171995584758299</v>
      </c>
      <c r="R130">
        <v>-1.23436650708341</v>
      </c>
      <c r="S130">
        <v>-0.23547188432197599</v>
      </c>
      <c r="T130">
        <v>-0.64535192987324397</v>
      </c>
    </row>
    <row r="131" spans="1:20" x14ac:dyDescent="0.2">
      <c r="A131" s="1" t="s">
        <v>129</v>
      </c>
      <c r="B131" s="1">
        <v>-417.01263184683398</v>
      </c>
      <c r="C131" s="1">
        <v>-398.92477138331799</v>
      </c>
      <c r="D131" s="1">
        <v>18.087860463516201</v>
      </c>
      <c r="E131" s="1">
        <v>-369.70306994364103</v>
      </c>
      <c r="F131" s="1">
        <v>-364.58413644421398</v>
      </c>
      <c r="G131" s="1">
        <v>5.1189334994269897</v>
      </c>
      <c r="H131" s="1">
        <v>-47.309561903193099</v>
      </c>
      <c r="I131" s="1">
        <v>-34.3406349391039</v>
      </c>
      <c r="J131" s="1">
        <v>12.968926964089199</v>
      </c>
      <c r="K131" s="1">
        <v>-0.65540274389821696</v>
      </c>
      <c r="L131" s="1">
        <v>-2.0480889743978601</v>
      </c>
      <c r="M131" s="1">
        <v>-0.36157648886561</v>
      </c>
      <c r="N131" s="1">
        <v>-1.23400662472316</v>
      </c>
      <c r="O131" s="1">
        <v>-0.28521147296145</v>
      </c>
      <c r="P131" s="1">
        <v>-0.80467787373840405</v>
      </c>
      <c r="Q131">
        <v>-0.361679009066524</v>
      </c>
      <c r="R131">
        <v>-1.2344476199385199</v>
      </c>
      <c r="S131">
        <v>-0.28657228431054199</v>
      </c>
      <c r="T131">
        <v>-0.80771314969795605</v>
      </c>
    </row>
    <row r="132" spans="1:20" x14ac:dyDescent="0.2">
      <c r="A132" s="1" t="s">
        <v>130</v>
      </c>
      <c r="B132" s="1">
        <v>-397.77423064422601</v>
      </c>
      <c r="C132" s="1">
        <v>-381.277525714023</v>
      </c>
      <c r="D132" s="1">
        <v>16.496704930203101</v>
      </c>
      <c r="E132" s="1">
        <v>-354.964528683114</v>
      </c>
      <c r="F132" s="1">
        <v>-350.23943980985803</v>
      </c>
      <c r="G132" s="1">
        <v>4.7250888732555199</v>
      </c>
      <c r="H132" s="1">
        <v>-42.809701961111898</v>
      </c>
      <c r="I132" s="1">
        <v>-31.038085904164301</v>
      </c>
      <c r="J132" s="1">
        <v>11.7716160569476</v>
      </c>
      <c r="K132" s="1">
        <v>-0.654857932261944</v>
      </c>
      <c r="L132" s="1">
        <v>-2.0473977598902402</v>
      </c>
      <c r="M132" s="1">
        <v>-0.36181382627750902</v>
      </c>
      <c r="N132" s="1">
        <v>-1.2341899347199601</v>
      </c>
      <c r="O132" s="1">
        <v>-0.28522443835287198</v>
      </c>
      <c r="P132" s="1">
        <v>-0.80472214069507597</v>
      </c>
      <c r="Q132">
        <v>-0.36189357080867302</v>
      </c>
      <c r="R132">
        <v>-1.23454254557101</v>
      </c>
      <c r="S132">
        <v>-0.28647452901959902</v>
      </c>
      <c r="T132">
        <v>-0.80752326579299105</v>
      </c>
    </row>
    <row r="133" spans="1:20" x14ac:dyDescent="0.2">
      <c r="A133" s="1" t="s">
        <v>131</v>
      </c>
      <c r="B133" s="1">
        <v>-402.73569647827901</v>
      </c>
      <c r="C133" s="1">
        <v>-386.82108671954501</v>
      </c>
      <c r="D133" s="1">
        <v>15.9146097587334</v>
      </c>
      <c r="E133" s="1">
        <v>-360.513793747639</v>
      </c>
      <c r="F133" s="1">
        <v>-356.00267834047497</v>
      </c>
      <c r="G133" s="1">
        <v>4.5111154071635804</v>
      </c>
      <c r="H133" s="1">
        <v>-42.221902730640203</v>
      </c>
      <c r="I133" s="1">
        <v>-30.818408379070299</v>
      </c>
      <c r="J133" s="1">
        <v>11.403494351569901</v>
      </c>
      <c r="K133" s="1">
        <v>-0.65461758177197704</v>
      </c>
      <c r="L133" s="1">
        <v>-2.0471733439673701</v>
      </c>
      <c r="M133" s="1">
        <v>-0.36164437654286202</v>
      </c>
      <c r="N133" s="1">
        <v>-1.2341692741766701</v>
      </c>
      <c r="O133" s="1">
        <v>-0.28521346164733902</v>
      </c>
      <c r="P133" s="1">
        <v>-0.80468234213755396</v>
      </c>
      <c r="Q133">
        <v>-0.36172237978613703</v>
      </c>
      <c r="R133">
        <v>-1.23449372537791</v>
      </c>
      <c r="S133">
        <v>-0.28640393851439699</v>
      </c>
      <c r="T133">
        <v>-0.80743277184103002</v>
      </c>
    </row>
    <row r="134" spans="1:20" x14ac:dyDescent="0.2">
      <c r="A134" s="1" t="s">
        <v>132</v>
      </c>
      <c r="B134" s="1">
        <v>-343.64703326047101</v>
      </c>
      <c r="C134" s="1">
        <v>-330.33740525741302</v>
      </c>
      <c r="D134" s="1">
        <v>13.309628003058201</v>
      </c>
      <c r="E134" s="1">
        <v>-289.11877775006099</v>
      </c>
      <c r="F134" s="1">
        <v>-286.09688449991</v>
      </c>
      <c r="G134" s="1">
        <v>3.0218932501507099</v>
      </c>
      <c r="H134" s="1">
        <v>-54.528255510410403</v>
      </c>
      <c r="I134" s="1">
        <v>-44.2405207575029</v>
      </c>
      <c r="J134" s="1">
        <v>10.287734752907401</v>
      </c>
      <c r="K134" s="1">
        <v>-1.27564499608337</v>
      </c>
      <c r="L134" s="1">
        <v>-3.67520590302412</v>
      </c>
      <c r="M134" s="1">
        <v>-0.361718912713198</v>
      </c>
      <c r="N134" s="1">
        <v>-1.2340012594123899</v>
      </c>
      <c r="O134" s="1">
        <v>-0.90450503586200703</v>
      </c>
      <c r="P134" s="1">
        <v>-2.4298569782982802</v>
      </c>
      <c r="Q134">
        <v>-0.36184010438120501</v>
      </c>
      <c r="R134">
        <v>-1.2345208542152399</v>
      </c>
      <c r="S134">
        <v>-0.90545293467138299</v>
      </c>
      <c r="T134">
        <v>-2.4321866837066399</v>
      </c>
    </row>
    <row r="135" spans="1:20" x14ac:dyDescent="0.2">
      <c r="A135" s="1" t="s">
        <v>133</v>
      </c>
      <c r="B135" s="1">
        <v>-327.68140458791299</v>
      </c>
      <c r="C135" s="1">
        <v>-316.98374547957701</v>
      </c>
      <c r="D135" s="1">
        <v>10.6976591083363</v>
      </c>
      <c r="E135" s="1">
        <v>-286.88775735717201</v>
      </c>
      <c r="F135" s="1">
        <v>-284.363900681789</v>
      </c>
      <c r="G135" s="1">
        <v>2.5238566753827598</v>
      </c>
      <c r="H135" s="1">
        <v>-40.7936472307412</v>
      </c>
      <c r="I135" s="1">
        <v>-32.6198447977876</v>
      </c>
      <c r="J135" s="1">
        <v>8.1738024329535808</v>
      </c>
      <c r="K135" s="1">
        <v>-1.27349264007491</v>
      </c>
      <c r="L135" s="1">
        <v>-3.6714775407585898</v>
      </c>
      <c r="M135" s="1">
        <v>-0.36159092174277002</v>
      </c>
      <c r="N135" s="1">
        <v>-1.2338791966937701</v>
      </c>
      <c r="O135" s="1">
        <v>-0.90447967588004996</v>
      </c>
      <c r="P135" s="1">
        <v>-2.4294829089947299</v>
      </c>
      <c r="Q135">
        <v>-0.36168722569220901</v>
      </c>
      <c r="R135">
        <v>-1.2342846849137701</v>
      </c>
      <c r="S135">
        <v>-0.90522024650778099</v>
      </c>
      <c r="T135">
        <v>-2.4313537826983902</v>
      </c>
    </row>
    <row r="136" spans="1:20" x14ac:dyDescent="0.2">
      <c r="A136" s="1" t="s">
        <v>134</v>
      </c>
      <c r="B136" s="1">
        <v>-334.13443311773102</v>
      </c>
      <c r="C136" s="1">
        <v>-321.28042405475702</v>
      </c>
      <c r="D136" s="1">
        <v>12.8540090629732</v>
      </c>
      <c r="E136" s="1">
        <v>-282.30043604195998</v>
      </c>
      <c r="F136" s="1">
        <v>-279.35712517891301</v>
      </c>
      <c r="G136" s="1">
        <v>2.9433108630469098</v>
      </c>
      <c r="H136" s="1">
        <v>-51.833997075770299</v>
      </c>
      <c r="I136" s="1">
        <v>-41.923298875843997</v>
      </c>
      <c r="J136" s="1">
        <v>9.9106981999262995</v>
      </c>
      <c r="K136" s="1">
        <v>-1.27508080784392</v>
      </c>
      <c r="L136" s="1">
        <v>-3.6744730553610898</v>
      </c>
      <c r="M136" s="1">
        <v>-0.361591857610017</v>
      </c>
      <c r="N136" s="1">
        <v>-1.23388449203124</v>
      </c>
      <c r="O136" s="1">
        <v>-0.90449555046825203</v>
      </c>
      <c r="P136" s="1">
        <v>-2.4298394389747502</v>
      </c>
      <c r="Q136">
        <v>-0.36168687749943801</v>
      </c>
      <c r="R136">
        <v>-1.23430267020269</v>
      </c>
      <c r="S136">
        <v>-0.90544713139841104</v>
      </c>
      <c r="T136">
        <v>-2.43214944505318</v>
      </c>
    </row>
    <row r="137" spans="1:20" x14ac:dyDescent="0.2">
      <c r="A137" s="1" t="s">
        <v>135</v>
      </c>
      <c r="B137" s="1">
        <v>-339.63464848857302</v>
      </c>
      <c r="C137" s="1">
        <v>-326.917672237315</v>
      </c>
      <c r="D137" s="1">
        <v>12.7169762512576</v>
      </c>
      <c r="E137" s="1">
        <v>-287.02442124844299</v>
      </c>
      <c r="F137" s="1">
        <v>-284.13593047846598</v>
      </c>
      <c r="G137" s="1">
        <v>2.8884907699770701</v>
      </c>
      <c r="H137" s="1">
        <v>-52.610227240129099</v>
      </c>
      <c r="I137" s="1">
        <v>-42.781741758848597</v>
      </c>
      <c r="J137" s="1">
        <v>9.8284854812805502</v>
      </c>
      <c r="K137" s="1">
        <v>-1.27520313494791</v>
      </c>
      <c r="L137" s="1">
        <v>-3.6746598573431899</v>
      </c>
      <c r="M137" s="1">
        <v>-0.36162115626576502</v>
      </c>
      <c r="N137" s="1">
        <v>-1.2339451900266001</v>
      </c>
      <c r="O137" s="1">
        <v>-0.90447300533986597</v>
      </c>
      <c r="P137" s="1">
        <v>-2.4297854661232599</v>
      </c>
      <c r="Q137">
        <v>-0.36171926897922602</v>
      </c>
      <c r="R137">
        <v>-1.23437610483159</v>
      </c>
      <c r="S137">
        <v>-0.90539207422517798</v>
      </c>
      <c r="T137">
        <v>-2.43208084162243</v>
      </c>
    </row>
    <row r="138" spans="1:20" x14ac:dyDescent="0.2">
      <c r="A138" s="1" t="s">
        <v>136</v>
      </c>
      <c r="B138" s="1">
        <v>-327.04047808832001</v>
      </c>
      <c r="C138" s="1">
        <v>-315.65729931077902</v>
      </c>
      <c r="D138" s="1">
        <v>11.3831787775412</v>
      </c>
      <c r="E138" s="1">
        <v>-284.329974058255</v>
      </c>
      <c r="F138" s="1">
        <v>-281.80074564160799</v>
      </c>
      <c r="G138" s="1">
        <v>2.5292284166467698</v>
      </c>
      <c r="H138" s="1">
        <v>-42.710504030064897</v>
      </c>
      <c r="I138" s="1">
        <v>-33.856553669170403</v>
      </c>
      <c r="J138" s="1">
        <v>8.8539503608944905</v>
      </c>
      <c r="K138" s="1">
        <v>-1.2735868080135899</v>
      </c>
      <c r="L138" s="1">
        <v>-3.6718660300055301</v>
      </c>
      <c r="M138" s="1">
        <v>-0.36150201578437002</v>
      </c>
      <c r="N138" s="1">
        <v>-1.2337965863953499</v>
      </c>
      <c r="O138" s="1">
        <v>-0.90444160270963403</v>
      </c>
      <c r="P138" s="1">
        <v>-2.4294450635111899</v>
      </c>
      <c r="Q138">
        <v>-0.361600750336248</v>
      </c>
      <c r="R138">
        <v>-1.23422868760485</v>
      </c>
      <c r="S138">
        <v>-0.90524704027924296</v>
      </c>
      <c r="T138">
        <v>-2.4314810813098302</v>
      </c>
    </row>
    <row r="139" spans="1:20" x14ac:dyDescent="0.2">
      <c r="A139" s="1" t="s">
        <v>137</v>
      </c>
      <c r="B139" s="1">
        <v>-329.80993940909298</v>
      </c>
      <c r="C139" s="1">
        <v>-318.65050255259899</v>
      </c>
      <c r="D139" s="1">
        <v>11.159436856494301</v>
      </c>
      <c r="E139" s="1">
        <v>-287.77162654887098</v>
      </c>
      <c r="F139" s="1">
        <v>-285.30928478882601</v>
      </c>
      <c r="G139" s="1">
        <v>2.4623417600453599</v>
      </c>
      <c r="H139" s="1">
        <v>-42.0383128602219</v>
      </c>
      <c r="I139" s="1">
        <v>-33.341217763773003</v>
      </c>
      <c r="J139" s="1">
        <v>8.6970950964489404</v>
      </c>
      <c r="K139" s="1">
        <v>-1.2736794243770699</v>
      </c>
      <c r="L139" s="1">
        <v>-3.6718979649552099</v>
      </c>
      <c r="M139" s="1">
        <v>-0.361645553968379</v>
      </c>
      <c r="N139" s="1">
        <v>-1.2339541242575001</v>
      </c>
      <c r="O139" s="1">
        <v>-0.90448694030989996</v>
      </c>
      <c r="P139" s="1">
        <v>-2.4294792252380399</v>
      </c>
      <c r="Q139">
        <v>-0.361737367966877</v>
      </c>
      <c r="R139">
        <v>-1.23435876049352</v>
      </c>
      <c r="S139">
        <v>-0.90528940256587798</v>
      </c>
      <c r="T139">
        <v>-2.4314928608703701</v>
      </c>
    </row>
    <row r="140" spans="1:20" x14ac:dyDescent="0.2">
      <c r="A140" s="1" t="s">
        <v>138</v>
      </c>
      <c r="B140" s="1">
        <v>-350.08442294875499</v>
      </c>
      <c r="C140" s="1">
        <v>-336.79204635668299</v>
      </c>
      <c r="D140" s="1">
        <v>13.292376592071699</v>
      </c>
      <c r="E140" s="1">
        <v>-312.98073569317</v>
      </c>
      <c r="F140" s="1">
        <v>-309.78871641054701</v>
      </c>
      <c r="G140" s="1">
        <v>3.1920192826224398</v>
      </c>
      <c r="H140" s="1">
        <v>-37.1036872555852</v>
      </c>
      <c r="I140" s="1">
        <v>-27.003329946135899</v>
      </c>
      <c r="J140" s="1">
        <v>10.100357309449301</v>
      </c>
      <c r="K140" s="1">
        <v>-0.82059025348269199</v>
      </c>
      <c r="L140" s="1">
        <v>-2.4783625243232401</v>
      </c>
      <c r="M140" s="1">
        <v>-0.36153987138947902</v>
      </c>
      <c r="N140" s="1">
        <v>-1.23385508958587</v>
      </c>
      <c r="O140" s="1">
        <v>-0.45266279189359099</v>
      </c>
      <c r="P140" s="1">
        <v>-1.23676297875235</v>
      </c>
      <c r="Q140">
        <v>-0.36163118469470901</v>
      </c>
      <c r="R140">
        <v>-1.2342566644514801</v>
      </c>
      <c r="S140">
        <v>-0.45368205759762498</v>
      </c>
      <c r="T140">
        <v>-1.23909784727503</v>
      </c>
    </row>
    <row r="141" spans="1:20" x14ac:dyDescent="0.2">
      <c r="A141" s="1" t="s">
        <v>139</v>
      </c>
      <c r="B141" s="1">
        <v>-333.91853400623597</v>
      </c>
      <c r="C141" s="1">
        <v>-321.91795431929103</v>
      </c>
      <c r="D141" s="1">
        <v>12.0005796869451</v>
      </c>
      <c r="E141" s="1">
        <v>-300.18358811031402</v>
      </c>
      <c r="F141" s="1">
        <v>-297.22789350215402</v>
      </c>
      <c r="G141" s="1">
        <v>2.9556946081599502</v>
      </c>
      <c r="H141" s="1">
        <v>-33.734945895921904</v>
      </c>
      <c r="I141" s="1">
        <v>-24.6900608171367</v>
      </c>
      <c r="J141" s="1">
        <v>9.0448850787851693</v>
      </c>
      <c r="K141" s="1">
        <v>-0.82015151954606902</v>
      </c>
      <c r="L141" s="1">
        <v>-2.4777201361776502</v>
      </c>
      <c r="M141" s="1">
        <v>-0.361643631722814</v>
      </c>
      <c r="N141" s="1">
        <v>-1.23392677323288</v>
      </c>
      <c r="O141" s="1">
        <v>-0.45266769387382499</v>
      </c>
      <c r="P141" s="1">
        <v>-1.23678459635407</v>
      </c>
      <c r="Q141">
        <v>-0.36171356928286802</v>
      </c>
      <c r="R141">
        <v>-1.2342367949865101</v>
      </c>
      <c r="S141">
        <v>-0.45359622493436802</v>
      </c>
      <c r="T141">
        <v>-1.23892112029103</v>
      </c>
    </row>
    <row r="142" spans="1:20" x14ac:dyDescent="0.2">
      <c r="A142" s="1" t="s">
        <v>140</v>
      </c>
      <c r="B142" s="1">
        <v>-340.960618057891</v>
      </c>
      <c r="C142" s="1">
        <v>-329.223483591937</v>
      </c>
      <c r="D142" s="1">
        <v>11.737134465953901</v>
      </c>
      <c r="E142" s="1">
        <v>-307.20667437843599</v>
      </c>
      <c r="F142" s="1">
        <v>-304.38922822119901</v>
      </c>
      <c r="G142" s="1">
        <v>2.81744615723693</v>
      </c>
      <c r="H142" s="1">
        <v>-33.753943679454999</v>
      </c>
      <c r="I142" s="1">
        <v>-24.834255370737999</v>
      </c>
      <c r="J142" s="1">
        <v>8.9196883087169905</v>
      </c>
      <c r="K142" s="1">
        <v>-0.82007767680350896</v>
      </c>
      <c r="L142" s="1">
        <v>-2.4777452419361499</v>
      </c>
      <c r="M142" s="1">
        <v>-0.36158187544454701</v>
      </c>
      <c r="N142" s="1">
        <v>-1.23391977968233</v>
      </c>
      <c r="O142" s="1">
        <v>-0.45267155691838501</v>
      </c>
      <c r="P142" s="1">
        <v>-1.2367935102812699</v>
      </c>
      <c r="Q142">
        <v>-0.36164767190240099</v>
      </c>
      <c r="R142">
        <v>-1.2341997002304801</v>
      </c>
      <c r="S142">
        <v>-0.45360006888330401</v>
      </c>
      <c r="T142">
        <v>-1.23891661069721</v>
      </c>
    </row>
    <row r="143" spans="1:20" x14ac:dyDescent="0.2">
      <c r="A143" s="1" t="s">
        <v>141</v>
      </c>
      <c r="B143" s="1">
        <v>-405.04815896833702</v>
      </c>
      <c r="C143" s="1">
        <v>-387.92378116201201</v>
      </c>
      <c r="D143" s="1">
        <v>17.124377806325199</v>
      </c>
      <c r="E143" s="1">
        <v>-360.40456275265899</v>
      </c>
      <c r="F143" s="1">
        <v>-355.80538853365903</v>
      </c>
      <c r="G143" s="1">
        <v>4.5991742190001803</v>
      </c>
      <c r="H143" s="1">
        <v>-44.643596215678102</v>
      </c>
      <c r="I143" s="1">
        <v>-32.118392628353</v>
      </c>
      <c r="J143" s="1">
        <v>12.525203587325</v>
      </c>
      <c r="K143" s="1">
        <v>-0.90160604394402999</v>
      </c>
      <c r="L143" s="1">
        <v>-2.7391057311154001</v>
      </c>
      <c r="M143" s="1">
        <v>-0.36156695360247798</v>
      </c>
      <c r="N143" s="1">
        <v>-1.23400385463648</v>
      </c>
      <c r="O143" s="1">
        <v>-0.531780606623937</v>
      </c>
      <c r="P143" s="1">
        <v>-1.49635651476419</v>
      </c>
      <c r="Q143">
        <v>-0.36167511624152698</v>
      </c>
      <c r="R143">
        <v>-1.2344672084336701</v>
      </c>
      <c r="S143">
        <v>-0.53307327053305098</v>
      </c>
      <c r="T143">
        <v>-1.49926293185457</v>
      </c>
    </row>
    <row r="144" spans="1:20" x14ac:dyDescent="0.2">
      <c r="A144" s="1" t="s">
        <v>142</v>
      </c>
      <c r="B144" s="1">
        <v>-385.89489539220199</v>
      </c>
      <c r="C144" s="1">
        <v>-370.31899880043898</v>
      </c>
      <c r="D144" s="1">
        <v>15.575896591762801</v>
      </c>
      <c r="E144" s="1">
        <v>-345.73515440663499</v>
      </c>
      <c r="F144" s="1">
        <v>-341.497070176482</v>
      </c>
      <c r="G144" s="1">
        <v>4.2380842301521602</v>
      </c>
      <c r="H144" s="1">
        <v>-40.159740985567502</v>
      </c>
      <c r="I144" s="1">
        <v>-28.821928623956801</v>
      </c>
      <c r="J144" s="1">
        <v>11.3378123616107</v>
      </c>
      <c r="K144" s="1">
        <v>-0.90103486589922699</v>
      </c>
      <c r="L144" s="1">
        <v>-2.7383947560808801</v>
      </c>
      <c r="M144" s="1">
        <v>-0.36179957664668499</v>
      </c>
      <c r="N144" s="1">
        <v>-1.2341709250667099</v>
      </c>
      <c r="O144" s="1">
        <v>-0.53178637294932196</v>
      </c>
      <c r="P144" s="1">
        <v>-1.49637671191366</v>
      </c>
      <c r="Q144">
        <v>-0.361884783792352</v>
      </c>
      <c r="R144">
        <v>-1.2345450919405101</v>
      </c>
      <c r="S144">
        <v>-0.53297184235050199</v>
      </c>
      <c r="T144">
        <v>-1.4990502125568499</v>
      </c>
    </row>
    <row r="145" spans="1:20" x14ac:dyDescent="0.2">
      <c r="A145" s="1" t="s">
        <v>143</v>
      </c>
      <c r="B145" s="1">
        <v>-382.64527154263601</v>
      </c>
      <c r="C145" s="1">
        <v>-368.21324276355801</v>
      </c>
      <c r="D145" s="1">
        <v>14.432028779077999</v>
      </c>
      <c r="E145" s="1">
        <v>-344.05818371813501</v>
      </c>
      <c r="F145" s="1">
        <v>-340.42646355695001</v>
      </c>
      <c r="G145" s="1">
        <v>3.6317201611852599</v>
      </c>
      <c r="H145" s="1">
        <v>-38.587087824500699</v>
      </c>
      <c r="I145" s="1">
        <v>-27.786779206607999</v>
      </c>
      <c r="J145" s="1">
        <v>10.8003086178927</v>
      </c>
      <c r="K145" s="1">
        <v>-0.71961683611965899</v>
      </c>
      <c r="L145" s="1">
        <v>-2.1497478555191099</v>
      </c>
      <c r="M145" s="1">
        <v>-0.41595352192241303</v>
      </c>
      <c r="N145" s="1">
        <v>-1.3234091816998399</v>
      </c>
      <c r="O145" s="1">
        <v>-0.29711900129695101</v>
      </c>
      <c r="P145" s="1">
        <v>-0.81818594317707105</v>
      </c>
      <c r="Q145">
        <v>-0.41614014015581902</v>
      </c>
      <c r="R145">
        <v>-1.3241275064879301</v>
      </c>
      <c r="S145">
        <v>-0.29804862283112699</v>
      </c>
      <c r="T145">
        <v>-0.82046499834335296</v>
      </c>
    </row>
    <row r="146" spans="1:20" x14ac:dyDescent="0.2">
      <c r="A146" s="1" t="s">
        <v>144</v>
      </c>
      <c r="B146" s="1">
        <v>-379.84804757969903</v>
      </c>
      <c r="C146" s="1">
        <v>-366.18455091033701</v>
      </c>
      <c r="D146" s="1">
        <v>13.6634966693618</v>
      </c>
      <c r="E146" s="1">
        <v>-342.636953739131</v>
      </c>
      <c r="F146" s="1">
        <v>-339.25621961080299</v>
      </c>
      <c r="G146" s="1">
        <v>3.38073412832839</v>
      </c>
      <c r="H146" s="1">
        <v>-37.2110938405675</v>
      </c>
      <c r="I146" s="1">
        <v>-26.928331299534101</v>
      </c>
      <c r="J146" s="1">
        <v>10.282762541033399</v>
      </c>
      <c r="K146" s="1">
        <v>-0.71931739736908396</v>
      </c>
      <c r="L146" s="1">
        <v>-2.1494052573076701</v>
      </c>
      <c r="M146" s="1">
        <v>-0.415924076363624</v>
      </c>
      <c r="N146" s="1">
        <v>-1.32331199665112</v>
      </c>
      <c r="O146" s="1">
        <v>-0.29712092940366402</v>
      </c>
      <c r="P146" s="1">
        <v>-0.81819269707530196</v>
      </c>
      <c r="Q146">
        <v>-0.416106502273145</v>
      </c>
      <c r="R146">
        <v>-1.3240167447762501</v>
      </c>
      <c r="S146">
        <v>-0.29799462998249399</v>
      </c>
      <c r="T146">
        <v>-0.82034831933507102</v>
      </c>
    </row>
    <row r="147" spans="1:20" x14ac:dyDescent="0.2">
      <c r="A147" s="1" t="s">
        <v>41</v>
      </c>
      <c r="B147" s="1">
        <v>-406.58375239814399</v>
      </c>
      <c r="C147" s="1">
        <v>-387.78152952040199</v>
      </c>
      <c r="D147" s="1">
        <v>18.802222877742501</v>
      </c>
      <c r="E147" s="1">
        <v>-355.36871383570201</v>
      </c>
      <c r="F147" s="1">
        <v>-346.77726742222802</v>
      </c>
      <c r="G147" s="1">
        <v>8.59144641347409</v>
      </c>
      <c r="H147" s="1">
        <v>-51.215038562441798</v>
      </c>
      <c r="I147" s="1">
        <v>-41.004262098173299</v>
      </c>
      <c r="J147" s="1">
        <v>10.210776464268401</v>
      </c>
      <c r="K147" s="1">
        <v>-0.51153454194982995</v>
      </c>
      <c r="L147" s="1">
        <v>-1.5324001995660499</v>
      </c>
      <c r="M147" s="1">
        <v>-0.41649048886392398</v>
      </c>
      <c r="N147" s="1">
        <v>-1.3265660727987201</v>
      </c>
      <c r="O147" s="1">
        <v>-8.6110468215446406E-2</v>
      </c>
      <c r="P147" s="1">
        <v>-0.195260936332739</v>
      </c>
      <c r="Q147">
        <v>-0.41657463845618597</v>
      </c>
      <c r="R147">
        <v>-1.32687624188491</v>
      </c>
      <c r="S147">
        <v>-8.6944970271588096E-2</v>
      </c>
      <c r="T147">
        <v>-0.19792119442612399</v>
      </c>
    </row>
    <row r="148" spans="1:20" x14ac:dyDescent="0.2">
      <c r="A148" s="1" t="s">
        <v>42</v>
      </c>
      <c r="B148" s="1">
        <v>-400.34284008834999</v>
      </c>
      <c r="C148" s="1">
        <v>-384.315699453408</v>
      </c>
      <c r="D148" s="1">
        <v>16.027140634942</v>
      </c>
      <c r="E148" s="1">
        <v>-362.76469958244502</v>
      </c>
      <c r="F148" s="1">
        <v>-355.76182183662701</v>
      </c>
      <c r="G148" s="1">
        <v>7.0028777458182496</v>
      </c>
      <c r="H148" s="1">
        <v>-37.578140505904102</v>
      </c>
      <c r="I148" s="1">
        <v>-28.553877616780301</v>
      </c>
      <c r="J148" s="1">
        <v>9.0242628891238201</v>
      </c>
      <c r="K148" s="1">
        <v>-0.509705763819289</v>
      </c>
      <c r="L148" s="1">
        <v>-1.5299127826617001</v>
      </c>
      <c r="M148" s="1">
        <v>-0.416770140383806</v>
      </c>
      <c r="N148" s="1">
        <v>-1.3271642456927499</v>
      </c>
      <c r="O148" s="1">
        <v>-8.6110468215216701E-2</v>
      </c>
      <c r="P148" s="1">
        <v>-0.19526093633247299</v>
      </c>
      <c r="Q148">
        <v>-0.41680534649814399</v>
      </c>
      <c r="R148">
        <v>-1.3273169154887501</v>
      </c>
      <c r="S148">
        <v>-8.6826342499796705E-2</v>
      </c>
      <c r="T148">
        <v>-0.197794345873677</v>
      </c>
    </row>
    <row r="149" spans="1:20" x14ac:dyDescent="0.2">
      <c r="A149" s="1" t="s">
        <v>43</v>
      </c>
      <c r="B149" s="1">
        <v>-400.45855006731398</v>
      </c>
      <c r="C149" s="1">
        <v>-382.903862116396</v>
      </c>
      <c r="D149" s="1">
        <v>17.554687950918101</v>
      </c>
      <c r="E149" s="1">
        <v>-357.54157303928099</v>
      </c>
      <c r="F149" s="1">
        <v>-349.86555917381702</v>
      </c>
      <c r="G149" s="1">
        <v>7.6760138654636698</v>
      </c>
      <c r="H149" s="1">
        <v>-42.916977028032797</v>
      </c>
      <c r="I149" s="1">
        <v>-33.038302942578298</v>
      </c>
      <c r="J149" s="1">
        <v>9.8786740854544703</v>
      </c>
      <c r="K149" s="1">
        <v>-0.51048946182627397</v>
      </c>
      <c r="L149" s="1">
        <v>-1.5308029062931301</v>
      </c>
      <c r="M149" s="1">
        <v>-0.41662052671223399</v>
      </c>
      <c r="N149" s="1">
        <v>-1.3269542258439799</v>
      </c>
      <c r="O149" s="1">
        <v>-8.6110468215220601E-2</v>
      </c>
      <c r="P149" s="1">
        <v>-0.19526093633247801</v>
      </c>
      <c r="Q149">
        <v>-0.41666879604922102</v>
      </c>
      <c r="R149">
        <v>-1.3271673491334699</v>
      </c>
      <c r="S149">
        <v>-8.6913122400759296E-2</v>
      </c>
      <c r="T149">
        <v>-0.197959477249915</v>
      </c>
    </row>
    <row r="150" spans="1:20" x14ac:dyDescent="0.2">
      <c r="A150" s="1" t="s">
        <v>44</v>
      </c>
      <c r="B150" s="1">
        <v>-413.42830941662902</v>
      </c>
      <c r="C150" s="1">
        <v>-394.37976149491499</v>
      </c>
      <c r="D150" s="1">
        <v>19.048547921713901</v>
      </c>
      <c r="E150" s="1">
        <v>-361.43769747628301</v>
      </c>
      <c r="F150" s="1">
        <v>-352.92932519055103</v>
      </c>
      <c r="G150" s="1">
        <v>8.5083722857316193</v>
      </c>
      <c r="H150" s="1">
        <v>-51.990611940345602</v>
      </c>
      <c r="I150" s="1">
        <v>-41.450436304363301</v>
      </c>
      <c r="J150" s="1">
        <v>10.540175635982299</v>
      </c>
      <c r="K150" s="1">
        <v>-0.51172758955051301</v>
      </c>
      <c r="L150" s="1">
        <v>-1.53271547063873</v>
      </c>
      <c r="M150" s="1">
        <v>-0.41656387963980002</v>
      </c>
      <c r="N150" s="1">
        <v>-1.32670560044111</v>
      </c>
      <c r="O150" s="1">
        <v>-8.6110468215216701E-2</v>
      </c>
      <c r="P150" s="1">
        <v>-0.19526093633247299</v>
      </c>
      <c r="Q150">
        <v>-0.41665547118027302</v>
      </c>
      <c r="R150">
        <v>-1.3270475109281801</v>
      </c>
      <c r="S150">
        <v>-8.6965655007705395E-2</v>
      </c>
      <c r="T150">
        <v>-0.19798678784131599</v>
      </c>
    </row>
    <row r="151" spans="1:20" x14ac:dyDescent="0.2">
      <c r="A151" s="1" t="s">
        <v>145</v>
      </c>
      <c r="B151" s="1">
        <v>-428.49950760542703</v>
      </c>
      <c r="C151" s="1">
        <v>-403.554085954909</v>
      </c>
      <c r="D151" s="1">
        <v>24.945421650518</v>
      </c>
      <c r="E151" s="1">
        <v>-382.57317790955301</v>
      </c>
      <c r="F151" s="1">
        <v>-369.63553215156799</v>
      </c>
      <c r="G151" s="1">
        <v>12.9376457579848</v>
      </c>
      <c r="H151" s="1">
        <v>-45.926329695873797</v>
      </c>
      <c r="I151" s="1">
        <v>-33.918553803340501</v>
      </c>
      <c r="J151" s="1">
        <v>12.0077758925332</v>
      </c>
      <c r="K151" s="1">
        <v>-0.47394152903034698</v>
      </c>
      <c r="L151" s="1">
        <v>-1.48431325642854</v>
      </c>
      <c r="M151" s="1">
        <v>-0.41643483509471202</v>
      </c>
      <c r="N151" s="1">
        <v>-1.3264615877361701</v>
      </c>
      <c r="O151" s="1">
        <v>-4.9699198551613102E-2</v>
      </c>
      <c r="P151" s="1">
        <v>-0.14816675132033699</v>
      </c>
      <c r="Q151">
        <v>-0.41650402155884902</v>
      </c>
      <c r="R151">
        <v>-1.32671500919077</v>
      </c>
      <c r="S151">
        <v>-5.0738311013709202E-2</v>
      </c>
      <c r="T151">
        <v>-0.15137855060913699</v>
      </c>
    </row>
    <row r="152" spans="1:20" x14ac:dyDescent="0.2">
      <c r="A152" s="1" t="s">
        <v>146</v>
      </c>
      <c r="B152" s="1">
        <v>-429.57253318426802</v>
      </c>
      <c r="C152" s="1">
        <v>-408.86072178122299</v>
      </c>
      <c r="D152" s="1">
        <v>20.7118114030451</v>
      </c>
      <c r="E152" s="1">
        <v>-393.46701123211801</v>
      </c>
      <c r="F152" s="1">
        <v>-383.21641629474101</v>
      </c>
      <c r="G152" s="1">
        <v>10.250594937376899</v>
      </c>
      <c r="H152" s="1">
        <v>-36.105521952150397</v>
      </c>
      <c r="I152" s="1">
        <v>-25.6443054864822</v>
      </c>
      <c r="J152" s="1">
        <v>10.461216465668199</v>
      </c>
      <c r="K152" s="1">
        <v>-0.47302431980041398</v>
      </c>
      <c r="L152" s="1">
        <v>-1.48280325813463</v>
      </c>
      <c r="M152" s="1">
        <v>-0.41685079083128002</v>
      </c>
      <c r="N152" s="1">
        <v>-1.3273589720840699</v>
      </c>
      <c r="O152" s="1">
        <v>-4.9699198551638603E-2</v>
      </c>
      <c r="P152" s="1">
        <v>-0.148166751320393</v>
      </c>
      <c r="Q152">
        <v>-0.41688216813005502</v>
      </c>
      <c r="R152">
        <v>-1.32750038340981</v>
      </c>
      <c r="S152">
        <v>-5.0531482133640199E-2</v>
      </c>
      <c r="T152">
        <v>-0.15114614548799499</v>
      </c>
    </row>
    <row r="153" spans="1:20" x14ac:dyDescent="0.2">
      <c r="A153" s="1" t="s">
        <v>147</v>
      </c>
      <c r="B153" s="1">
        <v>-428.84731971072199</v>
      </c>
      <c r="C153" s="1">
        <v>-405.69646883529703</v>
      </c>
      <c r="D153" s="1">
        <v>23.150850875424901</v>
      </c>
      <c r="E153" s="1">
        <v>-388.04132991485301</v>
      </c>
      <c r="F153" s="1">
        <v>-376.50776658287498</v>
      </c>
      <c r="G153" s="1">
        <v>11.533563331978099</v>
      </c>
      <c r="H153" s="1">
        <v>-40.805989795868904</v>
      </c>
      <c r="I153" s="1">
        <v>-29.1887022524221</v>
      </c>
      <c r="J153" s="1">
        <v>11.6172875434468</v>
      </c>
      <c r="K153" s="1">
        <v>-0.47364969471009999</v>
      </c>
      <c r="L153" s="1">
        <v>-1.48353680925567</v>
      </c>
      <c r="M153" s="1">
        <v>-0.41668192348143801</v>
      </c>
      <c r="N153" s="1">
        <v>-1.3270964520572801</v>
      </c>
      <c r="O153" s="1">
        <v>-4.9699198551608703E-2</v>
      </c>
      <c r="P153" s="1">
        <v>-0.14816675132033899</v>
      </c>
      <c r="Q153">
        <v>-0.41672198567212798</v>
      </c>
      <c r="R153">
        <v>-1.32727982211378</v>
      </c>
      <c r="S153">
        <v>-5.0674183023734803E-2</v>
      </c>
      <c r="T153">
        <v>-0.15139312513358</v>
      </c>
    </row>
    <row r="154" spans="1:20" x14ac:dyDescent="0.2">
      <c r="A154" s="1" t="s">
        <v>148</v>
      </c>
      <c r="B154" s="1">
        <v>-434.53759329800999</v>
      </c>
      <c r="C154" s="1">
        <v>-409.43129636430899</v>
      </c>
      <c r="D154" s="1">
        <v>25.106296933701</v>
      </c>
      <c r="E154" s="1">
        <v>-388.53249887913501</v>
      </c>
      <c r="F154" s="1">
        <v>-375.670337266106</v>
      </c>
      <c r="G154" s="1">
        <v>12.862161613029</v>
      </c>
      <c r="H154" s="1">
        <v>-46.005094418875103</v>
      </c>
      <c r="I154" s="1">
        <v>-33.760959098203102</v>
      </c>
      <c r="J154" s="1">
        <v>12.244135320671999</v>
      </c>
      <c r="K154" s="1">
        <v>-0.47395787939530598</v>
      </c>
      <c r="L154" s="1">
        <v>-1.4844867564514601</v>
      </c>
      <c r="M154" s="1">
        <v>-0.416487201407654</v>
      </c>
      <c r="N154" s="1">
        <v>-1.3265690719182901</v>
      </c>
      <c r="O154" s="1">
        <v>-4.96991985516122E-2</v>
      </c>
      <c r="P154" s="1">
        <v>-0.14816675132032101</v>
      </c>
      <c r="Q154">
        <v>-0.41656352021617599</v>
      </c>
      <c r="R154">
        <v>-1.32685571633347</v>
      </c>
      <c r="S154">
        <v>-5.0749232442685699E-2</v>
      </c>
      <c r="T154">
        <v>-0.15141729841440299</v>
      </c>
    </row>
    <row r="155" spans="1:20" x14ac:dyDescent="0.2">
      <c r="A155" s="1" t="s">
        <v>149</v>
      </c>
      <c r="B155" s="1">
        <v>-375.26860568383501</v>
      </c>
      <c r="C155" s="1">
        <v>-363.11111971850499</v>
      </c>
      <c r="D155" s="1">
        <v>12.1574859653298</v>
      </c>
      <c r="E155" s="1">
        <v>-307.911151776483</v>
      </c>
      <c r="F155" s="1">
        <v>-304.92819935470402</v>
      </c>
      <c r="G155" s="1">
        <v>2.9829524217793599</v>
      </c>
      <c r="H155" s="1">
        <v>-67.357453907351399</v>
      </c>
      <c r="I155" s="1">
        <v>-58.182920363800903</v>
      </c>
      <c r="J155" s="1">
        <v>9.1745335435504902</v>
      </c>
      <c r="K155" s="1">
        <v>-0.66480441346330499</v>
      </c>
      <c r="L155" s="1">
        <v>-1.9869263139353901</v>
      </c>
      <c r="M155" s="1">
        <v>-0.41589736521271797</v>
      </c>
      <c r="N155" s="1">
        <v>-1.3234608408653299</v>
      </c>
      <c r="O155" s="1">
        <v>-0.23713658771618901</v>
      </c>
      <c r="P155" s="1">
        <v>-0.64958083785645704</v>
      </c>
      <c r="Q155">
        <v>-0.416078049887668</v>
      </c>
      <c r="R155">
        <v>-1.3241419034255</v>
      </c>
      <c r="S155">
        <v>-0.23786131562333401</v>
      </c>
      <c r="T155">
        <v>-0.65148875750442803</v>
      </c>
    </row>
    <row r="156" spans="1:20" x14ac:dyDescent="0.2">
      <c r="A156" s="1" t="s">
        <v>150</v>
      </c>
      <c r="B156" s="1">
        <v>-383.03213645598902</v>
      </c>
      <c r="C156" s="1">
        <v>-370.20715315567497</v>
      </c>
      <c r="D156" s="1">
        <v>12.824983300313701</v>
      </c>
      <c r="E156" s="1">
        <v>-312.27136513348</v>
      </c>
      <c r="F156" s="1">
        <v>-309.08282409369599</v>
      </c>
      <c r="G156" s="1">
        <v>3.1885410397839902</v>
      </c>
      <c r="H156" s="1">
        <v>-70.760771322508106</v>
      </c>
      <c r="I156" s="1">
        <v>-61.124329061978401</v>
      </c>
      <c r="J156" s="1">
        <v>9.63644226052973</v>
      </c>
      <c r="K156" s="1">
        <v>-0.66558808865863905</v>
      </c>
      <c r="L156" s="1">
        <v>-1.9875201558175699</v>
      </c>
      <c r="M156" s="1">
        <v>-0.41597337913885302</v>
      </c>
      <c r="N156" s="1">
        <v>-1.32356344437936</v>
      </c>
      <c r="O156" s="1">
        <v>-0.23715574590417199</v>
      </c>
      <c r="P156" s="1">
        <v>-0.649464324335709</v>
      </c>
      <c r="Q156">
        <v>-0.41616072532954101</v>
      </c>
      <c r="R156">
        <v>-1.32429084294088</v>
      </c>
      <c r="S156">
        <v>-0.23791155581745899</v>
      </c>
      <c r="T156">
        <v>-0.65146409616282996</v>
      </c>
    </row>
    <row r="157" spans="1:20" x14ac:dyDescent="0.2">
      <c r="A157" s="1" t="s">
        <v>151</v>
      </c>
      <c r="B157" s="1">
        <v>-371.31281715758098</v>
      </c>
      <c r="C157" s="1">
        <v>-359.74417937496901</v>
      </c>
      <c r="D157" s="1">
        <v>11.5686377826122</v>
      </c>
      <c r="E157" s="1">
        <v>-305.67362891447902</v>
      </c>
      <c r="F157" s="1">
        <v>-302.900438073614</v>
      </c>
      <c r="G157" s="1">
        <v>2.7731908408650501</v>
      </c>
      <c r="H157" s="1">
        <v>-65.639188243102296</v>
      </c>
      <c r="I157" s="1">
        <v>-56.843741301355102</v>
      </c>
      <c r="J157" s="1">
        <v>8.7954469417471994</v>
      </c>
      <c r="K157" s="1">
        <v>-0.66418862630278797</v>
      </c>
      <c r="L157" s="1">
        <v>-1.9862843228751701</v>
      </c>
      <c r="M157" s="1">
        <v>-0.41570994621428797</v>
      </c>
      <c r="N157" s="1">
        <v>-1.3231921088958301</v>
      </c>
      <c r="O157" s="1">
        <v>-0.237108310777391</v>
      </c>
      <c r="P157" s="1">
        <v>-0.64946194028594395</v>
      </c>
      <c r="Q157">
        <v>-0.41588903632771701</v>
      </c>
      <c r="R157">
        <v>-1.3239003224592101</v>
      </c>
      <c r="S157">
        <v>-0.237784499068462</v>
      </c>
      <c r="T157">
        <v>-0.65124845665312903</v>
      </c>
    </row>
    <row r="158" spans="1:20" x14ac:dyDescent="0.2">
      <c r="A158" s="1" t="s">
        <v>152</v>
      </c>
      <c r="B158" s="1">
        <v>-432.05005956460599</v>
      </c>
      <c r="C158" s="1">
        <v>-410.773924429342</v>
      </c>
      <c r="D158" s="1">
        <v>21.276135135263701</v>
      </c>
      <c r="E158" s="1">
        <v>-373.67900290999199</v>
      </c>
      <c r="F158" s="1">
        <v>-367.58925486977398</v>
      </c>
      <c r="G158" s="1">
        <v>6.0897480402183701</v>
      </c>
      <c r="H158" s="1">
        <v>-58.371056654613596</v>
      </c>
      <c r="I158" s="1">
        <v>-43.184669559568199</v>
      </c>
      <c r="J158" s="1">
        <v>15.186387095045299</v>
      </c>
      <c r="K158" s="1">
        <v>-0.71198212377502101</v>
      </c>
      <c r="L158" s="1">
        <v>-2.1398822588803199</v>
      </c>
      <c r="M158" s="1">
        <v>-0.41626348755474202</v>
      </c>
      <c r="N158" s="1">
        <v>-1.32392368553708</v>
      </c>
      <c r="O158" s="1">
        <v>-0.28521818330880699</v>
      </c>
      <c r="P158" s="1">
        <v>-0.80422666797963405</v>
      </c>
      <c r="Q158">
        <v>-0.41645474388533898</v>
      </c>
      <c r="R158">
        <v>-1.32464943056475</v>
      </c>
      <c r="S158">
        <v>-0.286722340713853</v>
      </c>
      <c r="T158">
        <v>-0.80758969776853995</v>
      </c>
    </row>
    <row r="159" spans="1:20" x14ac:dyDescent="0.2">
      <c r="A159" s="1" t="s">
        <v>153</v>
      </c>
      <c r="B159" s="1">
        <v>-418.045941261753</v>
      </c>
      <c r="C159" s="1">
        <v>-399.28809881379499</v>
      </c>
      <c r="D159" s="1">
        <v>18.757842447958399</v>
      </c>
      <c r="E159" s="1">
        <v>-368.45999560113199</v>
      </c>
      <c r="F159" s="1">
        <v>-363.17620040074399</v>
      </c>
      <c r="G159" s="1">
        <v>5.2837952003876598</v>
      </c>
      <c r="H159" s="1">
        <v>-49.585945660621199</v>
      </c>
      <c r="I159" s="1">
        <v>-36.111898413050497</v>
      </c>
      <c r="J159" s="1">
        <v>13.4740472475707</v>
      </c>
      <c r="K159" s="1">
        <v>-0.70984638500068198</v>
      </c>
      <c r="L159" s="1">
        <v>-2.13751629747994</v>
      </c>
      <c r="M159" s="1">
        <v>-0.41578438812824597</v>
      </c>
      <c r="N159" s="1">
        <v>-1.3231880149953701</v>
      </c>
      <c r="O159" s="1">
        <v>-0.28522923150617602</v>
      </c>
      <c r="P159" s="1">
        <v>-0.80427476117934904</v>
      </c>
      <c r="Q159">
        <v>-0.41594666234349398</v>
      </c>
      <c r="R159">
        <v>-1.3238184564639699</v>
      </c>
      <c r="S159">
        <v>-0.28658353235031803</v>
      </c>
      <c r="T159">
        <v>-0.80725973748886404</v>
      </c>
    </row>
    <row r="160" spans="1:20" x14ac:dyDescent="0.2">
      <c r="A160" s="1" t="s">
        <v>154</v>
      </c>
      <c r="B160" s="1">
        <v>-363.77597628388099</v>
      </c>
      <c r="C160" s="1">
        <v>-346.71390171287402</v>
      </c>
      <c r="D160" s="1">
        <v>17.062074571006701</v>
      </c>
      <c r="E160" s="1">
        <v>-318.429478785882</v>
      </c>
      <c r="F160" s="1">
        <v>-314.55345426018101</v>
      </c>
      <c r="G160" s="1">
        <v>3.8760245257015602</v>
      </c>
      <c r="H160" s="1">
        <v>-45.346497497999103</v>
      </c>
      <c r="I160" s="1">
        <v>-32.160447452693901</v>
      </c>
      <c r="J160" s="1">
        <v>13.1860500453051</v>
      </c>
      <c r="K160" s="1">
        <v>-0.87622187065130896</v>
      </c>
      <c r="L160" s="1">
        <v>-2.5696288248107502</v>
      </c>
      <c r="M160" s="1">
        <v>-0.41592213661805599</v>
      </c>
      <c r="N160" s="1">
        <v>-1.32341784932906</v>
      </c>
      <c r="O160" s="1">
        <v>-0.45262077950859803</v>
      </c>
      <c r="P160" s="1">
        <v>-1.23661836364454</v>
      </c>
      <c r="Q160">
        <v>-0.416095845549875</v>
      </c>
      <c r="R160">
        <v>-1.3240956793308201</v>
      </c>
      <c r="S160">
        <v>-0.45391104486023198</v>
      </c>
      <c r="T160">
        <v>-1.2394988598764001</v>
      </c>
    </row>
    <row r="161" spans="1:20" x14ac:dyDescent="0.2">
      <c r="A161" s="1" t="s">
        <v>155</v>
      </c>
      <c r="B161" s="1">
        <v>-351.37179889744499</v>
      </c>
      <c r="C161" s="1">
        <v>-337.107722449297</v>
      </c>
      <c r="D161" s="1">
        <v>14.2640764481476</v>
      </c>
      <c r="E161" s="1">
        <v>-312.96473475323501</v>
      </c>
      <c r="F161" s="1">
        <v>-309.72497301491399</v>
      </c>
      <c r="G161" s="1">
        <v>3.2397617383216701</v>
      </c>
      <c r="H161" s="1">
        <v>-38.407064144209698</v>
      </c>
      <c r="I161" s="1">
        <v>-27.382749434383701</v>
      </c>
      <c r="J161" s="1">
        <v>11.0243147098259</v>
      </c>
      <c r="K161" s="1">
        <v>-0.87465725025869401</v>
      </c>
      <c r="L161" s="1">
        <v>-2.5677935411507802</v>
      </c>
      <c r="M161" s="1">
        <v>-0.415637691608153</v>
      </c>
      <c r="N161" s="1">
        <v>-1.3229305692065001</v>
      </c>
      <c r="O161" s="1">
        <v>-0.45262354758677997</v>
      </c>
      <c r="P161" s="1">
        <v>-1.23663050686043</v>
      </c>
      <c r="Q161">
        <v>-0.415789570063265</v>
      </c>
      <c r="R161">
        <v>-1.3235197942466801</v>
      </c>
      <c r="S161">
        <v>-0.45369602575679902</v>
      </c>
      <c r="T161">
        <v>-1.23901586431918</v>
      </c>
    </row>
    <row r="162" spans="1:20" x14ac:dyDescent="0.2">
      <c r="A162" s="1" t="s">
        <v>156</v>
      </c>
      <c r="B162" s="1">
        <v>-421.20287454462402</v>
      </c>
      <c r="C162" s="1">
        <v>-400.41607815740798</v>
      </c>
      <c r="D162" s="1">
        <v>20.786796387215499</v>
      </c>
      <c r="E162" s="1">
        <v>-362.30320728284602</v>
      </c>
      <c r="F162" s="1">
        <v>-356.72935290710001</v>
      </c>
      <c r="G162" s="1">
        <v>5.5738543757457304</v>
      </c>
      <c r="H162" s="1">
        <v>-58.899667261778099</v>
      </c>
      <c r="I162" s="1">
        <v>-43.686725250308299</v>
      </c>
      <c r="J162" s="1">
        <v>15.212942011469799</v>
      </c>
      <c r="K162" s="1">
        <v>-0.95883886735113</v>
      </c>
      <c r="L162" s="1">
        <v>-2.83173755283525</v>
      </c>
      <c r="M162" s="1">
        <v>-0.41621769269231002</v>
      </c>
      <c r="N162" s="1">
        <v>-1.32387142241797</v>
      </c>
      <c r="O162" s="1">
        <v>-0.53199308119501698</v>
      </c>
      <c r="P162" s="1">
        <v>-1.49606052848412</v>
      </c>
      <c r="Q162">
        <v>-0.41642541102343</v>
      </c>
      <c r="R162">
        <v>-1.3246632585574201</v>
      </c>
      <c r="S162">
        <v>-0.53346580179835501</v>
      </c>
      <c r="T162">
        <v>-1.49938255619141</v>
      </c>
    </row>
    <row r="163" spans="1:20" x14ac:dyDescent="0.2">
      <c r="A163" s="1" t="s">
        <v>157</v>
      </c>
      <c r="B163" s="1">
        <v>-416.93109586230997</v>
      </c>
      <c r="C163" s="1">
        <v>-397.85005447048201</v>
      </c>
      <c r="D163" s="1">
        <v>19.081041391828101</v>
      </c>
      <c r="E163" s="1">
        <v>-362.52131387711103</v>
      </c>
      <c r="F163" s="1">
        <v>-357.43585438634102</v>
      </c>
      <c r="G163" s="1">
        <v>5.0854594907704298</v>
      </c>
      <c r="H163" s="1">
        <v>-54.409781985198698</v>
      </c>
      <c r="I163" s="1">
        <v>-40.414200084141001</v>
      </c>
      <c r="J163" s="1">
        <v>13.9955819010576</v>
      </c>
      <c r="K163" s="1">
        <v>-0.95803897669311699</v>
      </c>
      <c r="L163" s="1">
        <v>-2.8306987295069499</v>
      </c>
      <c r="M163" s="1">
        <v>-0.41619339967941998</v>
      </c>
      <c r="N163" s="1">
        <v>-1.3237605256895599</v>
      </c>
      <c r="O163" s="1">
        <v>-0.53199505521157298</v>
      </c>
      <c r="P163" s="1">
        <v>-1.49606513697746</v>
      </c>
      <c r="Q163">
        <v>-0.41639110999732898</v>
      </c>
      <c r="R163">
        <v>-1.32450510755395</v>
      </c>
      <c r="S163">
        <v>-0.533342846065197</v>
      </c>
      <c r="T163">
        <v>-1.4991056887940299</v>
      </c>
    </row>
    <row r="164" spans="1:20" x14ac:dyDescent="0.2">
      <c r="A164" s="1" t="s">
        <v>158</v>
      </c>
      <c r="B164" s="1">
        <v>-371.79536163252101</v>
      </c>
      <c r="C164" s="1">
        <v>-359.155062993532</v>
      </c>
      <c r="D164" s="1">
        <v>12.640298638988099</v>
      </c>
      <c r="E164" s="1">
        <v>-335.399655151118</v>
      </c>
      <c r="F164" s="1">
        <v>-332.28141461327601</v>
      </c>
      <c r="G164" s="1">
        <v>3.1182405378412299</v>
      </c>
      <c r="H164" s="1">
        <v>-36.395706481402897</v>
      </c>
      <c r="I164" s="1">
        <v>-26.873648380255901</v>
      </c>
      <c r="J164" s="1">
        <v>9.5220581011469498</v>
      </c>
      <c r="K164" s="1">
        <v>-0.70414943784630801</v>
      </c>
      <c r="L164" s="1">
        <v>-2.19379052135444</v>
      </c>
      <c r="M164" s="1">
        <v>-0.40087938254266597</v>
      </c>
      <c r="N164" s="1">
        <v>-1.36861553924237</v>
      </c>
      <c r="O164" s="1">
        <v>-0.29697630849673201</v>
      </c>
      <c r="P164" s="1">
        <v>-0.817606338331195</v>
      </c>
      <c r="Q164">
        <v>-0.400986235669191</v>
      </c>
      <c r="R164">
        <v>-1.3690723377018099</v>
      </c>
      <c r="S164">
        <v>-0.29785374231093398</v>
      </c>
      <c r="T164">
        <v>-0.81979201282466896</v>
      </c>
    </row>
    <row r="165" spans="1:20" x14ac:dyDescent="0.2">
      <c r="A165" s="1" t="s">
        <v>159</v>
      </c>
      <c r="B165" s="1">
        <v>-355.75587764055098</v>
      </c>
      <c r="C165" s="1">
        <v>-344.191202935246</v>
      </c>
      <c r="D165" s="1">
        <v>11.564674705304499</v>
      </c>
      <c r="E165" s="1">
        <v>-321.97176562798501</v>
      </c>
      <c r="F165" s="1">
        <v>-319.04617263685799</v>
      </c>
      <c r="G165" s="1">
        <v>2.9255929911269201</v>
      </c>
      <c r="H165" s="1">
        <v>-33.7841120125657</v>
      </c>
      <c r="I165" s="1">
        <v>-25.1450302983881</v>
      </c>
      <c r="J165" s="1">
        <v>8.6390817141776299</v>
      </c>
      <c r="K165" s="1">
        <v>-0.70384959137166703</v>
      </c>
      <c r="L165" s="1">
        <v>-2.1933640775047101</v>
      </c>
      <c r="M165" s="1">
        <v>-0.40100619852573</v>
      </c>
      <c r="N165" s="1">
        <v>-1.36873701727714</v>
      </c>
      <c r="O165" s="1">
        <v>-0.29697920633388802</v>
      </c>
      <c r="P165" s="1">
        <v>-0.81762355981563495</v>
      </c>
      <c r="Q165">
        <v>-0.401089237232923</v>
      </c>
      <c r="R165">
        <v>-1.36910063667443</v>
      </c>
      <c r="S165">
        <v>-0.29778816848998502</v>
      </c>
      <c r="T165">
        <v>-0.81965839155041298</v>
      </c>
    </row>
    <row r="166" spans="1:20" x14ac:dyDescent="0.2">
      <c r="A166" s="1" t="s">
        <v>160</v>
      </c>
      <c r="B166" s="1">
        <v>-362.49666764358398</v>
      </c>
      <c r="C166" s="1">
        <v>-351.20660720950502</v>
      </c>
      <c r="D166" s="1">
        <v>11.2900604340794</v>
      </c>
      <c r="E166" s="1">
        <v>-328.78710959869198</v>
      </c>
      <c r="F166" s="1">
        <v>-325.98856020711997</v>
      </c>
      <c r="G166" s="1">
        <v>2.7985493915714899</v>
      </c>
      <c r="H166" s="1">
        <v>-33.709558044892503</v>
      </c>
      <c r="I166" s="1">
        <v>-25.218047002384498</v>
      </c>
      <c r="J166" s="1">
        <v>8.4915110425079607</v>
      </c>
      <c r="K166" s="1">
        <v>-0.70375589655127202</v>
      </c>
      <c r="L166" s="1">
        <v>-2.1933199880966199</v>
      </c>
      <c r="M166" s="1">
        <v>-0.40091856328533898</v>
      </c>
      <c r="N166" s="1">
        <v>-1.3687163224063399</v>
      </c>
      <c r="O166" s="1">
        <v>-0.29698011154432802</v>
      </c>
      <c r="P166" s="1">
        <v>-0.817621596590414</v>
      </c>
      <c r="Q166">
        <v>-0.40099792110832999</v>
      </c>
      <c r="R166">
        <v>-1.3690460391332899</v>
      </c>
      <c r="S166">
        <v>-0.297786387992165</v>
      </c>
      <c r="T166">
        <v>-0.819640490895298</v>
      </c>
    </row>
    <row r="167" spans="1:20" x14ac:dyDescent="0.2">
      <c r="A167" t="s">
        <v>45</v>
      </c>
      <c r="B167">
        <v>-396.83621604971898</v>
      </c>
      <c r="C167">
        <v>-380.19680044310599</v>
      </c>
      <c r="D167">
        <v>16.639415606613401</v>
      </c>
      <c r="E167">
        <v>-345.495493277072</v>
      </c>
      <c r="F167">
        <v>-337.96206271777203</v>
      </c>
      <c r="G167">
        <v>7.5334305592999797</v>
      </c>
      <c r="H167">
        <v>-51.340722772647702</v>
      </c>
      <c r="I167">
        <v>-42.234737725334199</v>
      </c>
      <c r="J167">
        <v>9.1059850473134905</v>
      </c>
      <c r="K167">
        <v>-0.49618793418331197</v>
      </c>
      <c r="L167">
        <v>-1.5748731012103701</v>
      </c>
      <c r="M167">
        <v>-0.401137688170771</v>
      </c>
      <c r="N167">
        <v>-1.36899729678664</v>
      </c>
      <c r="O167">
        <v>-8.6110468215601005E-2</v>
      </c>
      <c r="P167">
        <v>-0.19526093633299799</v>
      </c>
      <c r="Q167">
        <v>-0.40118369196158998</v>
      </c>
      <c r="R167">
        <v>-1.36918464656488</v>
      </c>
      <c r="S167">
        <v>-8.6852345745321899E-2</v>
      </c>
      <c r="T167">
        <v>-0.197753991292418</v>
      </c>
    </row>
    <row r="168" spans="1:20" x14ac:dyDescent="0.2">
      <c r="A168" t="s">
        <v>46</v>
      </c>
      <c r="B168">
        <v>-378.96461564037202</v>
      </c>
      <c r="C168">
        <v>-362.79971695944499</v>
      </c>
      <c r="D168">
        <v>16.1648986809268</v>
      </c>
      <c r="E168">
        <v>-330.39347848932698</v>
      </c>
      <c r="F168">
        <v>-323.08552147640597</v>
      </c>
      <c r="G168">
        <v>7.3079570129208999</v>
      </c>
      <c r="H168">
        <v>-48.571137151045399</v>
      </c>
      <c r="I168">
        <v>-39.714195483039497</v>
      </c>
      <c r="J168">
        <v>8.8569416680059305</v>
      </c>
      <c r="K168">
        <v>-0.49558039623669198</v>
      </c>
      <c r="L168">
        <v>-1.5743783421396</v>
      </c>
      <c r="M168">
        <v>-0.401070967602707</v>
      </c>
      <c r="N168">
        <v>-1.36901659964491</v>
      </c>
      <c r="O168">
        <v>-8.6110468215552002E-2</v>
      </c>
      <c r="P168">
        <v>-0.19526093633299099</v>
      </c>
      <c r="Q168">
        <v>-0.40110937626870402</v>
      </c>
      <c r="R168">
        <v>-1.3691836629646399</v>
      </c>
      <c r="S168">
        <v>-8.6828190192000304E-2</v>
      </c>
      <c r="T168">
        <v>-0.19771117282850201</v>
      </c>
    </row>
    <row r="169" spans="1:20" x14ac:dyDescent="0.2">
      <c r="A169" t="s">
        <v>47</v>
      </c>
      <c r="B169">
        <v>-388.95324043243602</v>
      </c>
      <c r="C169">
        <v>-373.59058501426102</v>
      </c>
      <c r="D169">
        <v>15.362655418174599</v>
      </c>
      <c r="E169">
        <v>-340.30981155351401</v>
      </c>
      <c r="F169">
        <v>-333.39295835105202</v>
      </c>
      <c r="G169">
        <v>6.9168532024620601</v>
      </c>
      <c r="H169">
        <v>-48.643428878921299</v>
      </c>
      <c r="I169">
        <v>-40.197626663208702</v>
      </c>
      <c r="J169">
        <v>8.4458022157126091</v>
      </c>
      <c r="K169">
        <v>-0.49567736846641403</v>
      </c>
      <c r="L169">
        <v>-1.57438101672785</v>
      </c>
      <c r="M169">
        <v>-0.40111077593325301</v>
      </c>
      <c r="N169">
        <v>-1.3690489036714799</v>
      </c>
      <c r="O169">
        <v>-8.6110468215316704E-2</v>
      </c>
      <c r="P169">
        <v>-0.19526093633268299</v>
      </c>
      <c r="Q169">
        <v>-0.40114743993033702</v>
      </c>
      <c r="R169">
        <v>-1.3691968074780401</v>
      </c>
      <c r="S169">
        <v>-8.67894010596785E-2</v>
      </c>
      <c r="T169">
        <v>-0.197614271416473</v>
      </c>
    </row>
    <row r="170" spans="1:20" x14ac:dyDescent="0.2">
      <c r="A170" t="s">
        <v>0</v>
      </c>
      <c r="B170">
        <v>-420.48560374576499</v>
      </c>
      <c r="C170">
        <v>-398.79186855677301</v>
      </c>
      <c r="D170">
        <v>21.693735188992399</v>
      </c>
      <c r="E170">
        <v>-372.88676835451099</v>
      </c>
      <c r="F170">
        <v>-361.89655595726703</v>
      </c>
      <c r="G170">
        <v>10.990212397243701</v>
      </c>
      <c r="H170">
        <v>-47.598835391253701</v>
      </c>
      <c r="I170">
        <v>-36.895312599505097</v>
      </c>
      <c r="J170">
        <v>10.7035227917486</v>
      </c>
      <c r="K170">
        <v>-0.45894390061707402</v>
      </c>
      <c r="L170">
        <v>-1.5272029646815699</v>
      </c>
      <c r="M170">
        <v>-0.40113871402078899</v>
      </c>
      <c r="N170">
        <v>-1.36901276495902</v>
      </c>
      <c r="O170">
        <v>-4.9699198551622997E-2</v>
      </c>
      <c r="P170">
        <v>-0.14816675132033699</v>
      </c>
      <c r="Q170">
        <v>-0.40117480527890298</v>
      </c>
      <c r="R170">
        <v>-1.36915971142444</v>
      </c>
      <c r="S170">
        <v>-5.0637312226562203E-2</v>
      </c>
      <c r="T170">
        <v>-0.15112235588883299</v>
      </c>
    </row>
    <row r="171" spans="1:20" x14ac:dyDescent="0.2">
      <c r="A171" t="s">
        <v>1</v>
      </c>
      <c r="B171">
        <v>-405.01477311887697</v>
      </c>
      <c r="C171">
        <v>-384.01821584836398</v>
      </c>
      <c r="D171">
        <v>20.996557270512699</v>
      </c>
      <c r="E171">
        <v>-358.38856057740702</v>
      </c>
      <c r="F171">
        <v>-347.89910165798199</v>
      </c>
      <c r="G171">
        <v>10.4894589194249</v>
      </c>
      <c r="H171">
        <v>-46.626212541469897</v>
      </c>
      <c r="I171">
        <v>-36.119114190382099</v>
      </c>
      <c r="J171">
        <v>10.5070983510877</v>
      </c>
      <c r="K171">
        <v>-0.45871193849455</v>
      </c>
      <c r="L171">
        <v>-1.5271180985266499</v>
      </c>
      <c r="M171">
        <v>-0.40106946666466903</v>
      </c>
      <c r="N171">
        <v>-1.3691356364633001</v>
      </c>
      <c r="O171">
        <v>-4.9699198551628902E-2</v>
      </c>
      <c r="P171">
        <v>-0.148166751320367</v>
      </c>
      <c r="Q171">
        <v>-0.40110042262339002</v>
      </c>
      <c r="R171">
        <v>-1.3692659181098901</v>
      </c>
      <c r="S171">
        <v>-5.0611907369669099E-2</v>
      </c>
      <c r="T171">
        <v>-0.151094746756018</v>
      </c>
    </row>
    <row r="172" spans="1:20" x14ac:dyDescent="0.2">
      <c r="A172" t="s">
        <v>2</v>
      </c>
      <c r="B172">
        <v>-413.56539268456999</v>
      </c>
      <c r="C172">
        <v>-393.43028061061801</v>
      </c>
      <c r="D172">
        <v>20.135112073952602</v>
      </c>
      <c r="E172">
        <v>-367.86652510721302</v>
      </c>
      <c r="F172">
        <v>-357.81371340365303</v>
      </c>
      <c r="G172">
        <v>10.0528117035599</v>
      </c>
      <c r="H172">
        <v>-45.698867577357603</v>
      </c>
      <c r="I172">
        <v>-35.616567206965001</v>
      </c>
      <c r="J172">
        <v>10.0823003703926</v>
      </c>
      <c r="K172">
        <v>-0.45859402494393497</v>
      </c>
      <c r="L172">
        <v>-1.5268705230542501</v>
      </c>
      <c r="M172">
        <v>-0.40112436329985501</v>
      </c>
      <c r="N172">
        <v>-1.36906845780183</v>
      </c>
      <c r="O172">
        <v>-4.9699198551637798E-2</v>
      </c>
      <c r="P172">
        <v>-0.148166751320364</v>
      </c>
      <c r="Q172">
        <v>-0.40115300390094399</v>
      </c>
      <c r="R172">
        <v>-1.3691848956086801</v>
      </c>
      <c r="S172">
        <v>-5.0572616317261398E-2</v>
      </c>
      <c r="T172">
        <v>-0.15098840002200301</v>
      </c>
    </row>
    <row r="173" spans="1:20" x14ac:dyDescent="0.2">
      <c r="A173" t="s">
        <v>3</v>
      </c>
      <c r="B173">
        <v>-350.23872088931603</v>
      </c>
      <c r="C173">
        <v>-341.60656554971001</v>
      </c>
      <c r="D173">
        <v>8.6321553396064505</v>
      </c>
      <c r="E173">
        <v>-304.34275862971998</v>
      </c>
      <c r="F173">
        <v>-302.270931730239</v>
      </c>
      <c r="G173">
        <v>2.0718268994817599</v>
      </c>
      <c r="H173">
        <v>-45.895962259595898</v>
      </c>
      <c r="I173">
        <v>-39.335633819471298</v>
      </c>
      <c r="J173">
        <v>6.56032844012468</v>
      </c>
      <c r="K173">
        <v>-0.64395205635780095</v>
      </c>
      <c r="L173">
        <v>-2.0219706687891801</v>
      </c>
      <c r="M173">
        <v>-0.40095626433111198</v>
      </c>
      <c r="N173">
        <v>-1.3686645058906799</v>
      </c>
      <c r="O173">
        <v>-0.234893055983039</v>
      </c>
      <c r="P173">
        <v>-0.64392805252975205</v>
      </c>
      <c r="Q173">
        <v>-0.40104846769118901</v>
      </c>
      <c r="R173">
        <v>-1.3690390400657999</v>
      </c>
      <c r="S173">
        <v>-0.23547442985487199</v>
      </c>
      <c r="T173">
        <v>-0.64537863791356498</v>
      </c>
    </row>
    <row r="174" spans="1:20" x14ac:dyDescent="0.2">
      <c r="A174" t="s">
        <v>4</v>
      </c>
      <c r="B174">
        <v>-353.68530307067402</v>
      </c>
      <c r="C174">
        <v>-344.76637516491598</v>
      </c>
      <c r="D174">
        <v>8.9189279057587605</v>
      </c>
      <c r="E174">
        <v>-305.85291549731602</v>
      </c>
      <c r="F174">
        <v>-303.73907693717399</v>
      </c>
      <c r="G174">
        <v>2.1138385601426402</v>
      </c>
      <c r="H174">
        <v>-47.832387573358197</v>
      </c>
      <c r="I174">
        <v>-41.027298227742001</v>
      </c>
      <c r="J174">
        <v>6.8050893456161097</v>
      </c>
      <c r="K174">
        <v>-0.64454762470164995</v>
      </c>
      <c r="L174">
        <v>-2.0221966053083</v>
      </c>
      <c r="M174">
        <v>-0.40094593578943799</v>
      </c>
      <c r="N174">
        <v>-1.3687684105744899</v>
      </c>
      <c r="O174">
        <v>-0.23491950097006001</v>
      </c>
      <c r="P174">
        <v>-0.64389199096471705</v>
      </c>
      <c r="Q174">
        <v>-0.40102065551881599</v>
      </c>
      <c r="R174">
        <v>-1.36910219094817</v>
      </c>
      <c r="S174">
        <v>-0.23553989262273001</v>
      </c>
      <c r="T174">
        <v>-0.645455020491979</v>
      </c>
    </row>
    <row r="175" spans="1:20" x14ac:dyDescent="0.2">
      <c r="A175" t="s">
        <v>5</v>
      </c>
      <c r="B175">
        <v>-355.13797090761301</v>
      </c>
      <c r="C175">
        <v>-346.06119283675901</v>
      </c>
      <c r="D175">
        <v>9.07677807085342</v>
      </c>
      <c r="E175">
        <v>-308.69548852561701</v>
      </c>
      <c r="F175">
        <v>-306.45047071584702</v>
      </c>
      <c r="G175">
        <v>2.2450178097699598</v>
      </c>
      <c r="H175">
        <v>-46.442482381995497</v>
      </c>
      <c r="I175">
        <v>-39.610722120912001</v>
      </c>
      <c r="J175">
        <v>6.8317602610834598</v>
      </c>
      <c r="K175">
        <v>-0.64435537721035296</v>
      </c>
      <c r="L175">
        <v>-2.0217970663477298</v>
      </c>
      <c r="M175">
        <v>-0.400959978549562</v>
      </c>
      <c r="N175">
        <v>-1.3687430045342801</v>
      </c>
      <c r="O175">
        <v>-0.23492198150853399</v>
      </c>
      <c r="P175">
        <v>-0.64383847411515305</v>
      </c>
      <c r="Q175">
        <v>-0.40104531295337298</v>
      </c>
      <c r="R175">
        <v>-1.3691173320541301</v>
      </c>
      <c r="S175">
        <v>-0.23552293690098799</v>
      </c>
      <c r="T175">
        <v>-0.64537993649625902</v>
      </c>
    </row>
    <row r="176" spans="1:20" x14ac:dyDescent="0.2">
      <c r="A176" t="s">
        <v>6</v>
      </c>
      <c r="B176">
        <v>-353.69388244619699</v>
      </c>
      <c r="C176">
        <v>-344.77547882395902</v>
      </c>
      <c r="D176">
        <v>8.9184036222385803</v>
      </c>
      <c r="E176">
        <v>-305.84931309495198</v>
      </c>
      <c r="F176">
        <v>-303.735640740843</v>
      </c>
      <c r="G176">
        <v>2.1136723541093598</v>
      </c>
      <c r="H176">
        <v>-47.8445693512449</v>
      </c>
      <c r="I176">
        <v>-41.039838083115697</v>
      </c>
      <c r="J176">
        <v>6.8047312681292196</v>
      </c>
      <c r="K176">
        <v>-0.64455313779975598</v>
      </c>
      <c r="L176">
        <v>-2.0222033534377299</v>
      </c>
      <c r="M176">
        <v>-0.40094725183053898</v>
      </c>
      <c r="N176">
        <v>-1.3687691286564601</v>
      </c>
      <c r="O176">
        <v>-0.23492127938383001</v>
      </c>
      <c r="P176">
        <v>-0.64389579986301504</v>
      </c>
      <c r="Q176">
        <v>-0.40102199463993898</v>
      </c>
      <c r="R176">
        <v>-1.3691028917980499</v>
      </c>
      <c r="S176">
        <v>-0.235541562221359</v>
      </c>
      <c r="T176">
        <v>-0.64545879597189804</v>
      </c>
    </row>
    <row r="177" spans="1:20" x14ac:dyDescent="0.2">
      <c r="A177" t="s">
        <v>7</v>
      </c>
      <c r="B177">
        <v>-355.01295736323698</v>
      </c>
      <c r="C177">
        <v>-346.30181421147103</v>
      </c>
      <c r="D177">
        <v>8.7111431517662901</v>
      </c>
      <c r="E177">
        <v>-307.71320495285198</v>
      </c>
      <c r="F177">
        <v>-305.75159747088998</v>
      </c>
      <c r="G177">
        <v>1.96160748196193</v>
      </c>
      <c r="H177">
        <v>-47.299752410385302</v>
      </c>
      <c r="I177">
        <v>-40.550216740581</v>
      </c>
      <c r="J177">
        <v>6.7495356698043603</v>
      </c>
      <c r="K177">
        <v>-0.64429452574038804</v>
      </c>
      <c r="L177">
        <v>-2.0221861503643499</v>
      </c>
      <c r="M177">
        <v>-0.40093441006472702</v>
      </c>
      <c r="N177">
        <v>-1.3687374324903401</v>
      </c>
      <c r="O177">
        <v>-0.23490490760270399</v>
      </c>
      <c r="P177">
        <v>-0.64388840421381699</v>
      </c>
      <c r="Q177">
        <v>-0.40102953549285503</v>
      </c>
      <c r="R177">
        <v>-1.36911266850828</v>
      </c>
      <c r="S177">
        <v>-0.23550088088925</v>
      </c>
      <c r="T177">
        <v>-0.645392831488944</v>
      </c>
    </row>
    <row r="178" spans="1:20" x14ac:dyDescent="0.2">
      <c r="A178" t="s">
        <v>8</v>
      </c>
      <c r="B178">
        <v>-357.40101630160001</v>
      </c>
      <c r="C178">
        <v>-348.89442873711999</v>
      </c>
      <c r="D178">
        <v>8.5065875644797906</v>
      </c>
      <c r="E178">
        <v>-309.12346793242398</v>
      </c>
      <c r="F178">
        <v>-307.10324012856103</v>
      </c>
      <c r="G178">
        <v>2.0202278038630799</v>
      </c>
      <c r="H178">
        <v>-48.277548369176102</v>
      </c>
      <c r="I178">
        <v>-41.791188608559303</v>
      </c>
      <c r="J178">
        <v>6.4863597606166996</v>
      </c>
      <c r="K178">
        <v>-0.644537271307008</v>
      </c>
      <c r="L178">
        <v>-2.0223318724335999</v>
      </c>
      <c r="M178">
        <v>-0.40094886405477898</v>
      </c>
      <c r="N178">
        <v>-1.3687474447975601</v>
      </c>
      <c r="O178">
        <v>-0.23489733136197299</v>
      </c>
      <c r="P178">
        <v>-0.64388755903878203</v>
      </c>
      <c r="Q178">
        <v>-0.40102433481747002</v>
      </c>
      <c r="R178">
        <v>-1.36907413087233</v>
      </c>
      <c r="S178">
        <v>-0.235480660061091</v>
      </c>
      <c r="T178">
        <v>-0.64537259711690098</v>
      </c>
    </row>
    <row r="179" spans="1:20" x14ac:dyDescent="0.2">
      <c r="A179" t="s">
        <v>9</v>
      </c>
      <c r="B179">
        <v>-415.40851480897999</v>
      </c>
      <c r="C179">
        <v>-397.26364687540803</v>
      </c>
      <c r="D179">
        <v>18.1448679335716</v>
      </c>
      <c r="E179">
        <v>-368.07513864427699</v>
      </c>
      <c r="F179">
        <v>-362.92918872603002</v>
      </c>
      <c r="G179">
        <v>5.14594991824658</v>
      </c>
      <c r="H179">
        <v>-47.333376164702997</v>
      </c>
      <c r="I179">
        <v>-34.334458149377902</v>
      </c>
      <c r="J179">
        <v>12.998918015325</v>
      </c>
      <c r="K179">
        <v>-0.69470960589494801</v>
      </c>
      <c r="L179">
        <v>-2.1828087563895302</v>
      </c>
      <c r="M179">
        <v>-0.40088485794047701</v>
      </c>
      <c r="N179">
        <v>-1.3687136054140501</v>
      </c>
      <c r="O179">
        <v>-0.28521180154043702</v>
      </c>
      <c r="P179">
        <v>-0.80467976900893001</v>
      </c>
      <c r="Q179">
        <v>-0.40098788117205397</v>
      </c>
      <c r="R179">
        <v>-1.3691541444602999</v>
      </c>
      <c r="S179">
        <v>-0.28657610343481599</v>
      </c>
      <c r="T179">
        <v>-0.80772293054807698</v>
      </c>
    </row>
    <row r="180" spans="1:20" x14ac:dyDescent="0.2">
      <c r="A180" t="s">
        <v>10</v>
      </c>
      <c r="B180">
        <v>-396.81356976506203</v>
      </c>
      <c r="C180">
        <v>-380.11125234675399</v>
      </c>
      <c r="D180">
        <v>16.702317418307999</v>
      </c>
      <c r="E180">
        <v>-353.51320333212499</v>
      </c>
      <c r="F180">
        <v>-348.70353843236302</v>
      </c>
      <c r="G180">
        <v>4.8096648997624403</v>
      </c>
      <c r="H180">
        <v>-43.300366432937302</v>
      </c>
      <c r="I180">
        <v>-31.407713914391699</v>
      </c>
      <c r="J180">
        <v>11.892652518545599</v>
      </c>
      <c r="K180">
        <v>-0.69423513916890001</v>
      </c>
      <c r="L180">
        <v>-2.1822497904576799</v>
      </c>
      <c r="M180">
        <v>-0.40112526499166001</v>
      </c>
      <c r="N180">
        <v>-1.3689237947495201</v>
      </c>
      <c r="O180">
        <v>-0.28522330366813697</v>
      </c>
      <c r="P180">
        <v>-0.80472032990768605</v>
      </c>
      <c r="Q180">
        <v>-0.40120648179971002</v>
      </c>
      <c r="R180">
        <v>-1.3692798062273199</v>
      </c>
      <c r="S180">
        <v>-0.28648733449534203</v>
      </c>
      <c r="T180">
        <v>-0.80754874228867501</v>
      </c>
    </row>
    <row r="181" spans="1:20" x14ac:dyDescent="0.2">
      <c r="A181" t="s">
        <v>11</v>
      </c>
      <c r="B181">
        <v>-401.48354725246003</v>
      </c>
      <c r="C181">
        <v>-385.44710041308201</v>
      </c>
      <c r="D181">
        <v>16.036446839378598</v>
      </c>
      <c r="E181">
        <v>-359.00841044449999</v>
      </c>
      <c r="F181">
        <v>-354.45973439399</v>
      </c>
      <c r="G181">
        <v>4.5486760505107799</v>
      </c>
      <c r="H181">
        <v>-42.475136807959998</v>
      </c>
      <c r="I181">
        <v>-30.9873660190921</v>
      </c>
      <c r="J181">
        <v>11.487770788867801</v>
      </c>
      <c r="K181">
        <v>-0.69397234952131004</v>
      </c>
      <c r="L181">
        <v>-2.1819581369697101</v>
      </c>
      <c r="M181">
        <v>-0.40095984174127702</v>
      </c>
      <c r="N181">
        <v>-1.3688935188692199</v>
      </c>
      <c r="O181">
        <v>-0.28521494786795198</v>
      </c>
      <c r="P181">
        <v>-0.80468425502366703</v>
      </c>
      <c r="Q181">
        <v>-0.40103826210646898</v>
      </c>
      <c r="R181">
        <v>-1.36921880854369</v>
      </c>
      <c r="S181">
        <v>-0.28641477386249498</v>
      </c>
      <c r="T181">
        <v>-0.80745617919986801</v>
      </c>
    </row>
    <row r="182" spans="1:20" x14ac:dyDescent="0.2">
      <c r="A182" t="s">
        <v>12</v>
      </c>
      <c r="B182">
        <v>-342.51571990453402</v>
      </c>
      <c r="C182">
        <v>-329.017328129291</v>
      </c>
      <c r="D182">
        <v>13.4983917752428</v>
      </c>
      <c r="E182">
        <v>-287.75687920924599</v>
      </c>
      <c r="F182">
        <v>-284.68342280701501</v>
      </c>
      <c r="G182">
        <v>3.0734564022306898</v>
      </c>
      <c r="H182">
        <v>-54.758840695287603</v>
      </c>
      <c r="I182">
        <v>-44.333905322275399</v>
      </c>
      <c r="J182">
        <v>10.424935373012101</v>
      </c>
      <c r="K182">
        <v>-1.3149364514789801</v>
      </c>
      <c r="L182">
        <v>-3.80992027478641</v>
      </c>
      <c r="M182">
        <v>-0.401003986401129</v>
      </c>
      <c r="N182">
        <v>-1.3686781606351199</v>
      </c>
      <c r="O182">
        <v>-0.90449624593508104</v>
      </c>
      <c r="P182">
        <v>-2.4298217952248198</v>
      </c>
      <c r="Q182">
        <v>-0.40112989139530503</v>
      </c>
      <c r="R182">
        <v>-1.3692089761728401</v>
      </c>
      <c r="S182">
        <v>-0.90545382122564899</v>
      </c>
      <c r="T182">
        <v>-2.43217814704012</v>
      </c>
    </row>
    <row r="183" spans="1:20" x14ac:dyDescent="0.2">
      <c r="A183" t="s">
        <v>13</v>
      </c>
      <c r="B183">
        <v>-338.60377421062202</v>
      </c>
      <c r="C183">
        <v>-325.70257388054</v>
      </c>
      <c r="D183">
        <v>12.9012003300821</v>
      </c>
      <c r="E183">
        <v>-292.10980975848503</v>
      </c>
      <c r="F183">
        <v>-289.16156300913002</v>
      </c>
      <c r="G183">
        <v>2.9482467493551701</v>
      </c>
      <c r="H183">
        <v>-46.493964452137099</v>
      </c>
      <c r="I183">
        <v>-36.541010871410101</v>
      </c>
      <c r="J183">
        <v>9.9529535807269696</v>
      </c>
      <c r="K183">
        <v>-1.3136016711010501</v>
      </c>
      <c r="L183">
        <v>-3.80734645660683</v>
      </c>
      <c r="M183">
        <v>-0.400888045314788</v>
      </c>
      <c r="N183">
        <v>-1.36855984053627</v>
      </c>
      <c r="O183">
        <v>-0.904435875356425</v>
      </c>
      <c r="P183">
        <v>-2.4293557531090699</v>
      </c>
      <c r="Q183">
        <v>-0.40102370414855698</v>
      </c>
      <c r="R183">
        <v>-1.3691448528766501</v>
      </c>
      <c r="S183">
        <v>-0.90531333746840703</v>
      </c>
      <c r="T183">
        <v>-2.4315484991147098</v>
      </c>
    </row>
    <row r="184" spans="1:20" x14ac:dyDescent="0.2">
      <c r="A184" t="s">
        <v>14</v>
      </c>
      <c r="B184">
        <v>-334.15456113712099</v>
      </c>
      <c r="C184">
        <v>-321.08067135800798</v>
      </c>
      <c r="D184">
        <v>13.073889779113401</v>
      </c>
      <c r="E184">
        <v>-281.14624660720199</v>
      </c>
      <c r="F184">
        <v>-278.105774590517</v>
      </c>
      <c r="G184">
        <v>3.0404720166849599</v>
      </c>
      <c r="H184">
        <v>-53.008314529919303</v>
      </c>
      <c r="I184">
        <v>-42.974896767490897</v>
      </c>
      <c r="J184">
        <v>10.0334177624284</v>
      </c>
      <c r="K184">
        <v>-1.3146173473923799</v>
      </c>
      <c r="L184">
        <v>-3.8094692398988599</v>
      </c>
      <c r="M184">
        <v>-0.40090786110820698</v>
      </c>
      <c r="N184">
        <v>-1.36866476271964</v>
      </c>
      <c r="O184">
        <v>-0.90449267571861802</v>
      </c>
      <c r="P184">
        <v>-2.4298314897878099</v>
      </c>
      <c r="Q184">
        <v>-0.40100449605486399</v>
      </c>
      <c r="R184">
        <v>-1.3690849865424899</v>
      </c>
      <c r="S184">
        <v>-0.90544988823428196</v>
      </c>
      <c r="T184">
        <v>-2.4321789449784799</v>
      </c>
    </row>
    <row r="185" spans="1:20" x14ac:dyDescent="0.2">
      <c r="A185" t="s">
        <v>15</v>
      </c>
      <c r="B185">
        <v>-339.551305181565</v>
      </c>
      <c r="C185">
        <v>-326.41517726055997</v>
      </c>
      <c r="D185">
        <v>13.136127921004499</v>
      </c>
      <c r="E185">
        <v>-285.721123647122</v>
      </c>
      <c r="F185">
        <v>-282.74093605535001</v>
      </c>
      <c r="G185">
        <v>2.9801875917713501</v>
      </c>
      <c r="H185">
        <v>-53.830181534443199</v>
      </c>
      <c r="I185">
        <v>-43.674241205209903</v>
      </c>
      <c r="J185">
        <v>10.1559403292332</v>
      </c>
      <c r="K185">
        <v>-1.3147249036928901</v>
      </c>
      <c r="L185">
        <v>-3.8096723607119398</v>
      </c>
      <c r="M185">
        <v>-0.40093314993650803</v>
      </c>
      <c r="N185">
        <v>-1.36865761339681</v>
      </c>
      <c r="O185">
        <v>-0.90448820310158395</v>
      </c>
      <c r="P185">
        <v>-2.4298154674460899</v>
      </c>
      <c r="Q185">
        <v>-0.401041708404062</v>
      </c>
      <c r="R185">
        <v>-1.3691234292016701</v>
      </c>
      <c r="S185">
        <v>-0.90542975455863794</v>
      </c>
      <c r="T185">
        <v>-2.43216773456715</v>
      </c>
    </row>
    <row r="186" spans="1:20" x14ac:dyDescent="0.2">
      <c r="A186" t="s">
        <v>16</v>
      </c>
      <c r="B186">
        <v>-326.56969722279803</v>
      </c>
      <c r="C186">
        <v>-315.037997161102</v>
      </c>
      <c r="D186">
        <v>11.531700061696</v>
      </c>
      <c r="E186">
        <v>-283.21072010548102</v>
      </c>
      <c r="F186">
        <v>-280.62439512209801</v>
      </c>
      <c r="G186">
        <v>2.5863249833831401</v>
      </c>
      <c r="H186">
        <v>-43.358977117317103</v>
      </c>
      <c r="I186">
        <v>-34.413602039004303</v>
      </c>
      <c r="J186">
        <v>8.9453750783128605</v>
      </c>
      <c r="K186">
        <v>-1.31298780842717</v>
      </c>
      <c r="L186">
        <v>-3.8067368625944198</v>
      </c>
      <c r="M186">
        <v>-0.40080330318491703</v>
      </c>
      <c r="N186">
        <v>-1.3685313882938199</v>
      </c>
      <c r="O186">
        <v>-0.90443828174021701</v>
      </c>
      <c r="P186">
        <v>-2.4294371378622102</v>
      </c>
      <c r="Q186">
        <v>-0.40090388847615799</v>
      </c>
      <c r="R186">
        <v>-1.3689686337523499</v>
      </c>
      <c r="S186">
        <v>-0.90525356009535096</v>
      </c>
      <c r="T186">
        <v>-2.4314911417179599</v>
      </c>
    </row>
    <row r="187" spans="1:20" x14ac:dyDescent="0.2">
      <c r="A187" t="s">
        <v>17</v>
      </c>
      <c r="B187">
        <v>-330.59902827614502</v>
      </c>
      <c r="C187">
        <v>-318.91329279028298</v>
      </c>
      <c r="D187">
        <v>11.685735485862001</v>
      </c>
      <c r="E187">
        <v>-286.88605925823401</v>
      </c>
      <c r="F187">
        <v>-284.28112894257299</v>
      </c>
      <c r="G187">
        <v>2.6049303156608001</v>
      </c>
      <c r="H187">
        <v>-43.712969017911298</v>
      </c>
      <c r="I187">
        <v>-34.632163847709997</v>
      </c>
      <c r="J187">
        <v>9.08080517020122</v>
      </c>
      <c r="K187">
        <v>-1.31325823651003</v>
      </c>
      <c r="L187">
        <v>-3.8069456257683298</v>
      </c>
      <c r="M187">
        <v>-0.40096178859313902</v>
      </c>
      <c r="N187">
        <v>-1.36866990143622</v>
      </c>
      <c r="O187">
        <v>-0.90447069723219298</v>
      </c>
      <c r="P187">
        <v>-2.4294520867005698</v>
      </c>
      <c r="Q187">
        <v>-0.40106201983077899</v>
      </c>
      <c r="R187">
        <v>-1.3691002783087001</v>
      </c>
      <c r="S187">
        <v>-0.90530803523295</v>
      </c>
      <c r="T187">
        <v>-2.43154283614109</v>
      </c>
    </row>
    <row r="188" spans="1:20" x14ac:dyDescent="0.2">
      <c r="A188" t="s">
        <v>18</v>
      </c>
      <c r="B188">
        <v>-348.83332538862697</v>
      </c>
      <c r="C188">
        <v>-335.43639545133601</v>
      </c>
      <c r="D188">
        <v>13.3969299372907</v>
      </c>
      <c r="E188">
        <v>-311.58643672424802</v>
      </c>
      <c r="F188">
        <v>-308.37686168604898</v>
      </c>
      <c r="G188">
        <v>3.2095750381990502</v>
      </c>
      <c r="H188">
        <v>-37.246888664378602</v>
      </c>
      <c r="I188">
        <v>-27.059533765286901</v>
      </c>
      <c r="J188">
        <v>10.1873548990916</v>
      </c>
      <c r="K188">
        <v>-0.85993037957155005</v>
      </c>
      <c r="L188">
        <v>-2.6131309349176099</v>
      </c>
      <c r="M188">
        <v>-0.40085704029987501</v>
      </c>
      <c r="N188">
        <v>-1.36857505362098</v>
      </c>
      <c r="O188">
        <v>-0.45266639659115498</v>
      </c>
      <c r="P188">
        <v>-1.2367762352628799</v>
      </c>
      <c r="Q188">
        <v>-0.40094934627610102</v>
      </c>
      <c r="R188">
        <v>-1.36897874779388</v>
      </c>
      <c r="S188">
        <v>-0.45369497910900403</v>
      </c>
      <c r="T188">
        <v>-1.23913181062077</v>
      </c>
    </row>
    <row r="189" spans="1:20" x14ac:dyDescent="0.2">
      <c r="A189" t="s">
        <v>19</v>
      </c>
      <c r="B189">
        <v>-333.077298463685</v>
      </c>
      <c r="C189">
        <v>-320.92632726616802</v>
      </c>
      <c r="D189">
        <v>12.1509711975174</v>
      </c>
      <c r="E189">
        <v>-298.92944659269699</v>
      </c>
      <c r="F189">
        <v>-295.92310793966499</v>
      </c>
      <c r="G189">
        <v>3.0063386530320702</v>
      </c>
      <c r="H189">
        <v>-34.1478518709878</v>
      </c>
      <c r="I189">
        <v>-25.003219326502499</v>
      </c>
      <c r="J189">
        <v>9.1446325444853702</v>
      </c>
      <c r="K189">
        <v>-0.85952330946279099</v>
      </c>
      <c r="L189">
        <v>-2.61256361224779</v>
      </c>
      <c r="M189">
        <v>-0.40096000792381797</v>
      </c>
      <c r="N189">
        <v>-1.3686652955977701</v>
      </c>
      <c r="O189">
        <v>-0.45266826111877501</v>
      </c>
      <c r="P189">
        <v>-1.2367871289704999</v>
      </c>
      <c r="Q189">
        <v>-0.401031936281116</v>
      </c>
      <c r="R189">
        <v>-1.3689811269496599</v>
      </c>
      <c r="S189">
        <v>-0.45360646608068</v>
      </c>
      <c r="T189">
        <v>-1.2389441704086399</v>
      </c>
    </row>
    <row r="190" spans="1:20" x14ac:dyDescent="0.2">
      <c r="A190" t="s">
        <v>20</v>
      </c>
      <c r="B190">
        <v>-340.17690075426901</v>
      </c>
      <c r="C190">
        <v>-328.27768360165999</v>
      </c>
      <c r="D190">
        <v>11.8992171526095</v>
      </c>
      <c r="E190">
        <v>-306.15039845047198</v>
      </c>
      <c r="F190">
        <v>-303.30047573120902</v>
      </c>
      <c r="G190">
        <v>2.8499227192631702</v>
      </c>
      <c r="H190">
        <v>-34.026502303797002</v>
      </c>
      <c r="I190">
        <v>-24.977207870450702</v>
      </c>
      <c r="J190">
        <v>9.0492944333463203</v>
      </c>
      <c r="K190">
        <v>-0.85943271145100497</v>
      </c>
      <c r="L190">
        <v>-2.6125436079559701</v>
      </c>
      <c r="M190">
        <v>-0.40090008773675301</v>
      </c>
      <c r="N190">
        <v>-1.36865083985184</v>
      </c>
      <c r="O190">
        <v>-0.45267149226923398</v>
      </c>
      <c r="P190">
        <v>-1.2367938910518099</v>
      </c>
      <c r="Q190">
        <v>-0.40096760073327298</v>
      </c>
      <c r="R190">
        <v>-1.36893750096978</v>
      </c>
      <c r="S190">
        <v>-0.45361299006035399</v>
      </c>
      <c r="T190">
        <v>-1.2389449128921499</v>
      </c>
    </row>
    <row r="191" spans="1:20" x14ac:dyDescent="0.2">
      <c r="A191" t="s">
        <v>21</v>
      </c>
      <c r="B191">
        <v>-403.81281424488901</v>
      </c>
      <c r="C191">
        <v>-386.57010052724303</v>
      </c>
      <c r="D191">
        <v>17.242713717645799</v>
      </c>
      <c r="E191">
        <v>-358.88366727231403</v>
      </c>
      <c r="F191">
        <v>-354.263524830949</v>
      </c>
      <c r="G191">
        <v>4.6201424413657701</v>
      </c>
      <c r="H191">
        <v>-44.929146972574301</v>
      </c>
      <c r="I191">
        <v>-32.306575696294303</v>
      </c>
      <c r="J191">
        <v>12.62257127628</v>
      </c>
      <c r="K191">
        <v>-0.94099634626448803</v>
      </c>
      <c r="L191">
        <v>-2.8739163168717599</v>
      </c>
      <c r="M191">
        <v>-0.40090274233345502</v>
      </c>
      <c r="N191">
        <v>-1.36874274161197</v>
      </c>
      <c r="O191">
        <v>-0.53179029670201605</v>
      </c>
      <c r="P191">
        <v>-1.4963642765293099</v>
      </c>
      <c r="Q191">
        <v>-0.40101150672223002</v>
      </c>
      <c r="R191">
        <v>-1.3692063971277499</v>
      </c>
      <c r="S191">
        <v>-0.53309403226576701</v>
      </c>
      <c r="T191">
        <v>-1.4992958038873201</v>
      </c>
    </row>
    <row r="192" spans="1:20" x14ac:dyDescent="0.2">
      <c r="A192" t="s">
        <v>22</v>
      </c>
      <c r="B192">
        <v>-385.22929482503798</v>
      </c>
      <c r="C192">
        <v>-369.32477871668499</v>
      </c>
      <c r="D192">
        <v>15.9045161083531</v>
      </c>
      <c r="E192">
        <v>-344.302848912858</v>
      </c>
      <c r="F192">
        <v>-339.97999167444402</v>
      </c>
      <c r="G192">
        <v>4.3228572384145103</v>
      </c>
      <c r="H192">
        <v>-40.926445912179801</v>
      </c>
      <c r="I192">
        <v>-29.344787042241201</v>
      </c>
      <c r="J192">
        <v>11.5816588699386</v>
      </c>
      <c r="K192">
        <v>-0.94048695376935199</v>
      </c>
      <c r="L192">
        <v>-2.87332042053001</v>
      </c>
      <c r="M192">
        <v>-0.40111931434324599</v>
      </c>
      <c r="N192">
        <v>-1.3689121766466901</v>
      </c>
      <c r="O192">
        <v>-0.531808322691948</v>
      </c>
      <c r="P192">
        <v>-1.49637950276243</v>
      </c>
      <c r="Q192">
        <v>-0.40120655297329799</v>
      </c>
      <c r="R192">
        <v>-1.36929274726706</v>
      </c>
      <c r="S192">
        <v>-0.53302444070909505</v>
      </c>
      <c r="T192">
        <v>-1.4991067957806301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>
        <f>VLOOKUP($A2,'MP2-KTZVPP'!$A$2:$T$192,11,FALSE)*2625.5</f>
        <v>-1575.6473105201737</v>
      </c>
      <c r="D2">
        <f>VLOOKUP($A2,'MP2-KTZVPP'!$A$2:$T$192,12,FALSE)*2625.5</f>
        <v>-4580.3311778870229</v>
      </c>
      <c r="E2">
        <f>VLOOKUP($A2,'MP2-KTZVPP'!$A$2:$T$192,13,FALSE)*2625.5</f>
        <v>-780.29938398780564</v>
      </c>
      <c r="F2">
        <f>VLOOKUP($A2,'MP2-KTZVPP'!$A$2:$T$192,14,FALSE)*2625.5</f>
        <v>-2412.7928142367464</v>
      </c>
      <c r="G2">
        <f>VLOOKUP($A2,'MP2-KTZVPP'!$A$2:$T$192,15,FALSE)*2625.5</f>
        <v>-780.0875671818095</v>
      </c>
      <c r="H2">
        <f>VLOOKUP($A2,'MP2-KTZVPP'!$A$2:$T$192,16,FALSE)*2625.5</f>
        <v>-2148.1507162614898</v>
      </c>
    </row>
    <row r="3" spans="1:8" x14ac:dyDescent="0.2">
      <c r="A3" s="1" t="s">
        <v>23</v>
      </c>
      <c r="B3">
        <f>VLOOKUP($A3,'CCSD(T)-CBS'!$A$2:$N$192,2,FALSE)</f>
        <v>0</v>
      </c>
      <c r="C3">
        <f>VLOOKUP($A3,'MP2-KTZVPP'!$A$2:$T$192,11,FALSE)*2625.5</f>
        <v>-1030.4016347422546</v>
      </c>
      <c r="D3">
        <f>VLOOKUP($A3,'MP2-KTZVPP'!$A$2:$T$192,12,FALSE)*2625.5</f>
        <v>-2959.0917305297194</v>
      </c>
      <c r="E3">
        <f>VLOOKUP($A3,'MP2-KTZVPP'!$A$2:$T$192,13,FALSE)*2625.5</f>
        <v>-782.27001671043661</v>
      </c>
      <c r="F3">
        <f>VLOOKUP($A3,'MP2-KTZVPP'!$A$2:$T$192,14,FALSE)*2625.5</f>
        <v>-2420.6110885074986</v>
      </c>
      <c r="G3">
        <f>VLOOKUP($A3,'MP2-KTZVPP'!$A$2:$T$192,15,FALSE)*2625.5</f>
        <v>-226.08303429905146</v>
      </c>
      <c r="H3">
        <f>VLOOKUP($A3,'MP2-KTZVPP'!$A$2:$T$192,16,FALSE)*2625.5</f>
        <v>-512.65758834090786</v>
      </c>
    </row>
    <row r="4" spans="1:8" x14ac:dyDescent="0.2">
      <c r="A4" s="1" t="s">
        <v>24</v>
      </c>
      <c r="B4">
        <f>VLOOKUP($A4,'CCSD(T)-CBS'!$A$2:$N$192,2,FALSE)</f>
        <v>0</v>
      </c>
      <c r="C4">
        <f>VLOOKUP($A4,'MP2-KTZVPP'!$A$2:$T$192,11,FALSE)*2625.5</f>
        <v>-1023.4397240441143</v>
      </c>
      <c r="D4">
        <f>VLOOKUP($A4,'MP2-KTZVPP'!$A$2:$T$192,12,FALSE)*2625.5</f>
        <v>-2949.8270045982745</v>
      </c>
      <c r="E4">
        <f>VLOOKUP($A4,'MP2-KTZVPP'!$A$2:$T$192,13,FALSE)*2625.5</f>
        <v>-781.9744418982292</v>
      </c>
      <c r="F4">
        <f>VLOOKUP($A4,'MP2-KTZVPP'!$A$2:$T$192,14,FALSE)*2625.5</f>
        <v>-2420.5588035792189</v>
      </c>
      <c r="G4">
        <f>VLOOKUP($A4,'MP2-KTZVPP'!$A$2:$T$192,15,FALSE)*2625.5</f>
        <v>-226.08303429905146</v>
      </c>
      <c r="H4">
        <f>VLOOKUP($A4,'MP2-KTZVPP'!$A$2:$T$192,16,FALSE)*2625.5</f>
        <v>-512.65758834090786</v>
      </c>
    </row>
    <row r="5" spans="1:8" x14ac:dyDescent="0.2">
      <c r="A5" s="1" t="s">
        <v>178</v>
      </c>
      <c r="B5">
        <f>VLOOKUP($A5,'CCSD(T)-CBS'!$A$2:$N$192,2,FALSE)</f>
        <v>0</v>
      </c>
      <c r="C5">
        <f>VLOOKUP($A5,'MP2-KTZVPP'!$A$2:$T$192,11,FALSE)*2625.5</f>
        <v>-931.78282368332202</v>
      </c>
      <c r="D5">
        <f>VLOOKUP($A5,'MP2-KTZVPP'!$A$2:$T$192,12,FALSE)*2625.5</f>
        <v>-2833.0321010850357</v>
      </c>
      <c r="E5">
        <f>VLOOKUP($A5,'MP2-KTZVPP'!$A$2:$T$192,13,FALSE)*2625.5</f>
        <v>-782.09309301505698</v>
      </c>
      <c r="F5">
        <f>VLOOKUP($A5,'MP2-KTZVPP'!$A$2:$T$192,14,FALSE)*2625.5</f>
        <v>-2420.2978311456368</v>
      </c>
      <c r="G5">
        <f>VLOOKUP($A5,'MP2-KTZVPP'!$A$2:$T$192,15,FALSE)*2625.5</f>
        <v>-130.48524579728985</v>
      </c>
      <c r="H5">
        <f>VLOOKUP($A5,'MP2-KTZVPP'!$A$2:$T$192,16,FALSE)*2625.5</f>
        <v>-389.01180559156313</v>
      </c>
    </row>
    <row r="6" spans="1:8" x14ac:dyDescent="0.2">
      <c r="A6" s="1" t="s">
        <v>179</v>
      </c>
      <c r="B6">
        <f>VLOOKUP($A6,'CCSD(T)-CBS'!$A$2:$N$192,2,FALSE)</f>
        <v>0</v>
      </c>
      <c r="C6">
        <f>VLOOKUP($A6,'MP2-KTZVPP'!$A$2:$T$192,11,FALSE)*2625.5</f>
        <v>-928.13106183628031</v>
      </c>
      <c r="D6">
        <f>VLOOKUP($A6,'MP2-KTZVPP'!$A$2:$T$192,12,FALSE)*2625.5</f>
        <v>-2827.2386442109314</v>
      </c>
      <c r="E6">
        <f>VLOOKUP($A6,'MP2-KTZVPP'!$A$2:$T$192,13,FALSE)*2625.5</f>
        <v>-782.20801502423171</v>
      </c>
      <c r="F6">
        <f>VLOOKUP($A6,'MP2-KTZVPP'!$A$2:$T$192,14,FALSE)*2625.5</f>
        <v>-2421.1058340396689</v>
      </c>
      <c r="G6">
        <f>VLOOKUP($A6,'MP2-KTZVPP'!$A$2:$T$192,15,FALSE)*2625.5</f>
        <v>-130.48524579726651</v>
      </c>
      <c r="H6">
        <f>VLOOKUP($A6,'MP2-KTZVPP'!$A$2:$T$192,16,FALSE)*2625.5</f>
        <v>-389.01180559149753</v>
      </c>
    </row>
    <row r="7" spans="1:8" x14ac:dyDescent="0.2">
      <c r="A7" s="1" t="s">
        <v>180</v>
      </c>
      <c r="B7">
        <f>VLOOKUP($A7,'CCSD(T)-CBS'!$A$2:$N$192,2,FALSE)</f>
        <v>0</v>
      </c>
      <c r="C7">
        <f>VLOOKUP($A7,'MP2-KTZVPP'!$A$2:$T$192,11,FALSE)*2625.5</f>
        <v>-1432.7756701673497</v>
      </c>
      <c r="D7">
        <f>VLOOKUP($A7,'MP2-KTZVPP'!$A$2:$T$192,12,FALSE)*2625.5</f>
        <v>-4153.1544927581035</v>
      </c>
      <c r="E7">
        <f>VLOOKUP($A7,'MP2-KTZVPP'!$A$2:$T$192,13,FALSE)*2625.5</f>
        <v>-780.77687831845799</v>
      </c>
      <c r="F7">
        <f>VLOOKUP($A7,'MP2-KTZVPP'!$A$2:$T$192,14,FALSE)*2625.5</f>
        <v>-2414.0718139086403</v>
      </c>
      <c r="G7">
        <f>VLOOKUP($A7,'MP2-KTZVPP'!$A$2:$T$192,15,FALSE)*2625.5</f>
        <v>-622.68097403603235</v>
      </c>
      <c r="H7">
        <f>VLOOKUP($A7,'MP2-KTZVPP'!$A$2:$T$192,16,FALSE)*2625.5</f>
        <v>-1704.97692569847</v>
      </c>
    </row>
    <row r="8" spans="1:8" x14ac:dyDescent="0.2">
      <c r="A8" s="1" t="s">
        <v>181</v>
      </c>
      <c r="B8">
        <f>VLOOKUP($A8,'CCSD(T)-CBS'!$A$2:$N$192,2,FALSE)</f>
        <v>0</v>
      </c>
      <c r="C8">
        <f>VLOOKUP($A8,'MP2-KTZVPP'!$A$2:$T$192,11,FALSE)*2625.5</f>
        <v>-1425.5444127584581</v>
      </c>
      <c r="D8">
        <f>VLOOKUP($A8,'MP2-KTZVPP'!$A$2:$T$192,12,FALSE)*2625.5</f>
        <v>-4144.8613766644003</v>
      </c>
      <c r="E8">
        <f>VLOOKUP($A8,'MP2-KTZVPP'!$A$2:$T$192,13,FALSE)*2625.5</f>
        <v>-780.86983024204164</v>
      </c>
      <c r="F8">
        <f>VLOOKUP($A8,'MP2-KTZVPP'!$A$2:$T$192,14,FALSE)*2625.5</f>
        <v>-2415.1626150847042</v>
      </c>
      <c r="G8">
        <f>VLOOKUP($A8,'MP2-KTZVPP'!$A$2:$T$192,15,FALSE)*2625.5</f>
        <v>-622.35367503210171</v>
      </c>
      <c r="H8">
        <f>VLOOKUP($A8,'MP2-KTZVPP'!$A$2:$T$192,16,FALSE)*2625.5</f>
        <v>-1705.0391698722949</v>
      </c>
    </row>
    <row r="9" spans="1:8" x14ac:dyDescent="0.2">
      <c r="A9" s="1" t="s">
        <v>182</v>
      </c>
      <c r="B9">
        <f>VLOOKUP($A9,'CCSD(T)-CBS'!$A$2:$N$192,2,FALSE)</f>
        <v>0</v>
      </c>
      <c r="C9">
        <f>VLOOKUP($A9,'MP2-KTZVPP'!$A$2:$T$192,11,FALSE)*2625.5</f>
        <v>-1552.3842868888953</v>
      </c>
      <c r="D9">
        <f>VLOOKUP($A9,'MP2-KTZVPP'!$A$2:$T$192,12,FALSE)*2625.5</f>
        <v>-4550.5756682769352</v>
      </c>
      <c r="E9">
        <f>VLOOKUP($A9,'MP2-KTZVPP'!$A$2:$T$192,13,FALSE)*2625.5</f>
        <v>-780.79371918779827</v>
      </c>
      <c r="F9">
        <f>VLOOKUP($A9,'MP2-KTZVPP'!$A$2:$T$192,14,FALSE)*2625.5</f>
        <v>-2413.6641640687935</v>
      </c>
      <c r="G9">
        <f>VLOOKUP($A9,'MP2-KTZVPP'!$A$2:$T$192,15,FALSE)*2625.5</f>
        <v>-748.85171713579143</v>
      </c>
      <c r="H9">
        <f>VLOOKUP($A9,'MP2-KTZVPP'!$A$2:$T$192,16,FALSE)*2625.5</f>
        <v>-2111.5516098845969</v>
      </c>
    </row>
    <row r="10" spans="1:8" x14ac:dyDescent="0.2">
      <c r="A10" s="1" t="s">
        <v>183</v>
      </c>
      <c r="B10">
        <f>VLOOKUP($A10,'CCSD(T)-CBS'!$A$2:$N$192,2,FALSE)</f>
        <v>0</v>
      </c>
      <c r="C10">
        <f>VLOOKUP($A10,'MP2-KTZVPP'!$A$2:$T$192,11,FALSE)*2625.5</f>
        <v>-3190.0179868758587</v>
      </c>
      <c r="D10">
        <f>VLOOKUP($A10,'MP2-KTZVPP'!$A$2:$T$192,12,FALSE)*2625.5</f>
        <v>-8834.3459268519127</v>
      </c>
      <c r="E10">
        <f>VLOOKUP($A10,'MP2-KTZVPP'!$A$2:$T$192,13,FALSE)*2625.5</f>
        <v>-780.30732191534787</v>
      </c>
      <c r="F10">
        <f>VLOOKUP($A10,'MP2-KTZVPP'!$A$2:$T$192,14,FALSE)*2625.5</f>
        <v>-2412.8984240773311</v>
      </c>
      <c r="G10">
        <f>VLOOKUP($A10,'MP2-KTZVPP'!$A$2:$T$192,15,FALSE)*2625.5</f>
        <v>-2376.2853299766793</v>
      </c>
      <c r="H10">
        <f>VLOOKUP($A10,'MP2-KTZVPP'!$A$2:$T$192,16,FALSE)*2625.5</f>
        <v>-6380.4368894769286</v>
      </c>
    </row>
    <row r="11" spans="1:8" x14ac:dyDescent="0.2">
      <c r="A11" s="1" t="s">
        <v>184</v>
      </c>
      <c r="B11">
        <f>VLOOKUP($A11,'CCSD(T)-CBS'!$A$2:$N$192,2,FALSE)</f>
        <v>0</v>
      </c>
      <c r="C11">
        <f>VLOOKUP($A11,'MP2-KTZVPP'!$A$2:$T$192,11,FALSE)*2625.5</f>
        <v>-3176.0252603044169</v>
      </c>
      <c r="D11">
        <f>VLOOKUP($A11,'MP2-KTZVPP'!$A$2:$T$192,12,FALSE)*2625.5</f>
        <v>-8815.1363985490625</v>
      </c>
      <c r="E11">
        <f>VLOOKUP($A11,'MP2-KTZVPP'!$A$2:$T$192,13,FALSE)*2625.5</f>
        <v>-780.61606929606648</v>
      </c>
      <c r="F11">
        <f>VLOOKUP($A11,'MP2-KTZVPP'!$A$2:$T$192,14,FALSE)*2625.5</f>
        <v>-2414.6632827660246</v>
      </c>
      <c r="G11">
        <f>VLOOKUP($A11,'MP2-KTZVPP'!$A$2:$T$192,15,FALSE)*2625.5</f>
        <v>-2375.5307209195516</v>
      </c>
      <c r="H11">
        <f>VLOOKUP($A11,'MP2-KTZVPP'!$A$2:$T$192,16,FALSE)*2625.5</f>
        <v>-6378.6894022220022</v>
      </c>
    </row>
    <row r="12" spans="1:8" x14ac:dyDescent="0.2">
      <c r="A12" s="1" t="s">
        <v>185</v>
      </c>
      <c r="B12">
        <f>VLOOKUP($A12,'CCSD(T)-CBS'!$A$2:$N$192,2,FALSE)</f>
        <v>0</v>
      </c>
      <c r="C12">
        <f>VLOOKUP($A12,'MP2-KTZVPP'!$A$2:$T$192,11,FALSE)*2625.5</f>
        <v>-3177.9648111411993</v>
      </c>
      <c r="D12">
        <f>VLOOKUP($A12,'MP2-KTZVPP'!$A$2:$T$192,12,FALSE)*2625.5</f>
        <v>-8816.0296779317341</v>
      </c>
      <c r="E12">
        <f>VLOOKUP($A12,'MP2-KTZVPP'!$A$2:$T$192,13,FALSE)*2625.5</f>
        <v>-780.35994024017498</v>
      </c>
      <c r="F12">
        <f>VLOOKUP($A12,'MP2-KTZVPP'!$A$2:$T$192,14,FALSE)*2625.5</f>
        <v>-2413.6881297654181</v>
      </c>
      <c r="G12">
        <f>VLOOKUP($A12,'MP2-KTZVPP'!$A$2:$T$192,15,FALSE)*2625.5</f>
        <v>-2376.2964386657195</v>
      </c>
      <c r="H12">
        <f>VLOOKUP($A12,'MP2-KTZVPP'!$A$2:$T$192,16,FALSE)*2625.5</f>
        <v>-6379.5165810838862</v>
      </c>
    </row>
    <row r="13" spans="1:8" x14ac:dyDescent="0.2">
      <c r="A13" s="1" t="s">
        <v>186</v>
      </c>
      <c r="B13">
        <f>VLOOKUP($A13,'CCSD(T)-CBS'!$A$2:$N$192,2,FALSE)</f>
        <v>0</v>
      </c>
      <c r="C13">
        <f>VLOOKUP($A13,'MP2-KTZVPP'!$A$2:$T$192,11,FALSE)*2625.5</f>
        <v>-1985.377952299177</v>
      </c>
      <c r="D13">
        <f>VLOOKUP($A13,'MP2-KTZVPP'!$A$2:$T$192,12,FALSE)*2625.5</f>
        <v>-5680.7848083008321</v>
      </c>
      <c r="E13">
        <f>VLOOKUP($A13,'MP2-KTZVPP'!$A$2:$T$192,13,FALSE)*2625.5</f>
        <v>-780.29920175028042</v>
      </c>
      <c r="F13">
        <f>VLOOKUP($A13,'MP2-KTZVPP'!$A$2:$T$192,14,FALSE)*2625.5</f>
        <v>-2412.9091813863961</v>
      </c>
      <c r="G13">
        <f>VLOOKUP($A13,'MP2-KTZVPP'!$A$2:$T$192,15,FALSE)*2625.5</f>
        <v>-1188.3594496511712</v>
      </c>
      <c r="H13">
        <f>VLOOKUP($A13,'MP2-KTZVPP'!$A$2:$T$192,16,FALSE)*2625.5</f>
        <v>-3246.7553987136284</v>
      </c>
    </row>
    <row r="14" spans="1:8" x14ac:dyDescent="0.2">
      <c r="A14" s="1" t="s">
        <v>187</v>
      </c>
      <c r="B14">
        <f>VLOOKUP($A14,'CCSD(T)-CBS'!$A$2:$N$192,2,FALSE)</f>
        <v>0</v>
      </c>
      <c r="C14">
        <f>VLOOKUP($A14,'MP2-KTZVPP'!$A$2:$T$192,11,FALSE)*2625.5</f>
        <v>-2198.9430769763758</v>
      </c>
      <c r="D14">
        <f>VLOOKUP($A14,'MP2-KTZVPP'!$A$2:$T$192,12,FALSE)*2625.5</f>
        <v>-6365.3923064318797</v>
      </c>
      <c r="E14">
        <f>VLOOKUP($A14,'MP2-KTZVPP'!$A$2:$T$192,13,FALSE)*2625.5</f>
        <v>-780.46688985875392</v>
      </c>
      <c r="F14">
        <f>VLOOKUP($A14,'MP2-KTZVPP'!$A$2:$T$192,14,FALSE)*2625.5</f>
        <v>-2413.3874070226898</v>
      </c>
      <c r="G14">
        <f>VLOOKUP($A14,'MP2-KTZVPP'!$A$2:$T$192,15,FALSE)*2625.5</f>
        <v>-1396.7979547274397</v>
      </c>
      <c r="H14">
        <f>VLOOKUP($A14,'MP2-KTZVPP'!$A$2:$T$192,16,FALSE)*2625.5</f>
        <v>-3928.0290357729941</v>
      </c>
    </row>
    <row r="15" spans="1:8" x14ac:dyDescent="0.2">
      <c r="A15" s="1" t="s">
        <v>188</v>
      </c>
      <c r="B15">
        <f>VLOOKUP($A15,'CCSD(T)-CBS'!$A$2:$N$192,2,FALSE)</f>
        <v>0</v>
      </c>
      <c r="C15">
        <f>VLOOKUP($A15,'MP2-KTZVPP'!$A$2:$T$192,11,FALSE)*2625.5</f>
        <v>-1535.111954382493</v>
      </c>
      <c r="D15">
        <f>VLOOKUP($A15,'MP2-KTZVPP'!$A$2:$T$192,12,FALSE)*2625.5</f>
        <v>-4693.8435409279564</v>
      </c>
      <c r="E15">
        <f>VLOOKUP($A15,'MP2-KTZVPP'!$A$2:$T$192,13,FALSE)*2625.5</f>
        <v>-739.3625389371382</v>
      </c>
      <c r="F15">
        <f>VLOOKUP($A15,'MP2-KTZVPP'!$A$2:$T$192,14,FALSE)*2625.5</f>
        <v>-2528.2830970453174</v>
      </c>
      <c r="G15">
        <f>VLOOKUP($A15,'MP2-KTZVPP'!$A$2:$T$192,15,FALSE)*2625.5</f>
        <v>-779.71473486630362</v>
      </c>
      <c r="H15">
        <f>VLOOKUP($A15,'MP2-KTZVPP'!$A$2:$T$192,16,FALSE)*2625.5</f>
        <v>-2146.6284220571347</v>
      </c>
    </row>
    <row r="16" spans="1:8" x14ac:dyDescent="0.2">
      <c r="A16" s="1" t="s">
        <v>189</v>
      </c>
      <c r="B16">
        <f>VLOOKUP($A16,'CCSD(T)-CBS'!$A$2:$N$192,2,FALSE)</f>
        <v>0</v>
      </c>
      <c r="C16">
        <f>VLOOKUP($A16,'MP2-KTZVPP'!$A$2:$T$192,11,FALSE)*2625.5</f>
        <v>-1533.874760495994</v>
      </c>
      <c r="D16">
        <f>VLOOKUP($A16,'MP2-KTZVPP'!$A$2:$T$192,12,FALSE)*2625.5</f>
        <v>-4692.3541939722872</v>
      </c>
      <c r="E16">
        <f>VLOOKUP($A16,'MP2-KTZVPP'!$A$2:$T$192,13,FALSE)*2625.5</f>
        <v>-739.49601730763084</v>
      </c>
      <c r="F16">
        <f>VLOOKUP($A16,'MP2-KTZVPP'!$A$2:$T$192,14,FALSE)*2625.5</f>
        <v>-2528.4663110446018</v>
      </c>
      <c r="G16">
        <f>VLOOKUP($A16,'MP2-KTZVPP'!$A$2:$T$192,15,FALSE)*2625.5</f>
        <v>-779.71822302556006</v>
      </c>
      <c r="H16">
        <f>VLOOKUP($A16,'MP2-KTZVPP'!$A$2:$T$192,16,FALSE)*2625.5</f>
        <v>-2146.6406291668586</v>
      </c>
    </row>
    <row r="17" spans="1:8" x14ac:dyDescent="0.2">
      <c r="A17" s="1" t="s">
        <v>25</v>
      </c>
      <c r="B17">
        <f>VLOOKUP($A17,'CCSD(T)-CBS'!$A$2:$N$192,2,FALSE)</f>
        <v>0</v>
      </c>
      <c r="C17">
        <f>VLOOKUP($A17,'MP2-KTZVPP'!$A$2:$T$192,11,FALSE)*2625.5</f>
        <v>-988.62357370476707</v>
      </c>
      <c r="D17">
        <f>VLOOKUP($A17,'MP2-KTZVPP'!$A$2:$T$192,12,FALSE)*2625.5</f>
        <v>-3068.5011929681446</v>
      </c>
      <c r="E17">
        <f>VLOOKUP($A17,'MP2-KTZVPP'!$A$2:$T$192,13,FALSE)*2625.5</f>
        <v>-740.02337032411515</v>
      </c>
      <c r="F17">
        <f>VLOOKUP($A17,'MP2-KTZVPP'!$A$2:$T$192,14,FALSE)*2625.5</f>
        <v>-2529.3399406512312</v>
      </c>
      <c r="G17">
        <f>VLOOKUP($A17,'MP2-KTZVPP'!$A$2:$T$192,15,FALSE)*2625.5</f>
        <v>-226.08303430006043</v>
      </c>
      <c r="H17">
        <f>VLOOKUP($A17,'MP2-KTZVPP'!$A$2:$T$192,16,FALSE)*2625.5</f>
        <v>-512.6575883422862</v>
      </c>
    </row>
    <row r="18" spans="1:8" x14ac:dyDescent="0.2">
      <c r="A18" s="1" t="s">
        <v>26</v>
      </c>
      <c r="B18">
        <f>VLOOKUP($A18,'CCSD(T)-CBS'!$A$2:$N$192,2,FALSE)</f>
        <v>0</v>
      </c>
      <c r="C18">
        <f>VLOOKUP($A18,'MP2-KTZVPP'!$A$2:$T$192,11,FALSE)*2625.5</f>
        <v>-987.37579028193193</v>
      </c>
      <c r="D18">
        <f>VLOOKUP($A18,'MP2-KTZVPP'!$A$2:$T$192,12,FALSE)*2625.5</f>
        <v>-3067.3203845638222</v>
      </c>
      <c r="E18">
        <f>VLOOKUP($A18,'MP2-KTZVPP'!$A$2:$T$192,13,FALSE)*2625.5</f>
        <v>-740.00558957590897</v>
      </c>
      <c r="F18">
        <f>VLOOKUP($A18,'MP2-KTZVPP'!$A$2:$T$192,14,FALSE)*2625.5</f>
        <v>-2529.5465887136829</v>
      </c>
      <c r="G18">
        <f>VLOOKUP($A18,'MP2-KTZVPP'!$A$2:$T$192,15,FALSE)*2625.5</f>
        <v>-226.08303430006043</v>
      </c>
      <c r="H18">
        <f>VLOOKUP($A18,'MP2-KTZVPP'!$A$2:$T$192,16,FALSE)*2625.5</f>
        <v>-512.6575883422862</v>
      </c>
    </row>
    <row r="19" spans="1:8" x14ac:dyDescent="0.2">
      <c r="A19" s="1" t="s">
        <v>190</v>
      </c>
      <c r="B19">
        <f>VLOOKUP($A19,'CCSD(T)-CBS'!$A$2:$N$192,2,FALSE)</f>
        <v>0</v>
      </c>
      <c r="C19">
        <f>VLOOKUP($A19,'MP2-KTZVPP'!$A$2:$T$192,11,FALSE)*2625.5</f>
        <v>-891.44073183314038</v>
      </c>
      <c r="D19">
        <f>VLOOKUP($A19,'MP2-KTZVPP'!$A$2:$T$192,12,FALSE)*2625.5</f>
        <v>-2943.9771992345586</v>
      </c>
      <c r="E19">
        <f>VLOOKUP($A19,'MP2-KTZVPP'!$A$2:$T$192,13,FALSE)*2625.5</f>
        <v>-740.08551515286354</v>
      </c>
      <c r="F19">
        <f>VLOOKUP($A19,'MP2-KTZVPP'!$A$2:$T$192,14,FALSE)*2625.5</f>
        <v>-2529.4261122993494</v>
      </c>
      <c r="G19">
        <f>VLOOKUP($A19,'MP2-KTZVPP'!$A$2:$T$192,15,FALSE)*2625.5</f>
        <v>-130.48524579728303</v>
      </c>
      <c r="H19">
        <f>VLOOKUP($A19,'MP2-KTZVPP'!$A$2:$T$192,16,FALSE)*2625.5</f>
        <v>-389.01180559153693</v>
      </c>
    </row>
    <row r="20" spans="1:8" x14ac:dyDescent="0.2">
      <c r="A20" s="1" t="s">
        <v>191</v>
      </c>
      <c r="B20">
        <f>VLOOKUP($A20,'CCSD(T)-CBS'!$A$2:$N$192,2,FALSE)</f>
        <v>0</v>
      </c>
      <c r="C20">
        <f>VLOOKUP($A20,'MP2-KTZVPP'!$A$2:$T$192,11,FALSE)*2625.5</f>
        <v>-890.71133969334642</v>
      </c>
      <c r="D20">
        <f>VLOOKUP($A20,'MP2-KTZVPP'!$A$2:$T$192,12,FALSE)*2625.5</f>
        <v>-2943.3218359634743</v>
      </c>
      <c r="E20">
        <f>VLOOKUP($A20,'MP2-KTZVPP'!$A$2:$T$192,13,FALSE)*2625.5</f>
        <v>-740.05736313972045</v>
      </c>
      <c r="F20">
        <f>VLOOKUP($A20,'MP2-KTZVPP'!$A$2:$T$192,14,FALSE)*2625.5</f>
        <v>-2529.5756096880887</v>
      </c>
      <c r="G20">
        <f>VLOOKUP($A20,'MP2-KTZVPP'!$A$2:$T$192,15,FALSE)*2625.5</f>
        <v>-130.48524579730088</v>
      </c>
      <c r="H20">
        <f>VLOOKUP($A20,'MP2-KTZVPP'!$A$2:$T$192,16,FALSE)*2625.5</f>
        <v>-389.01180559162094</v>
      </c>
    </row>
    <row r="21" spans="1:8" x14ac:dyDescent="0.2">
      <c r="A21" s="1" t="s">
        <v>192</v>
      </c>
      <c r="B21">
        <f>VLOOKUP($A21,'CCSD(T)-CBS'!$A$2:$N$192,2,FALSE)</f>
        <v>0</v>
      </c>
      <c r="C21">
        <f>VLOOKUP($A21,'MP2-KTZVPP'!$A$2:$T$192,11,FALSE)*2625.5</f>
        <v>-1378.0391630191089</v>
      </c>
      <c r="D21">
        <f>VLOOKUP($A21,'MP2-KTZVPP'!$A$2:$T$192,12,FALSE)*2625.5</f>
        <v>-4241.9922318017161</v>
      </c>
      <c r="E21">
        <f>VLOOKUP($A21,'MP2-KTZVPP'!$A$2:$T$192,13,FALSE)*2625.5</f>
        <v>-739.89427974635066</v>
      </c>
      <c r="F21">
        <f>VLOOKUP($A21,'MP2-KTZVPP'!$A$2:$T$192,14,FALSE)*2625.5</f>
        <v>-2529.0512515536611</v>
      </c>
      <c r="G21">
        <f>VLOOKUP($A21,'MP2-KTZVPP'!$A$2:$T$192,15,FALSE)*2625.5</f>
        <v>-616.7390688095179</v>
      </c>
      <c r="H21">
        <f>VLOOKUP($A21,'MP2-KTZVPP'!$A$2:$T$192,16,FALSE)*2625.5</f>
        <v>-1690.1547683189208</v>
      </c>
    </row>
    <row r="22" spans="1:8" x14ac:dyDescent="0.2">
      <c r="A22" s="1" t="s">
        <v>193</v>
      </c>
      <c r="B22">
        <f>VLOOKUP($A22,'CCSD(T)-CBS'!$A$2:$N$192,2,FALSE)</f>
        <v>0</v>
      </c>
      <c r="C22">
        <f>VLOOKUP($A22,'MP2-KTZVPP'!$A$2:$T$192,11,FALSE)*2625.5</f>
        <v>-1379.0480723845658</v>
      </c>
      <c r="D22">
        <f>VLOOKUP($A22,'MP2-KTZVPP'!$A$2:$T$192,12,FALSE)*2625.5</f>
        <v>-4244.3197725632835</v>
      </c>
      <c r="E22">
        <f>VLOOKUP($A22,'MP2-KTZVPP'!$A$2:$T$192,13,FALSE)*2625.5</f>
        <v>-739.71136204316178</v>
      </c>
      <c r="F22">
        <f>VLOOKUP($A22,'MP2-KTZVPP'!$A$2:$T$192,14,FALSE)*2625.5</f>
        <v>-2528.7549035270249</v>
      </c>
      <c r="G22">
        <f>VLOOKUP($A22,'MP2-KTZVPP'!$A$2:$T$192,15,FALSE)*2625.5</f>
        <v>-616.69663865610028</v>
      </c>
      <c r="H22">
        <f>VLOOKUP($A22,'MP2-KTZVPP'!$A$2:$T$192,16,FALSE)*2625.5</f>
        <v>-1690.508379868214</v>
      </c>
    </row>
    <row r="23" spans="1:8" x14ac:dyDescent="0.2">
      <c r="A23" s="1" t="s">
        <v>194</v>
      </c>
      <c r="B23">
        <f>VLOOKUP($A23,'CCSD(T)-CBS'!$A$2:$N$192,2,FALSE)</f>
        <v>0</v>
      </c>
      <c r="C23">
        <f>VLOOKUP($A23,'MP2-KTZVPP'!$A$2:$T$192,11,FALSE)*2625.5</f>
        <v>-1376.1653572418152</v>
      </c>
      <c r="D23">
        <f>VLOOKUP($A23,'MP2-KTZVPP'!$A$2:$T$192,12,FALSE)*2625.5</f>
        <v>-4244.3536815893885</v>
      </c>
      <c r="E23">
        <f>VLOOKUP($A23,'MP2-KTZVPP'!$A$2:$T$192,13,FALSE)*2625.5</f>
        <v>-739.44814628159224</v>
      </c>
      <c r="F23">
        <f>VLOOKUP($A23,'MP2-KTZVPP'!$A$2:$T$192,14,FALSE)*2625.5</f>
        <v>-2528.5206218111525</v>
      </c>
      <c r="G23">
        <f>VLOOKUP($A23,'MP2-KTZVPP'!$A$2:$T$192,15,FALSE)*2625.5</f>
        <v>-616.6258722185778</v>
      </c>
      <c r="H23">
        <f>VLOOKUP($A23,'MP2-KTZVPP'!$A$2:$T$192,16,FALSE)*2625.5</f>
        <v>-1690.9861531004383</v>
      </c>
    </row>
    <row r="24" spans="1:8" x14ac:dyDescent="0.2">
      <c r="A24" s="1" t="s">
        <v>195</v>
      </c>
      <c r="B24">
        <f>VLOOKUP($A24,'CCSD(T)-CBS'!$A$2:$N$192,2,FALSE)</f>
        <v>0</v>
      </c>
      <c r="C24">
        <f>VLOOKUP($A24,'MP2-KTZVPP'!$A$2:$T$192,11,FALSE)*2625.5</f>
        <v>-1378.0821785694864</v>
      </c>
      <c r="D24">
        <f>VLOOKUP($A24,'MP2-KTZVPP'!$A$2:$T$192,12,FALSE)*2625.5</f>
        <v>-4243.3576761198501</v>
      </c>
      <c r="E24">
        <f>VLOOKUP($A24,'MP2-KTZVPP'!$A$2:$T$192,13,FALSE)*2625.5</f>
        <v>-739.44434309683504</v>
      </c>
      <c r="F24">
        <f>VLOOKUP($A24,'MP2-KTZVPP'!$A$2:$T$192,14,FALSE)*2625.5</f>
        <v>-2528.4975091683582</v>
      </c>
      <c r="G24">
        <f>VLOOKUP($A24,'MP2-KTZVPP'!$A$2:$T$192,15,FALSE)*2625.5</f>
        <v>-616.73114426276811</v>
      </c>
      <c r="H24">
        <f>VLOOKUP($A24,'MP2-KTZVPP'!$A$2:$T$192,16,FALSE)*2625.5</f>
        <v>-1690.5142698439754</v>
      </c>
    </row>
    <row r="25" spans="1:8" x14ac:dyDescent="0.2">
      <c r="A25" s="1" t="s">
        <v>196</v>
      </c>
      <c r="B25">
        <f>VLOOKUP($A25,'CCSD(T)-CBS'!$A$2:$N$192,2,FALSE)</f>
        <v>0</v>
      </c>
      <c r="C25">
        <f>VLOOKUP($A25,'MP2-KTZVPP'!$A$2:$T$192,11,FALSE)*2625.5</f>
        <v>-1509.8292717365384</v>
      </c>
      <c r="D25">
        <f>VLOOKUP($A25,'MP2-KTZVPP'!$A$2:$T$192,12,FALSE)*2625.5</f>
        <v>-4664.2299127548768</v>
      </c>
      <c r="E25">
        <f>VLOOKUP($A25,'MP2-KTZVPP'!$A$2:$T$192,13,FALSE)*2625.5</f>
        <v>-739.36259816967311</v>
      </c>
      <c r="F25">
        <f>VLOOKUP($A25,'MP2-KTZVPP'!$A$2:$T$192,14,FALSE)*2625.5</f>
        <v>-2528.5886759391005</v>
      </c>
      <c r="G25">
        <f>VLOOKUP($A25,'MP2-KTZVPP'!$A$2:$T$192,15,FALSE)*2625.5</f>
        <v>-748.82894944264785</v>
      </c>
      <c r="H25">
        <f>VLOOKUP($A25,'MP2-KTZVPP'!$A$2:$T$192,16,FALSE)*2625.5</f>
        <v>-2112.6851181157049</v>
      </c>
    </row>
    <row r="26" spans="1:8" x14ac:dyDescent="0.2">
      <c r="A26" s="1" t="s">
        <v>197</v>
      </c>
      <c r="B26">
        <f>VLOOKUP($A26,'CCSD(T)-CBS'!$A$2:$N$192,2,FALSE)</f>
        <v>0</v>
      </c>
      <c r="C26">
        <f>VLOOKUP($A26,'MP2-KTZVPP'!$A$2:$T$192,11,FALSE)*2625.5</f>
        <v>-1507.6286155695209</v>
      </c>
      <c r="D26">
        <f>VLOOKUP($A26,'MP2-KTZVPP'!$A$2:$T$192,12,FALSE)*2625.5</f>
        <v>-4661.7498644931293</v>
      </c>
      <c r="E26">
        <f>VLOOKUP($A26,'MP2-KTZVPP'!$A$2:$T$192,13,FALSE)*2625.5</f>
        <v>-739.56164552266284</v>
      </c>
      <c r="F26">
        <f>VLOOKUP($A26,'MP2-KTZVPP'!$A$2:$T$192,14,FALSE)*2625.5</f>
        <v>-2528.9520791804939</v>
      </c>
      <c r="G26">
        <f>VLOOKUP($A26,'MP2-KTZVPP'!$A$2:$T$192,15,FALSE)*2625.5</f>
        <v>-748.82739269368255</v>
      </c>
      <c r="H26">
        <f>VLOOKUP($A26,'MP2-KTZVPP'!$A$2:$T$192,16,FALSE)*2625.5</f>
        <v>-2112.6678311693959</v>
      </c>
    </row>
    <row r="27" spans="1:8" x14ac:dyDescent="0.2">
      <c r="A27" s="1" t="s">
        <v>198</v>
      </c>
      <c r="B27">
        <f>VLOOKUP($A27,'CCSD(T)-CBS'!$A$2:$N$192,2,FALSE)</f>
        <v>0</v>
      </c>
      <c r="C27">
        <f>VLOOKUP($A27,'MP2-KTZVPP'!$A$2:$T$192,11,FALSE)*2625.5</f>
        <v>-3137.5537453391767</v>
      </c>
      <c r="D27">
        <f>VLOOKUP($A27,'MP2-KTZVPP'!$A$2:$T$192,12,FALSE)*2625.5</f>
        <v>-8936.0371544608715</v>
      </c>
      <c r="E27">
        <f>VLOOKUP($A27,'MP2-KTZVPP'!$A$2:$T$192,13,FALSE)*2625.5</f>
        <v>-739.69681694979488</v>
      </c>
      <c r="F27">
        <f>VLOOKUP($A27,'MP2-KTZVPP'!$A$2:$T$192,14,FALSE)*2625.5</f>
        <v>-2528.3841864308465</v>
      </c>
      <c r="G27">
        <f>VLOOKUP($A27,'MP2-KTZVPP'!$A$2:$T$192,15,FALSE)*2625.5</f>
        <v>-2374.6629453768978</v>
      </c>
      <c r="H27">
        <f>VLOOKUP($A27,'MP2-KTZVPP'!$A$2:$T$192,16,FALSE)*2625.5</f>
        <v>-6379.4682368095964</v>
      </c>
    </row>
    <row r="28" spans="1:8" x14ac:dyDescent="0.2">
      <c r="A28" s="1" t="s">
        <v>199</v>
      </c>
      <c r="B28">
        <f>VLOOKUP($A28,'CCSD(T)-CBS'!$A$2:$N$192,2,FALSE)</f>
        <v>0</v>
      </c>
      <c r="C28">
        <f>VLOOKUP($A28,'MP2-KTZVPP'!$A$2:$T$192,11,FALSE)*2625.5</f>
        <v>-3132.4791706010087</v>
      </c>
      <c r="D28">
        <f>VLOOKUP($A28,'MP2-KTZVPP'!$A$2:$T$192,12,FALSE)*2625.5</f>
        <v>-8927.2612802540261</v>
      </c>
      <c r="E28">
        <f>VLOOKUP($A28,'MP2-KTZVPP'!$A$2:$T$192,13,FALSE)*2625.5</f>
        <v>-739.41591126840922</v>
      </c>
      <c r="F28">
        <f>VLOOKUP($A28,'MP2-KTZVPP'!$A$2:$T$192,14,FALSE)*2625.5</f>
        <v>-2528.1186243272346</v>
      </c>
      <c r="G28">
        <f>VLOOKUP($A28,'MP2-KTZVPP'!$A$2:$T$192,15,FALSE)*2625.5</f>
        <v>-2374.7266919074118</v>
      </c>
      <c r="H28">
        <f>VLOOKUP($A28,'MP2-KTZVPP'!$A$2:$T$192,16,FALSE)*2625.5</f>
        <v>-6378.5888465167091</v>
      </c>
    </row>
    <row r="29" spans="1:8" x14ac:dyDescent="0.2">
      <c r="A29" s="1" t="s">
        <v>200</v>
      </c>
      <c r="B29">
        <f>VLOOKUP($A29,'CCSD(T)-CBS'!$A$2:$N$192,2,FALSE)</f>
        <v>0</v>
      </c>
      <c r="C29">
        <f>VLOOKUP($A29,'MP2-KTZVPP'!$A$2:$T$192,11,FALSE)*2625.5</f>
        <v>-3136.9015470804602</v>
      </c>
      <c r="D29">
        <f>VLOOKUP($A29,'MP2-KTZVPP'!$A$2:$T$192,12,FALSE)*2625.5</f>
        <v>-8934.8409456517475</v>
      </c>
      <c r="E29">
        <f>VLOOKUP($A29,'MP2-KTZVPP'!$A$2:$T$192,13,FALSE)*2625.5</f>
        <v>-739.66164494899306</v>
      </c>
      <c r="F29">
        <f>VLOOKUP($A29,'MP2-KTZVPP'!$A$2:$T$192,14,FALSE)*2625.5</f>
        <v>-2528.5105374025461</v>
      </c>
      <c r="G29">
        <f>VLOOKUP($A29,'MP2-KTZVPP'!$A$2:$T$192,15,FALSE)*2625.5</f>
        <v>-2374.5677534342572</v>
      </c>
      <c r="H29">
        <f>VLOOKUP($A29,'MP2-KTZVPP'!$A$2:$T$192,16,FALSE)*2625.5</f>
        <v>-6379.2060902778476</v>
      </c>
    </row>
    <row r="30" spans="1:8" x14ac:dyDescent="0.2">
      <c r="A30" s="1" t="s">
        <v>201</v>
      </c>
      <c r="B30">
        <f>VLOOKUP($A30,'CCSD(T)-CBS'!$A$2:$N$192,2,FALSE)</f>
        <v>0</v>
      </c>
      <c r="C30">
        <f>VLOOKUP($A30,'MP2-KTZVPP'!$A$2:$T$192,11,FALSE)*2625.5</f>
        <v>-3133.1659335594804</v>
      </c>
      <c r="D30">
        <f>VLOOKUP($A30,'MP2-KTZVPP'!$A$2:$T$192,12,FALSE)*2625.5</f>
        <v>-8927.7513588594156</v>
      </c>
      <c r="E30">
        <f>VLOOKUP($A30,'MP2-KTZVPP'!$A$2:$T$192,13,FALSE)*2625.5</f>
        <v>-739.60916433759303</v>
      </c>
      <c r="F30">
        <f>VLOOKUP($A30,'MP2-KTZVPP'!$A$2:$T$192,14,FALSE)*2625.5</f>
        <v>-2528.3606891553904</v>
      </c>
      <c r="G30">
        <f>VLOOKUP($A30,'MP2-KTZVPP'!$A$2:$T$192,15,FALSE)*2625.5</f>
        <v>-2374.5955421059784</v>
      </c>
      <c r="H30">
        <f>VLOOKUP($A30,'MP2-KTZVPP'!$A$2:$T$192,16,FALSE)*2625.5</f>
        <v>-6378.3195252160513</v>
      </c>
    </row>
    <row r="31" spans="1:8" x14ac:dyDescent="0.2">
      <c r="A31" s="1" t="s">
        <v>202</v>
      </c>
      <c r="B31">
        <f>VLOOKUP($A31,'CCSD(T)-CBS'!$A$2:$N$192,2,FALSE)</f>
        <v>0</v>
      </c>
      <c r="C31">
        <f>VLOOKUP($A31,'MP2-KTZVPP'!$A$2:$T$192,11,FALSE)*2625.5</f>
        <v>-1943.8985747967495</v>
      </c>
      <c r="D31">
        <f>VLOOKUP($A31,'MP2-KTZVPP'!$A$2:$T$192,12,FALSE)*2625.5</f>
        <v>-5794.5557745881651</v>
      </c>
      <c r="E31">
        <f>VLOOKUP($A31,'MP2-KTZVPP'!$A$2:$T$192,13,FALSE)*2625.5</f>
        <v>-739.36606931194035</v>
      </c>
      <c r="F31">
        <f>VLOOKUP($A31,'MP2-KTZVPP'!$A$2:$T$192,14,FALSE)*2625.5</f>
        <v>-2528.2251597389704</v>
      </c>
      <c r="G31">
        <f>VLOOKUP($A31,'MP2-KTZVPP'!$A$2:$T$192,15,FALSE)*2625.5</f>
        <v>-1188.4653910822215</v>
      </c>
      <c r="H31">
        <f>VLOOKUP($A31,'MP2-KTZVPP'!$A$2:$T$192,16,FALSE)*2625.5</f>
        <v>-3247.1100730124335</v>
      </c>
    </row>
    <row r="32" spans="1:8" x14ac:dyDescent="0.2">
      <c r="A32" s="1" t="s">
        <v>203</v>
      </c>
      <c r="B32">
        <f>VLOOKUP($A32,'CCSD(T)-CBS'!$A$2:$N$192,2,FALSE)</f>
        <v>0</v>
      </c>
      <c r="C32">
        <f>VLOOKUP($A32,'MP2-KTZVPP'!$A$2:$T$192,11,FALSE)*2625.5</f>
        <v>-1942.6668059287133</v>
      </c>
      <c r="D32">
        <f>VLOOKUP($A32,'MP2-KTZVPP'!$A$2:$T$192,12,FALSE)*2625.5</f>
        <v>-5793.1216223699448</v>
      </c>
      <c r="E32">
        <f>VLOOKUP($A32,'MP2-KTZVPP'!$A$2:$T$192,13,FALSE)*2625.5</f>
        <v>-739.46859767426281</v>
      </c>
      <c r="F32">
        <f>VLOOKUP($A32,'MP2-KTZVPP'!$A$2:$T$192,14,FALSE)*2625.5</f>
        <v>-2528.3528642703468</v>
      </c>
      <c r="G32">
        <f>VLOOKUP($A32,'MP2-KTZVPP'!$A$2:$T$192,15,FALSE)*2625.5</f>
        <v>-1188.4957687203016</v>
      </c>
      <c r="H32">
        <f>VLOOKUP($A32,'MP2-KTZVPP'!$A$2:$T$192,16,FALSE)*2625.5</f>
        <v>-3247.2170577453398</v>
      </c>
    </row>
    <row r="33" spans="1:8" x14ac:dyDescent="0.2">
      <c r="A33" s="1" t="s">
        <v>204</v>
      </c>
      <c r="B33">
        <f>VLOOKUP($A33,'CCSD(T)-CBS'!$A$2:$N$192,2,FALSE)</f>
        <v>0</v>
      </c>
      <c r="C33">
        <f>VLOOKUP($A33,'MP2-KTZVPP'!$A$2:$T$192,11,FALSE)*2625.5</f>
        <v>-2156.1151024212218</v>
      </c>
      <c r="D33">
        <f>VLOOKUP($A33,'MP2-KTZVPP'!$A$2:$T$192,12,FALSE)*2625.5</f>
        <v>-6478.2898388505228</v>
      </c>
      <c r="E33">
        <f>VLOOKUP($A33,'MP2-KTZVPP'!$A$2:$T$192,13,FALSE)*2625.5</f>
        <v>-739.38657586879185</v>
      </c>
      <c r="F33">
        <f>VLOOKUP($A33,'MP2-KTZVPP'!$A$2:$T$192,14,FALSE)*2625.5</f>
        <v>-2528.5978974227005</v>
      </c>
      <c r="G33">
        <f>VLOOKUP($A33,'MP2-KTZVPP'!$A$2:$T$192,15,FALSE)*2625.5</f>
        <v>-1396.2301275994162</v>
      </c>
      <c r="H33">
        <f>VLOOKUP($A33,'MP2-KTZVPP'!$A$2:$T$192,16,FALSE)*2625.5</f>
        <v>-3928.7056930266149</v>
      </c>
    </row>
    <row r="34" spans="1:8" x14ac:dyDescent="0.2">
      <c r="A34" s="1" t="s">
        <v>205</v>
      </c>
      <c r="B34">
        <f>VLOOKUP($A34,'CCSD(T)-CBS'!$A$2:$N$192,2,FALSE)</f>
        <v>0</v>
      </c>
      <c r="C34">
        <f>VLOOKUP($A34,'MP2-KTZVPP'!$A$2:$T$192,11,FALSE)*2625.5</f>
        <v>-2153.5133808532369</v>
      </c>
      <c r="D34">
        <f>VLOOKUP($A34,'MP2-KTZVPP'!$A$2:$T$192,12,FALSE)*2625.5</f>
        <v>-6475.9188666510263</v>
      </c>
      <c r="E34">
        <f>VLOOKUP($A34,'MP2-KTZVPP'!$A$2:$T$192,13,FALSE)*2625.5</f>
        <v>-739.49736482139065</v>
      </c>
      <c r="F34">
        <f>VLOOKUP($A34,'MP2-KTZVPP'!$A$2:$T$192,14,FALSE)*2625.5</f>
        <v>-2528.7321448975326</v>
      </c>
      <c r="G34">
        <f>VLOOKUP($A34,'MP2-KTZVPP'!$A$2:$T$192,15,FALSE)*2625.5</f>
        <v>-1396.1874981270546</v>
      </c>
      <c r="H34">
        <f>VLOOKUP($A34,'MP2-KTZVPP'!$A$2:$T$192,16,FALSE)*2625.5</f>
        <v>-3928.6782169060662</v>
      </c>
    </row>
    <row r="35" spans="1:8" x14ac:dyDescent="0.2">
      <c r="A35" s="1" t="s">
        <v>206</v>
      </c>
      <c r="B35">
        <f>VLOOKUP($A35,'CCSD(T)-CBS'!$A$2:$N$192,2,FALSE)</f>
        <v>0</v>
      </c>
      <c r="C35">
        <f>VLOOKUP($A35,'MP2-KTZVPP'!$A$2:$T$192,11,FALSE)*2625.5</f>
        <v>-1681.7198854943204</v>
      </c>
      <c r="D35">
        <f>VLOOKUP($A35,'MP2-KTZVPP'!$A$2:$T$192,12,FALSE)*2625.5</f>
        <v>-4936.0198619164139</v>
      </c>
      <c r="E35">
        <f>VLOOKUP($A35,'MP2-KTZVPP'!$A$2:$T$192,13,FALSE)*2625.5</f>
        <v>-885.18836405827585</v>
      </c>
      <c r="F35">
        <f>VLOOKUP($A35,'MP2-KTZVPP'!$A$2:$T$192,14,FALSE)*2625.5</f>
        <v>-2767.4406698250868</v>
      </c>
      <c r="G35">
        <f>VLOOKUP($A35,'MP2-KTZVPP'!$A$2:$T$192,15,FALSE)*2625.5</f>
        <v>-780.08332922901798</v>
      </c>
      <c r="H35">
        <f>VLOOKUP($A35,'MP2-KTZVPP'!$A$2:$T$192,16,FALSE)*2625.5</f>
        <v>-2148.1344398772303</v>
      </c>
    </row>
    <row r="36" spans="1:8" x14ac:dyDescent="0.2">
      <c r="A36" s="1" t="s">
        <v>207</v>
      </c>
      <c r="B36">
        <f>VLOOKUP($A36,'CCSD(T)-CBS'!$A$2:$N$192,2,FALSE)</f>
        <v>0</v>
      </c>
      <c r="C36">
        <f>VLOOKUP($A36,'MP2-KTZVPP'!$A$2:$T$192,11,FALSE)*2625.5</f>
        <v>-1679.9981124225735</v>
      </c>
      <c r="D36">
        <f>VLOOKUP($A36,'MP2-KTZVPP'!$A$2:$T$192,12,FALSE)*2625.5</f>
        <v>-4934.1406035556984</v>
      </c>
      <c r="E36">
        <f>VLOOKUP($A36,'MP2-KTZVPP'!$A$2:$T$192,13,FALSE)*2625.5</f>
        <v>-884.74127882286916</v>
      </c>
      <c r="F36">
        <f>VLOOKUP($A36,'MP2-KTZVPP'!$A$2:$T$192,14,FALSE)*2625.5</f>
        <v>-2766.8100490564875</v>
      </c>
      <c r="G36">
        <f>VLOOKUP($A36,'MP2-KTZVPP'!$A$2:$T$192,15,FALSE)*2625.5</f>
        <v>-780.09129238880735</v>
      </c>
      <c r="H36">
        <f>VLOOKUP($A36,'MP2-KTZVPP'!$A$2:$T$192,16,FALSE)*2625.5</f>
        <v>-2148.1685855890546</v>
      </c>
    </row>
    <row r="37" spans="1:8" x14ac:dyDescent="0.2">
      <c r="A37" s="1" t="s">
        <v>27</v>
      </c>
      <c r="B37">
        <f>VLOOKUP($A37,'CCSD(T)-CBS'!$A$2:$N$192,2,FALSE)</f>
        <v>0</v>
      </c>
      <c r="C37">
        <f>VLOOKUP($A37,'MP2-KTZVPP'!$A$2:$T$192,11,FALSE)*2625.5</f>
        <v>-1135.3326969880436</v>
      </c>
      <c r="D37">
        <f>VLOOKUP($A37,'MP2-KTZVPP'!$A$2:$T$192,12,FALSE)*2625.5</f>
        <v>-3314.0607405343303</v>
      </c>
      <c r="E37">
        <f>VLOOKUP($A37,'MP2-KTZVPP'!$A$2:$T$192,13,FALSE)*2625.5</f>
        <v>-886.61774991153322</v>
      </c>
      <c r="F37">
        <f>VLOOKUP($A37,'MP2-KTZVPP'!$A$2:$T$192,14,FALSE)*2625.5</f>
        <v>-2774.649968058613</v>
      </c>
      <c r="G37">
        <f>VLOOKUP($A37,'MP2-KTZVPP'!$A$2:$T$192,15,FALSE)*2625.5</f>
        <v>-226.08303429989633</v>
      </c>
      <c r="H37">
        <f>VLOOKUP($A37,'MP2-KTZVPP'!$A$2:$T$192,16,FALSE)*2625.5</f>
        <v>-512.65758834237022</v>
      </c>
    </row>
    <row r="38" spans="1:8" x14ac:dyDescent="0.2">
      <c r="A38" s="1" t="s">
        <v>28</v>
      </c>
      <c r="B38">
        <f>VLOOKUP($A38,'CCSD(T)-CBS'!$A$2:$N$192,2,FALSE)</f>
        <v>0</v>
      </c>
      <c r="C38">
        <f>VLOOKUP($A38,'MP2-KTZVPP'!$A$2:$T$192,11,FALSE)*2625.5</f>
        <v>-1130.8910079544059</v>
      </c>
      <c r="D38">
        <f>VLOOKUP($A38,'MP2-KTZVPP'!$A$2:$T$192,12,FALSE)*2625.5</f>
        <v>-3307.9387199226107</v>
      </c>
      <c r="E38">
        <f>VLOOKUP($A38,'MP2-KTZVPP'!$A$2:$T$192,13,FALSE)*2625.5</f>
        <v>-887.559085598048</v>
      </c>
      <c r="F38">
        <f>VLOOKUP($A38,'MP2-KTZVPP'!$A$2:$T$192,14,FALSE)*2625.5</f>
        <v>-2776.5259729182653</v>
      </c>
      <c r="G38">
        <f>VLOOKUP($A38,'MP2-KTZVPP'!$A$2:$T$192,15,FALSE)*2625.5</f>
        <v>-226.08303429905146</v>
      </c>
      <c r="H38">
        <f>VLOOKUP($A38,'MP2-KTZVPP'!$A$2:$T$192,16,FALSE)*2625.5</f>
        <v>-512.65758834090786</v>
      </c>
    </row>
    <row r="39" spans="1:8" x14ac:dyDescent="0.2">
      <c r="A39" s="1" t="s">
        <v>29</v>
      </c>
      <c r="B39">
        <f>VLOOKUP($A39,'CCSD(T)-CBS'!$A$2:$N$192,2,FALSE)</f>
        <v>0</v>
      </c>
      <c r="C39">
        <f>VLOOKUP($A39,'MP2-KTZVPP'!$A$2:$T$192,11,FALSE)*2625.5</f>
        <v>-1130.2436156813787</v>
      </c>
      <c r="D39">
        <f>VLOOKUP($A39,'MP2-KTZVPP'!$A$2:$T$192,12,FALSE)*2625.5</f>
        <v>-3307.2757440454152</v>
      </c>
      <c r="E39">
        <f>VLOOKUP($A39,'MP2-KTZVPP'!$A$2:$T$192,13,FALSE)*2625.5</f>
        <v>-886.79764353315659</v>
      </c>
      <c r="F39">
        <f>VLOOKUP($A39,'MP2-KTZVPP'!$A$2:$T$192,14,FALSE)*2625.5</f>
        <v>-2775.6177557452825</v>
      </c>
      <c r="G39">
        <f>VLOOKUP($A39,'MP2-KTZVPP'!$A$2:$T$192,15,FALSE)*2625.5</f>
        <v>-226.08303429905146</v>
      </c>
      <c r="H39">
        <f>VLOOKUP($A39,'MP2-KTZVPP'!$A$2:$T$192,16,FALSE)*2625.5</f>
        <v>-512.65758834090786</v>
      </c>
    </row>
    <row r="40" spans="1:8" x14ac:dyDescent="0.2">
      <c r="A40" s="1" t="s">
        <v>30</v>
      </c>
      <c r="B40">
        <f>VLOOKUP($A40,'CCSD(T)-CBS'!$A$2:$N$192,2,FALSE)</f>
        <v>0</v>
      </c>
      <c r="C40">
        <f>VLOOKUP($A40,'MP2-KTZVPP'!$A$2:$T$192,11,FALSE)*2625.5</f>
        <v>-1136.069621856454</v>
      </c>
      <c r="D40">
        <f>VLOOKUP($A40,'MP2-KTZVPP'!$A$2:$T$192,12,FALSE)*2625.5</f>
        <v>-3315.08517212775</v>
      </c>
      <c r="E40">
        <f>VLOOKUP($A40,'MP2-KTZVPP'!$A$2:$T$192,13,FALSE)*2625.5</f>
        <v>-887.27978353799131</v>
      </c>
      <c r="F40">
        <f>VLOOKUP($A40,'MP2-KTZVPP'!$A$2:$T$192,14,FALSE)*2625.5</f>
        <v>-2775.7150180742838</v>
      </c>
      <c r="G40">
        <f>VLOOKUP($A40,'MP2-KTZVPP'!$A$2:$T$192,15,FALSE)*2625.5</f>
        <v>-226.08303429905146</v>
      </c>
      <c r="H40">
        <f>VLOOKUP($A40,'MP2-KTZVPP'!$A$2:$T$192,16,FALSE)*2625.5</f>
        <v>-512.65758834090786</v>
      </c>
    </row>
    <row r="41" spans="1:8" x14ac:dyDescent="0.2">
      <c r="A41" s="1" t="s">
        <v>208</v>
      </c>
      <c r="B41">
        <f>VLOOKUP($A41,'CCSD(T)-CBS'!$A$2:$N$192,2,FALSE)</f>
        <v>0</v>
      </c>
      <c r="C41">
        <f>VLOOKUP($A41,'MP2-KTZVPP'!$A$2:$T$192,11,FALSE)*2625.5</f>
        <v>-1037.022103081089</v>
      </c>
      <c r="D41">
        <f>VLOOKUP($A41,'MP2-KTZVPP'!$A$2:$T$192,12,FALSE)*2625.5</f>
        <v>-3188.2884126018766</v>
      </c>
      <c r="E41">
        <f>VLOOKUP($A41,'MP2-KTZVPP'!$A$2:$T$192,13,FALSE)*2625.5</f>
        <v>-886.54633247231459</v>
      </c>
      <c r="F41">
        <f>VLOOKUP($A41,'MP2-KTZVPP'!$A$2:$T$192,14,FALSE)*2625.5</f>
        <v>-2774.5384917439414</v>
      </c>
      <c r="G41">
        <f>VLOOKUP($A41,'MP2-KTZVPP'!$A$2:$T$192,15,FALSE)*2625.5</f>
        <v>-130.48524579728593</v>
      </c>
      <c r="H41">
        <f>VLOOKUP($A41,'MP2-KTZVPP'!$A$2:$T$192,16,FALSE)*2625.5</f>
        <v>-389.01180559154477</v>
      </c>
    </row>
    <row r="42" spans="1:8" x14ac:dyDescent="0.2">
      <c r="A42" s="1" t="s">
        <v>209</v>
      </c>
      <c r="B42">
        <f>VLOOKUP($A42,'CCSD(T)-CBS'!$A$2:$N$192,2,FALSE)</f>
        <v>0</v>
      </c>
      <c r="C42">
        <f>VLOOKUP($A42,'MP2-KTZVPP'!$A$2:$T$192,11,FALSE)*2625.5</f>
        <v>-1034.9636044130416</v>
      </c>
      <c r="D42">
        <f>VLOOKUP($A42,'MP2-KTZVPP'!$A$2:$T$192,12,FALSE)*2625.5</f>
        <v>-3184.6852471500174</v>
      </c>
      <c r="E42">
        <f>VLOOKUP($A42,'MP2-KTZVPP'!$A$2:$T$192,13,FALSE)*2625.5</f>
        <v>-887.80300932928492</v>
      </c>
      <c r="F42">
        <f>VLOOKUP($A42,'MP2-KTZVPP'!$A$2:$T$192,14,FALSE)*2625.5</f>
        <v>-2777.0772180654544</v>
      </c>
      <c r="G42">
        <f>VLOOKUP($A42,'MP2-KTZVPP'!$A$2:$T$192,15,FALSE)*2625.5</f>
        <v>-130.48524579720689</v>
      </c>
      <c r="H42">
        <f>VLOOKUP($A42,'MP2-KTZVPP'!$A$2:$T$192,16,FALSE)*2625.5</f>
        <v>-389.01180559141352</v>
      </c>
    </row>
    <row r="43" spans="1:8" x14ac:dyDescent="0.2">
      <c r="A43" s="1" t="s">
        <v>210</v>
      </c>
      <c r="B43">
        <f>VLOOKUP($A43,'CCSD(T)-CBS'!$A$2:$N$192,2,FALSE)</f>
        <v>0</v>
      </c>
      <c r="C43">
        <f>VLOOKUP($A43,'MP2-KTZVPP'!$A$2:$T$192,11,FALSE)*2625.5</f>
        <v>-1034.4286663628347</v>
      </c>
      <c r="D43">
        <f>VLOOKUP($A43,'MP2-KTZVPP'!$A$2:$T$192,12,FALSE)*2625.5</f>
        <v>-3184.1793657931353</v>
      </c>
      <c r="E43">
        <f>VLOOKUP($A43,'MP2-KTZVPP'!$A$2:$T$192,13,FALSE)*2625.5</f>
        <v>-887.02266989189809</v>
      </c>
      <c r="F43">
        <f>VLOOKUP($A43,'MP2-KTZVPP'!$A$2:$T$192,14,FALSE)*2625.5</f>
        <v>-2776.11555629539</v>
      </c>
      <c r="G43">
        <f>VLOOKUP($A43,'MP2-KTZVPP'!$A$2:$T$192,15,FALSE)*2625.5</f>
        <v>-130.48524579734578</v>
      </c>
      <c r="H43">
        <f>VLOOKUP($A43,'MP2-KTZVPP'!$A$2:$T$192,16,FALSE)*2625.5</f>
        <v>-389.01180559173116</v>
      </c>
    </row>
    <row r="44" spans="1:8" x14ac:dyDescent="0.2">
      <c r="A44" s="1" t="s">
        <v>211</v>
      </c>
      <c r="B44">
        <f>VLOOKUP($A44,'CCSD(T)-CBS'!$A$2:$N$192,2,FALSE)</f>
        <v>0</v>
      </c>
      <c r="C44">
        <f>VLOOKUP($A44,'MP2-KTZVPP'!$A$2:$T$192,11,FALSE)*2625.5</f>
        <v>-1037.1787337461021</v>
      </c>
      <c r="D44">
        <f>VLOOKUP($A44,'MP2-KTZVPP'!$A$2:$T$192,12,FALSE)*2625.5</f>
        <v>-3188.7262531910551</v>
      </c>
      <c r="E44">
        <f>VLOOKUP($A44,'MP2-KTZVPP'!$A$2:$T$192,13,FALSE)*2625.5</f>
        <v>-887.03108260908948</v>
      </c>
      <c r="F44">
        <f>VLOOKUP($A44,'MP2-KTZVPP'!$A$2:$T$192,14,FALSE)*2625.5</f>
        <v>-2775.3145888942354</v>
      </c>
      <c r="G44">
        <f>VLOOKUP($A44,'MP2-KTZVPP'!$A$2:$T$192,15,FALSE)*2625.5</f>
        <v>-130.48524579730613</v>
      </c>
      <c r="H44">
        <f>VLOOKUP($A44,'MP2-KTZVPP'!$A$2:$T$192,16,FALSE)*2625.5</f>
        <v>-389.01180559161833</v>
      </c>
    </row>
    <row r="45" spans="1:8" x14ac:dyDescent="0.2">
      <c r="A45" s="1" t="s">
        <v>212</v>
      </c>
      <c r="B45">
        <f>VLOOKUP($A45,'CCSD(T)-CBS'!$A$2:$N$192,2,FALSE)</f>
        <v>0</v>
      </c>
      <c r="C45">
        <f>VLOOKUP($A45,'MP2-KTZVPP'!$A$2:$T$192,11,FALSE)*2625.5</f>
        <v>-1537.7588984034307</v>
      </c>
      <c r="D45">
        <f>VLOOKUP($A45,'MP2-KTZVPP'!$A$2:$T$192,12,FALSE)*2625.5</f>
        <v>-4508.5784441526594</v>
      </c>
      <c r="E45">
        <f>VLOOKUP($A45,'MP2-KTZVPP'!$A$2:$T$192,13,FALSE)*2625.5</f>
        <v>-885.08657548017925</v>
      </c>
      <c r="F45">
        <f>VLOOKUP($A45,'MP2-KTZVPP'!$A$2:$T$192,14,FALSE)*2625.5</f>
        <v>-2767.7786335430251</v>
      </c>
      <c r="G45">
        <f>VLOOKUP($A45,'MP2-KTZVPP'!$A$2:$T$192,15,FALSE)*2625.5</f>
        <v>-622.57144456009053</v>
      </c>
      <c r="H45">
        <f>VLOOKUP($A45,'MP2-KTZVPP'!$A$2:$T$192,16,FALSE)*2625.5</f>
        <v>-1705.4028364970738</v>
      </c>
    </row>
    <row r="46" spans="1:8" x14ac:dyDescent="0.2">
      <c r="A46" s="1" t="s">
        <v>213</v>
      </c>
      <c r="B46">
        <f>VLOOKUP($A46,'CCSD(T)-CBS'!$A$2:$N$192,2,FALSE)</f>
        <v>0</v>
      </c>
      <c r="C46">
        <f>VLOOKUP($A46,'MP2-KTZVPP'!$A$2:$T$192,11,FALSE)*2625.5</f>
        <v>-1536.3277160795603</v>
      </c>
      <c r="D46">
        <f>VLOOKUP($A46,'MP2-KTZVPP'!$A$2:$T$192,12,FALSE)*2625.5</f>
        <v>-4505.915620836694</v>
      </c>
      <c r="E46">
        <f>VLOOKUP($A46,'MP2-KTZVPP'!$A$2:$T$192,13,FALSE)*2625.5</f>
        <v>-885.25485219749191</v>
      </c>
      <c r="F46">
        <f>VLOOKUP($A46,'MP2-KTZVPP'!$A$2:$T$192,14,FALSE)*2625.5</f>
        <v>-2767.8215730198576</v>
      </c>
      <c r="G46">
        <f>VLOOKUP($A46,'MP2-KTZVPP'!$A$2:$T$192,15,FALSE)*2625.5</f>
        <v>-622.63450719910156</v>
      </c>
      <c r="H46">
        <f>VLOOKUP($A46,'MP2-KTZVPP'!$A$2:$T$192,16,FALSE)*2625.5</f>
        <v>-1705.2314149488616</v>
      </c>
    </row>
    <row r="47" spans="1:8" x14ac:dyDescent="0.2">
      <c r="A47" s="1" t="s">
        <v>214</v>
      </c>
      <c r="B47">
        <f>VLOOKUP($A47,'CCSD(T)-CBS'!$A$2:$N$192,2,FALSE)</f>
        <v>0</v>
      </c>
      <c r="C47">
        <f>VLOOKUP($A47,'MP2-KTZVPP'!$A$2:$T$192,11,FALSE)*2625.5</f>
        <v>-1538.866164268786</v>
      </c>
      <c r="D47">
        <f>VLOOKUP($A47,'MP2-KTZVPP'!$A$2:$T$192,12,FALSE)*2625.5</f>
        <v>-4508.952043605349</v>
      </c>
      <c r="E47">
        <f>VLOOKUP($A47,'MP2-KTZVPP'!$A$2:$T$192,13,FALSE)*2625.5</f>
        <v>-885.74587205417265</v>
      </c>
      <c r="F47">
        <f>VLOOKUP($A47,'MP2-KTZVPP'!$A$2:$T$192,14,FALSE)*2625.5</f>
        <v>-2768.3967887943763</v>
      </c>
      <c r="G47">
        <f>VLOOKUP($A47,'MP2-KTZVPP'!$A$2:$T$192,15,FALSE)*2625.5</f>
        <v>-622.75302636322215</v>
      </c>
      <c r="H47">
        <f>VLOOKUP($A47,'MP2-KTZVPP'!$A$2:$T$192,16,FALSE)*2625.5</f>
        <v>-1705.1908423317132</v>
      </c>
    </row>
    <row r="48" spans="1:8" x14ac:dyDescent="0.2">
      <c r="A48" s="1" t="s">
        <v>215</v>
      </c>
      <c r="B48">
        <f>VLOOKUP($A48,'CCSD(T)-CBS'!$A$2:$N$192,2,FALSE)</f>
        <v>0</v>
      </c>
      <c r="C48">
        <f>VLOOKUP($A48,'MP2-KTZVPP'!$A$2:$T$192,11,FALSE)*2625.5</f>
        <v>-1536.5744480551984</v>
      </c>
      <c r="D48">
        <f>VLOOKUP($A48,'MP2-KTZVPP'!$A$2:$T$192,12,FALSE)*2625.5</f>
        <v>-4506.488443495793</v>
      </c>
      <c r="E48">
        <f>VLOOKUP($A48,'MP2-KTZVPP'!$A$2:$T$192,13,FALSE)*2625.5</f>
        <v>-885.15062909860649</v>
      </c>
      <c r="F48">
        <f>VLOOKUP($A48,'MP2-KTZVPP'!$A$2:$T$192,14,FALSE)*2625.5</f>
        <v>-2767.8361948133634</v>
      </c>
      <c r="G48">
        <f>VLOOKUP($A48,'MP2-KTZVPP'!$A$2:$T$192,15,FALSE)*2625.5</f>
        <v>-622.63054738722212</v>
      </c>
      <c r="H48">
        <f>VLOOKUP($A48,'MP2-KTZVPP'!$A$2:$T$192,16,FALSE)*2625.5</f>
        <v>-1705.1646001336726</v>
      </c>
    </row>
    <row r="49" spans="1:8" x14ac:dyDescent="0.2">
      <c r="A49" s="1" t="s">
        <v>216</v>
      </c>
      <c r="B49">
        <f>VLOOKUP($A49,'CCSD(T)-CBS'!$A$2:$N$192,2,FALSE)</f>
        <v>0</v>
      </c>
      <c r="C49">
        <f>VLOOKUP($A49,'MP2-KTZVPP'!$A$2:$T$192,11,FALSE)*2625.5</f>
        <v>-1537.3167276548218</v>
      </c>
      <c r="D49">
        <f>VLOOKUP($A49,'MP2-KTZVPP'!$A$2:$T$192,12,FALSE)*2625.5</f>
        <v>-4507.3398532462015</v>
      </c>
      <c r="E49">
        <f>VLOOKUP($A49,'MP2-KTZVPP'!$A$2:$T$192,13,FALSE)*2625.5</f>
        <v>-885.16414234980539</v>
      </c>
      <c r="F49">
        <f>VLOOKUP($A49,'MP2-KTZVPP'!$A$2:$T$192,14,FALSE)*2625.5</f>
        <v>-2767.9890844605288</v>
      </c>
      <c r="G49">
        <f>VLOOKUP($A49,'MP2-KTZVPP'!$A$2:$T$192,15,FALSE)*2625.5</f>
        <v>-622.71742384367133</v>
      </c>
      <c r="H49">
        <f>VLOOKUP($A49,'MP2-KTZVPP'!$A$2:$T$192,16,FALSE)*2625.5</f>
        <v>-1705.0054855994001</v>
      </c>
    </row>
    <row r="50" spans="1:8" x14ac:dyDescent="0.2">
      <c r="A50" s="1" t="s">
        <v>217</v>
      </c>
      <c r="B50">
        <f>VLOOKUP($A50,'CCSD(T)-CBS'!$A$2:$N$192,2,FALSE)</f>
        <v>0</v>
      </c>
      <c r="C50">
        <f>VLOOKUP($A50,'MP2-KTZVPP'!$A$2:$T$192,11,FALSE)*2625.5</f>
        <v>-1537.0064762534614</v>
      </c>
      <c r="D50">
        <f>VLOOKUP($A50,'MP2-KTZVPP'!$A$2:$T$192,12,FALSE)*2625.5</f>
        <v>-4507.4404419256734</v>
      </c>
      <c r="E50">
        <f>VLOOKUP($A50,'MP2-KTZVPP'!$A$2:$T$192,13,FALSE)*2625.5</f>
        <v>-885.04063330541476</v>
      </c>
      <c r="F50">
        <f>VLOOKUP($A50,'MP2-KTZVPP'!$A$2:$T$192,14,FALSE)*2625.5</f>
        <v>-2767.5314400426932</v>
      </c>
      <c r="G50">
        <f>VLOOKUP($A50,'MP2-KTZVPP'!$A$2:$T$192,15,FALSE)*2625.5</f>
        <v>-622.7074623165305</v>
      </c>
      <c r="H50">
        <f>VLOOKUP($A50,'MP2-KTZVPP'!$A$2:$T$192,16,FALSE)*2625.5</f>
        <v>-1705.1200559470992</v>
      </c>
    </row>
    <row r="51" spans="1:8" x14ac:dyDescent="0.2">
      <c r="A51" s="1" t="s">
        <v>218</v>
      </c>
      <c r="B51">
        <f>VLOOKUP($A51,'CCSD(T)-CBS'!$A$2:$N$192,2,FALSE)</f>
        <v>0</v>
      </c>
      <c r="C51">
        <f>VLOOKUP($A51,'MP2-KTZVPP'!$A$2:$T$192,11,FALSE)*2625.5</f>
        <v>-1660.2696885762259</v>
      </c>
      <c r="D51">
        <f>VLOOKUP($A51,'MP2-KTZVPP'!$A$2:$T$192,12,FALSE)*2625.5</f>
        <v>-4908.5907174054091</v>
      </c>
      <c r="E51">
        <f>VLOOKUP($A51,'MP2-KTZVPP'!$A$2:$T$192,13,FALSE)*2625.5</f>
        <v>-885.93672836295775</v>
      </c>
      <c r="F51">
        <f>VLOOKUP($A51,'MP2-KTZVPP'!$A$2:$T$192,14,FALSE)*2625.5</f>
        <v>-2768.6044166710199</v>
      </c>
      <c r="G51">
        <f>VLOOKUP($A51,'MP2-KTZVPP'!$A$2:$T$192,15,FALSE)*2625.5</f>
        <v>-748.81296860391603</v>
      </c>
      <c r="H51">
        <f>VLOOKUP($A51,'MP2-KTZVPP'!$A$2:$T$192,16,FALSE)*2625.5</f>
        <v>-2111.4242743020623</v>
      </c>
    </row>
    <row r="52" spans="1:8" x14ac:dyDescent="0.2">
      <c r="A52" s="1" t="s">
        <v>219</v>
      </c>
      <c r="B52">
        <f>VLOOKUP($A52,'CCSD(T)-CBS'!$A$2:$N$192,2,FALSE)</f>
        <v>0</v>
      </c>
      <c r="C52">
        <f>VLOOKUP($A52,'MP2-KTZVPP'!$A$2:$T$192,11,FALSE)*2625.5</f>
        <v>-1656.9436091420287</v>
      </c>
      <c r="D52">
        <f>VLOOKUP($A52,'MP2-KTZVPP'!$A$2:$T$192,12,FALSE)*2625.5</f>
        <v>-4904.9780055016763</v>
      </c>
      <c r="E52">
        <f>VLOOKUP($A52,'MP2-KTZVPP'!$A$2:$T$192,13,FALSE)*2625.5</f>
        <v>-885.11396417790036</v>
      </c>
      <c r="F52">
        <f>VLOOKUP($A52,'MP2-KTZVPP'!$A$2:$T$192,14,FALSE)*2625.5</f>
        <v>-2767.4678773383444</v>
      </c>
      <c r="G52">
        <f>VLOOKUP($A52,'MP2-KTZVPP'!$A$2:$T$192,15,FALSE)*2625.5</f>
        <v>-748.86097215014252</v>
      </c>
      <c r="H52">
        <f>VLOOKUP($A52,'MP2-KTZVPP'!$A$2:$T$192,16,FALSE)*2625.5</f>
        <v>-2111.5913088030147</v>
      </c>
    </row>
    <row r="53" spans="1:8" x14ac:dyDescent="0.2">
      <c r="A53" s="1" t="s">
        <v>220</v>
      </c>
      <c r="B53">
        <f>VLOOKUP($A53,'CCSD(T)-CBS'!$A$2:$N$192,2,FALSE)</f>
        <v>0</v>
      </c>
      <c r="C53">
        <f>VLOOKUP($A53,'MP2-KTZVPP'!$A$2:$T$192,11,FALSE)*2625.5</f>
        <v>-3298.125706149809</v>
      </c>
      <c r="D53">
        <f>VLOOKUP($A53,'MP2-KTZVPP'!$A$2:$T$192,12,FALSE)*2625.5</f>
        <v>-9192.8726314263713</v>
      </c>
      <c r="E53">
        <f>VLOOKUP($A53,'MP2-KTZVPP'!$A$2:$T$192,13,FALSE)*2625.5</f>
        <v>-885.25188725379064</v>
      </c>
      <c r="F53">
        <f>VLOOKUP($A53,'MP2-KTZVPP'!$A$2:$T$192,14,FALSE)*2625.5</f>
        <v>-2767.558426155806</v>
      </c>
      <c r="G53">
        <f>VLOOKUP($A53,'MP2-KTZVPP'!$A$2:$T$192,15,FALSE)*2625.5</f>
        <v>-2376.2839650639175</v>
      </c>
      <c r="H53">
        <f>VLOOKUP($A53,'MP2-KTZVPP'!$A$2:$T$192,16,FALSE)*2625.5</f>
        <v>-6380.393350461658</v>
      </c>
    </row>
    <row r="54" spans="1:8" x14ac:dyDescent="0.2">
      <c r="A54" s="1" t="s">
        <v>221</v>
      </c>
      <c r="B54">
        <f>VLOOKUP($A54,'CCSD(T)-CBS'!$A$2:$N$192,2,FALSE)</f>
        <v>0</v>
      </c>
      <c r="C54">
        <f>VLOOKUP($A54,'MP2-KTZVPP'!$A$2:$T$192,11,FALSE)*2625.5</f>
        <v>-3285.9283872410092</v>
      </c>
      <c r="D54">
        <f>VLOOKUP($A54,'MP2-KTZVPP'!$A$2:$T$192,12,FALSE)*2625.5</f>
        <v>-9176.8058946733308</v>
      </c>
      <c r="E54">
        <f>VLOOKUP($A54,'MP2-KTZVPP'!$A$2:$T$192,13,FALSE)*2625.5</f>
        <v>-885.48681446518219</v>
      </c>
      <c r="F54">
        <f>VLOOKUP($A54,'MP2-KTZVPP'!$A$2:$T$192,14,FALSE)*2625.5</f>
        <v>-2769.1525080564511</v>
      </c>
      <c r="G54">
        <f>VLOOKUP($A54,'MP2-KTZVPP'!$A$2:$T$192,15,FALSE)*2625.5</f>
        <v>-2375.8613300632396</v>
      </c>
      <c r="H54">
        <f>VLOOKUP($A54,'MP2-KTZVPP'!$A$2:$T$192,16,FALSE)*2625.5</f>
        <v>-6379.6276203690659</v>
      </c>
    </row>
    <row r="55" spans="1:8" x14ac:dyDescent="0.2">
      <c r="A55" s="1" t="s">
        <v>222</v>
      </c>
      <c r="B55">
        <f>VLOOKUP($A55,'CCSD(T)-CBS'!$A$2:$N$192,2,FALSE)</f>
        <v>0</v>
      </c>
      <c r="C55">
        <f>VLOOKUP($A55,'MP2-KTZVPP'!$A$2:$T$192,11,FALSE)*2625.5</f>
        <v>-3284.3311304351914</v>
      </c>
      <c r="D55">
        <f>VLOOKUP($A55,'MP2-KTZVPP'!$A$2:$T$192,12,FALSE)*2625.5</f>
        <v>-9171.9433684848027</v>
      </c>
      <c r="E55">
        <f>VLOOKUP($A55,'MP2-KTZVPP'!$A$2:$T$192,13,FALSE)*2625.5</f>
        <v>-885.01530729603292</v>
      </c>
      <c r="F55">
        <f>VLOOKUP($A55,'MP2-KTZVPP'!$A$2:$T$192,14,FALSE)*2625.5</f>
        <v>-2768.0026462625997</v>
      </c>
      <c r="G55">
        <f>VLOOKUP($A55,'MP2-KTZVPP'!$A$2:$T$192,15,FALSE)*2625.5</f>
        <v>-2376.301093102054</v>
      </c>
      <c r="H55">
        <f>VLOOKUP($A55,'MP2-KTZVPP'!$A$2:$T$192,16,FALSE)*2625.5</f>
        <v>-6379.4637706449812</v>
      </c>
    </row>
    <row r="56" spans="1:8" x14ac:dyDescent="0.2">
      <c r="A56" s="1" t="s">
        <v>223</v>
      </c>
      <c r="B56">
        <f>VLOOKUP($A56,'CCSD(T)-CBS'!$A$2:$N$192,2,FALSE)</f>
        <v>0</v>
      </c>
      <c r="C56">
        <f>VLOOKUP($A56,'MP2-KTZVPP'!$A$2:$T$192,11,FALSE)*2625.5</f>
        <v>-3293.888632453818</v>
      </c>
      <c r="D56">
        <f>VLOOKUP($A56,'MP2-KTZVPP'!$A$2:$T$192,12,FALSE)*2625.5</f>
        <v>-9187.266838744401</v>
      </c>
      <c r="E56">
        <f>VLOOKUP($A56,'MP2-KTZVPP'!$A$2:$T$192,13,FALSE)*2625.5</f>
        <v>-885.14702408489313</v>
      </c>
      <c r="F56">
        <f>VLOOKUP($A56,'MP2-KTZVPP'!$A$2:$T$192,14,FALSE)*2625.5</f>
        <v>-2767.527601395866</v>
      </c>
      <c r="G56">
        <f>VLOOKUP($A56,'MP2-KTZVPP'!$A$2:$T$192,15,FALSE)*2625.5</f>
        <v>-2376.4998359887263</v>
      </c>
      <c r="H56">
        <f>VLOOKUP($A56,'MP2-KTZVPP'!$A$2:$T$192,16,FALSE)*2625.5</f>
        <v>-6380.6539539767637</v>
      </c>
    </row>
    <row r="57" spans="1:8" x14ac:dyDescent="0.2">
      <c r="A57" s="1" t="s">
        <v>224</v>
      </c>
      <c r="B57">
        <f>VLOOKUP($A57,'CCSD(T)-CBS'!$A$2:$N$192,2,FALSE)</f>
        <v>0</v>
      </c>
      <c r="C57">
        <f>VLOOKUP($A57,'MP2-KTZVPP'!$A$2:$T$192,11,FALSE)*2625.5</f>
        <v>-2092.1280755027169</v>
      </c>
      <c r="D57">
        <f>VLOOKUP($A57,'MP2-KTZVPP'!$A$2:$T$192,12,FALSE)*2625.5</f>
        <v>-6037.4743486305297</v>
      </c>
      <c r="E57">
        <f>VLOOKUP($A57,'MP2-KTZVPP'!$A$2:$T$192,13,FALSE)*2625.5</f>
        <v>-885.06735204728545</v>
      </c>
      <c r="F57">
        <f>VLOOKUP($A57,'MP2-KTZVPP'!$A$2:$T$192,14,FALSE)*2625.5</f>
        <v>-2767.3674998515453</v>
      </c>
      <c r="G57">
        <f>VLOOKUP($A57,'MP2-KTZVPP'!$A$2:$T$192,15,FALSE)*2625.5</f>
        <v>-1188.3522515719908</v>
      </c>
      <c r="H57">
        <f>VLOOKUP($A57,'MP2-KTZVPP'!$A$2:$T$192,16,FALSE)*2625.5</f>
        <v>-3246.7282536651646</v>
      </c>
    </row>
    <row r="58" spans="1:8" x14ac:dyDescent="0.2">
      <c r="A58" s="1" t="s">
        <v>225</v>
      </c>
      <c r="B58">
        <f>VLOOKUP($A58,'CCSD(T)-CBS'!$A$2:$N$192,2,FALSE)</f>
        <v>0</v>
      </c>
      <c r="C58">
        <f>VLOOKUP($A58,'MP2-KTZVPP'!$A$2:$T$192,11,FALSE)*2625.5</f>
        <v>-2089.8221171976529</v>
      </c>
      <c r="D58">
        <f>VLOOKUP($A58,'MP2-KTZVPP'!$A$2:$T$192,12,FALSE)*2625.5</f>
        <v>-6034.8992144144777</v>
      </c>
      <c r="E58">
        <f>VLOOKUP($A58,'MP2-KTZVPP'!$A$2:$T$192,13,FALSE)*2625.5</f>
        <v>-884.688642232554</v>
      </c>
      <c r="F58">
        <f>VLOOKUP($A58,'MP2-KTZVPP'!$A$2:$T$192,14,FALSE)*2625.5</f>
        <v>-2766.7114571073103</v>
      </c>
      <c r="G58">
        <f>VLOOKUP($A58,'MP2-KTZVPP'!$A$2:$T$192,15,FALSE)*2625.5</f>
        <v>-1188.3627131790593</v>
      </c>
      <c r="H58">
        <f>VLOOKUP($A58,'MP2-KTZVPP'!$A$2:$T$192,16,FALSE)*2625.5</f>
        <v>-3246.7704757755819</v>
      </c>
    </row>
    <row r="59" spans="1:8" x14ac:dyDescent="0.2">
      <c r="A59" s="1" t="s">
        <v>226</v>
      </c>
      <c r="B59">
        <f>VLOOKUP($A59,'CCSD(T)-CBS'!$A$2:$N$192,2,FALSE)</f>
        <v>0</v>
      </c>
      <c r="C59">
        <f>VLOOKUP($A59,'MP2-KTZVPP'!$A$2:$T$192,11,FALSE)*2625.5</f>
        <v>-2307.7075690532156</v>
      </c>
      <c r="D59">
        <f>VLOOKUP($A59,'MP2-KTZVPP'!$A$2:$T$192,12,FALSE)*2625.5</f>
        <v>-6724.0883658790581</v>
      </c>
      <c r="E59">
        <f>VLOOKUP($A59,'MP2-KTZVPP'!$A$2:$T$192,13,FALSE)*2625.5</f>
        <v>-885.78562354802864</v>
      </c>
      <c r="F59">
        <f>VLOOKUP($A59,'MP2-KTZVPP'!$A$2:$T$192,14,FALSE)*2625.5</f>
        <v>-2768.3959631513439</v>
      </c>
      <c r="G59">
        <f>VLOOKUP($A59,'MP2-KTZVPP'!$A$2:$T$192,15,FALSE)*2625.5</f>
        <v>-1396.7213754793545</v>
      </c>
      <c r="H59">
        <f>VLOOKUP($A59,'MP2-KTZVPP'!$A$2:$T$192,16,FALSE)*2625.5</f>
        <v>-3927.8413469724946</v>
      </c>
    </row>
    <row r="60" spans="1:8" x14ac:dyDescent="0.2">
      <c r="A60" s="1" t="s">
        <v>227</v>
      </c>
      <c r="B60">
        <f>VLOOKUP($A60,'CCSD(T)-CBS'!$A$2:$N$192,2,FALSE)</f>
        <v>0</v>
      </c>
      <c r="C60">
        <f>VLOOKUP($A60,'MP2-KTZVPP'!$A$2:$T$192,11,FALSE)*2625.5</f>
        <v>-2304.1522265464505</v>
      </c>
      <c r="D60">
        <f>VLOOKUP($A60,'MP2-KTZVPP'!$A$2:$T$192,12,FALSE)*2625.5</f>
        <v>-6720.06932893874</v>
      </c>
      <c r="E60">
        <f>VLOOKUP($A60,'MP2-KTZVPP'!$A$2:$T$192,13,FALSE)*2625.5</f>
        <v>-885.10772980441573</v>
      </c>
      <c r="F60">
        <f>VLOOKUP($A60,'MP2-KTZVPP'!$A$2:$T$192,14,FALSE)*2625.5</f>
        <v>-2767.5206734218559</v>
      </c>
      <c r="G60">
        <f>VLOOKUP($A60,'MP2-KTZVPP'!$A$2:$T$192,15,FALSE)*2625.5</f>
        <v>-1396.7588587498483</v>
      </c>
      <c r="H60">
        <f>VLOOKUP($A60,'MP2-KTZVPP'!$A$2:$T$192,16,FALSE)*2625.5</f>
        <v>-3927.986763346707</v>
      </c>
    </row>
    <row r="61" spans="1:8" x14ac:dyDescent="0.2">
      <c r="A61" s="1" t="s">
        <v>228</v>
      </c>
      <c r="B61">
        <f>VLOOKUP($A61,'CCSD(T)-CBS'!$A$2:$N$192,2,FALSE)</f>
        <v>0</v>
      </c>
      <c r="C61">
        <f>VLOOKUP($A61,'MP2-KTZVPP'!$A$2:$T$192,11,FALSE)*2625.5</f>
        <v>-1641.9154427067044</v>
      </c>
      <c r="D61">
        <f>VLOOKUP($A61,'MP2-KTZVPP'!$A$2:$T$192,12,FALSE)*2625.5</f>
        <v>-5051.5834214471452</v>
      </c>
      <c r="E61">
        <f>VLOOKUP($A61,'MP2-KTZVPP'!$A$2:$T$192,13,FALSE)*2625.5</f>
        <v>-845.89569692602379</v>
      </c>
      <c r="F61">
        <f>VLOOKUP($A61,'MP2-KTZVPP'!$A$2:$T$192,14,FALSE)*2625.5</f>
        <v>-2885.5279213100503</v>
      </c>
      <c r="G61">
        <f>VLOOKUP($A61,'MP2-KTZVPP'!$A$2:$T$192,15,FALSE)*2625.5</f>
        <v>-779.70750381718096</v>
      </c>
      <c r="H61">
        <f>VLOOKUP($A61,'MP2-KTZVPP'!$A$2:$T$192,16,FALSE)*2625.5</f>
        <v>-2146.6074310517342</v>
      </c>
    </row>
    <row r="62" spans="1:8" x14ac:dyDescent="0.2">
      <c r="A62" s="1" t="s">
        <v>229</v>
      </c>
      <c r="B62">
        <f>VLOOKUP($A62,'CCSD(T)-CBS'!$A$2:$N$192,2,FALSE)</f>
        <v>0</v>
      </c>
      <c r="C62">
        <f>VLOOKUP($A62,'MP2-KTZVPP'!$A$2:$T$192,11,FALSE)*2625.5</f>
        <v>-1641.4053959023718</v>
      </c>
      <c r="D62">
        <f>VLOOKUP($A62,'MP2-KTZVPP'!$A$2:$T$192,12,FALSE)*2625.5</f>
        <v>-5050.7621329885033</v>
      </c>
      <c r="E62">
        <f>VLOOKUP($A62,'MP2-KTZVPP'!$A$2:$T$192,13,FALSE)*2625.5</f>
        <v>-846.3801812961176</v>
      </c>
      <c r="F62">
        <f>VLOOKUP($A62,'MP2-KTZVPP'!$A$2:$T$192,14,FALSE)*2625.5</f>
        <v>-2885.995298327658</v>
      </c>
      <c r="G62">
        <f>VLOOKUP($A62,'MP2-KTZVPP'!$A$2:$T$192,15,FALSE)*2625.5</f>
        <v>-779.72386623800685</v>
      </c>
      <c r="H62">
        <f>VLOOKUP($A62,'MP2-KTZVPP'!$A$2:$T$192,16,FALSE)*2625.5</f>
        <v>-2146.6914662786226</v>
      </c>
    </row>
    <row r="63" spans="1:8" x14ac:dyDescent="0.2">
      <c r="A63" s="1" t="s">
        <v>230</v>
      </c>
      <c r="B63">
        <f>VLOOKUP($A63,'CCSD(T)-CBS'!$A$2:$N$192,2,FALSE)</f>
        <v>0</v>
      </c>
      <c r="C63">
        <f>VLOOKUP($A63,'MP2-KTZVPP'!$A$2:$T$192,11,FALSE)*2625.5</f>
        <v>-1640.8212259985323</v>
      </c>
      <c r="D63">
        <f>VLOOKUP($A63,'MP2-KTZVPP'!$A$2:$T$192,12,FALSE)*2625.5</f>
        <v>-5050.2635025106783</v>
      </c>
      <c r="E63">
        <f>VLOOKUP($A63,'MP2-KTZVPP'!$A$2:$T$192,13,FALSE)*2625.5</f>
        <v>-846.00057809869429</v>
      </c>
      <c r="F63">
        <f>VLOOKUP($A63,'MP2-KTZVPP'!$A$2:$T$192,14,FALSE)*2625.5</f>
        <v>-2885.7564441220848</v>
      </c>
      <c r="G63">
        <f>VLOOKUP($A63,'MP2-KTZVPP'!$A$2:$T$192,15,FALSE)*2625.5</f>
        <v>-779.71623270757641</v>
      </c>
      <c r="H63">
        <f>VLOOKUP($A63,'MP2-KTZVPP'!$A$2:$T$192,16,FALSE)*2625.5</f>
        <v>-2146.6419406570285</v>
      </c>
    </row>
    <row r="64" spans="1:8" x14ac:dyDescent="0.2">
      <c r="A64" s="1" t="s">
        <v>31</v>
      </c>
      <c r="B64">
        <f>VLOOKUP($A64,'CCSD(T)-CBS'!$A$2:$N$192,2,FALSE)</f>
        <v>0</v>
      </c>
      <c r="C64">
        <f>VLOOKUP($A64,'MP2-KTZVPP'!$A$2:$T$192,11,FALSE)*2625.5</f>
        <v>-1095.5732592684419</v>
      </c>
      <c r="D64">
        <f>VLOOKUP($A64,'MP2-KTZVPP'!$A$2:$T$192,12,FALSE)*2625.5</f>
        <v>-3426.3227384892389</v>
      </c>
      <c r="E64">
        <f>VLOOKUP($A64,'MP2-KTZVPP'!$A$2:$T$192,13,FALSE)*2625.5</f>
        <v>-846.55311241999675</v>
      </c>
      <c r="F64">
        <f>VLOOKUP($A64,'MP2-KTZVPP'!$A$2:$T$192,14,FALSE)*2625.5</f>
        <v>-2886.5059060085323</v>
      </c>
      <c r="G64">
        <f>VLOOKUP($A64,'MP2-KTZVPP'!$A$2:$T$192,15,FALSE)*2625.5</f>
        <v>-226.08303429931399</v>
      </c>
      <c r="H64">
        <f>VLOOKUP($A64,'MP2-KTZVPP'!$A$2:$T$192,16,FALSE)*2625.5</f>
        <v>-512.65758834145913</v>
      </c>
    </row>
    <row r="65" spans="1:8" x14ac:dyDescent="0.2">
      <c r="A65" s="1" t="s">
        <v>32</v>
      </c>
      <c r="B65">
        <f>VLOOKUP($A65,'CCSD(T)-CBS'!$A$2:$N$192,2,FALSE)</f>
        <v>0</v>
      </c>
      <c r="C65">
        <f>VLOOKUP($A65,'MP2-KTZVPP'!$A$2:$T$192,11,FALSE)*2625.5</f>
        <v>-1094.7295272239171</v>
      </c>
      <c r="D65">
        <f>VLOOKUP($A65,'MP2-KTZVPP'!$A$2:$T$192,12,FALSE)*2625.5</f>
        <v>-3425.8593317454329</v>
      </c>
      <c r="E65">
        <f>VLOOKUP($A65,'MP2-KTZVPP'!$A$2:$T$192,13,FALSE)*2625.5</f>
        <v>-846.50016117140672</v>
      </c>
      <c r="F65">
        <f>VLOOKUP($A65,'MP2-KTZVPP'!$A$2:$T$192,14,FALSE)*2625.5</f>
        <v>-2887.0682652239389</v>
      </c>
      <c r="G65">
        <f>VLOOKUP($A65,'MP2-KTZVPP'!$A$2:$T$192,15,FALSE)*2625.5</f>
        <v>-226.08303429906039</v>
      </c>
      <c r="H65">
        <f>VLOOKUP($A65,'MP2-KTZVPP'!$A$2:$T$192,16,FALSE)*2625.5</f>
        <v>-512.65758834091832</v>
      </c>
    </row>
    <row r="66" spans="1:8" x14ac:dyDescent="0.2">
      <c r="A66" s="1" t="s">
        <v>33</v>
      </c>
      <c r="B66">
        <f>VLOOKUP($A66,'CCSD(T)-CBS'!$A$2:$N$192,2,FALSE)</f>
        <v>0</v>
      </c>
      <c r="C66">
        <f>VLOOKUP($A66,'MP2-KTZVPP'!$A$2:$T$192,11,FALSE)*2625.5</f>
        <v>-1094.2362102349714</v>
      </c>
      <c r="D66">
        <f>VLOOKUP($A66,'MP2-KTZVPP'!$A$2:$T$192,12,FALSE)*2625.5</f>
        <v>-3425.0184659505408</v>
      </c>
      <c r="E66">
        <f>VLOOKUP($A66,'MP2-KTZVPP'!$A$2:$T$192,13,FALSE)*2625.5</f>
        <v>-846.45183129274562</v>
      </c>
      <c r="F66">
        <f>VLOOKUP($A66,'MP2-KTZVPP'!$A$2:$T$192,14,FALSE)*2625.5</f>
        <v>-2886.5972452206915</v>
      </c>
      <c r="G66">
        <f>VLOOKUP($A66,'MP2-KTZVPP'!$A$2:$T$192,15,FALSE)*2625.5</f>
        <v>-226.08303429931399</v>
      </c>
      <c r="H66">
        <f>VLOOKUP($A66,'MP2-KTZVPP'!$A$2:$T$192,16,FALSE)*2625.5</f>
        <v>-512.65758834145913</v>
      </c>
    </row>
    <row r="67" spans="1:8" x14ac:dyDescent="0.2">
      <c r="A67" s="1" t="s">
        <v>231</v>
      </c>
      <c r="B67">
        <f>VLOOKUP($A67,'CCSD(T)-CBS'!$A$2:$N$192,2,FALSE)</f>
        <v>0</v>
      </c>
      <c r="C67">
        <f>VLOOKUP($A67,'MP2-KTZVPP'!$A$2:$T$192,11,FALSE)*2625.5</f>
        <v>-998.18014944972106</v>
      </c>
      <c r="D67">
        <f>VLOOKUP($A67,'MP2-KTZVPP'!$A$2:$T$192,12,FALSE)*2625.5</f>
        <v>-3301.56664255326</v>
      </c>
      <c r="E67">
        <f>VLOOKUP($A67,'MP2-KTZVPP'!$A$2:$T$192,13,FALSE)*2625.5</f>
        <v>-846.60774133860389</v>
      </c>
      <c r="F67">
        <f>VLOOKUP($A67,'MP2-KTZVPP'!$A$2:$T$192,14,FALSE)*2625.5</f>
        <v>-2886.5761158611008</v>
      </c>
      <c r="G67">
        <f>VLOOKUP($A67,'MP2-KTZVPP'!$A$2:$T$192,15,FALSE)*2625.5</f>
        <v>-130.48524579732819</v>
      </c>
      <c r="H67">
        <f>VLOOKUP($A67,'MP2-KTZVPP'!$A$2:$T$192,16,FALSE)*2625.5</f>
        <v>-389.0118055916866</v>
      </c>
    </row>
    <row r="68" spans="1:8" x14ac:dyDescent="0.2">
      <c r="A68" s="1" t="s">
        <v>232</v>
      </c>
      <c r="B68">
        <f>VLOOKUP($A68,'CCSD(T)-CBS'!$A$2:$N$192,2,FALSE)</f>
        <v>0</v>
      </c>
      <c r="C68">
        <f>VLOOKUP($A68,'MP2-KTZVPP'!$A$2:$T$192,11,FALSE)*2625.5</f>
        <v>-997.34664541352436</v>
      </c>
      <c r="D68">
        <f>VLOOKUP($A68,'MP2-KTZVPP'!$A$2:$T$192,12,FALSE)*2625.5</f>
        <v>-3301.0415788661044</v>
      </c>
      <c r="E68">
        <f>VLOOKUP($A68,'MP2-KTZVPP'!$A$2:$T$192,13,FALSE)*2625.5</f>
        <v>-846.35416701257782</v>
      </c>
      <c r="F68">
        <f>VLOOKUP($A68,'MP2-KTZVPP'!$A$2:$T$192,14,FALSE)*2625.5</f>
        <v>-2886.7963135049313</v>
      </c>
      <c r="G68">
        <f>VLOOKUP($A68,'MP2-KTZVPP'!$A$2:$T$192,15,FALSE)*2625.5</f>
        <v>-130.48524579732057</v>
      </c>
      <c r="H68">
        <f>VLOOKUP($A68,'MP2-KTZVPP'!$A$2:$T$192,16,FALSE)*2625.5</f>
        <v>-389.0118055916052</v>
      </c>
    </row>
    <row r="69" spans="1:8" x14ac:dyDescent="0.2">
      <c r="A69" s="1" t="s">
        <v>233</v>
      </c>
      <c r="B69">
        <f>VLOOKUP($A69,'CCSD(T)-CBS'!$A$2:$N$192,2,FALSE)</f>
        <v>0</v>
      </c>
      <c r="C69">
        <f>VLOOKUP($A69,'MP2-KTZVPP'!$A$2:$T$192,11,FALSE)*2625.5</f>
        <v>-997.33215364002456</v>
      </c>
      <c r="D69">
        <f>VLOOKUP($A69,'MP2-KTZVPP'!$A$2:$T$192,12,FALSE)*2625.5</f>
        <v>-3300.7582514493797</v>
      </c>
      <c r="E69">
        <f>VLOOKUP($A69,'MP2-KTZVPP'!$A$2:$T$192,13,FALSE)*2625.5</f>
        <v>-846.56878989831353</v>
      </c>
      <c r="F69">
        <f>VLOOKUP($A69,'MP2-KTZVPP'!$A$2:$T$192,14,FALSE)*2625.5</f>
        <v>-2886.7160989140552</v>
      </c>
      <c r="G69">
        <f>VLOOKUP($A69,'MP2-KTZVPP'!$A$2:$T$192,15,FALSE)*2625.5</f>
        <v>-130.48524579724733</v>
      </c>
      <c r="H69">
        <f>VLOOKUP($A69,'MP2-KTZVPP'!$A$2:$T$192,16,FALSE)*2625.5</f>
        <v>-389.01180559143978</v>
      </c>
    </row>
    <row r="70" spans="1:8" x14ac:dyDescent="0.2">
      <c r="A70" s="1" t="s">
        <v>234</v>
      </c>
      <c r="B70">
        <f>VLOOKUP($A70,'CCSD(T)-CBS'!$A$2:$N$192,2,FALSE)</f>
        <v>0</v>
      </c>
      <c r="C70">
        <f>VLOOKUP($A70,'MP2-KTZVPP'!$A$2:$T$192,11,FALSE)*2625.5</f>
        <v>-1484.5604949310311</v>
      </c>
      <c r="D70">
        <f>VLOOKUP($A70,'MP2-KTZVPP'!$A$2:$T$192,12,FALSE)*2625.5</f>
        <v>-4599.348478936422</v>
      </c>
      <c r="E70">
        <f>VLOOKUP($A70,'MP2-KTZVPP'!$A$2:$T$192,13,FALSE)*2625.5</f>
        <v>-846.37223893263308</v>
      </c>
      <c r="F70">
        <f>VLOOKUP($A70,'MP2-KTZVPP'!$A$2:$T$192,14,FALSE)*2625.5</f>
        <v>-2886.1819426105012</v>
      </c>
      <c r="G70">
        <f>VLOOKUP($A70,'MP2-KTZVPP'!$A$2:$T$192,15,FALSE)*2625.5</f>
        <v>-616.75481614821263</v>
      </c>
      <c r="H70">
        <f>VLOOKUP($A70,'MP2-KTZVPP'!$A$2:$T$192,16,FALSE)*2625.5</f>
        <v>-1690.1852763880706</v>
      </c>
    </row>
    <row r="71" spans="1:8" x14ac:dyDescent="0.2">
      <c r="A71" s="1" t="s">
        <v>235</v>
      </c>
      <c r="B71">
        <f>VLOOKUP($A71,'CCSD(T)-CBS'!$A$2:$N$192,2,FALSE)</f>
        <v>0</v>
      </c>
      <c r="C71">
        <f>VLOOKUP($A71,'MP2-KTZVPP'!$A$2:$T$192,11,FALSE)*2625.5</f>
        <v>-1485.6740482735988</v>
      </c>
      <c r="D71">
        <f>VLOOKUP($A71,'MP2-KTZVPP'!$A$2:$T$192,12,FALSE)*2625.5</f>
        <v>-4601.4127514693337</v>
      </c>
      <c r="E71">
        <f>VLOOKUP($A71,'MP2-KTZVPP'!$A$2:$T$192,13,FALSE)*2625.5</f>
        <v>-846.04513219100613</v>
      </c>
      <c r="F71">
        <f>VLOOKUP($A71,'MP2-KTZVPP'!$A$2:$T$192,14,FALSE)*2625.5</f>
        <v>-2885.8783558072892</v>
      </c>
      <c r="G71">
        <f>VLOOKUP($A71,'MP2-KTZVPP'!$A$2:$T$192,15,FALSE)*2625.5</f>
        <v>-616.78687577958681</v>
      </c>
      <c r="H71">
        <f>VLOOKUP($A71,'MP2-KTZVPP'!$A$2:$T$192,16,FALSE)*2625.5</f>
        <v>-1690.5509533987504</v>
      </c>
    </row>
    <row r="72" spans="1:8" x14ac:dyDescent="0.2">
      <c r="A72" s="1" t="s">
        <v>236</v>
      </c>
      <c r="B72">
        <f>VLOOKUP($A72,'CCSD(T)-CBS'!$A$2:$N$192,2,FALSE)</f>
        <v>0</v>
      </c>
      <c r="C72">
        <f>VLOOKUP($A72,'MP2-KTZVPP'!$A$2:$T$192,11,FALSE)*2625.5</f>
        <v>-1484.5778972644232</v>
      </c>
      <c r="D72">
        <f>VLOOKUP($A72,'MP2-KTZVPP'!$A$2:$T$192,12,FALSE)*2625.5</f>
        <v>-4599.3763219386165</v>
      </c>
      <c r="E72">
        <f>VLOOKUP($A72,'MP2-KTZVPP'!$A$2:$T$192,13,FALSE)*2625.5</f>
        <v>-846.37554739520249</v>
      </c>
      <c r="F72">
        <f>VLOOKUP($A72,'MP2-KTZVPP'!$A$2:$T$192,14,FALSE)*2625.5</f>
        <v>-2886.1840089353968</v>
      </c>
      <c r="G72">
        <f>VLOOKUP($A72,'MP2-KTZVPP'!$A$2:$T$192,15,FALSE)*2625.5</f>
        <v>-616.75585082400141</v>
      </c>
      <c r="H72">
        <f>VLOOKUP($A72,'MP2-KTZVPP'!$A$2:$T$192,16,FALSE)*2625.5</f>
        <v>-1690.191051980333</v>
      </c>
    </row>
    <row r="73" spans="1:8" x14ac:dyDescent="0.2">
      <c r="A73" s="1" t="s">
        <v>237</v>
      </c>
      <c r="B73">
        <f>VLOOKUP($A73,'CCSD(T)-CBS'!$A$2:$N$192,2,FALSE)</f>
        <v>0</v>
      </c>
      <c r="C73">
        <f>VLOOKUP($A73,'MP2-KTZVPP'!$A$2:$T$192,11,FALSE)*2625.5</f>
        <v>-1485.6556953215727</v>
      </c>
      <c r="D73">
        <f>VLOOKUP($A73,'MP2-KTZVPP'!$A$2:$T$192,12,FALSE)*2625.5</f>
        <v>-4601.3910628367594</v>
      </c>
      <c r="E73">
        <f>VLOOKUP($A73,'MP2-KTZVPP'!$A$2:$T$192,13,FALSE)*2625.5</f>
        <v>-846.04593075138416</v>
      </c>
      <c r="F73">
        <f>VLOOKUP($A73,'MP2-KTZVPP'!$A$2:$T$192,14,FALSE)*2625.5</f>
        <v>-2885.8768605983246</v>
      </c>
      <c r="G73">
        <f>VLOOKUP($A73,'MP2-KTZVPP'!$A$2:$T$192,15,FALSE)*2625.5</f>
        <v>-616.78503355908242</v>
      </c>
      <c r="H73">
        <f>VLOOKUP($A73,'MP2-KTZVPP'!$A$2:$T$192,16,FALSE)*2625.5</f>
        <v>-1690.5498372466209</v>
      </c>
    </row>
    <row r="74" spans="1:8" x14ac:dyDescent="0.2">
      <c r="A74" s="1" t="s">
        <v>238</v>
      </c>
      <c r="B74">
        <f>VLOOKUP($A74,'CCSD(T)-CBS'!$A$2:$N$192,2,FALSE)</f>
        <v>0</v>
      </c>
      <c r="C74">
        <f>VLOOKUP($A74,'MP2-KTZVPP'!$A$2:$T$192,11,FALSE)*2625.5</f>
        <v>-1485.6006264675823</v>
      </c>
      <c r="D74">
        <f>VLOOKUP($A74,'MP2-KTZVPP'!$A$2:$T$192,12,FALSE)*2625.5</f>
        <v>-4601.7410275345374</v>
      </c>
      <c r="E74">
        <f>VLOOKUP($A74,'MP2-KTZVPP'!$A$2:$T$192,13,FALSE)*2625.5</f>
        <v>-846.1116156297735</v>
      </c>
      <c r="F74">
        <f>VLOOKUP($A74,'MP2-KTZVPP'!$A$2:$T$192,14,FALSE)*2625.5</f>
        <v>-2885.8987144373091</v>
      </c>
      <c r="G74">
        <f>VLOOKUP($A74,'MP2-KTZVPP'!$A$2:$T$192,15,FALSE)*2625.5</f>
        <v>-616.70337056358073</v>
      </c>
      <c r="H74">
        <f>VLOOKUP($A74,'MP2-KTZVPP'!$A$2:$T$192,16,FALSE)*2625.5</f>
        <v>-1690.4905629213831</v>
      </c>
    </row>
    <row r="75" spans="1:8" x14ac:dyDescent="0.2">
      <c r="A75" s="1" t="s">
        <v>239</v>
      </c>
      <c r="B75">
        <f>VLOOKUP($A75,'CCSD(T)-CBS'!$A$2:$N$192,2,FALSE)</f>
        <v>0</v>
      </c>
      <c r="C75">
        <f>VLOOKUP($A75,'MP2-KTZVPP'!$A$2:$T$192,11,FALSE)*2625.5</f>
        <v>-1485.6001777005345</v>
      </c>
      <c r="D75">
        <f>VLOOKUP($A75,'MP2-KTZVPP'!$A$2:$T$192,12,FALSE)*2625.5</f>
        <v>-4601.7301794641271</v>
      </c>
      <c r="E75">
        <f>VLOOKUP($A75,'MP2-KTZVPP'!$A$2:$T$192,13,FALSE)*2625.5</f>
        <v>-846.11275941294593</v>
      </c>
      <c r="F75">
        <f>VLOOKUP($A75,'MP2-KTZVPP'!$A$2:$T$192,14,FALSE)*2625.5</f>
        <v>-2885.8936772303564</v>
      </c>
      <c r="G75">
        <f>VLOOKUP($A75,'MP2-KTZVPP'!$A$2:$T$192,15,FALSE)*2625.5</f>
        <v>-616.70490076200133</v>
      </c>
      <c r="H75">
        <f>VLOOKUP($A75,'MP2-KTZVPP'!$A$2:$T$192,16,FALSE)*2625.5</f>
        <v>-1690.4914435543637</v>
      </c>
    </row>
    <row r="76" spans="1:8" x14ac:dyDescent="0.2">
      <c r="A76" s="1" t="s">
        <v>240</v>
      </c>
      <c r="B76">
        <f>VLOOKUP($A76,'CCSD(T)-CBS'!$A$2:$N$192,2,FALSE)</f>
        <v>0</v>
      </c>
      <c r="C76">
        <f>VLOOKUP($A76,'MP2-KTZVPP'!$A$2:$T$192,11,FALSE)*2625.5</f>
        <v>-1616.99485465414</v>
      </c>
      <c r="D76">
        <f>VLOOKUP($A76,'MP2-KTZVPP'!$A$2:$T$192,12,FALSE)*2625.5</f>
        <v>-5022.5325817853181</v>
      </c>
      <c r="E76">
        <f>VLOOKUP($A76,'MP2-KTZVPP'!$A$2:$T$192,13,FALSE)*2625.5</f>
        <v>-845.90895024995552</v>
      </c>
      <c r="F76">
        <f>VLOOKUP($A76,'MP2-KTZVPP'!$A$2:$T$192,14,FALSE)*2625.5</f>
        <v>-2885.8258233089596</v>
      </c>
      <c r="G76">
        <f>VLOOKUP($A76,'MP2-KTZVPP'!$A$2:$T$192,15,FALSE)*2625.5</f>
        <v>-748.8299439589407</v>
      </c>
      <c r="H76">
        <f>VLOOKUP($A76,'MP2-KTZVPP'!$A$2:$T$192,16,FALSE)*2625.5</f>
        <v>-2112.6940443563603</v>
      </c>
    </row>
    <row r="77" spans="1:8" x14ac:dyDescent="0.2">
      <c r="A77" s="1" t="s">
        <v>241</v>
      </c>
      <c r="B77">
        <f>VLOOKUP($A77,'CCSD(T)-CBS'!$A$2:$N$192,2,FALSE)</f>
        <v>0</v>
      </c>
      <c r="C77">
        <f>VLOOKUP($A77,'MP2-KTZVPP'!$A$2:$T$192,11,FALSE)*2625.5</f>
        <v>-1615.8309285584378</v>
      </c>
      <c r="D77">
        <f>VLOOKUP($A77,'MP2-KTZVPP'!$A$2:$T$192,12,FALSE)*2625.5</f>
        <v>-5021.2044225262798</v>
      </c>
      <c r="E77">
        <f>VLOOKUP($A77,'MP2-KTZVPP'!$A$2:$T$192,13,FALSE)*2625.5</f>
        <v>-846.56288020785632</v>
      </c>
      <c r="F77">
        <f>VLOOKUP($A77,'MP2-KTZVPP'!$A$2:$T$192,14,FALSE)*2625.5</f>
        <v>-2886.368657844961</v>
      </c>
      <c r="G77">
        <f>VLOOKUP($A77,'MP2-KTZVPP'!$A$2:$T$192,15,FALSE)*2625.5</f>
        <v>-748.85726766966104</v>
      </c>
      <c r="H77">
        <f>VLOOKUP($A77,'MP2-KTZVPP'!$A$2:$T$192,16,FALSE)*2625.5</f>
        <v>-2112.7946245921066</v>
      </c>
    </row>
    <row r="78" spans="1:8" x14ac:dyDescent="0.2">
      <c r="A78" s="1" t="s">
        <v>242</v>
      </c>
      <c r="B78">
        <f>VLOOKUP($A78,'CCSD(T)-CBS'!$A$2:$N$192,2,FALSE)</f>
        <v>0</v>
      </c>
      <c r="C78">
        <f>VLOOKUP($A78,'MP2-KTZVPP'!$A$2:$T$192,11,FALSE)*2625.5</f>
        <v>-1614.8625969843911</v>
      </c>
      <c r="D78">
        <f>VLOOKUP($A78,'MP2-KTZVPP'!$A$2:$T$192,12,FALSE)*2625.5</f>
        <v>-5020.1865383667173</v>
      </c>
      <c r="E78">
        <f>VLOOKUP($A78,'MP2-KTZVPP'!$A$2:$T$192,13,FALSE)*2625.5</f>
        <v>-846.09500563755137</v>
      </c>
      <c r="F78">
        <f>VLOOKUP($A78,'MP2-KTZVPP'!$A$2:$T$192,14,FALSE)*2625.5</f>
        <v>-2886.2176985137312</v>
      </c>
      <c r="G78">
        <f>VLOOKUP($A78,'MP2-KTZVPP'!$A$2:$T$192,15,FALSE)*2625.5</f>
        <v>-748.82575732250245</v>
      </c>
      <c r="H78">
        <f>VLOOKUP($A78,'MP2-KTZVPP'!$A$2:$T$192,16,FALSE)*2625.5</f>
        <v>-2112.6784312442605</v>
      </c>
    </row>
    <row r="79" spans="1:8" x14ac:dyDescent="0.2">
      <c r="A79" s="1" t="s">
        <v>243</v>
      </c>
      <c r="B79">
        <f>VLOOKUP($A79,'CCSD(T)-CBS'!$A$2:$N$192,2,FALSE)</f>
        <v>0</v>
      </c>
      <c r="C79">
        <f>VLOOKUP($A79,'MP2-KTZVPP'!$A$2:$T$192,11,FALSE)*2625.5</f>
        <v>-3244.8557554603058</v>
      </c>
      <c r="D79">
        <f>VLOOKUP($A79,'MP2-KTZVPP'!$A$2:$T$192,12,FALSE)*2625.5</f>
        <v>-9293.8574439918648</v>
      </c>
      <c r="E79">
        <f>VLOOKUP($A79,'MP2-KTZVPP'!$A$2:$T$192,13,FALSE)*2625.5</f>
        <v>-846.24402857662221</v>
      </c>
      <c r="F79">
        <f>VLOOKUP($A79,'MP2-KTZVPP'!$A$2:$T$192,14,FALSE)*2625.5</f>
        <v>-2885.521335138701</v>
      </c>
      <c r="G79">
        <f>VLOOKUP($A79,'MP2-KTZVPP'!$A$2:$T$192,15,FALSE)*2625.5</f>
        <v>-2374.8090220017812</v>
      </c>
      <c r="H79">
        <f>VLOOKUP($A79,'MP2-KTZVPP'!$A$2:$T$192,16,FALSE)*2625.5</f>
        <v>-6379.6166790415764</v>
      </c>
    </row>
    <row r="80" spans="1:8" x14ac:dyDescent="0.2">
      <c r="A80" s="1" t="s">
        <v>85</v>
      </c>
      <c r="B80">
        <f>VLOOKUP($A80,'CCSD(T)-CBS'!$A$2:$N$192,2,FALSE)</f>
        <v>0</v>
      </c>
      <c r="C80">
        <f>VLOOKUP($A80,'MP2-KTZVPP'!$A$2:$T$192,11,FALSE)*2625.5</f>
        <v>-3240.0918593483079</v>
      </c>
      <c r="D80">
        <f>VLOOKUP($A80,'MP2-KTZVPP'!$A$2:$T$192,12,FALSE)*2625.5</f>
        <v>-9285.9262158370075</v>
      </c>
      <c r="E80">
        <f>VLOOKUP($A80,'MP2-KTZVPP'!$A$2:$T$192,13,FALSE)*2625.5</f>
        <v>-845.88763723101044</v>
      </c>
      <c r="F80">
        <f>VLOOKUP($A80,'MP2-KTZVPP'!$A$2:$T$192,14,FALSE)*2625.5</f>
        <v>-2885.3190875483988</v>
      </c>
      <c r="G80">
        <f>VLOOKUP($A80,'MP2-KTZVPP'!$A$2:$T$192,15,FALSE)*2625.5</f>
        <v>-2374.7407470360886</v>
      </c>
      <c r="H80">
        <f>VLOOKUP($A80,'MP2-KTZVPP'!$A$2:$T$192,16,FALSE)*2625.5</f>
        <v>-6378.7436964221151</v>
      </c>
    </row>
    <row r="81" spans="1:8" x14ac:dyDescent="0.2">
      <c r="A81" s="1" t="s">
        <v>86</v>
      </c>
      <c r="B81">
        <f>VLOOKUP($A81,'CCSD(T)-CBS'!$A$2:$N$192,2,FALSE)</f>
        <v>0</v>
      </c>
      <c r="C81">
        <f>VLOOKUP($A81,'MP2-KTZVPP'!$A$2:$T$192,11,FALSE)*2625.5</f>
        <v>-3244.2364795412163</v>
      </c>
      <c r="D81">
        <f>VLOOKUP($A81,'MP2-KTZVPP'!$A$2:$T$192,12,FALSE)*2625.5</f>
        <v>-9293.073863947182</v>
      </c>
      <c r="E81">
        <f>VLOOKUP($A81,'MP2-KTZVPP'!$A$2:$T$192,13,FALSE)*2625.5</f>
        <v>-846.06824311640537</v>
      </c>
      <c r="F81">
        <f>VLOOKUP($A81,'MP2-KTZVPP'!$A$2:$T$192,14,FALSE)*2625.5</f>
        <v>-2885.580273455329</v>
      </c>
      <c r="G81">
        <f>VLOOKUP($A81,'MP2-KTZVPP'!$A$2:$T$192,15,FALSE)*2625.5</f>
        <v>-2374.7076633971933</v>
      </c>
      <c r="H81">
        <f>VLOOKUP($A81,'MP2-KTZVPP'!$A$2:$T$192,16,FALSE)*2625.5</f>
        <v>-6379.4561580382651</v>
      </c>
    </row>
    <row r="82" spans="1:8" x14ac:dyDescent="0.2">
      <c r="A82" s="1" t="s">
        <v>87</v>
      </c>
      <c r="B82">
        <f>VLOOKUP($A82,'CCSD(T)-CBS'!$A$2:$N$192,2,FALSE)</f>
        <v>0</v>
      </c>
      <c r="C82">
        <f>VLOOKUP($A82,'MP2-KTZVPP'!$A$2:$T$192,11,FALSE)*2625.5</f>
        <v>-3243.5989330235871</v>
      </c>
      <c r="D82">
        <f>VLOOKUP($A82,'MP2-KTZVPP'!$A$2:$T$192,12,FALSE)*2625.5</f>
        <v>-9292.6336728137267</v>
      </c>
      <c r="E82">
        <f>VLOOKUP($A82,'MP2-KTZVPP'!$A$2:$T$192,13,FALSE)*2625.5</f>
        <v>-846.03205931765524</v>
      </c>
      <c r="F82">
        <f>VLOOKUP($A82,'MP2-KTZVPP'!$A$2:$T$192,14,FALSE)*2625.5</f>
        <v>-2885.5446802774118</v>
      </c>
      <c r="G82">
        <f>VLOOKUP($A82,'MP2-KTZVPP'!$A$2:$T$192,15,FALSE)*2625.5</f>
        <v>-2374.7366078261439</v>
      </c>
      <c r="H82">
        <f>VLOOKUP($A82,'MP2-KTZVPP'!$A$2:$T$192,16,FALSE)*2625.5</f>
        <v>-6379.5348240162994</v>
      </c>
    </row>
    <row r="83" spans="1:8" x14ac:dyDescent="0.2">
      <c r="A83" s="1" t="s">
        <v>88</v>
      </c>
      <c r="B83">
        <f>VLOOKUP($A83,'CCSD(T)-CBS'!$A$2:$N$192,2,FALSE)</f>
        <v>0</v>
      </c>
      <c r="C83">
        <f>VLOOKUP($A83,'MP2-KTZVPP'!$A$2:$T$192,11,FALSE)*2625.5</f>
        <v>-3240.4909682218258</v>
      </c>
      <c r="D83">
        <f>VLOOKUP($A83,'MP2-KTZVPP'!$A$2:$T$192,12,FALSE)*2625.5</f>
        <v>-9286.4632904269747</v>
      </c>
      <c r="E83">
        <f>VLOOKUP($A83,'MP2-KTZVPP'!$A$2:$T$192,13,FALSE)*2625.5</f>
        <v>-845.73593123998967</v>
      </c>
      <c r="F83">
        <f>VLOOKUP($A83,'MP2-KTZVPP'!$A$2:$T$192,14,FALSE)*2625.5</f>
        <v>-2885.3032331340505</v>
      </c>
      <c r="G83">
        <f>VLOOKUP($A83,'MP2-KTZVPP'!$A$2:$T$192,15,FALSE)*2625.5</f>
        <v>-2374.6480563217488</v>
      </c>
      <c r="H83">
        <f>VLOOKUP($A83,'MP2-KTZVPP'!$A$2:$T$192,16,FALSE)*2625.5</f>
        <v>-6378.5610836007972</v>
      </c>
    </row>
    <row r="84" spans="1:8" x14ac:dyDescent="0.2">
      <c r="A84" s="1" t="s">
        <v>89</v>
      </c>
      <c r="B84">
        <f>VLOOKUP($A84,'CCSD(T)-CBS'!$A$2:$N$192,2,FALSE)</f>
        <v>0</v>
      </c>
      <c r="C84">
        <f>VLOOKUP($A84,'MP2-KTZVPP'!$A$2:$T$192,11,FALSE)*2625.5</f>
        <v>-3239.8289971748354</v>
      </c>
      <c r="D84">
        <f>VLOOKUP($A84,'MP2-KTZVPP'!$A$2:$T$192,12,FALSE)*2625.5</f>
        <v>-9285.3909169081071</v>
      </c>
      <c r="E84">
        <f>VLOOKUP($A84,'MP2-KTZVPP'!$A$2:$T$192,13,FALSE)*2625.5</f>
        <v>-846.0977854733286</v>
      </c>
      <c r="F84">
        <f>VLOOKUP($A84,'MP2-KTZVPP'!$A$2:$T$192,14,FALSE)*2625.5</f>
        <v>-2885.5728958759696</v>
      </c>
      <c r="G84">
        <f>VLOOKUP($A84,'MP2-KTZVPP'!$A$2:$T$192,15,FALSE)*2625.5</f>
        <v>-2374.773905828758</v>
      </c>
      <c r="H84">
        <f>VLOOKUP($A84,'MP2-KTZVPP'!$A$2:$T$192,16,FALSE)*2625.5</f>
        <v>-6378.683957327883</v>
      </c>
    </row>
    <row r="85" spans="1:8" x14ac:dyDescent="0.2">
      <c r="A85" s="1" t="s">
        <v>90</v>
      </c>
      <c r="B85">
        <f>VLOOKUP($A85,'CCSD(T)-CBS'!$A$2:$N$192,2,FALSE)</f>
        <v>0</v>
      </c>
      <c r="C85">
        <f>VLOOKUP($A85,'MP2-KTZVPP'!$A$2:$T$192,11,FALSE)*2625.5</f>
        <v>-2050.8480534421569</v>
      </c>
      <c r="D85">
        <f>VLOOKUP($A85,'MP2-KTZVPP'!$A$2:$T$192,12,FALSE)*2625.5</f>
        <v>-6152.2922984521538</v>
      </c>
      <c r="E85">
        <f>VLOOKUP($A85,'MP2-KTZVPP'!$A$2:$T$192,13,FALSE)*2625.5</f>
        <v>-846.09938801468434</v>
      </c>
      <c r="F85">
        <f>VLOOKUP($A85,'MP2-KTZVPP'!$A$2:$T$192,14,FALSE)*2625.5</f>
        <v>-2885.6665741650877</v>
      </c>
      <c r="G85">
        <f>VLOOKUP($A85,'MP2-KTZVPP'!$A$2:$T$192,15,FALSE)*2625.5</f>
        <v>-1188.462659504552</v>
      </c>
      <c r="H85">
        <f>VLOOKUP($A85,'MP2-KTZVPP'!$A$2:$T$192,16,FALSE)*2625.5</f>
        <v>-3247.1154954516505</v>
      </c>
    </row>
    <row r="86" spans="1:8" x14ac:dyDescent="0.2">
      <c r="A86" s="1" t="s">
        <v>91</v>
      </c>
      <c r="B86">
        <f>VLOOKUP($A86,'CCSD(T)-CBS'!$A$2:$N$192,2,FALSE)</f>
        <v>0</v>
      </c>
      <c r="C86">
        <f>VLOOKUP($A86,'MP2-KTZVPP'!$A$2:$T$192,11,FALSE)*2625.5</f>
        <v>-2050.003644573429</v>
      </c>
      <c r="D86">
        <f>VLOOKUP($A86,'MP2-KTZVPP'!$A$2:$T$192,12,FALSE)*2625.5</f>
        <v>-6151.2767699002488</v>
      </c>
      <c r="E86">
        <f>VLOOKUP($A86,'MP2-KTZVPP'!$A$2:$T$192,13,FALSE)*2625.5</f>
        <v>-846.14507283853754</v>
      </c>
      <c r="F86">
        <f>VLOOKUP($A86,'MP2-KTZVPP'!$A$2:$T$192,14,FALSE)*2625.5</f>
        <v>-2885.6950901731711</v>
      </c>
      <c r="G86">
        <f>VLOOKUP($A86,'MP2-KTZVPP'!$A$2:$T$192,15,FALSE)*2625.5</f>
        <v>-1188.489245172648</v>
      </c>
      <c r="H86">
        <f>VLOOKUP($A86,'MP2-KTZVPP'!$A$2:$T$192,16,FALSE)*2625.5</f>
        <v>-3247.211486548234</v>
      </c>
    </row>
    <row r="87" spans="1:8" x14ac:dyDescent="0.2">
      <c r="A87" s="1" t="s">
        <v>92</v>
      </c>
      <c r="B87">
        <f>VLOOKUP($A87,'CCSD(T)-CBS'!$A$2:$N$192,2,FALSE)</f>
        <v>0</v>
      </c>
      <c r="C87">
        <f>VLOOKUP($A87,'MP2-KTZVPP'!$A$2:$T$192,11,FALSE)*2625.5</f>
        <v>-2049.4937547415661</v>
      </c>
      <c r="D87">
        <f>VLOOKUP($A87,'MP2-KTZVPP'!$A$2:$T$192,12,FALSE)*2625.5</f>
        <v>-6150.842623409103</v>
      </c>
      <c r="E87">
        <f>VLOOKUP($A87,'MP2-KTZVPP'!$A$2:$T$192,13,FALSE)*2625.5</f>
        <v>-845.9801672844153</v>
      </c>
      <c r="F87">
        <f>VLOOKUP($A87,'MP2-KTZVPP'!$A$2:$T$192,14,FALSE)*2625.5</f>
        <v>-2885.5962674407842</v>
      </c>
      <c r="G87">
        <f>VLOOKUP($A87,'MP2-KTZVPP'!$A$2:$T$192,15,FALSE)*2625.5</f>
        <v>-1188.490864618695</v>
      </c>
      <c r="H87">
        <f>VLOOKUP($A87,'MP2-KTZVPP'!$A$2:$T$192,16,FALSE)*2625.5</f>
        <v>-3247.2053010402878</v>
      </c>
    </row>
    <row r="88" spans="1:8" x14ac:dyDescent="0.2">
      <c r="A88" s="1" t="s">
        <v>93</v>
      </c>
      <c r="B88">
        <f>VLOOKUP($A88,'CCSD(T)-CBS'!$A$2:$N$192,2,FALSE)</f>
        <v>0</v>
      </c>
      <c r="C88">
        <f>VLOOKUP($A88,'MP2-KTZVPP'!$A$2:$T$192,11,FALSE)*2625.5</f>
        <v>-2263.3355533696918</v>
      </c>
      <c r="D88">
        <f>VLOOKUP($A88,'MP2-KTZVPP'!$A$2:$T$192,12,FALSE)*2625.5</f>
        <v>-6836.656681574922</v>
      </c>
      <c r="E88">
        <f>VLOOKUP($A88,'MP2-KTZVPP'!$A$2:$T$192,13,FALSE)*2625.5</f>
        <v>-845.89063411916493</v>
      </c>
      <c r="F88">
        <f>VLOOKUP($A88,'MP2-KTZVPP'!$A$2:$T$192,14,FALSE)*2625.5</f>
        <v>-2885.7925244495277</v>
      </c>
      <c r="G88">
        <f>VLOOKUP($A88,'MP2-KTZVPP'!$A$2:$T$192,15,FALSE)*2625.5</f>
        <v>-1396.2360420355701</v>
      </c>
      <c r="H88">
        <f>VLOOKUP($A88,'MP2-KTZVPP'!$A$2:$T$192,16,FALSE)*2625.5</f>
        <v>-3928.702750837781</v>
      </c>
    </row>
    <row r="89" spans="1:8" x14ac:dyDescent="0.2">
      <c r="A89" s="1" t="s">
        <v>94</v>
      </c>
      <c r="B89">
        <f>VLOOKUP($A89,'CCSD(T)-CBS'!$A$2:$N$192,2,FALSE)</f>
        <v>0</v>
      </c>
      <c r="C89">
        <f>VLOOKUP($A89,'MP2-KTZVPP'!$A$2:$T$192,11,FALSE)*2625.5</f>
        <v>-2262.1921090068518</v>
      </c>
      <c r="D89">
        <f>VLOOKUP($A89,'MP2-KTZVPP'!$A$2:$T$192,12,FALSE)*2625.5</f>
        <v>-6835.4250478220983</v>
      </c>
      <c r="E89">
        <f>VLOOKUP($A89,'MP2-KTZVPP'!$A$2:$T$192,13,FALSE)*2625.5</f>
        <v>-846.53106118694814</v>
      </c>
      <c r="F89">
        <f>VLOOKUP($A89,'MP2-KTZVPP'!$A$2:$T$192,14,FALSE)*2625.5</f>
        <v>-2886.3080349060574</v>
      </c>
      <c r="G89">
        <f>VLOOKUP($A89,'MP2-KTZVPP'!$A$2:$T$192,15,FALSE)*2625.5</f>
        <v>-1396.2325491561528</v>
      </c>
      <c r="H89">
        <f>VLOOKUP($A89,'MP2-KTZVPP'!$A$2:$T$192,16,FALSE)*2625.5</f>
        <v>-3928.7658699432941</v>
      </c>
    </row>
    <row r="90" spans="1:8" x14ac:dyDescent="0.2">
      <c r="A90" s="1" t="s">
        <v>95</v>
      </c>
      <c r="B90">
        <f>VLOOKUP($A90,'CCSD(T)-CBS'!$A$2:$N$192,2,FALSE)</f>
        <v>0</v>
      </c>
      <c r="C90">
        <f>VLOOKUP($A90,'MP2-KTZVPP'!$A$2:$T$192,11,FALSE)*2625.5</f>
        <v>-1785.7206026184208</v>
      </c>
      <c r="D90">
        <f>VLOOKUP($A90,'MP2-KTZVPP'!$A$2:$T$192,12,FALSE)*2625.5</f>
        <v>-5290.2631272532153</v>
      </c>
      <c r="E90">
        <f>VLOOKUP($A90,'MP2-KTZVPP'!$A$2:$T$192,13,FALSE)*2625.5</f>
        <v>-988.72340179786431</v>
      </c>
      <c r="F90">
        <f>VLOOKUP($A90,'MP2-KTZVPP'!$A$2:$T$192,14,FALSE)*2625.5</f>
        <v>-3121.0803871393691</v>
      </c>
      <c r="G90">
        <f>VLOOKUP($A90,'MP2-KTZVPP'!$A$2:$T$192,15,FALSE)*2625.5</f>
        <v>-780.08726526230578</v>
      </c>
      <c r="H90">
        <f>VLOOKUP($A90,'MP2-KTZVPP'!$A$2:$T$192,16,FALSE)*2625.5</f>
        <v>-2148.1510039407226</v>
      </c>
    </row>
    <row r="91" spans="1:8" x14ac:dyDescent="0.2">
      <c r="A91" s="1" t="s">
        <v>96</v>
      </c>
      <c r="B91">
        <f>VLOOKUP($A91,'CCSD(T)-CBS'!$A$2:$N$192,2,FALSE)</f>
        <v>0</v>
      </c>
      <c r="C91">
        <f>VLOOKUP($A91,'MP2-KTZVPP'!$A$2:$T$192,11,FALSE)*2625.5</f>
        <v>-1785.2052676742453</v>
      </c>
      <c r="D91">
        <f>VLOOKUP($A91,'MP2-KTZVPP'!$A$2:$T$192,12,FALSE)*2625.5</f>
        <v>-5289.7455254320548</v>
      </c>
      <c r="E91">
        <f>VLOOKUP($A91,'MP2-KTZVPP'!$A$2:$T$192,13,FALSE)*2625.5</f>
        <v>-988.73037277923186</v>
      </c>
      <c r="F91">
        <f>VLOOKUP($A91,'MP2-KTZVPP'!$A$2:$T$192,14,FALSE)*2625.5</f>
        <v>-3121.0160569603604</v>
      </c>
      <c r="G91">
        <f>VLOOKUP($A91,'MP2-KTZVPP'!$A$2:$T$192,15,FALSE)*2625.5</f>
        <v>-780.09022102098652</v>
      </c>
      <c r="H91">
        <f>VLOOKUP($A91,'MP2-KTZVPP'!$A$2:$T$192,16,FALSE)*2625.5</f>
        <v>-2148.1610864808922</v>
      </c>
    </row>
    <row r="92" spans="1:8" x14ac:dyDescent="0.2">
      <c r="A92" s="1" t="s">
        <v>34</v>
      </c>
      <c r="B92">
        <f>VLOOKUP($A92,'CCSD(T)-CBS'!$A$2:$N$192,2,FALSE)</f>
        <v>0</v>
      </c>
      <c r="C92">
        <f>VLOOKUP($A92,'MP2-KTZVPP'!$A$2:$T$192,11,FALSE)*2625.5</f>
        <v>-1239.2346007111676</v>
      </c>
      <c r="D92">
        <f>VLOOKUP($A92,'MP2-KTZVPP'!$A$2:$T$192,12,FALSE)*2625.5</f>
        <v>-3668.6585198339599</v>
      </c>
      <c r="E92">
        <f>VLOOKUP($A92,'MP2-KTZVPP'!$A$2:$T$192,13,FALSE)*2625.5</f>
        <v>-990.17164364721759</v>
      </c>
      <c r="F92">
        <f>VLOOKUP($A92,'MP2-KTZVPP'!$A$2:$T$192,14,FALSE)*2625.5</f>
        <v>-3128.8073496112224</v>
      </c>
      <c r="G92">
        <f>VLOOKUP($A92,'MP2-KTZVPP'!$A$2:$T$192,15,FALSE)*2625.5</f>
        <v>-226.0830342996548</v>
      </c>
      <c r="H92">
        <f>VLOOKUP($A92,'MP2-KTZVPP'!$A$2:$T$192,16,FALSE)*2625.5</f>
        <v>-512.65758834160624</v>
      </c>
    </row>
    <row r="93" spans="1:8" x14ac:dyDescent="0.2">
      <c r="A93" s="1" t="s">
        <v>35</v>
      </c>
      <c r="B93">
        <f>VLOOKUP($A93,'CCSD(T)-CBS'!$A$2:$N$192,2,FALSE)</f>
        <v>0</v>
      </c>
      <c r="C93">
        <f>VLOOKUP($A93,'MP2-KTZVPP'!$A$2:$T$192,11,FALSE)*2625.5</f>
        <v>-1234.3978159181386</v>
      </c>
      <c r="D93">
        <f>VLOOKUP($A93,'MP2-KTZVPP'!$A$2:$T$192,12,FALSE)*2625.5</f>
        <v>-3662.1427123514836</v>
      </c>
      <c r="E93">
        <f>VLOOKUP($A93,'MP2-KTZVPP'!$A$2:$T$192,13,FALSE)*2625.5</f>
        <v>-990.86603461834511</v>
      </c>
      <c r="F93">
        <f>VLOOKUP($A93,'MP2-KTZVPP'!$A$2:$T$192,14,FALSE)*2625.5</f>
        <v>-3130.41224627571</v>
      </c>
      <c r="G93">
        <f>VLOOKUP($A93,'MP2-KTZVPP'!$A$2:$T$192,15,FALSE)*2625.5</f>
        <v>-226.08303429906169</v>
      </c>
      <c r="H93">
        <f>VLOOKUP($A93,'MP2-KTZVPP'!$A$2:$T$192,16,FALSE)*2625.5</f>
        <v>-512.65758834092105</v>
      </c>
    </row>
    <row r="94" spans="1:8" x14ac:dyDescent="0.2">
      <c r="A94" s="1" t="s">
        <v>36</v>
      </c>
      <c r="B94">
        <f>VLOOKUP($A94,'CCSD(T)-CBS'!$A$2:$N$192,2,FALSE)</f>
        <v>0</v>
      </c>
      <c r="C94">
        <f>VLOOKUP($A94,'MP2-KTZVPP'!$A$2:$T$192,11,FALSE)*2625.5</f>
        <v>-1236.0155754116292</v>
      </c>
      <c r="D94">
        <f>VLOOKUP($A94,'MP2-KTZVPP'!$A$2:$T$192,12,FALSE)*2625.5</f>
        <v>-3663.9409911437501</v>
      </c>
      <c r="E94">
        <f>VLOOKUP($A94,'MP2-KTZVPP'!$A$2:$T$192,13,FALSE)*2625.5</f>
        <v>-990.47354123845946</v>
      </c>
      <c r="F94">
        <f>VLOOKUP($A94,'MP2-KTZVPP'!$A$2:$T$192,14,FALSE)*2625.5</f>
        <v>-3129.8466037880116</v>
      </c>
      <c r="G94">
        <f>VLOOKUP($A94,'MP2-KTZVPP'!$A$2:$T$192,15,FALSE)*2625.5</f>
        <v>-226.0830342996548</v>
      </c>
      <c r="H94">
        <f>VLOOKUP($A94,'MP2-KTZVPP'!$A$2:$T$192,16,FALSE)*2625.5</f>
        <v>-512.65758834160624</v>
      </c>
    </row>
    <row r="95" spans="1:8" x14ac:dyDescent="0.2">
      <c r="A95" s="1" t="s">
        <v>37</v>
      </c>
      <c r="B95">
        <f>VLOOKUP($A95,'CCSD(T)-CBS'!$A$2:$N$192,2,FALSE)</f>
        <v>0</v>
      </c>
      <c r="C95">
        <f>VLOOKUP($A95,'MP2-KTZVPP'!$A$2:$T$192,11,FALSE)*2625.5</f>
        <v>-1240.0507161318683</v>
      </c>
      <c r="D95">
        <f>VLOOKUP($A95,'MP2-KTZVPP'!$A$2:$T$192,12,FALSE)*2625.5</f>
        <v>-3669.9425608789838</v>
      </c>
      <c r="E95">
        <f>VLOOKUP($A95,'MP2-KTZVPP'!$A$2:$T$192,13,FALSE)*2625.5</f>
        <v>-990.45030274229396</v>
      </c>
      <c r="F95">
        <f>VLOOKUP($A95,'MP2-KTZVPP'!$A$2:$T$192,14,FALSE)*2625.5</f>
        <v>-3129.4374561072777</v>
      </c>
      <c r="G95">
        <f>VLOOKUP($A95,'MP2-KTZVPP'!$A$2:$T$192,15,FALSE)*2625.5</f>
        <v>-226.08303429906169</v>
      </c>
      <c r="H95">
        <f>VLOOKUP($A95,'MP2-KTZVPP'!$A$2:$T$192,16,FALSE)*2625.5</f>
        <v>-512.65758834092105</v>
      </c>
    </row>
    <row r="96" spans="1:8" x14ac:dyDescent="0.2">
      <c r="A96" s="1" t="s">
        <v>97</v>
      </c>
      <c r="B96">
        <f>VLOOKUP($A96,'CCSD(T)-CBS'!$A$2:$N$192,2,FALSE)</f>
        <v>0</v>
      </c>
      <c r="C96">
        <f>VLOOKUP($A96,'MP2-KTZVPP'!$A$2:$T$192,11,FALSE)*2625.5</f>
        <v>-1140.7393320767499</v>
      </c>
      <c r="D96">
        <f>VLOOKUP($A96,'MP2-KTZVPP'!$A$2:$T$192,12,FALSE)*2625.5</f>
        <v>-3542.6372497340267</v>
      </c>
      <c r="E96">
        <f>VLOOKUP($A96,'MP2-KTZVPP'!$A$2:$T$192,13,FALSE)*2625.5</f>
        <v>-990.0549621868829</v>
      </c>
      <c r="F96">
        <f>VLOOKUP($A96,'MP2-KTZVPP'!$A$2:$T$192,14,FALSE)*2625.5</f>
        <v>-3128.5719852578986</v>
      </c>
      <c r="G96">
        <f>VLOOKUP($A96,'MP2-KTZVPP'!$A$2:$T$192,15,FALSE)*2625.5</f>
        <v>-130.48524579730167</v>
      </c>
      <c r="H96">
        <f>VLOOKUP($A96,'MP2-KTZVPP'!$A$2:$T$192,16,FALSE)*2625.5</f>
        <v>-389.01180559162356</v>
      </c>
    </row>
    <row r="97" spans="1:8" x14ac:dyDescent="0.2">
      <c r="A97" s="1" t="s">
        <v>98</v>
      </c>
      <c r="B97">
        <f>VLOOKUP($A97,'CCSD(T)-CBS'!$A$2:$N$192,2,FALSE)</f>
        <v>0</v>
      </c>
      <c r="C97">
        <f>VLOOKUP($A97,'MP2-KTZVPP'!$A$2:$T$192,11,FALSE)*2625.5</f>
        <v>-1138.3295233740432</v>
      </c>
      <c r="D97">
        <f>VLOOKUP($A97,'MP2-KTZVPP'!$A$2:$T$192,12,FALSE)*2625.5</f>
        <v>-3538.7225135298695</v>
      </c>
      <c r="E97">
        <f>VLOOKUP($A97,'MP2-KTZVPP'!$A$2:$T$192,13,FALSE)*2625.5</f>
        <v>-991.10872443222786</v>
      </c>
      <c r="F97">
        <f>VLOOKUP($A97,'MP2-KTZVPP'!$A$2:$T$192,14,FALSE)*2625.5</f>
        <v>-3130.9599358421501</v>
      </c>
      <c r="G97">
        <f>VLOOKUP($A97,'MP2-KTZVPP'!$A$2:$T$192,15,FALSE)*2625.5</f>
        <v>-130.48524579730878</v>
      </c>
      <c r="H97">
        <f>VLOOKUP($A97,'MP2-KTZVPP'!$A$2:$T$192,16,FALSE)*2625.5</f>
        <v>-389.01180559168398</v>
      </c>
    </row>
    <row r="98" spans="1:8" x14ac:dyDescent="0.2">
      <c r="A98" s="1" t="s">
        <v>99</v>
      </c>
      <c r="B98">
        <f>VLOOKUP($A98,'CCSD(T)-CBS'!$A$2:$N$192,2,FALSE)</f>
        <v>0</v>
      </c>
      <c r="C98">
        <f>VLOOKUP($A98,'MP2-KTZVPP'!$A$2:$T$192,11,FALSE)*2625.5</f>
        <v>-1139.5902597122158</v>
      </c>
      <c r="D98">
        <f>VLOOKUP($A98,'MP2-KTZVPP'!$A$2:$T$192,12,FALSE)*2625.5</f>
        <v>-3540.1866547014488</v>
      </c>
      <c r="E98">
        <f>VLOOKUP($A98,'MP2-KTZVPP'!$A$2:$T$192,13,FALSE)*2625.5</f>
        <v>-990.66570345227183</v>
      </c>
      <c r="F98">
        <f>VLOOKUP($A98,'MP2-KTZVPP'!$A$2:$T$192,14,FALSE)*2625.5</f>
        <v>-3130.2649574784145</v>
      </c>
      <c r="G98">
        <f>VLOOKUP($A98,'MP2-KTZVPP'!$A$2:$T$192,15,FALSE)*2625.5</f>
        <v>-130.48524579730167</v>
      </c>
      <c r="H98">
        <f>VLOOKUP($A98,'MP2-KTZVPP'!$A$2:$T$192,16,FALSE)*2625.5</f>
        <v>-389.01180559162356</v>
      </c>
    </row>
    <row r="99" spans="1:8" x14ac:dyDescent="0.2">
      <c r="A99" s="1" t="s">
        <v>100</v>
      </c>
      <c r="B99">
        <f>VLOOKUP($A99,'CCSD(T)-CBS'!$A$2:$N$192,2,FALSE)</f>
        <v>0</v>
      </c>
      <c r="C99">
        <f>VLOOKUP($A99,'MP2-KTZVPP'!$A$2:$T$192,11,FALSE)*2625.5</f>
        <v>-1140.9421125620586</v>
      </c>
      <c r="D99">
        <f>VLOOKUP($A99,'MP2-KTZVPP'!$A$2:$T$192,12,FALSE)*2625.5</f>
        <v>-3543.3695641636536</v>
      </c>
      <c r="E99">
        <f>VLOOKUP($A99,'MP2-KTZVPP'!$A$2:$T$192,13,FALSE)*2625.5</f>
        <v>-990.25027445918079</v>
      </c>
      <c r="F99">
        <f>VLOOKUP($A99,'MP2-KTZVPP'!$A$2:$T$192,14,FALSE)*2625.5</f>
        <v>-3129.0684412223741</v>
      </c>
      <c r="G99">
        <f>VLOOKUP($A99,'MP2-KTZVPP'!$A$2:$T$192,15,FALSE)*2625.5</f>
        <v>-130.4852457972967</v>
      </c>
      <c r="H99">
        <f>VLOOKUP($A99,'MP2-KTZVPP'!$A$2:$T$192,16,FALSE)*2625.5</f>
        <v>-389.01180559158945</v>
      </c>
    </row>
    <row r="100" spans="1:8" x14ac:dyDescent="0.2">
      <c r="A100" s="1" t="s">
        <v>101</v>
      </c>
      <c r="B100">
        <f>VLOOKUP($A100,'CCSD(T)-CBS'!$A$2:$N$192,2,FALSE)</f>
        <v>0</v>
      </c>
      <c r="C100">
        <f>VLOOKUP($A100,'MP2-KTZVPP'!$A$2:$T$192,11,FALSE)*2625.5</f>
        <v>-1641.7309909409705</v>
      </c>
      <c r="D100">
        <f>VLOOKUP($A100,'MP2-KTZVPP'!$A$2:$T$192,12,FALSE)*2625.5</f>
        <v>-4862.6947500701244</v>
      </c>
      <c r="E100">
        <f>VLOOKUP($A100,'MP2-KTZVPP'!$A$2:$T$192,13,FALSE)*2625.5</f>
        <v>-988.57459484119522</v>
      </c>
      <c r="F100">
        <f>VLOOKUP($A100,'MP2-KTZVPP'!$A$2:$T$192,14,FALSE)*2625.5</f>
        <v>-3121.2214669908526</v>
      </c>
      <c r="G100">
        <f>VLOOKUP($A100,'MP2-KTZVPP'!$A$2:$T$192,15,FALSE)*2625.5</f>
        <v>-622.59914755006025</v>
      </c>
      <c r="H100">
        <f>VLOOKUP($A100,'MP2-KTZVPP'!$A$2:$T$192,16,FALSE)*2625.5</f>
        <v>-1705.4542351779676</v>
      </c>
    </row>
    <row r="101" spans="1:8" x14ac:dyDescent="0.2">
      <c r="A101" s="1" t="s">
        <v>102</v>
      </c>
      <c r="B101">
        <f>VLOOKUP($A101,'CCSD(T)-CBS'!$A$2:$N$192,2,FALSE)</f>
        <v>0</v>
      </c>
      <c r="C101">
        <f>VLOOKUP($A101,'MP2-KTZVPP'!$A$2:$T$192,11,FALSE)*2625.5</f>
        <v>-1642.4978375151557</v>
      </c>
      <c r="D101">
        <f>VLOOKUP($A101,'MP2-KTZVPP'!$A$2:$T$192,12,FALSE)*2625.5</f>
        <v>-4863.6923893625299</v>
      </c>
      <c r="E101">
        <f>VLOOKUP($A101,'MP2-KTZVPP'!$A$2:$T$192,13,FALSE)*2625.5</f>
        <v>-988.96867513374877</v>
      </c>
      <c r="F101">
        <f>VLOOKUP($A101,'MP2-KTZVPP'!$A$2:$T$192,14,FALSE)*2625.5</f>
        <v>-3121.8251453915532</v>
      </c>
      <c r="G101">
        <f>VLOOKUP($A101,'MP2-KTZVPP'!$A$2:$T$192,15,FALSE)*2625.5</f>
        <v>-622.62606477872282</v>
      </c>
      <c r="H101">
        <f>VLOOKUP($A101,'MP2-KTZVPP'!$A$2:$T$192,16,FALSE)*2625.5</f>
        <v>-1705.2721126524755</v>
      </c>
    </row>
    <row r="102" spans="1:8" x14ac:dyDescent="0.2">
      <c r="A102" s="1" t="s">
        <v>103</v>
      </c>
      <c r="B102">
        <f>VLOOKUP($A102,'CCSD(T)-CBS'!$A$2:$N$192,2,FALSE)</f>
        <v>0</v>
      </c>
      <c r="C102">
        <f>VLOOKUP($A102,'MP2-KTZVPP'!$A$2:$T$192,11,FALSE)*2625.5</f>
        <v>-1638.4346226363919</v>
      </c>
      <c r="D102">
        <f>VLOOKUP($A102,'MP2-KTZVPP'!$A$2:$T$192,12,FALSE)*2625.5</f>
        <v>-4858.7015148986138</v>
      </c>
      <c r="E102">
        <f>VLOOKUP($A102,'MP2-KTZVPP'!$A$2:$T$192,13,FALSE)*2625.5</f>
        <v>-989.07420155291993</v>
      </c>
      <c r="F102">
        <f>VLOOKUP($A102,'MP2-KTZVPP'!$A$2:$T$192,14,FALSE)*2625.5</f>
        <v>-3122.6587159922824</v>
      </c>
      <c r="G102">
        <f>VLOOKUP($A102,'MP2-KTZVPP'!$A$2:$T$192,15,FALSE)*2625.5</f>
        <v>-622.42825353708861</v>
      </c>
      <c r="H102">
        <f>VLOOKUP($A102,'MP2-KTZVPP'!$A$2:$T$192,16,FALSE)*2625.5</f>
        <v>-1705.3030531031561</v>
      </c>
    </row>
    <row r="103" spans="1:8" x14ac:dyDescent="0.2">
      <c r="A103" s="1" t="s">
        <v>104</v>
      </c>
      <c r="B103">
        <f>VLOOKUP($A103,'CCSD(T)-CBS'!$A$2:$N$192,2,FALSE)</f>
        <v>0</v>
      </c>
      <c r="C103">
        <f>VLOOKUP($A103,'MP2-KTZVPP'!$A$2:$T$192,11,FALSE)*2625.5</f>
        <v>-1643.3335038071582</v>
      </c>
      <c r="D103">
        <f>VLOOKUP($A103,'MP2-KTZVPP'!$A$2:$T$192,12,FALSE)*2625.5</f>
        <v>-4863.6621639977557</v>
      </c>
      <c r="E103">
        <f>VLOOKUP($A103,'MP2-KTZVPP'!$A$2:$T$192,13,FALSE)*2625.5</f>
        <v>-988.73423660178355</v>
      </c>
      <c r="F103">
        <f>VLOOKUP($A103,'MP2-KTZVPP'!$A$2:$T$192,14,FALSE)*2625.5</f>
        <v>-3121.4661141272995</v>
      </c>
      <c r="G103">
        <f>VLOOKUP($A103,'MP2-KTZVPP'!$A$2:$T$192,15,FALSE)*2625.5</f>
        <v>-622.66007212948466</v>
      </c>
      <c r="H103">
        <f>VLOOKUP($A103,'MP2-KTZVPP'!$A$2:$T$192,16,FALSE)*2625.5</f>
        <v>-1705.133879628801</v>
      </c>
    </row>
    <row r="104" spans="1:8" x14ac:dyDescent="0.2">
      <c r="A104" s="1" t="s">
        <v>105</v>
      </c>
      <c r="B104">
        <f>VLOOKUP($A104,'CCSD(T)-CBS'!$A$2:$N$192,2,FALSE)</f>
        <v>0</v>
      </c>
      <c r="C104">
        <f>VLOOKUP($A104,'MP2-KTZVPP'!$A$2:$T$192,11,FALSE)*2625.5</f>
        <v>-1640.4582694463745</v>
      </c>
      <c r="D104">
        <f>VLOOKUP($A104,'MP2-KTZVPP'!$A$2:$T$192,12,FALSE)*2625.5</f>
        <v>-4861.3476140757621</v>
      </c>
      <c r="E104">
        <f>VLOOKUP($A104,'MP2-KTZVPP'!$A$2:$T$192,13,FALSE)*2625.5</f>
        <v>-988.1558985738011</v>
      </c>
      <c r="F104">
        <f>VLOOKUP($A104,'MP2-KTZVPP'!$A$2:$T$192,14,FALSE)*2625.5</f>
        <v>-3120.6668003002023</v>
      </c>
      <c r="G104">
        <f>VLOOKUP($A104,'MP2-KTZVPP'!$A$2:$T$192,15,FALSE)*2625.5</f>
        <v>-622.52887874520798</v>
      </c>
      <c r="H104">
        <f>VLOOKUP($A104,'MP2-KTZVPP'!$A$2:$T$192,16,FALSE)*2625.5</f>
        <v>-1705.1261584830888</v>
      </c>
    </row>
    <row r="105" spans="1:8" x14ac:dyDescent="0.2">
      <c r="A105" s="1" t="s">
        <v>106</v>
      </c>
      <c r="B105">
        <f>VLOOKUP($A105,'CCSD(T)-CBS'!$A$2:$N$192,2,FALSE)</f>
        <v>0</v>
      </c>
      <c r="C105">
        <f>VLOOKUP($A105,'MP2-KTZVPP'!$A$2:$T$192,11,FALSE)*2625.5</f>
        <v>-1640.1907443546479</v>
      </c>
      <c r="D105">
        <f>VLOOKUP($A105,'MP2-KTZVPP'!$A$2:$T$192,12,FALSE)*2625.5</f>
        <v>-4860.8682108256789</v>
      </c>
      <c r="E105">
        <f>VLOOKUP($A105,'MP2-KTZVPP'!$A$2:$T$192,13,FALSE)*2625.5</f>
        <v>-988.23785805522664</v>
      </c>
      <c r="F105">
        <f>VLOOKUP($A105,'MP2-KTZVPP'!$A$2:$T$192,14,FALSE)*2625.5</f>
        <v>-3120.6897398096917</v>
      </c>
      <c r="G105">
        <f>VLOOKUP($A105,'MP2-KTZVPP'!$A$2:$T$192,15,FALSE)*2625.5</f>
        <v>-622.72383872913144</v>
      </c>
      <c r="H105">
        <f>VLOOKUP($A105,'MP2-KTZVPP'!$A$2:$T$192,16,FALSE)*2625.5</f>
        <v>-1705.1798690885266</v>
      </c>
    </row>
    <row r="106" spans="1:8" x14ac:dyDescent="0.2">
      <c r="A106" s="1" t="s">
        <v>107</v>
      </c>
      <c r="B106">
        <f>VLOOKUP($A106,'CCSD(T)-CBS'!$A$2:$N$192,2,FALSE)</f>
        <v>0</v>
      </c>
      <c r="C106">
        <f>VLOOKUP($A106,'MP2-KTZVPP'!$A$2:$T$192,11,FALSE)*2625.5</f>
        <v>-1765.3614136626079</v>
      </c>
      <c r="D106">
        <f>VLOOKUP($A106,'MP2-KTZVPP'!$A$2:$T$192,12,FALSE)*2625.5</f>
        <v>-5264.0068817594674</v>
      </c>
      <c r="E106">
        <f>VLOOKUP($A106,'MP2-KTZVPP'!$A$2:$T$192,13,FALSE)*2625.5</f>
        <v>-989.5468141238498</v>
      </c>
      <c r="F106">
        <f>VLOOKUP($A106,'MP2-KTZVPP'!$A$2:$T$192,14,FALSE)*2625.5</f>
        <v>-3122.4840606377611</v>
      </c>
      <c r="G106">
        <f>VLOOKUP($A106,'MP2-KTZVPP'!$A$2:$T$192,15,FALSE)*2625.5</f>
        <v>-748.83813053994515</v>
      </c>
      <c r="H106">
        <f>VLOOKUP($A106,'MP2-KTZVPP'!$A$2:$T$192,16,FALSE)*2625.5</f>
        <v>-2111.486595717065</v>
      </c>
    </row>
    <row r="107" spans="1:8" x14ac:dyDescent="0.2">
      <c r="A107" s="1" t="s">
        <v>108</v>
      </c>
      <c r="B107">
        <f>VLOOKUP($A107,'CCSD(T)-CBS'!$A$2:$N$192,2,FALSE)</f>
        <v>0</v>
      </c>
      <c r="C107">
        <f>VLOOKUP($A107,'MP2-KTZVPP'!$A$2:$T$192,11,FALSE)*2625.5</f>
        <v>-1760.4647933385754</v>
      </c>
      <c r="D107">
        <f>VLOOKUP($A107,'MP2-KTZVPP'!$A$2:$T$192,12,FALSE)*2625.5</f>
        <v>-5258.677120417472</v>
      </c>
      <c r="E107">
        <f>VLOOKUP($A107,'MP2-KTZVPP'!$A$2:$T$192,13,FALSE)*2625.5</f>
        <v>-988.42431982598009</v>
      </c>
      <c r="F107">
        <f>VLOOKUP($A107,'MP2-KTZVPP'!$A$2:$T$192,14,FALSE)*2625.5</f>
        <v>-3120.7532658176633</v>
      </c>
      <c r="G107">
        <f>VLOOKUP($A107,'MP2-KTZVPP'!$A$2:$T$192,15,FALSE)*2625.5</f>
        <v>-748.86640903764555</v>
      </c>
      <c r="H107">
        <f>VLOOKUP($A107,'MP2-KTZVPP'!$A$2:$T$192,16,FALSE)*2625.5</f>
        <v>-2111.6114890047711</v>
      </c>
    </row>
    <row r="108" spans="1:8" x14ac:dyDescent="0.2">
      <c r="A108" s="1" t="s">
        <v>109</v>
      </c>
      <c r="B108">
        <f>VLOOKUP($A108,'CCSD(T)-CBS'!$A$2:$N$192,2,FALSE)</f>
        <v>0</v>
      </c>
      <c r="C108">
        <f>VLOOKUP($A108,'MP2-KTZVPP'!$A$2:$T$192,11,FALSE)*2625.5</f>
        <v>-3403.4885450458005</v>
      </c>
      <c r="D108">
        <f>VLOOKUP($A108,'MP2-KTZVPP'!$A$2:$T$192,12,FALSE)*2625.5</f>
        <v>-9548.8488449987053</v>
      </c>
      <c r="E108">
        <f>VLOOKUP($A108,'MP2-KTZVPP'!$A$2:$T$192,13,FALSE)*2625.5</f>
        <v>-988.75338875247326</v>
      </c>
      <c r="F108">
        <f>VLOOKUP($A108,'MP2-KTZVPP'!$A$2:$T$192,14,FALSE)*2625.5</f>
        <v>-3121.1685183061136</v>
      </c>
      <c r="G108">
        <f>VLOOKUP($A108,'MP2-KTZVPP'!$A$2:$T$192,15,FALSE)*2625.5</f>
        <v>-2376.3147749807454</v>
      </c>
      <c r="H108">
        <f>VLOOKUP($A108,'MP2-KTZVPP'!$A$2:$T$192,16,FALSE)*2625.5</f>
        <v>-6380.4771342296444</v>
      </c>
    </row>
    <row r="109" spans="1:8" x14ac:dyDescent="0.2">
      <c r="A109" s="1" t="s">
        <v>110</v>
      </c>
      <c r="B109">
        <f>VLOOKUP($A109,'CCSD(T)-CBS'!$A$2:$N$192,2,FALSE)</f>
        <v>0</v>
      </c>
      <c r="C109">
        <f>VLOOKUP($A109,'MP2-KTZVPP'!$A$2:$T$192,11,FALSE)*2625.5</f>
        <v>-3391.5135427210625</v>
      </c>
      <c r="D109">
        <f>VLOOKUP($A109,'MP2-KTZVPP'!$A$2:$T$192,12,FALSE)*2625.5</f>
        <v>-9532.6293061678516</v>
      </c>
      <c r="E109">
        <f>VLOOKUP($A109,'MP2-KTZVPP'!$A$2:$T$192,13,FALSE)*2625.5</f>
        <v>-988.9593915743842</v>
      </c>
      <c r="F109">
        <f>VLOOKUP($A109,'MP2-KTZVPP'!$A$2:$T$192,14,FALSE)*2625.5</f>
        <v>-3122.5842385627993</v>
      </c>
      <c r="G109">
        <f>VLOOKUP($A109,'MP2-KTZVPP'!$A$2:$T$192,15,FALSE)*2625.5</f>
        <v>-2375.8737209520618</v>
      </c>
      <c r="H109">
        <f>VLOOKUP($A109,'MP2-KTZVPP'!$A$2:$T$192,16,FALSE)*2625.5</f>
        <v>-6379.6113251730694</v>
      </c>
    </row>
    <row r="110" spans="1:8" x14ac:dyDescent="0.2">
      <c r="A110" s="1" t="s">
        <v>111</v>
      </c>
      <c r="B110">
        <f>VLOOKUP($A110,'CCSD(T)-CBS'!$A$2:$N$192,2,FALSE)</f>
        <v>0</v>
      </c>
      <c r="C110">
        <f>VLOOKUP($A110,'MP2-KTZVPP'!$A$2:$T$192,11,FALSE)*2625.5</f>
        <v>-3388.7309254111465</v>
      </c>
      <c r="D110">
        <f>VLOOKUP($A110,'MP2-KTZVPP'!$A$2:$T$192,12,FALSE)*2625.5</f>
        <v>-9526.6381405281154</v>
      </c>
      <c r="E110">
        <f>VLOOKUP($A110,'MP2-KTZVPP'!$A$2:$T$192,13,FALSE)*2625.5</f>
        <v>-988.48744890734599</v>
      </c>
      <c r="F110">
        <f>VLOOKUP($A110,'MP2-KTZVPP'!$A$2:$T$192,14,FALSE)*2625.5</f>
        <v>-3121.5740805596765</v>
      </c>
      <c r="G110">
        <f>VLOOKUP($A110,'MP2-KTZVPP'!$A$2:$T$192,15,FALSE)*2625.5</f>
        <v>-2376.3068611958911</v>
      </c>
      <c r="H110">
        <f>VLOOKUP($A110,'MP2-KTZVPP'!$A$2:$T$192,16,FALSE)*2625.5</f>
        <v>-6379.4588646634065</v>
      </c>
    </row>
    <row r="111" spans="1:8" x14ac:dyDescent="0.2">
      <c r="A111" s="1" t="s">
        <v>112</v>
      </c>
      <c r="B111">
        <f>VLOOKUP($A111,'CCSD(T)-CBS'!$A$2:$N$192,2,FALSE)</f>
        <v>0</v>
      </c>
      <c r="C111">
        <f>VLOOKUP($A111,'MP2-KTZVPP'!$A$2:$T$192,11,FALSE)*2625.5</f>
        <v>-3397.3506657896055</v>
      </c>
      <c r="D111">
        <f>VLOOKUP($A111,'MP2-KTZVPP'!$A$2:$T$192,12,FALSE)*2625.5</f>
        <v>-9541.1978710580552</v>
      </c>
      <c r="E111">
        <f>VLOOKUP($A111,'MP2-KTZVPP'!$A$2:$T$192,13,FALSE)*2625.5</f>
        <v>-988.30527749369173</v>
      </c>
      <c r="F111">
        <f>VLOOKUP($A111,'MP2-KTZVPP'!$A$2:$T$192,14,FALSE)*2625.5</f>
        <v>-3120.3921077049099</v>
      </c>
      <c r="G111">
        <f>VLOOKUP($A111,'MP2-KTZVPP'!$A$2:$T$192,15,FALSE)*2625.5</f>
        <v>-2376.4915235162989</v>
      </c>
      <c r="H111">
        <f>VLOOKUP($A111,'MP2-KTZVPP'!$A$2:$T$192,16,FALSE)*2625.5</f>
        <v>-6380.745467008891</v>
      </c>
    </row>
    <row r="112" spans="1:8" x14ac:dyDescent="0.2">
      <c r="A112" s="1" t="s">
        <v>113</v>
      </c>
      <c r="B112">
        <f>VLOOKUP($A112,'CCSD(T)-CBS'!$A$2:$N$192,2,FALSE)</f>
        <v>0</v>
      </c>
      <c r="C112">
        <f>VLOOKUP($A112,'MP2-KTZVPP'!$A$2:$T$192,11,FALSE)*2625.5</f>
        <v>-2195.4109674148444</v>
      </c>
      <c r="D112">
        <f>VLOOKUP($A112,'MP2-KTZVPP'!$A$2:$T$192,12,FALSE)*2625.5</f>
        <v>-6391.0348037663216</v>
      </c>
      <c r="E112">
        <f>VLOOKUP($A112,'MP2-KTZVPP'!$A$2:$T$192,13,FALSE)*2625.5</f>
        <v>-988.42453439893995</v>
      </c>
      <c r="F112">
        <f>VLOOKUP($A112,'MP2-KTZVPP'!$A$2:$T$192,14,FALSE)*2625.5</f>
        <v>-3120.6829246064726</v>
      </c>
      <c r="G112">
        <f>VLOOKUP($A112,'MP2-KTZVPP'!$A$2:$T$192,15,FALSE)*2625.5</f>
        <v>-1188.3006219506233</v>
      </c>
      <c r="H112">
        <f>VLOOKUP($A112,'MP2-KTZVPP'!$A$2:$T$192,16,FALSE)*2625.5</f>
        <v>-3246.5557548407091</v>
      </c>
    </row>
    <row r="113" spans="1:8" x14ac:dyDescent="0.2">
      <c r="A113" s="1" t="s">
        <v>114</v>
      </c>
      <c r="B113">
        <f>VLOOKUP($A113,'CCSD(T)-CBS'!$A$2:$N$192,2,FALSE)</f>
        <v>0</v>
      </c>
      <c r="C113">
        <f>VLOOKUP($A113,'MP2-KTZVPP'!$A$2:$T$192,11,FALSE)*2625.5</f>
        <v>-2193.1511927409178</v>
      </c>
      <c r="D113">
        <f>VLOOKUP($A113,'MP2-KTZVPP'!$A$2:$T$192,12,FALSE)*2625.5</f>
        <v>-6388.3187549559752</v>
      </c>
      <c r="E113">
        <f>VLOOKUP($A113,'MP2-KTZVPP'!$A$2:$T$192,13,FALSE)*2625.5</f>
        <v>-987.99048684363709</v>
      </c>
      <c r="F113">
        <f>VLOOKUP($A113,'MP2-KTZVPP'!$A$2:$T$192,14,FALSE)*2625.5</f>
        <v>-3120.0064715537665</v>
      </c>
      <c r="G113">
        <f>VLOOKUP($A113,'MP2-KTZVPP'!$A$2:$T$192,15,FALSE)*2625.5</f>
        <v>-1188.3629501917553</v>
      </c>
      <c r="H113">
        <f>VLOOKUP($A113,'MP2-KTZVPP'!$A$2:$T$192,16,FALSE)*2625.5</f>
        <v>-3246.7724982234631</v>
      </c>
    </row>
    <row r="114" spans="1:8" x14ac:dyDescent="0.2">
      <c r="A114" s="1" t="s">
        <v>115</v>
      </c>
      <c r="B114">
        <f>VLOOKUP($A114,'CCSD(T)-CBS'!$A$2:$N$192,2,FALSE)</f>
        <v>0</v>
      </c>
      <c r="C114">
        <f>VLOOKUP($A114,'MP2-KTZVPP'!$A$2:$T$192,11,FALSE)*2625.5</f>
        <v>-2412.9234803701638</v>
      </c>
      <c r="D114">
        <f>VLOOKUP($A114,'MP2-KTZVPP'!$A$2:$T$192,12,FALSE)*2625.5</f>
        <v>-7079.8229120846881</v>
      </c>
      <c r="E114">
        <f>VLOOKUP($A114,'MP2-KTZVPP'!$A$2:$T$192,13,FALSE)*2625.5</f>
        <v>-989.37446324807047</v>
      </c>
      <c r="F114">
        <f>VLOOKUP($A114,'MP2-KTZVPP'!$A$2:$T$192,14,FALSE)*2625.5</f>
        <v>-3122.2205106985216</v>
      </c>
      <c r="G114">
        <f>VLOOKUP($A114,'MP2-KTZVPP'!$A$2:$T$192,15,FALSE)*2625.5</f>
        <v>-1396.7398046886501</v>
      </c>
      <c r="H114">
        <f>VLOOKUP($A114,'MP2-KTZVPP'!$A$2:$T$192,16,FALSE)*2625.5</f>
        <v>-3927.8936336484358</v>
      </c>
    </row>
    <row r="115" spans="1:8" x14ac:dyDescent="0.2">
      <c r="A115" s="1" t="s">
        <v>116</v>
      </c>
      <c r="B115">
        <f>VLOOKUP($A115,'CCSD(T)-CBS'!$A$2:$N$192,2,FALSE)</f>
        <v>0</v>
      </c>
      <c r="C115">
        <f>VLOOKUP($A115,'MP2-KTZVPP'!$A$2:$T$192,11,FALSE)*2625.5</f>
        <v>-2411.054676958096</v>
      </c>
      <c r="D115">
        <f>VLOOKUP($A115,'MP2-KTZVPP'!$A$2:$T$192,12,FALSE)*2625.5</f>
        <v>-7077.7713648568924</v>
      </c>
      <c r="E115">
        <f>VLOOKUP($A115,'MP2-KTZVPP'!$A$2:$T$192,13,FALSE)*2625.5</f>
        <v>-989.00847706700154</v>
      </c>
      <c r="F115">
        <f>VLOOKUP($A115,'MP2-KTZVPP'!$A$2:$T$192,14,FALSE)*2625.5</f>
        <v>-3121.5495228871669</v>
      </c>
      <c r="G115">
        <f>VLOOKUP($A115,'MP2-KTZVPP'!$A$2:$T$192,15,FALSE)*2625.5</f>
        <v>-1396.7687019424195</v>
      </c>
      <c r="H115">
        <f>VLOOKUP($A115,'MP2-KTZVPP'!$A$2:$T$192,16,FALSE)*2625.5</f>
        <v>-3927.9851518817309</v>
      </c>
    </row>
    <row r="116" spans="1:8" x14ac:dyDescent="0.2">
      <c r="A116" s="1" t="s">
        <v>117</v>
      </c>
      <c r="B116">
        <f>VLOOKUP($A116,'CCSD(T)-CBS'!$A$2:$N$192,2,FALSE)</f>
        <v>0</v>
      </c>
      <c r="C116">
        <f>VLOOKUP($A116,'MP2-KTZVPP'!$A$2:$T$192,11,FALSE)*2625.5</f>
        <v>-1745.5145004717522</v>
      </c>
      <c r="D116">
        <f>VLOOKUP($A116,'MP2-KTZVPP'!$A$2:$T$192,12,FALSE)*2625.5</f>
        <v>-5406.0318523074793</v>
      </c>
      <c r="E116">
        <f>VLOOKUP($A116,'MP2-KTZVPP'!$A$2:$T$192,13,FALSE)*2625.5</f>
        <v>-949.31928247623262</v>
      </c>
      <c r="F116">
        <f>VLOOKUP($A116,'MP2-KTZVPP'!$A$2:$T$192,14,FALSE)*2625.5</f>
        <v>-3239.645550582698</v>
      </c>
      <c r="G116">
        <f>VLOOKUP($A116,'MP2-KTZVPP'!$A$2:$T$192,15,FALSE)*2625.5</f>
        <v>-779.7081969944079</v>
      </c>
      <c r="H116">
        <f>VLOOKUP($A116,'MP2-KTZVPP'!$A$2:$T$192,16,FALSE)*2625.5</f>
        <v>-2146.6129537305114</v>
      </c>
    </row>
    <row r="117" spans="1:8" x14ac:dyDescent="0.2">
      <c r="A117" s="1" t="s">
        <v>118</v>
      </c>
      <c r="B117">
        <f>VLOOKUP($A117,'CCSD(T)-CBS'!$A$2:$N$192,2,FALSE)</f>
        <v>0</v>
      </c>
      <c r="C117">
        <f>VLOOKUP($A117,'MP2-KTZVPP'!$A$2:$T$192,11,FALSE)*2625.5</f>
        <v>-1744.7461034520913</v>
      </c>
      <c r="D117">
        <f>VLOOKUP($A117,'MP2-KTZVPP'!$A$2:$T$192,12,FALSE)*2625.5</f>
        <v>-5404.8303137497114</v>
      </c>
      <c r="E117">
        <f>VLOOKUP($A117,'MP2-KTZVPP'!$A$2:$T$192,13,FALSE)*2625.5</f>
        <v>-949.65715283577549</v>
      </c>
      <c r="F117">
        <f>VLOOKUP($A117,'MP2-KTZVPP'!$A$2:$T$192,14,FALSE)*2625.5</f>
        <v>-3239.9271210463544</v>
      </c>
      <c r="G117">
        <f>VLOOKUP($A117,'MP2-KTZVPP'!$A$2:$T$192,15,FALSE)*2625.5</f>
        <v>-779.71981904732922</v>
      </c>
      <c r="H117">
        <f>VLOOKUP($A117,'MP2-KTZVPP'!$A$2:$T$192,16,FALSE)*2625.5</f>
        <v>-2146.6725642660053</v>
      </c>
    </row>
    <row r="118" spans="1:8" x14ac:dyDescent="0.2">
      <c r="A118" s="1" t="s">
        <v>119</v>
      </c>
      <c r="B118">
        <f>VLOOKUP($A118,'CCSD(T)-CBS'!$A$2:$N$192,2,FALSE)</f>
        <v>0</v>
      </c>
      <c r="C118">
        <f>VLOOKUP($A118,'MP2-KTZVPP'!$A$2:$T$192,11,FALSE)*2625.5</f>
        <v>-1744.3688709404805</v>
      </c>
      <c r="D118">
        <f>VLOOKUP($A118,'MP2-KTZVPP'!$A$2:$T$192,12,FALSE)*2625.5</f>
        <v>-5404.638408959855</v>
      </c>
      <c r="E118">
        <f>VLOOKUP($A118,'MP2-KTZVPP'!$A$2:$T$192,13,FALSE)*2625.5</f>
        <v>-949.3745385290398</v>
      </c>
      <c r="F118">
        <f>VLOOKUP($A118,'MP2-KTZVPP'!$A$2:$T$192,14,FALSE)*2625.5</f>
        <v>-3239.8205373951464</v>
      </c>
      <c r="G118">
        <f>VLOOKUP($A118,'MP2-KTZVPP'!$A$2:$T$192,15,FALSE)*2625.5</f>
        <v>-779.71558823151577</v>
      </c>
      <c r="H118">
        <f>VLOOKUP($A118,'MP2-KTZVPP'!$A$2:$T$192,16,FALSE)*2625.5</f>
        <v>-2146.6417839339992</v>
      </c>
    </row>
    <row r="119" spans="1:8" x14ac:dyDescent="0.2">
      <c r="A119" s="1" t="s">
        <v>38</v>
      </c>
      <c r="B119">
        <f>VLOOKUP($A119,'CCSD(T)-CBS'!$A$2:$N$192,2,FALSE)</f>
        <v>0</v>
      </c>
      <c r="C119">
        <f>VLOOKUP($A119,'MP2-KTZVPP'!$A$2:$T$192,11,FALSE)*2625.5</f>
        <v>-1199.4314211737346</v>
      </c>
      <c r="D119">
        <f>VLOOKUP($A119,'MP2-KTZVPP'!$A$2:$T$192,12,FALSE)*2625.5</f>
        <v>-3780.9853010967263</v>
      </c>
      <c r="E119">
        <f>VLOOKUP($A119,'MP2-KTZVPP'!$A$2:$T$192,13,FALSE)*2625.5</f>
        <v>-949.97953516921166</v>
      </c>
      <c r="F119">
        <f>VLOOKUP($A119,'MP2-KTZVPP'!$A$2:$T$192,14,FALSE)*2625.5</f>
        <v>-3240.6185260325724</v>
      </c>
      <c r="G119">
        <f>VLOOKUP($A119,'MP2-KTZVPP'!$A$2:$T$192,15,FALSE)*2625.5</f>
        <v>-226.08303430006043</v>
      </c>
      <c r="H119">
        <f>VLOOKUP($A119,'MP2-KTZVPP'!$A$2:$T$192,16,FALSE)*2625.5</f>
        <v>-512.6575883422862</v>
      </c>
    </row>
    <row r="120" spans="1:8" x14ac:dyDescent="0.2">
      <c r="A120" s="1" t="s">
        <v>39</v>
      </c>
      <c r="B120">
        <f>VLOOKUP($A120,'CCSD(T)-CBS'!$A$2:$N$192,2,FALSE)</f>
        <v>0</v>
      </c>
      <c r="C120">
        <f>VLOOKUP($A120,'MP2-KTZVPP'!$A$2:$T$192,11,FALSE)*2625.5</f>
        <v>-1197.8581153458681</v>
      </c>
      <c r="D120">
        <f>VLOOKUP($A120,'MP2-KTZVPP'!$A$2:$T$192,12,FALSE)*2625.5</f>
        <v>-3779.556083199177</v>
      </c>
      <c r="E120">
        <f>VLOOKUP($A120,'MP2-KTZVPP'!$A$2:$T$192,13,FALSE)*2625.5</f>
        <v>-949.82310670997401</v>
      </c>
      <c r="F120">
        <f>VLOOKUP($A120,'MP2-KTZVPP'!$A$2:$T$192,14,FALSE)*2625.5</f>
        <v>-3240.6254475064484</v>
      </c>
      <c r="G120">
        <f>VLOOKUP($A120,'MP2-KTZVPP'!$A$2:$T$192,15,FALSE)*2625.5</f>
        <v>-226.08303429877446</v>
      </c>
      <c r="H120">
        <f>VLOOKUP($A120,'MP2-KTZVPP'!$A$2:$T$192,16,FALSE)*2625.5</f>
        <v>-512.65758834070039</v>
      </c>
    </row>
    <row r="121" spans="1:8" x14ac:dyDescent="0.2">
      <c r="A121" s="1" t="s">
        <v>40</v>
      </c>
      <c r="B121">
        <f>VLOOKUP($A121,'CCSD(T)-CBS'!$A$2:$N$192,2,FALSE)</f>
        <v>0</v>
      </c>
      <c r="C121">
        <f>VLOOKUP($A121,'MP2-KTZVPP'!$A$2:$T$192,11,FALSE)*2625.5</f>
        <v>-1198.0569762700557</v>
      </c>
      <c r="D121">
        <f>VLOOKUP($A121,'MP2-KTZVPP'!$A$2:$T$192,12,FALSE)*2625.5</f>
        <v>-3779.6641228427552</v>
      </c>
      <c r="E121">
        <f>VLOOKUP($A121,'MP2-KTZVPP'!$A$2:$T$192,13,FALSE)*2625.5</f>
        <v>-949.88986179611743</v>
      </c>
      <c r="F121">
        <f>VLOOKUP($A121,'MP2-KTZVPP'!$A$2:$T$192,14,FALSE)*2625.5</f>
        <v>-3240.7423050330544</v>
      </c>
      <c r="G121">
        <f>VLOOKUP($A121,'MP2-KTZVPP'!$A$2:$T$192,15,FALSE)*2625.5</f>
        <v>-226.08303429906039</v>
      </c>
      <c r="H121">
        <f>VLOOKUP($A121,'MP2-KTZVPP'!$A$2:$T$192,16,FALSE)*2625.5</f>
        <v>-512.65758834091832</v>
      </c>
    </row>
    <row r="122" spans="1:8" x14ac:dyDescent="0.2">
      <c r="A122" s="1" t="s">
        <v>120</v>
      </c>
      <c r="B122">
        <f>VLOOKUP($A122,'CCSD(T)-CBS'!$A$2:$N$192,2,FALSE)</f>
        <v>0</v>
      </c>
      <c r="C122">
        <f>VLOOKUP($A122,'MP2-KTZVPP'!$A$2:$T$192,11,FALSE)*2625.5</f>
        <v>-1101.8017199492569</v>
      </c>
      <c r="D122">
        <f>VLOOKUP($A122,'MP2-KTZVPP'!$A$2:$T$192,12,FALSE)*2625.5</f>
        <v>-3656.0125323208986</v>
      </c>
      <c r="E122">
        <f>VLOOKUP($A122,'MP2-KTZVPP'!$A$2:$T$192,13,FALSE)*2625.5</f>
        <v>-950.00735544966562</v>
      </c>
      <c r="F122">
        <f>VLOOKUP($A122,'MP2-KTZVPP'!$A$2:$T$192,14,FALSE)*2625.5</f>
        <v>-3240.6982718096788</v>
      </c>
      <c r="G122">
        <f>VLOOKUP($A122,'MP2-KTZVPP'!$A$2:$T$192,15,FALSE)*2625.5</f>
        <v>-130.48524579730142</v>
      </c>
      <c r="H122">
        <f>VLOOKUP($A122,'MP2-KTZVPP'!$A$2:$T$192,16,FALSE)*2625.5</f>
        <v>-389.01180559162356</v>
      </c>
    </row>
    <row r="123" spans="1:8" x14ac:dyDescent="0.2">
      <c r="A123" s="1" t="s">
        <v>121</v>
      </c>
      <c r="B123">
        <f>VLOOKUP($A123,'CCSD(T)-CBS'!$A$2:$N$192,2,FALSE)</f>
        <v>0</v>
      </c>
      <c r="C123">
        <f>VLOOKUP($A123,'MP2-KTZVPP'!$A$2:$T$192,11,FALSE)*2625.5</f>
        <v>-1100.8660676515769</v>
      </c>
      <c r="D123">
        <f>VLOOKUP($A123,'MP2-KTZVPP'!$A$2:$T$192,12,FALSE)*2625.5</f>
        <v>-3655.2665862319705</v>
      </c>
      <c r="E123">
        <f>VLOOKUP($A123,'MP2-KTZVPP'!$A$2:$T$192,13,FALSE)*2625.5</f>
        <v>-949.76747733499838</v>
      </c>
      <c r="F123">
        <f>VLOOKUP($A123,'MP2-KTZVPP'!$A$2:$T$192,14,FALSE)*2625.5</f>
        <v>-3240.7852665663713</v>
      </c>
      <c r="G123">
        <f>VLOOKUP($A123,'MP2-KTZVPP'!$A$2:$T$192,15,FALSE)*2625.5</f>
        <v>-130.48524579724784</v>
      </c>
      <c r="H123">
        <f>VLOOKUP($A123,'MP2-KTZVPP'!$A$2:$T$192,16,FALSE)*2625.5</f>
        <v>-389.0118055914424</v>
      </c>
    </row>
    <row r="124" spans="1:8" x14ac:dyDescent="0.2">
      <c r="A124" s="1" t="s">
        <v>122</v>
      </c>
      <c r="B124">
        <f>VLOOKUP($A124,'CCSD(T)-CBS'!$A$2:$N$192,2,FALSE)</f>
        <v>0</v>
      </c>
      <c r="C124">
        <f>VLOOKUP($A124,'MP2-KTZVPP'!$A$2:$T$192,11,FALSE)*2625.5</f>
        <v>-1100.8764860302974</v>
      </c>
      <c r="D124">
        <f>VLOOKUP($A124,'MP2-KTZVPP'!$A$2:$T$192,12,FALSE)*2625.5</f>
        <v>-3655.133786521601</v>
      </c>
      <c r="E124">
        <f>VLOOKUP($A124,'MP2-KTZVPP'!$A$2:$T$192,13,FALSE)*2625.5</f>
        <v>-949.94690323441671</v>
      </c>
      <c r="F124">
        <f>VLOOKUP($A124,'MP2-KTZVPP'!$A$2:$T$192,14,FALSE)*2625.5</f>
        <v>-3240.8204500566476</v>
      </c>
      <c r="G124">
        <f>VLOOKUP($A124,'MP2-KTZVPP'!$A$2:$T$192,15,FALSE)*2625.5</f>
        <v>-130.48524579722948</v>
      </c>
      <c r="H124">
        <f>VLOOKUP($A124,'MP2-KTZVPP'!$A$2:$T$192,16,FALSE)*2625.5</f>
        <v>-389.01180559142142</v>
      </c>
    </row>
    <row r="125" spans="1:8" x14ac:dyDescent="0.2">
      <c r="A125" s="1" t="s">
        <v>123</v>
      </c>
      <c r="B125">
        <f>VLOOKUP($A125,'CCSD(T)-CBS'!$A$2:$N$192,2,FALSE)</f>
        <v>0</v>
      </c>
      <c r="C125">
        <f>VLOOKUP($A125,'MP2-KTZVPP'!$A$2:$T$192,11,FALSE)*2625.5</f>
        <v>-1588.3209924843304</v>
      </c>
      <c r="D125">
        <f>VLOOKUP($A125,'MP2-KTZVPP'!$A$2:$T$192,12,FALSE)*2625.5</f>
        <v>-4954.1008115374871</v>
      </c>
      <c r="E125">
        <f>VLOOKUP($A125,'MP2-KTZVPP'!$A$2:$T$192,13,FALSE)*2625.5</f>
        <v>-949.56790799572798</v>
      </c>
      <c r="F125">
        <f>VLOOKUP($A125,'MP2-KTZVPP'!$A$2:$T$192,14,FALSE)*2625.5</f>
        <v>-3240.0197352242349</v>
      </c>
      <c r="G125">
        <f>VLOOKUP($A125,'MP2-KTZVPP'!$A$2:$T$192,15,FALSE)*2625.5</f>
        <v>-616.80946922350972</v>
      </c>
      <c r="H125">
        <f>VLOOKUP($A125,'MP2-KTZVPP'!$A$2:$T$192,16,FALSE)*2625.5</f>
        <v>-1690.4001828251492</v>
      </c>
    </row>
    <row r="126" spans="1:8" x14ac:dyDescent="0.2">
      <c r="A126" s="1" t="s">
        <v>124</v>
      </c>
      <c r="B126">
        <f>VLOOKUP($A126,'CCSD(T)-CBS'!$A$2:$N$192,2,FALSE)</f>
        <v>0</v>
      </c>
      <c r="C126">
        <f>VLOOKUP($A126,'MP2-KTZVPP'!$A$2:$T$192,11,FALSE)*2625.5</f>
        <v>-1589.0418150338041</v>
      </c>
      <c r="D126">
        <f>VLOOKUP($A126,'MP2-KTZVPP'!$A$2:$T$192,12,FALSE)*2625.5</f>
        <v>-4955.487337703692</v>
      </c>
      <c r="E126">
        <f>VLOOKUP($A126,'MP2-KTZVPP'!$A$2:$T$192,13,FALSE)*2625.5</f>
        <v>-949.43691581648886</v>
      </c>
      <c r="F126">
        <f>VLOOKUP($A126,'MP2-KTZVPP'!$A$2:$T$192,14,FALSE)*2625.5</f>
        <v>-3239.9162675396365</v>
      </c>
      <c r="G126">
        <f>VLOOKUP($A126,'MP2-KTZVPP'!$A$2:$T$192,15,FALSE)*2625.5</f>
        <v>-616.78189824504534</v>
      </c>
      <c r="H126">
        <f>VLOOKUP($A126,'MP2-KTZVPP'!$A$2:$T$192,16,FALSE)*2625.5</f>
        <v>-1690.5484484228821</v>
      </c>
    </row>
    <row r="127" spans="1:8" x14ac:dyDescent="0.2">
      <c r="A127" s="1" t="s">
        <v>125</v>
      </c>
      <c r="B127">
        <f>VLOOKUP($A127,'CCSD(T)-CBS'!$A$2:$N$192,2,FALSE)</f>
        <v>0</v>
      </c>
      <c r="C127">
        <f>VLOOKUP($A127,'MP2-KTZVPP'!$A$2:$T$192,11,FALSE)*2625.5</f>
        <v>-1588.0707974240765</v>
      </c>
      <c r="D127">
        <f>VLOOKUP($A127,'MP2-KTZVPP'!$A$2:$T$192,12,FALSE)*2625.5</f>
        <v>-4953.5845018486434</v>
      </c>
      <c r="E127">
        <f>VLOOKUP($A127,'MP2-KTZVPP'!$A$2:$T$192,13,FALSE)*2625.5</f>
        <v>-949.53389689890003</v>
      </c>
      <c r="F127">
        <f>VLOOKUP($A127,'MP2-KTZVPP'!$A$2:$T$192,14,FALSE)*2625.5</f>
        <v>-3239.9546710113227</v>
      </c>
      <c r="G127">
        <f>VLOOKUP($A127,'MP2-KTZVPP'!$A$2:$T$192,15,FALSE)*2625.5</f>
        <v>-616.7348358509945</v>
      </c>
      <c r="H127">
        <f>VLOOKUP($A127,'MP2-KTZVPP'!$A$2:$T$192,16,FALSE)*2625.5</f>
        <v>-1690.2854862253077</v>
      </c>
    </row>
    <row r="128" spans="1:8" x14ac:dyDescent="0.2">
      <c r="A128" s="1" t="s">
        <v>126</v>
      </c>
      <c r="B128">
        <f>VLOOKUP($A128,'CCSD(T)-CBS'!$A$2:$N$192,2,FALSE)</f>
        <v>0</v>
      </c>
      <c r="C128">
        <f>VLOOKUP($A128,'MP2-KTZVPP'!$A$2:$T$192,11,FALSE)*2625.5</f>
        <v>-1585.7394875343173</v>
      </c>
      <c r="D128">
        <f>VLOOKUP($A128,'MP2-KTZVPP'!$A$2:$T$192,12,FALSE)*2625.5</f>
        <v>-4955.3275613911355</v>
      </c>
      <c r="E128">
        <f>VLOOKUP($A128,'MP2-KTZVPP'!$A$2:$T$192,13,FALSE)*2625.5</f>
        <v>-949.53071945488239</v>
      </c>
      <c r="F128">
        <f>VLOOKUP($A128,'MP2-KTZVPP'!$A$2:$T$192,14,FALSE)*2625.5</f>
        <v>-3239.9528387019154</v>
      </c>
      <c r="G128">
        <f>VLOOKUP($A128,'MP2-KTZVPP'!$A$2:$T$192,15,FALSE)*2625.5</f>
        <v>-616.80381831881266</v>
      </c>
      <c r="H128">
        <f>VLOOKUP($A128,'MP2-KTZVPP'!$A$2:$T$192,16,FALSE)*2625.5</f>
        <v>-1691.2666680838629</v>
      </c>
    </row>
    <row r="129" spans="1:8" x14ac:dyDescent="0.2">
      <c r="A129" s="1" t="s">
        <v>127</v>
      </c>
      <c r="B129">
        <f>VLOOKUP($A129,'CCSD(T)-CBS'!$A$2:$N$192,2,FALSE)</f>
        <v>0</v>
      </c>
      <c r="C129">
        <f>VLOOKUP($A129,'MP2-KTZVPP'!$A$2:$T$192,11,FALSE)*2625.5</f>
        <v>-1588.2258831201311</v>
      </c>
      <c r="D129">
        <f>VLOOKUP($A129,'MP2-KTZVPP'!$A$2:$T$192,12,FALSE)*2625.5</f>
        <v>-4954.9887654358536</v>
      </c>
      <c r="E129">
        <f>VLOOKUP($A129,'MP2-KTZVPP'!$A$2:$T$192,13,FALSE)*2625.5</f>
        <v>-949.68698429465064</v>
      </c>
      <c r="F129">
        <f>VLOOKUP($A129,'MP2-KTZVPP'!$A$2:$T$192,14,FALSE)*2625.5</f>
        <v>-3240.1344502447787</v>
      </c>
      <c r="G129">
        <f>VLOOKUP($A129,'MP2-KTZVPP'!$A$2:$T$192,15,FALSE)*2625.5</f>
        <v>-616.68771008737167</v>
      </c>
      <c r="H129">
        <f>VLOOKUP($A129,'MP2-KTZVPP'!$A$2:$T$192,16,FALSE)*2625.5</f>
        <v>-1690.4247082602553</v>
      </c>
    </row>
    <row r="130" spans="1:8" x14ac:dyDescent="0.2">
      <c r="A130" s="1" t="s">
        <v>128</v>
      </c>
      <c r="B130">
        <f>VLOOKUP($A130,'CCSD(T)-CBS'!$A$2:$N$192,2,FALSE)</f>
        <v>0</v>
      </c>
      <c r="C130">
        <f>VLOOKUP($A130,'MP2-KTZVPP'!$A$2:$T$192,11,FALSE)*2625.5</f>
        <v>-1589.0042153709387</v>
      </c>
      <c r="D130">
        <f>VLOOKUP($A130,'MP2-KTZVPP'!$A$2:$T$192,12,FALSE)*2625.5</f>
        <v>-4955.8113233691402</v>
      </c>
      <c r="E130">
        <f>VLOOKUP($A130,'MP2-KTZVPP'!$A$2:$T$192,13,FALSE)*2625.5</f>
        <v>-949.49844553775176</v>
      </c>
      <c r="F130">
        <f>VLOOKUP($A130,'MP2-KTZVPP'!$A$2:$T$192,14,FALSE)*2625.5</f>
        <v>-3239.9758931269407</v>
      </c>
      <c r="G130">
        <f>VLOOKUP($A130,'MP2-KTZVPP'!$A$2:$T$192,15,FALSE)*2625.5</f>
        <v>-616.70225291766519</v>
      </c>
      <c r="H130">
        <f>VLOOKUP($A130,'MP2-KTZVPP'!$A$2:$T$192,16,FALSE)*2625.5</f>
        <v>-1690.4809900031325</v>
      </c>
    </row>
    <row r="131" spans="1:8" x14ac:dyDescent="0.2">
      <c r="A131" s="1" t="s">
        <v>129</v>
      </c>
      <c r="B131">
        <f>VLOOKUP($A131,'CCSD(T)-CBS'!$A$2:$N$192,2,FALSE)</f>
        <v>0</v>
      </c>
      <c r="C131">
        <f>VLOOKUP($A131,'MP2-KTZVPP'!$A$2:$T$192,11,FALSE)*2625.5</f>
        <v>-1720.7599041047686</v>
      </c>
      <c r="D131">
        <f>VLOOKUP($A131,'MP2-KTZVPP'!$A$2:$T$192,12,FALSE)*2625.5</f>
        <v>-5377.257602281582</v>
      </c>
      <c r="E131">
        <f>VLOOKUP($A131,'MP2-KTZVPP'!$A$2:$T$192,13,FALSE)*2625.5</f>
        <v>-949.31907151665905</v>
      </c>
      <c r="F131">
        <f>VLOOKUP($A131,'MP2-KTZVPP'!$A$2:$T$192,14,FALSE)*2625.5</f>
        <v>-3239.8843932106565</v>
      </c>
      <c r="G131">
        <f>VLOOKUP($A131,'MP2-KTZVPP'!$A$2:$T$192,15,FALSE)*2625.5</f>
        <v>-748.82272226028692</v>
      </c>
      <c r="H131">
        <f>VLOOKUP($A131,'MP2-KTZVPP'!$A$2:$T$192,16,FALSE)*2625.5</f>
        <v>-2112.6817575001796</v>
      </c>
    </row>
    <row r="132" spans="1:8" x14ac:dyDescent="0.2">
      <c r="A132" s="1" t="s">
        <v>130</v>
      </c>
      <c r="B132">
        <f>VLOOKUP($A132,'CCSD(T)-CBS'!$A$2:$N$192,2,FALSE)</f>
        <v>0</v>
      </c>
      <c r="C132">
        <f>VLOOKUP($A132,'MP2-KTZVPP'!$A$2:$T$192,11,FALSE)*2625.5</f>
        <v>-1719.3295011537339</v>
      </c>
      <c r="D132">
        <f>VLOOKUP($A132,'MP2-KTZVPP'!$A$2:$T$192,12,FALSE)*2625.5</f>
        <v>-5375.4428185918259</v>
      </c>
      <c r="E132">
        <f>VLOOKUP($A132,'MP2-KTZVPP'!$A$2:$T$192,13,FALSE)*2625.5</f>
        <v>-949.9422008915999</v>
      </c>
      <c r="F132">
        <f>VLOOKUP($A132,'MP2-KTZVPP'!$A$2:$T$192,14,FALSE)*2625.5</f>
        <v>-3240.3656736072553</v>
      </c>
      <c r="G132">
        <f>VLOOKUP($A132,'MP2-KTZVPP'!$A$2:$T$192,15,FALSE)*2625.5</f>
        <v>-748.85676289546541</v>
      </c>
      <c r="H132">
        <f>VLOOKUP($A132,'MP2-KTZVPP'!$A$2:$T$192,16,FALSE)*2625.5</f>
        <v>-2112.797980394922</v>
      </c>
    </row>
    <row r="133" spans="1:8" x14ac:dyDescent="0.2">
      <c r="A133" s="1" t="s">
        <v>131</v>
      </c>
      <c r="B133">
        <f>VLOOKUP($A133,'CCSD(T)-CBS'!$A$2:$N$192,2,FALSE)</f>
        <v>0</v>
      </c>
      <c r="C133">
        <f>VLOOKUP($A133,'MP2-KTZVPP'!$A$2:$T$192,11,FALSE)*2625.5</f>
        <v>-1718.6984609423257</v>
      </c>
      <c r="D133">
        <f>VLOOKUP($A133,'MP2-KTZVPP'!$A$2:$T$192,12,FALSE)*2625.5</f>
        <v>-5374.85361458633</v>
      </c>
      <c r="E133">
        <f>VLOOKUP($A133,'MP2-KTZVPP'!$A$2:$T$192,13,FALSE)*2625.5</f>
        <v>-949.49731061328418</v>
      </c>
      <c r="F133">
        <f>VLOOKUP($A133,'MP2-KTZVPP'!$A$2:$T$192,14,FALSE)*2625.5</f>
        <v>-3240.3114293508474</v>
      </c>
      <c r="G133">
        <f>VLOOKUP($A133,'MP2-KTZVPP'!$A$2:$T$192,15,FALSE)*2625.5</f>
        <v>-748.82794355508861</v>
      </c>
      <c r="H133">
        <f>VLOOKUP($A133,'MP2-KTZVPP'!$A$2:$T$192,16,FALSE)*2625.5</f>
        <v>-2112.6934892821478</v>
      </c>
    </row>
    <row r="134" spans="1:8" x14ac:dyDescent="0.2">
      <c r="A134" s="1" t="s">
        <v>132</v>
      </c>
      <c r="B134">
        <f>VLOOKUP($A134,'CCSD(T)-CBS'!$A$2:$N$192,2,FALSE)</f>
        <v>0</v>
      </c>
      <c r="C134">
        <f>VLOOKUP($A134,'MP2-KTZVPP'!$A$2:$T$192,11,FALSE)*2625.5</f>
        <v>-3349.2059372168878</v>
      </c>
      <c r="D134">
        <f>VLOOKUP($A134,'MP2-KTZVPP'!$A$2:$T$192,12,FALSE)*2625.5</f>
        <v>-9649.2530983898268</v>
      </c>
      <c r="E134">
        <f>VLOOKUP($A134,'MP2-KTZVPP'!$A$2:$T$192,13,FALSE)*2625.5</f>
        <v>-949.69300532850139</v>
      </c>
      <c r="F134">
        <f>VLOOKUP($A134,'MP2-KTZVPP'!$A$2:$T$192,14,FALSE)*2625.5</f>
        <v>-3239.8703065872296</v>
      </c>
      <c r="G134">
        <f>VLOOKUP($A134,'MP2-KTZVPP'!$A$2:$T$192,15,FALSE)*2625.5</f>
        <v>-2374.7779716556993</v>
      </c>
      <c r="H134">
        <f>VLOOKUP($A134,'MP2-KTZVPP'!$A$2:$T$192,16,FALSE)*2625.5</f>
        <v>-6379.5894965221351</v>
      </c>
    </row>
    <row r="135" spans="1:8" x14ac:dyDescent="0.2">
      <c r="A135" s="1" t="s">
        <v>133</v>
      </c>
      <c r="B135">
        <f>VLOOKUP($A135,'CCSD(T)-CBS'!$A$2:$N$192,2,FALSE)</f>
        <v>0</v>
      </c>
      <c r="C135">
        <f>VLOOKUP($A135,'MP2-KTZVPP'!$A$2:$T$192,11,FALSE)*2625.5</f>
        <v>-3343.5549265166765</v>
      </c>
      <c r="D135">
        <f>VLOOKUP($A135,'MP2-KTZVPP'!$A$2:$T$192,12,FALSE)*2625.5</f>
        <v>-9639.4642832616773</v>
      </c>
      <c r="E135">
        <f>VLOOKUP($A135,'MP2-KTZVPP'!$A$2:$T$192,13,FALSE)*2625.5</f>
        <v>-949.3569650356427</v>
      </c>
      <c r="F135">
        <f>VLOOKUP($A135,'MP2-KTZVPP'!$A$2:$T$192,14,FALSE)*2625.5</f>
        <v>-3239.5498309194936</v>
      </c>
      <c r="G135">
        <f>VLOOKUP($A135,'MP2-KTZVPP'!$A$2:$T$192,15,FALSE)*2625.5</f>
        <v>-2374.7113890230712</v>
      </c>
      <c r="H135">
        <f>VLOOKUP($A135,'MP2-KTZVPP'!$A$2:$T$192,16,FALSE)*2625.5</f>
        <v>-6378.6073775656632</v>
      </c>
    </row>
    <row r="136" spans="1:8" x14ac:dyDescent="0.2">
      <c r="A136" s="1" t="s">
        <v>134</v>
      </c>
      <c r="B136">
        <f>VLOOKUP($A136,'CCSD(T)-CBS'!$A$2:$N$192,2,FALSE)</f>
        <v>0</v>
      </c>
      <c r="C136">
        <f>VLOOKUP($A136,'MP2-KTZVPP'!$A$2:$T$192,11,FALSE)*2625.5</f>
        <v>-3347.7246609942117</v>
      </c>
      <c r="D136">
        <f>VLOOKUP($A136,'MP2-KTZVPP'!$A$2:$T$192,12,FALSE)*2625.5</f>
        <v>-9647.3290068505412</v>
      </c>
      <c r="E136">
        <f>VLOOKUP($A136,'MP2-KTZVPP'!$A$2:$T$192,13,FALSE)*2625.5</f>
        <v>-949.35942215509965</v>
      </c>
      <c r="F136">
        <f>VLOOKUP($A136,'MP2-KTZVPP'!$A$2:$T$192,14,FALSE)*2625.5</f>
        <v>-3239.5637338280203</v>
      </c>
      <c r="G136">
        <f>VLOOKUP($A136,'MP2-KTZVPP'!$A$2:$T$192,15,FALSE)*2625.5</f>
        <v>-2374.7530677543955</v>
      </c>
      <c r="H136">
        <f>VLOOKUP($A136,'MP2-KTZVPP'!$A$2:$T$192,16,FALSE)*2625.5</f>
        <v>-6379.5434470282062</v>
      </c>
    </row>
    <row r="137" spans="1:8" x14ac:dyDescent="0.2">
      <c r="A137" s="1" t="s">
        <v>135</v>
      </c>
      <c r="B137">
        <f>VLOOKUP($A137,'CCSD(T)-CBS'!$A$2:$N$192,2,FALSE)</f>
        <v>0</v>
      </c>
      <c r="C137">
        <f>VLOOKUP($A137,'MP2-KTZVPP'!$A$2:$T$192,11,FALSE)*2625.5</f>
        <v>-3348.0458308057378</v>
      </c>
      <c r="D137">
        <f>VLOOKUP($A137,'MP2-KTZVPP'!$A$2:$T$192,12,FALSE)*2625.5</f>
        <v>-9647.8194554545444</v>
      </c>
      <c r="E137">
        <f>VLOOKUP($A137,'MP2-KTZVPP'!$A$2:$T$192,13,FALSE)*2625.5</f>
        <v>-949.43634577576609</v>
      </c>
      <c r="F137">
        <f>VLOOKUP($A137,'MP2-KTZVPP'!$A$2:$T$192,14,FALSE)*2625.5</f>
        <v>-3239.7230964148384</v>
      </c>
      <c r="G137">
        <f>VLOOKUP($A137,'MP2-KTZVPP'!$A$2:$T$192,15,FALSE)*2625.5</f>
        <v>-2374.693875519818</v>
      </c>
      <c r="H137">
        <f>VLOOKUP($A137,'MP2-KTZVPP'!$A$2:$T$192,16,FALSE)*2625.5</f>
        <v>-6379.4017413066185</v>
      </c>
    </row>
    <row r="138" spans="1:8" x14ac:dyDescent="0.2">
      <c r="A138" s="1" t="s">
        <v>136</v>
      </c>
      <c r="B138">
        <f>VLOOKUP($A138,'CCSD(T)-CBS'!$A$2:$N$192,2,FALSE)</f>
        <v>0</v>
      </c>
      <c r="C138">
        <f>VLOOKUP($A138,'MP2-KTZVPP'!$A$2:$T$192,11,FALSE)*2625.5</f>
        <v>-3343.8021644396804</v>
      </c>
      <c r="D138">
        <f>VLOOKUP($A138,'MP2-KTZVPP'!$A$2:$T$192,12,FALSE)*2625.5</f>
        <v>-9640.4842617795202</v>
      </c>
      <c r="E138">
        <f>VLOOKUP($A138,'MP2-KTZVPP'!$A$2:$T$192,13,FALSE)*2625.5</f>
        <v>-949.12354244186349</v>
      </c>
      <c r="F138">
        <f>VLOOKUP($A138,'MP2-KTZVPP'!$A$2:$T$192,14,FALSE)*2625.5</f>
        <v>-3239.3329375809913</v>
      </c>
      <c r="G138">
        <f>VLOOKUP($A138,'MP2-KTZVPP'!$A$2:$T$192,15,FALSE)*2625.5</f>
        <v>-2374.6114279141443</v>
      </c>
      <c r="H138">
        <f>VLOOKUP($A138,'MP2-KTZVPP'!$A$2:$T$192,16,FALSE)*2625.5</f>
        <v>-6378.5080142486295</v>
      </c>
    </row>
    <row r="139" spans="1:8" x14ac:dyDescent="0.2">
      <c r="A139" s="1" t="s">
        <v>137</v>
      </c>
      <c r="B139">
        <f>VLOOKUP($A139,'CCSD(T)-CBS'!$A$2:$N$192,2,FALSE)</f>
        <v>0</v>
      </c>
      <c r="C139">
        <f>VLOOKUP($A139,'MP2-KTZVPP'!$A$2:$T$192,11,FALSE)*2625.5</f>
        <v>-3344.0453287019973</v>
      </c>
      <c r="D139">
        <f>VLOOKUP($A139,'MP2-KTZVPP'!$A$2:$T$192,12,FALSE)*2625.5</f>
        <v>-9640.5681069899038</v>
      </c>
      <c r="E139">
        <f>VLOOKUP($A139,'MP2-KTZVPP'!$A$2:$T$192,13,FALSE)*2625.5</f>
        <v>-949.500401943979</v>
      </c>
      <c r="F139">
        <f>VLOOKUP($A139,'MP2-KTZVPP'!$A$2:$T$192,14,FALSE)*2625.5</f>
        <v>-3239.7465532380666</v>
      </c>
      <c r="G139">
        <f>VLOOKUP($A139,'MP2-KTZVPP'!$A$2:$T$192,15,FALSE)*2625.5</f>
        <v>-2374.7304617836421</v>
      </c>
      <c r="H139">
        <f>VLOOKUP($A139,'MP2-KTZVPP'!$A$2:$T$192,16,FALSE)*2625.5</f>
        <v>-6378.597705862474</v>
      </c>
    </row>
    <row r="140" spans="1:8" x14ac:dyDescent="0.2">
      <c r="A140" s="1" t="s">
        <v>138</v>
      </c>
      <c r="B140">
        <f>VLOOKUP($A140,'CCSD(T)-CBS'!$A$2:$N$192,2,FALSE)</f>
        <v>0</v>
      </c>
      <c r="C140">
        <f>VLOOKUP($A140,'MP2-KTZVPP'!$A$2:$T$192,11,FALSE)*2625.5</f>
        <v>-2154.4597105188077</v>
      </c>
      <c r="D140">
        <f>VLOOKUP($A140,'MP2-KTZVPP'!$A$2:$T$192,12,FALSE)*2625.5</f>
        <v>-6506.9408076106665</v>
      </c>
      <c r="E140">
        <f>VLOOKUP($A140,'MP2-KTZVPP'!$A$2:$T$192,13,FALSE)*2625.5</f>
        <v>-949.22293233307721</v>
      </c>
      <c r="F140">
        <f>VLOOKUP($A140,'MP2-KTZVPP'!$A$2:$T$192,14,FALSE)*2625.5</f>
        <v>-3239.4865377077017</v>
      </c>
      <c r="G140">
        <f>VLOOKUP($A140,'MP2-KTZVPP'!$A$2:$T$192,15,FALSE)*2625.5</f>
        <v>-1188.4661601166231</v>
      </c>
      <c r="H140">
        <f>VLOOKUP($A140,'MP2-KTZVPP'!$A$2:$T$192,16,FALSE)*2625.5</f>
        <v>-3247.1212007142949</v>
      </c>
    </row>
    <row r="141" spans="1:8" x14ac:dyDescent="0.2">
      <c r="A141" s="1" t="s">
        <v>139</v>
      </c>
      <c r="B141">
        <f>VLOOKUP($A141,'CCSD(T)-CBS'!$A$2:$N$192,2,FALSE)</f>
        <v>0</v>
      </c>
      <c r="C141">
        <f>VLOOKUP($A141,'MP2-KTZVPP'!$A$2:$T$192,11,FALSE)*2625.5</f>
        <v>-2153.3078145682043</v>
      </c>
      <c r="D141">
        <f>VLOOKUP($A141,'MP2-KTZVPP'!$A$2:$T$192,12,FALSE)*2625.5</f>
        <v>-6505.2542175344206</v>
      </c>
      <c r="E141">
        <f>VLOOKUP($A141,'MP2-KTZVPP'!$A$2:$T$192,13,FALSE)*2625.5</f>
        <v>-949.49535508824817</v>
      </c>
      <c r="F141">
        <f>VLOOKUP($A141,'MP2-KTZVPP'!$A$2:$T$192,14,FALSE)*2625.5</f>
        <v>-3239.6747431229264</v>
      </c>
      <c r="G141">
        <f>VLOOKUP($A141,'MP2-KTZVPP'!$A$2:$T$192,15,FALSE)*2625.5</f>
        <v>-1188.4790302657275</v>
      </c>
      <c r="H141">
        <f>VLOOKUP($A141,'MP2-KTZVPP'!$A$2:$T$192,16,FALSE)*2625.5</f>
        <v>-3247.1779577276106</v>
      </c>
    </row>
    <row r="142" spans="1:8" x14ac:dyDescent="0.2">
      <c r="A142" s="1" t="s">
        <v>140</v>
      </c>
      <c r="B142">
        <f>VLOOKUP($A142,'CCSD(T)-CBS'!$A$2:$N$192,2,FALSE)</f>
        <v>0</v>
      </c>
      <c r="C142">
        <f>VLOOKUP($A142,'MP2-KTZVPP'!$A$2:$T$192,11,FALSE)*2625.5</f>
        <v>-2153.1139404476125</v>
      </c>
      <c r="D142">
        <f>VLOOKUP($A142,'MP2-KTZVPP'!$A$2:$T$192,12,FALSE)*2625.5</f>
        <v>-6505.3201327033612</v>
      </c>
      <c r="E142">
        <f>VLOOKUP($A142,'MP2-KTZVPP'!$A$2:$T$192,13,FALSE)*2625.5</f>
        <v>-949.33321397965813</v>
      </c>
      <c r="F142">
        <f>VLOOKUP($A142,'MP2-KTZVPP'!$A$2:$T$192,14,FALSE)*2625.5</f>
        <v>-3239.6563815559575</v>
      </c>
      <c r="G142">
        <f>VLOOKUP($A142,'MP2-KTZVPP'!$A$2:$T$192,15,FALSE)*2625.5</f>
        <v>-1188.4891726892199</v>
      </c>
      <c r="H142">
        <f>VLOOKUP($A142,'MP2-KTZVPP'!$A$2:$T$192,16,FALSE)*2625.5</f>
        <v>-3247.2013612434744</v>
      </c>
    </row>
    <row r="143" spans="1:8" x14ac:dyDescent="0.2">
      <c r="A143" s="1" t="s">
        <v>141</v>
      </c>
      <c r="B143">
        <f>VLOOKUP($A143,'CCSD(T)-CBS'!$A$2:$N$192,2,FALSE)</f>
        <v>0</v>
      </c>
      <c r="C143">
        <f>VLOOKUP($A143,'MP2-KTZVPP'!$A$2:$T$192,11,FALSE)*2625.5</f>
        <v>-2367.1666683750509</v>
      </c>
      <c r="D143">
        <f>VLOOKUP($A143,'MP2-KTZVPP'!$A$2:$T$192,12,FALSE)*2625.5</f>
        <v>-7191.522097043483</v>
      </c>
      <c r="E143">
        <f>VLOOKUP($A143,'MP2-KTZVPP'!$A$2:$T$192,13,FALSE)*2625.5</f>
        <v>-949.29403668330599</v>
      </c>
      <c r="F143">
        <f>VLOOKUP($A143,'MP2-KTZVPP'!$A$2:$T$192,14,FALSE)*2625.5</f>
        <v>-3239.8771203480783</v>
      </c>
      <c r="G143">
        <f>VLOOKUP($A143,'MP2-KTZVPP'!$A$2:$T$192,15,FALSE)*2625.5</f>
        <v>-1396.1899826911465</v>
      </c>
      <c r="H143">
        <f>VLOOKUP($A143,'MP2-KTZVPP'!$A$2:$T$192,16,FALSE)*2625.5</f>
        <v>-3928.6840295133807</v>
      </c>
    </row>
    <row r="144" spans="1:8" x14ac:dyDescent="0.2">
      <c r="A144" s="1" t="s">
        <v>142</v>
      </c>
      <c r="B144">
        <f>VLOOKUP($A144,'CCSD(T)-CBS'!$A$2:$N$192,2,FALSE)</f>
        <v>0</v>
      </c>
      <c r="C144">
        <f>VLOOKUP($A144,'MP2-KTZVPP'!$A$2:$T$192,11,FALSE)*2625.5</f>
        <v>-2365.6670404184206</v>
      </c>
      <c r="D144">
        <f>VLOOKUP($A144,'MP2-KTZVPP'!$A$2:$T$192,12,FALSE)*2625.5</f>
        <v>-7189.6554320903506</v>
      </c>
      <c r="E144">
        <f>VLOOKUP($A144,'MP2-KTZVPP'!$A$2:$T$192,13,FALSE)*2625.5</f>
        <v>-949.90478848587145</v>
      </c>
      <c r="F144">
        <f>VLOOKUP($A144,'MP2-KTZVPP'!$A$2:$T$192,14,FALSE)*2625.5</f>
        <v>-3240.3157637626468</v>
      </c>
      <c r="G144">
        <f>VLOOKUP($A144,'MP2-KTZVPP'!$A$2:$T$192,15,FALSE)*2625.5</f>
        <v>-1396.2051221784448</v>
      </c>
      <c r="H144">
        <f>VLOOKUP($A144,'MP2-KTZVPP'!$A$2:$T$192,16,FALSE)*2625.5</f>
        <v>-3928.7370571293141</v>
      </c>
    </row>
    <row r="145" spans="1:8" x14ac:dyDescent="0.2">
      <c r="A145" s="1" t="s">
        <v>143</v>
      </c>
      <c r="B145">
        <f>VLOOKUP($A145,'CCSD(T)-CBS'!$A$2:$N$192,2,FALSE)</f>
        <v>0</v>
      </c>
      <c r="C145">
        <f>VLOOKUP($A145,'MP2-KTZVPP'!$A$2:$T$192,11,FALSE)*2625.5</f>
        <v>-1889.3540032321646</v>
      </c>
      <c r="D145">
        <f>VLOOKUP($A145,'MP2-KTZVPP'!$A$2:$T$192,12,FALSE)*2625.5</f>
        <v>-5644.162994665423</v>
      </c>
      <c r="E145">
        <f>VLOOKUP($A145,'MP2-KTZVPP'!$A$2:$T$192,13,FALSE)*2625.5</f>
        <v>-1092.0859718072954</v>
      </c>
      <c r="F145">
        <f>VLOOKUP($A145,'MP2-KTZVPP'!$A$2:$T$192,14,FALSE)*2625.5</f>
        <v>-3474.6108065529297</v>
      </c>
      <c r="G145">
        <f>VLOOKUP($A145,'MP2-KTZVPP'!$A$2:$T$192,15,FALSE)*2625.5</f>
        <v>-780.08593790514487</v>
      </c>
      <c r="H145">
        <f>VLOOKUP($A145,'MP2-KTZVPP'!$A$2:$T$192,16,FALSE)*2625.5</f>
        <v>-2148.1471938114</v>
      </c>
    </row>
    <row r="146" spans="1:8" x14ac:dyDescent="0.2">
      <c r="A146" s="1" t="s">
        <v>144</v>
      </c>
      <c r="B146">
        <f>VLOOKUP($A146,'CCSD(T)-CBS'!$A$2:$N$192,2,FALSE)</f>
        <v>0</v>
      </c>
      <c r="C146">
        <f>VLOOKUP($A146,'MP2-KTZVPP'!$A$2:$T$192,11,FALSE)*2625.5</f>
        <v>-1888.56782679253</v>
      </c>
      <c r="D146">
        <f>VLOOKUP($A146,'MP2-KTZVPP'!$A$2:$T$192,12,FALSE)*2625.5</f>
        <v>-5643.2635030612873</v>
      </c>
      <c r="E146">
        <f>VLOOKUP($A146,'MP2-KTZVPP'!$A$2:$T$192,13,FALSE)*2625.5</f>
        <v>-1092.0086624926948</v>
      </c>
      <c r="F146">
        <f>VLOOKUP($A146,'MP2-KTZVPP'!$A$2:$T$192,14,FALSE)*2625.5</f>
        <v>-3474.3556472075156</v>
      </c>
      <c r="G146">
        <f>VLOOKUP($A146,'MP2-KTZVPP'!$A$2:$T$192,15,FALSE)*2625.5</f>
        <v>-780.09100014931994</v>
      </c>
      <c r="H146">
        <f>VLOOKUP($A146,'MP2-KTZVPP'!$A$2:$T$192,16,FALSE)*2625.5</f>
        <v>-2148.1649261712055</v>
      </c>
    </row>
    <row r="147" spans="1:8" x14ac:dyDescent="0.2">
      <c r="A147" s="1" t="s">
        <v>41</v>
      </c>
      <c r="B147">
        <f>VLOOKUP($A147,'CCSD(T)-CBS'!$A$2:$N$192,2,FALSE)</f>
        <v>0</v>
      </c>
      <c r="C147">
        <f>VLOOKUP($A147,'MP2-KTZVPP'!$A$2:$T$192,11,FALSE)*2625.5</f>
        <v>-1343.0339398892786</v>
      </c>
      <c r="D147">
        <f>VLOOKUP($A147,'MP2-KTZVPP'!$A$2:$T$192,12,FALSE)*2625.5</f>
        <v>-4023.3167239606641</v>
      </c>
      <c r="E147">
        <f>VLOOKUP($A147,'MP2-KTZVPP'!$A$2:$T$192,13,FALSE)*2625.5</f>
        <v>-1093.4957785122324</v>
      </c>
      <c r="F147">
        <f>VLOOKUP($A147,'MP2-KTZVPP'!$A$2:$T$192,14,FALSE)*2625.5</f>
        <v>-3482.8992241330398</v>
      </c>
      <c r="G147">
        <f>VLOOKUP($A147,'MP2-KTZVPP'!$A$2:$T$192,15,FALSE)*2625.5</f>
        <v>-226.08303429965454</v>
      </c>
      <c r="H147">
        <f>VLOOKUP($A147,'MP2-KTZVPP'!$A$2:$T$192,16,FALSE)*2625.5</f>
        <v>-512.65758834160624</v>
      </c>
    </row>
    <row r="148" spans="1:8" x14ac:dyDescent="0.2">
      <c r="A148" s="1" t="s">
        <v>42</v>
      </c>
      <c r="B148">
        <f>VLOOKUP($A148,'CCSD(T)-CBS'!$A$2:$N$192,2,FALSE)</f>
        <v>0</v>
      </c>
      <c r="C148">
        <f>VLOOKUP($A148,'MP2-KTZVPP'!$A$2:$T$192,11,FALSE)*2625.5</f>
        <v>-1338.2324829075433</v>
      </c>
      <c r="D148">
        <f>VLOOKUP($A148,'MP2-KTZVPP'!$A$2:$T$192,12,FALSE)*2625.5</f>
        <v>-4016.7860108782934</v>
      </c>
      <c r="E148">
        <f>VLOOKUP($A148,'MP2-KTZVPP'!$A$2:$T$192,13,FALSE)*2625.5</f>
        <v>-1094.2300035776827</v>
      </c>
      <c r="F148">
        <f>VLOOKUP($A148,'MP2-KTZVPP'!$A$2:$T$192,14,FALSE)*2625.5</f>
        <v>-3484.469727066315</v>
      </c>
      <c r="G148">
        <f>VLOOKUP($A148,'MP2-KTZVPP'!$A$2:$T$192,15,FALSE)*2625.5</f>
        <v>-226.08303429905146</v>
      </c>
      <c r="H148">
        <f>VLOOKUP($A148,'MP2-KTZVPP'!$A$2:$T$192,16,FALSE)*2625.5</f>
        <v>-512.65758834090786</v>
      </c>
    </row>
    <row r="149" spans="1:8" x14ac:dyDescent="0.2">
      <c r="A149" s="1" t="s">
        <v>43</v>
      </c>
      <c r="B149">
        <f>VLOOKUP($A149,'CCSD(T)-CBS'!$A$2:$N$192,2,FALSE)</f>
        <v>0</v>
      </c>
      <c r="C149">
        <f>VLOOKUP($A149,'MP2-KTZVPP'!$A$2:$T$192,11,FALSE)*2625.5</f>
        <v>-1340.2900820248824</v>
      </c>
      <c r="D149">
        <f>VLOOKUP($A149,'MP2-KTZVPP'!$A$2:$T$192,12,FALSE)*2625.5</f>
        <v>-4019.1230304726132</v>
      </c>
      <c r="E149">
        <f>VLOOKUP($A149,'MP2-KTZVPP'!$A$2:$T$192,13,FALSE)*2625.5</f>
        <v>-1093.8371928829704</v>
      </c>
      <c r="F149">
        <f>VLOOKUP($A149,'MP2-KTZVPP'!$A$2:$T$192,14,FALSE)*2625.5</f>
        <v>-3483.9183199533695</v>
      </c>
      <c r="G149">
        <f>VLOOKUP($A149,'MP2-KTZVPP'!$A$2:$T$192,15,FALSE)*2625.5</f>
        <v>-226.08303429906169</v>
      </c>
      <c r="H149">
        <f>VLOOKUP($A149,'MP2-KTZVPP'!$A$2:$T$192,16,FALSE)*2625.5</f>
        <v>-512.65758834092105</v>
      </c>
    </row>
    <row r="150" spans="1:8" x14ac:dyDescent="0.2">
      <c r="A150" s="1" t="s">
        <v>44</v>
      </c>
      <c r="B150">
        <f>VLOOKUP($A150,'CCSD(T)-CBS'!$A$2:$N$192,2,FALSE)</f>
        <v>0</v>
      </c>
      <c r="C150">
        <f>VLOOKUP($A150,'MP2-KTZVPP'!$A$2:$T$192,11,FALSE)*2625.5</f>
        <v>-1343.5407863648718</v>
      </c>
      <c r="D150">
        <f>VLOOKUP($A150,'MP2-KTZVPP'!$A$2:$T$192,12,FALSE)*2625.5</f>
        <v>-4024.1444681619855</v>
      </c>
      <c r="E150">
        <f>VLOOKUP($A150,'MP2-KTZVPP'!$A$2:$T$192,13,FALSE)*2625.5</f>
        <v>-1093.688465994295</v>
      </c>
      <c r="F150">
        <f>VLOOKUP($A150,'MP2-KTZVPP'!$A$2:$T$192,14,FALSE)*2625.5</f>
        <v>-3483.2655539581342</v>
      </c>
      <c r="G150">
        <f>VLOOKUP($A150,'MP2-KTZVPP'!$A$2:$T$192,15,FALSE)*2625.5</f>
        <v>-226.08303429905146</v>
      </c>
      <c r="H150">
        <f>VLOOKUP($A150,'MP2-KTZVPP'!$A$2:$T$192,16,FALSE)*2625.5</f>
        <v>-512.65758834090786</v>
      </c>
    </row>
    <row r="151" spans="1:8" x14ac:dyDescent="0.2">
      <c r="A151" s="1" t="s">
        <v>145</v>
      </c>
      <c r="B151">
        <f>VLOOKUP($A151,'CCSD(T)-CBS'!$A$2:$N$192,2,FALSE)</f>
        <v>0</v>
      </c>
      <c r="C151">
        <f>VLOOKUP($A151,'MP2-KTZVPP'!$A$2:$T$192,11,FALSE)*2625.5</f>
        <v>-1244.333484469176</v>
      </c>
      <c r="D151">
        <f>VLOOKUP($A151,'MP2-KTZVPP'!$A$2:$T$192,12,FALSE)*2625.5</f>
        <v>-3897.0644547531315</v>
      </c>
      <c r="E151">
        <f>VLOOKUP($A151,'MP2-KTZVPP'!$A$2:$T$192,13,FALSE)*2625.5</f>
        <v>-1093.3496595411664</v>
      </c>
      <c r="F151">
        <f>VLOOKUP($A151,'MP2-KTZVPP'!$A$2:$T$192,14,FALSE)*2625.5</f>
        <v>-3482.6248986013147</v>
      </c>
      <c r="G151">
        <f>VLOOKUP($A151,'MP2-KTZVPP'!$A$2:$T$192,15,FALSE)*2625.5</f>
        <v>-130.48524579726021</v>
      </c>
      <c r="H151">
        <f>VLOOKUP($A151,'MP2-KTZVPP'!$A$2:$T$192,16,FALSE)*2625.5</f>
        <v>-389.01180559154477</v>
      </c>
    </row>
    <row r="152" spans="1:8" x14ac:dyDescent="0.2">
      <c r="A152" s="1" t="s">
        <v>146</v>
      </c>
      <c r="B152">
        <f>VLOOKUP($A152,'CCSD(T)-CBS'!$A$2:$N$192,2,FALSE)</f>
        <v>0</v>
      </c>
      <c r="C152">
        <f>VLOOKUP($A152,'MP2-KTZVPP'!$A$2:$T$192,11,FALSE)*2625.5</f>
        <v>-1241.925351635987</v>
      </c>
      <c r="D152">
        <f>VLOOKUP($A152,'MP2-KTZVPP'!$A$2:$T$192,12,FALSE)*2625.5</f>
        <v>-3893.0999542324712</v>
      </c>
      <c r="E152">
        <f>VLOOKUP($A152,'MP2-KTZVPP'!$A$2:$T$192,13,FALSE)*2625.5</f>
        <v>-1094.4417513275257</v>
      </c>
      <c r="F152">
        <f>VLOOKUP($A152,'MP2-KTZVPP'!$A$2:$T$192,14,FALSE)*2625.5</f>
        <v>-3484.9809812067256</v>
      </c>
      <c r="G152">
        <f>VLOOKUP($A152,'MP2-KTZVPP'!$A$2:$T$192,15,FALSE)*2625.5</f>
        <v>-130.48524579732714</v>
      </c>
      <c r="H152">
        <f>VLOOKUP($A152,'MP2-KTZVPP'!$A$2:$T$192,16,FALSE)*2625.5</f>
        <v>-389.01180559169183</v>
      </c>
    </row>
    <row r="153" spans="1:8" x14ac:dyDescent="0.2">
      <c r="A153" s="1" t="s">
        <v>147</v>
      </c>
      <c r="B153">
        <f>VLOOKUP($A153,'CCSD(T)-CBS'!$A$2:$N$192,2,FALSE)</f>
        <v>0</v>
      </c>
      <c r="C153">
        <f>VLOOKUP($A153,'MP2-KTZVPP'!$A$2:$T$192,11,FALSE)*2625.5</f>
        <v>-1243.5672734613674</v>
      </c>
      <c r="D153">
        <f>VLOOKUP($A153,'MP2-KTZVPP'!$A$2:$T$192,12,FALSE)*2625.5</f>
        <v>-3895.0258927007617</v>
      </c>
      <c r="E153">
        <f>VLOOKUP($A153,'MP2-KTZVPP'!$A$2:$T$192,13,FALSE)*2625.5</f>
        <v>-1093.9983901005155</v>
      </c>
      <c r="F153">
        <f>VLOOKUP($A153,'MP2-KTZVPP'!$A$2:$T$192,14,FALSE)*2625.5</f>
        <v>-3484.291734876389</v>
      </c>
      <c r="G153">
        <f>VLOOKUP($A153,'MP2-KTZVPP'!$A$2:$T$192,15,FALSE)*2625.5</f>
        <v>-130.48524579724864</v>
      </c>
      <c r="H153">
        <f>VLOOKUP($A153,'MP2-KTZVPP'!$A$2:$T$192,16,FALSE)*2625.5</f>
        <v>-389.01180559155</v>
      </c>
    </row>
    <row r="154" spans="1:8" x14ac:dyDescent="0.2">
      <c r="A154" s="1" t="s">
        <v>148</v>
      </c>
      <c r="B154">
        <f>VLOOKUP($A154,'CCSD(T)-CBS'!$A$2:$N$192,2,FALSE)</f>
        <v>0</v>
      </c>
      <c r="C154">
        <f>VLOOKUP($A154,'MP2-KTZVPP'!$A$2:$T$192,11,FALSE)*2625.5</f>
        <v>-1244.3764123523758</v>
      </c>
      <c r="D154">
        <f>VLOOKUP($A154,'MP2-KTZVPP'!$A$2:$T$192,12,FALSE)*2625.5</f>
        <v>-3897.5199790633087</v>
      </c>
      <c r="E154">
        <f>VLOOKUP($A154,'MP2-KTZVPP'!$A$2:$T$192,13,FALSE)*2625.5</f>
        <v>-1093.4871472957955</v>
      </c>
      <c r="F154">
        <f>VLOOKUP($A154,'MP2-KTZVPP'!$A$2:$T$192,14,FALSE)*2625.5</f>
        <v>-3482.9070983214706</v>
      </c>
      <c r="G154">
        <f>VLOOKUP($A154,'MP2-KTZVPP'!$A$2:$T$192,15,FALSE)*2625.5</f>
        <v>-130.48524579725782</v>
      </c>
      <c r="H154">
        <f>VLOOKUP($A154,'MP2-KTZVPP'!$A$2:$T$192,16,FALSE)*2625.5</f>
        <v>-389.01180559150282</v>
      </c>
    </row>
    <row r="155" spans="1:8" x14ac:dyDescent="0.2">
      <c r="A155" s="1" t="s">
        <v>149</v>
      </c>
      <c r="B155">
        <f>VLOOKUP($A155,'CCSD(T)-CBS'!$A$2:$N$192,2,FALSE)</f>
        <v>0</v>
      </c>
      <c r="C155">
        <f>VLOOKUP($A155,'MP2-KTZVPP'!$A$2:$T$192,11,FALSE)*2625.5</f>
        <v>-1745.4439875479072</v>
      </c>
      <c r="D155">
        <f>VLOOKUP($A155,'MP2-KTZVPP'!$A$2:$T$192,12,FALSE)*2625.5</f>
        <v>-5216.6750372373663</v>
      </c>
      <c r="E155">
        <f>VLOOKUP($A155,'MP2-KTZVPP'!$A$2:$T$192,13,FALSE)*2625.5</f>
        <v>-1091.938532365991</v>
      </c>
      <c r="F155">
        <f>VLOOKUP($A155,'MP2-KTZVPP'!$A$2:$T$192,14,FALSE)*2625.5</f>
        <v>-3474.7464376919238</v>
      </c>
      <c r="G155">
        <f>VLOOKUP($A155,'MP2-KTZVPP'!$A$2:$T$192,15,FALSE)*2625.5</f>
        <v>-622.60211104885423</v>
      </c>
      <c r="H155">
        <f>VLOOKUP($A155,'MP2-KTZVPP'!$A$2:$T$192,16,FALSE)*2625.5</f>
        <v>-1705.474489792128</v>
      </c>
    </row>
    <row r="156" spans="1:8" x14ac:dyDescent="0.2">
      <c r="A156" s="1" t="s">
        <v>150</v>
      </c>
      <c r="B156">
        <f>VLOOKUP($A156,'CCSD(T)-CBS'!$A$2:$N$192,2,FALSE)</f>
        <v>0</v>
      </c>
      <c r="C156">
        <f>VLOOKUP($A156,'MP2-KTZVPP'!$A$2:$T$192,11,FALSE)*2625.5</f>
        <v>-1747.5015267732567</v>
      </c>
      <c r="D156">
        <f>VLOOKUP($A156,'MP2-KTZVPP'!$A$2:$T$192,12,FALSE)*2625.5</f>
        <v>-5218.2341690990297</v>
      </c>
      <c r="E156">
        <f>VLOOKUP($A156,'MP2-KTZVPP'!$A$2:$T$192,13,FALSE)*2625.5</f>
        <v>-1092.1381069290585</v>
      </c>
      <c r="F156">
        <f>VLOOKUP($A156,'MP2-KTZVPP'!$A$2:$T$192,14,FALSE)*2625.5</f>
        <v>-3475.0158232180097</v>
      </c>
      <c r="G156">
        <f>VLOOKUP($A156,'MP2-KTZVPP'!$A$2:$T$192,15,FALSE)*2625.5</f>
        <v>-622.6524108714035</v>
      </c>
      <c r="H156">
        <f>VLOOKUP($A156,'MP2-KTZVPP'!$A$2:$T$192,16,FALSE)*2625.5</f>
        <v>-1705.1685835434039</v>
      </c>
    </row>
    <row r="157" spans="1:8" x14ac:dyDescent="0.2">
      <c r="A157" s="1" t="s">
        <v>151</v>
      </c>
      <c r="B157">
        <f>VLOOKUP($A157,'CCSD(T)-CBS'!$A$2:$N$192,2,FALSE)</f>
        <v>0</v>
      </c>
      <c r="C157">
        <f>VLOOKUP($A157,'MP2-KTZVPP'!$A$2:$T$192,11,FALSE)*2625.5</f>
        <v>-1743.8272383579697</v>
      </c>
      <c r="D157">
        <f>VLOOKUP($A157,'MP2-KTZVPP'!$A$2:$T$192,12,FALSE)*2625.5</f>
        <v>-5214.9894897087588</v>
      </c>
      <c r="E157">
        <f>VLOOKUP($A157,'MP2-KTZVPP'!$A$2:$T$192,13,FALSE)*2625.5</f>
        <v>-1091.4464637856131</v>
      </c>
      <c r="F157">
        <f>VLOOKUP($A157,'MP2-KTZVPP'!$A$2:$T$192,14,FALSE)*2625.5</f>
        <v>-3474.0408819060017</v>
      </c>
      <c r="G157">
        <f>VLOOKUP($A157,'MP2-KTZVPP'!$A$2:$T$192,15,FALSE)*2625.5</f>
        <v>-622.52786994604003</v>
      </c>
      <c r="H157">
        <f>VLOOKUP($A157,'MP2-KTZVPP'!$A$2:$T$192,16,FALSE)*2625.5</f>
        <v>-1705.1623242207459</v>
      </c>
    </row>
    <row r="158" spans="1:8" x14ac:dyDescent="0.2">
      <c r="A158" s="1" t="s">
        <v>152</v>
      </c>
      <c r="B158">
        <f>VLOOKUP($A158,'CCSD(T)-CBS'!$A$2:$N$192,2,FALSE)</f>
        <v>0</v>
      </c>
      <c r="C158">
        <f>VLOOKUP($A158,'MP2-KTZVPP'!$A$2:$T$192,11,FALSE)*2625.5</f>
        <v>-1869.3090659713178</v>
      </c>
      <c r="D158">
        <f>VLOOKUP($A158,'MP2-KTZVPP'!$A$2:$T$192,12,FALSE)*2625.5</f>
        <v>-5618.2608706902802</v>
      </c>
      <c r="E158">
        <f>VLOOKUP($A158,'MP2-KTZVPP'!$A$2:$T$192,13,FALSE)*2625.5</f>
        <v>-1092.8997865749752</v>
      </c>
      <c r="F158">
        <f>VLOOKUP($A158,'MP2-KTZVPP'!$A$2:$T$192,14,FALSE)*2625.5</f>
        <v>-3475.9616363776036</v>
      </c>
      <c r="G158">
        <f>VLOOKUP($A158,'MP2-KTZVPP'!$A$2:$T$192,15,FALSE)*2625.5</f>
        <v>-748.84034027727273</v>
      </c>
      <c r="H158">
        <f>VLOOKUP($A158,'MP2-KTZVPP'!$A$2:$T$192,16,FALSE)*2625.5</f>
        <v>-2111.4971167805293</v>
      </c>
    </row>
    <row r="159" spans="1:8" x14ac:dyDescent="0.2">
      <c r="A159" s="1" t="s">
        <v>153</v>
      </c>
      <c r="B159">
        <f>VLOOKUP($A159,'CCSD(T)-CBS'!$A$2:$N$192,2,FALSE)</f>
        <v>0</v>
      </c>
      <c r="C159">
        <f>VLOOKUP($A159,'MP2-KTZVPP'!$A$2:$T$192,11,FALSE)*2625.5</f>
        <v>-1863.7016838192906</v>
      </c>
      <c r="D159">
        <f>VLOOKUP($A159,'MP2-KTZVPP'!$A$2:$T$192,12,FALSE)*2625.5</f>
        <v>-5612.0490390335826</v>
      </c>
      <c r="E159">
        <f>VLOOKUP($A159,'MP2-KTZVPP'!$A$2:$T$192,13,FALSE)*2625.5</f>
        <v>-1091.6419110307097</v>
      </c>
      <c r="F159">
        <f>VLOOKUP($A159,'MP2-KTZVPP'!$A$2:$T$192,14,FALSE)*2625.5</f>
        <v>-3474.0301333703442</v>
      </c>
      <c r="G159">
        <f>VLOOKUP($A159,'MP2-KTZVPP'!$A$2:$T$192,15,FALSE)*2625.5</f>
        <v>-748.86934731946508</v>
      </c>
      <c r="H159">
        <f>VLOOKUP($A159,'MP2-KTZVPP'!$A$2:$T$192,16,FALSE)*2625.5</f>
        <v>-2111.6233854763809</v>
      </c>
    </row>
    <row r="160" spans="1:8" x14ac:dyDescent="0.2">
      <c r="A160" s="1" t="s">
        <v>154</v>
      </c>
      <c r="B160">
        <f>VLOOKUP($A160,'CCSD(T)-CBS'!$A$2:$N$192,2,FALSE)</f>
        <v>0</v>
      </c>
      <c r="C160">
        <f>VLOOKUP($A160,'MP2-KTZVPP'!$A$2:$T$192,11,FALSE)*2625.5</f>
        <v>-2300.5205213950117</v>
      </c>
      <c r="D160">
        <f>VLOOKUP($A160,'MP2-KTZVPP'!$A$2:$T$192,12,FALSE)*2625.5</f>
        <v>-6746.5604795406243</v>
      </c>
      <c r="E160">
        <f>VLOOKUP($A160,'MP2-KTZVPP'!$A$2:$T$192,13,FALSE)*2625.5</f>
        <v>-1092.0035696907059</v>
      </c>
      <c r="F160">
        <f>VLOOKUP($A160,'MP2-KTZVPP'!$A$2:$T$192,14,FALSE)*2625.5</f>
        <v>-3474.6335634134471</v>
      </c>
      <c r="G160">
        <f>VLOOKUP($A160,'MP2-KTZVPP'!$A$2:$T$192,15,FALSE)*2625.5</f>
        <v>-1188.3558565998242</v>
      </c>
      <c r="H160">
        <f>VLOOKUP($A160,'MP2-KTZVPP'!$A$2:$T$192,16,FALSE)*2625.5</f>
        <v>-3246.7415137487396</v>
      </c>
    </row>
    <row r="161" spans="1:8" x14ac:dyDescent="0.2">
      <c r="A161" s="1" t="s">
        <v>155</v>
      </c>
      <c r="B161">
        <f>VLOOKUP($A161,'CCSD(T)-CBS'!$A$2:$N$192,2,FALSE)</f>
        <v>0</v>
      </c>
      <c r="C161">
        <f>VLOOKUP($A161,'MP2-KTZVPP'!$A$2:$T$192,11,FALSE)*2625.5</f>
        <v>-2296.4126105542009</v>
      </c>
      <c r="D161">
        <f>VLOOKUP($A161,'MP2-KTZVPP'!$A$2:$T$192,12,FALSE)*2625.5</f>
        <v>-6741.7419422913736</v>
      </c>
      <c r="E161">
        <f>VLOOKUP($A161,'MP2-KTZVPP'!$A$2:$T$192,13,FALSE)*2625.5</f>
        <v>-1091.2567593172057</v>
      </c>
      <c r="F161">
        <f>VLOOKUP($A161,'MP2-KTZVPP'!$A$2:$T$192,14,FALSE)*2625.5</f>
        <v>-3473.3542094516661</v>
      </c>
      <c r="G161">
        <f>VLOOKUP($A161,'MP2-KTZVPP'!$A$2:$T$192,15,FALSE)*2625.5</f>
        <v>-1188.3631241890907</v>
      </c>
      <c r="H161">
        <f>VLOOKUP($A161,'MP2-KTZVPP'!$A$2:$T$192,16,FALSE)*2625.5</f>
        <v>-3246.773395762059</v>
      </c>
    </row>
    <row r="162" spans="1:8" x14ac:dyDescent="0.2">
      <c r="A162" s="1" t="s">
        <v>156</v>
      </c>
      <c r="B162">
        <f>VLOOKUP($A162,'CCSD(T)-CBS'!$A$2:$N$192,2,FALSE)</f>
        <v>0</v>
      </c>
      <c r="C162">
        <f>VLOOKUP($A162,'MP2-KTZVPP'!$A$2:$T$192,11,FALSE)*2625.5</f>
        <v>-2517.4314462303919</v>
      </c>
      <c r="D162">
        <f>VLOOKUP($A162,'MP2-KTZVPP'!$A$2:$T$192,12,FALSE)*2625.5</f>
        <v>-7434.7269449689484</v>
      </c>
      <c r="E162">
        <f>VLOOKUP($A162,'MP2-KTZVPP'!$A$2:$T$192,13,FALSE)*2625.5</f>
        <v>-1092.7795521636599</v>
      </c>
      <c r="F162">
        <f>VLOOKUP($A162,'MP2-KTZVPP'!$A$2:$T$192,14,FALSE)*2625.5</f>
        <v>-3475.8244195583802</v>
      </c>
      <c r="G162">
        <f>VLOOKUP($A162,'MP2-KTZVPP'!$A$2:$T$192,15,FALSE)*2625.5</f>
        <v>-1396.7478346775172</v>
      </c>
      <c r="H162">
        <f>VLOOKUP($A162,'MP2-KTZVPP'!$A$2:$T$192,16,FALSE)*2625.5</f>
        <v>-3927.9069175350569</v>
      </c>
    </row>
    <row r="163" spans="1:8" x14ac:dyDescent="0.2">
      <c r="A163" s="1" t="s">
        <v>157</v>
      </c>
      <c r="B163">
        <f>VLOOKUP($A163,'CCSD(T)-CBS'!$A$2:$N$192,2,FALSE)</f>
        <v>0</v>
      </c>
      <c r="C163">
        <f>VLOOKUP($A163,'MP2-KTZVPP'!$A$2:$T$192,11,FALSE)*2625.5</f>
        <v>-2515.3313333077786</v>
      </c>
      <c r="D163">
        <f>VLOOKUP($A163,'MP2-KTZVPP'!$A$2:$T$192,12,FALSE)*2625.5</f>
        <v>-7431.9995143204969</v>
      </c>
      <c r="E163">
        <f>VLOOKUP($A163,'MP2-KTZVPP'!$A$2:$T$192,13,FALSE)*2625.5</f>
        <v>-1092.7157708583172</v>
      </c>
      <c r="F163">
        <f>VLOOKUP($A163,'MP2-KTZVPP'!$A$2:$T$192,14,FALSE)*2625.5</f>
        <v>-3475.5332601979394</v>
      </c>
      <c r="G163">
        <f>VLOOKUP($A163,'MP2-KTZVPP'!$A$2:$T$192,15,FALSE)*2625.5</f>
        <v>-1396.7530174579849</v>
      </c>
      <c r="H163">
        <f>VLOOKUP($A163,'MP2-KTZVPP'!$A$2:$T$192,16,FALSE)*2625.5</f>
        <v>-3927.9190171343212</v>
      </c>
    </row>
    <row r="164" spans="1:8" x14ac:dyDescent="0.2">
      <c r="A164" s="1" t="s">
        <v>158</v>
      </c>
      <c r="B164">
        <f>VLOOKUP($A164,'CCSD(T)-CBS'!$A$2:$N$192,2,FALSE)</f>
        <v>0</v>
      </c>
      <c r="C164">
        <f>VLOOKUP($A164,'MP2-KTZVPP'!$A$2:$T$192,11,FALSE)*2625.5</f>
        <v>-1848.7443490654816</v>
      </c>
      <c r="D164">
        <f>VLOOKUP($A164,'MP2-KTZVPP'!$A$2:$T$192,12,FALSE)*2625.5</f>
        <v>-5759.7970138160817</v>
      </c>
      <c r="E164">
        <f>VLOOKUP($A164,'MP2-KTZVPP'!$A$2:$T$192,13,FALSE)*2625.5</f>
        <v>-1052.5088188657696</v>
      </c>
      <c r="F164">
        <f>VLOOKUP($A164,'MP2-KTZVPP'!$A$2:$T$192,14,FALSE)*2625.5</f>
        <v>-3593.3000982808426</v>
      </c>
      <c r="G164">
        <f>VLOOKUP($A164,'MP2-KTZVPP'!$A$2:$T$192,15,FALSE)*2625.5</f>
        <v>-779.71129795816989</v>
      </c>
      <c r="H164">
        <f>VLOOKUP($A164,'MP2-KTZVPP'!$A$2:$T$192,16,FALSE)*2625.5</f>
        <v>-2146.6254412885523</v>
      </c>
    </row>
    <row r="165" spans="1:8" x14ac:dyDescent="0.2">
      <c r="A165" s="1" t="s">
        <v>159</v>
      </c>
      <c r="B165">
        <f>VLOOKUP($A165,'CCSD(T)-CBS'!$A$2:$N$192,2,FALSE)</f>
        <v>0</v>
      </c>
      <c r="C165">
        <f>VLOOKUP($A165,'MP2-KTZVPP'!$A$2:$T$192,11,FALSE)*2625.5</f>
        <v>-1847.9571021463119</v>
      </c>
      <c r="D165">
        <f>VLOOKUP($A165,'MP2-KTZVPP'!$A$2:$T$192,12,FALSE)*2625.5</f>
        <v>-5758.677385488616</v>
      </c>
      <c r="E165">
        <f>VLOOKUP($A165,'MP2-KTZVPP'!$A$2:$T$192,13,FALSE)*2625.5</f>
        <v>-1052.8417742293041</v>
      </c>
      <c r="F165">
        <f>VLOOKUP($A165,'MP2-KTZVPP'!$A$2:$T$192,14,FALSE)*2625.5</f>
        <v>-3593.6190388611312</v>
      </c>
      <c r="G165">
        <f>VLOOKUP($A165,'MP2-KTZVPP'!$A$2:$T$192,15,FALSE)*2625.5</f>
        <v>-779.71890622962303</v>
      </c>
      <c r="H165">
        <f>VLOOKUP($A165,'MP2-KTZVPP'!$A$2:$T$192,16,FALSE)*2625.5</f>
        <v>-2146.6706562959494</v>
      </c>
    </row>
    <row r="166" spans="1:8" x14ac:dyDescent="0.2">
      <c r="A166" s="1" t="s">
        <v>160</v>
      </c>
      <c r="B166">
        <f>VLOOKUP($A166,'CCSD(T)-CBS'!$A$2:$N$192,2,FALSE)</f>
        <v>0</v>
      </c>
      <c r="C166">
        <f>VLOOKUP($A166,'MP2-KTZVPP'!$A$2:$T$192,11,FALSE)*2625.5</f>
        <v>-1847.7111063953646</v>
      </c>
      <c r="D166">
        <f>VLOOKUP($A166,'MP2-KTZVPP'!$A$2:$T$192,12,FALSE)*2625.5</f>
        <v>-5758.5616287476751</v>
      </c>
      <c r="E166">
        <f>VLOOKUP($A166,'MP2-KTZVPP'!$A$2:$T$192,13,FALSE)*2625.5</f>
        <v>-1052.6116879056574</v>
      </c>
      <c r="F166">
        <f>VLOOKUP($A166,'MP2-KTZVPP'!$A$2:$T$192,14,FALSE)*2625.5</f>
        <v>-3593.5647044778452</v>
      </c>
      <c r="G166">
        <f>VLOOKUP($A166,'MP2-KTZVPP'!$A$2:$T$192,15,FALSE)*2625.5</f>
        <v>-779.72128285963322</v>
      </c>
      <c r="H166">
        <f>VLOOKUP($A166,'MP2-KTZVPP'!$A$2:$T$192,16,FALSE)*2625.5</f>
        <v>-2146.665501848132</v>
      </c>
    </row>
    <row r="167" spans="1:8" x14ac:dyDescent="0.2">
      <c r="A167" s="1" t="s">
        <v>45</v>
      </c>
      <c r="B167">
        <f>VLOOKUP($A167,'CCSD(T)-CBS'!$A$2:$N$192,2,FALSE)</f>
        <v>0</v>
      </c>
      <c r="C167">
        <f>VLOOKUP($A167,'MP2-KTZVPP'!$A$2:$T$192,11,FALSE)*2625.5</f>
        <v>-1302.7414211982855</v>
      </c>
      <c r="D167">
        <f>VLOOKUP($A167,'MP2-KTZVPP'!$A$2:$T$192,12,FALSE)*2625.5</f>
        <v>-4134.829327227827</v>
      </c>
      <c r="E167">
        <f>VLOOKUP($A167,'MP2-KTZVPP'!$A$2:$T$192,13,FALSE)*2625.5</f>
        <v>-1053.1870002923592</v>
      </c>
      <c r="F167">
        <f>VLOOKUP($A167,'MP2-KTZVPP'!$A$2:$T$192,14,FALSE)*2625.5</f>
        <v>-3594.3024027133233</v>
      </c>
      <c r="G167">
        <f>VLOOKUP($A167,'MP2-KTZVPP'!$A$2:$T$192,15,FALSE)*2625.5</f>
        <v>-226.08303430006043</v>
      </c>
      <c r="H167">
        <f>VLOOKUP($A167,'MP2-KTZVPP'!$A$2:$T$192,16,FALSE)*2625.5</f>
        <v>-512.6575883422862</v>
      </c>
    </row>
    <row r="168" spans="1:8" x14ac:dyDescent="0.2">
      <c r="A168" s="1" t="s">
        <v>46</v>
      </c>
      <c r="B168">
        <f>VLOOKUP($A168,'CCSD(T)-CBS'!$A$2:$N$192,2,FALSE)</f>
        <v>0</v>
      </c>
      <c r="C168">
        <f>VLOOKUP($A168,'MP2-KTZVPP'!$A$2:$T$192,11,FALSE)*2625.5</f>
        <v>-1301.1463303194348</v>
      </c>
      <c r="D168">
        <f>VLOOKUP($A168,'MP2-KTZVPP'!$A$2:$T$192,12,FALSE)*2625.5</f>
        <v>-4133.5303372875196</v>
      </c>
      <c r="E168">
        <f>VLOOKUP($A168,'MP2-KTZVPP'!$A$2:$T$192,13,FALSE)*2625.5</f>
        <v>-1053.0118254409072</v>
      </c>
      <c r="F168">
        <f>VLOOKUP($A168,'MP2-KTZVPP'!$A$2:$T$192,14,FALSE)*2625.5</f>
        <v>-3594.3530823677111</v>
      </c>
      <c r="G168">
        <f>VLOOKUP($A168,'MP2-KTZVPP'!$A$2:$T$192,15,FALSE)*2625.5</f>
        <v>-226.0830342999318</v>
      </c>
      <c r="H168">
        <f>VLOOKUP($A168,'MP2-KTZVPP'!$A$2:$T$192,16,FALSE)*2625.5</f>
        <v>-512.6575883422679</v>
      </c>
    </row>
    <row r="169" spans="1:8" x14ac:dyDescent="0.2">
      <c r="A169" s="1" t="s">
        <v>47</v>
      </c>
      <c r="B169">
        <f>VLOOKUP($A169,'CCSD(T)-CBS'!$A$2:$N$192,2,FALSE)</f>
        <v>0</v>
      </c>
      <c r="C169">
        <f>VLOOKUP($A169,'MP2-KTZVPP'!$A$2:$T$192,11,FALSE)*2625.5</f>
        <v>-1301.40093090857</v>
      </c>
      <c r="D169">
        <f>VLOOKUP($A169,'MP2-KTZVPP'!$A$2:$T$192,12,FALSE)*2625.5</f>
        <v>-4133.5373594189705</v>
      </c>
      <c r="E169">
        <f>VLOOKUP($A169,'MP2-KTZVPP'!$A$2:$T$192,13,FALSE)*2625.5</f>
        <v>-1053.1163422127559</v>
      </c>
      <c r="F169">
        <f>VLOOKUP($A169,'MP2-KTZVPP'!$A$2:$T$192,14,FALSE)*2625.5</f>
        <v>-3594.4378965894707</v>
      </c>
      <c r="G169">
        <f>VLOOKUP($A169,'MP2-KTZVPP'!$A$2:$T$192,15,FALSE)*2625.5</f>
        <v>-226.08303429931399</v>
      </c>
      <c r="H169">
        <f>VLOOKUP($A169,'MP2-KTZVPP'!$A$2:$T$192,16,FALSE)*2625.5</f>
        <v>-512.65758834145913</v>
      </c>
    </row>
    <row r="170" spans="1:8" x14ac:dyDescent="0.2">
      <c r="A170" s="1" t="s">
        <v>0</v>
      </c>
      <c r="B170">
        <f>VLOOKUP($A170,'CCSD(T)-CBS'!$A$2:$N$192,2,FALSE)</f>
        <v>0</v>
      </c>
      <c r="C170">
        <f>VLOOKUP($A170,'MP2-KTZVPP'!$A$2:$T$192,11,FALSE)*2625.5</f>
        <v>-1204.9572110701279</v>
      </c>
      <c r="D170">
        <f>VLOOKUP($A170,'MP2-KTZVPP'!$A$2:$T$192,12,FALSE)*2625.5</f>
        <v>-4009.6713837714619</v>
      </c>
      <c r="E170">
        <f>VLOOKUP($A170,'MP2-KTZVPP'!$A$2:$T$192,13,FALSE)*2625.5</f>
        <v>-1053.1896936615815</v>
      </c>
      <c r="F170">
        <f>VLOOKUP($A170,'MP2-KTZVPP'!$A$2:$T$192,14,FALSE)*2625.5</f>
        <v>-3594.3430143999071</v>
      </c>
      <c r="G170">
        <f>VLOOKUP($A170,'MP2-KTZVPP'!$A$2:$T$192,15,FALSE)*2625.5</f>
        <v>-130.48524579728618</v>
      </c>
      <c r="H170">
        <f>VLOOKUP($A170,'MP2-KTZVPP'!$A$2:$T$192,16,FALSE)*2625.5</f>
        <v>-389.01180559154477</v>
      </c>
    </row>
    <row r="171" spans="1:8" x14ac:dyDescent="0.2">
      <c r="A171" s="1" t="s">
        <v>1</v>
      </c>
      <c r="B171">
        <f>VLOOKUP($A171,'CCSD(T)-CBS'!$A$2:$N$192,2,FALSE)</f>
        <v>0</v>
      </c>
      <c r="C171">
        <f>VLOOKUP($A171,'MP2-KTZVPP'!$A$2:$T$192,11,FALSE)*2625.5</f>
        <v>-1204.348194517441</v>
      </c>
      <c r="D171">
        <f>VLOOKUP($A171,'MP2-KTZVPP'!$A$2:$T$192,12,FALSE)*2625.5</f>
        <v>-4009.4485676817194</v>
      </c>
      <c r="E171">
        <f>VLOOKUP($A171,'MP2-KTZVPP'!$A$2:$T$192,13,FALSE)*2625.5</f>
        <v>-1053.0078847280886</v>
      </c>
      <c r="F171">
        <f>VLOOKUP($A171,'MP2-KTZVPP'!$A$2:$T$192,14,FALSE)*2625.5</f>
        <v>-3594.6656135343942</v>
      </c>
      <c r="G171">
        <f>VLOOKUP($A171,'MP2-KTZVPP'!$A$2:$T$192,15,FALSE)*2625.5</f>
        <v>-130.48524579730167</v>
      </c>
      <c r="H171">
        <f>VLOOKUP($A171,'MP2-KTZVPP'!$A$2:$T$192,16,FALSE)*2625.5</f>
        <v>-389.01180559162356</v>
      </c>
    </row>
    <row r="172" spans="1:8" x14ac:dyDescent="0.2">
      <c r="A172" s="1" t="s">
        <v>2</v>
      </c>
      <c r="B172">
        <f>VLOOKUP($A172,'CCSD(T)-CBS'!$A$2:$N$192,2,FALSE)</f>
        <v>0</v>
      </c>
      <c r="C172">
        <f>VLOOKUP($A172,'MP2-KTZVPP'!$A$2:$T$192,11,FALSE)*2625.5</f>
        <v>-1204.0386124903014</v>
      </c>
      <c r="D172">
        <f>VLOOKUP($A172,'MP2-KTZVPP'!$A$2:$T$192,12,FALSE)*2625.5</f>
        <v>-4008.7985582789338</v>
      </c>
      <c r="E172">
        <f>VLOOKUP($A172,'MP2-KTZVPP'!$A$2:$T$192,13,FALSE)*2625.5</f>
        <v>-1053.1520158437693</v>
      </c>
      <c r="F172">
        <f>VLOOKUP($A172,'MP2-KTZVPP'!$A$2:$T$192,14,FALSE)*2625.5</f>
        <v>-3594.4892359587047</v>
      </c>
      <c r="G172">
        <f>VLOOKUP($A172,'MP2-KTZVPP'!$A$2:$T$192,15,FALSE)*2625.5</f>
        <v>-130.48524579732504</v>
      </c>
      <c r="H172">
        <f>VLOOKUP($A172,'MP2-KTZVPP'!$A$2:$T$192,16,FALSE)*2625.5</f>
        <v>-389.01180559161565</v>
      </c>
    </row>
    <row r="173" spans="1:8" x14ac:dyDescent="0.2">
      <c r="A173" s="1" t="s">
        <v>3</v>
      </c>
      <c r="B173">
        <f>VLOOKUP($A173,'CCSD(T)-CBS'!$A$2:$N$192,2,FALSE)</f>
        <v>0</v>
      </c>
      <c r="C173">
        <f>VLOOKUP($A173,'MP2-KTZVPP'!$A$2:$T$192,11,FALSE)*2625.5</f>
        <v>-1690.6961239674065</v>
      </c>
      <c r="D173">
        <f>VLOOKUP($A173,'MP2-KTZVPP'!$A$2:$T$192,12,FALSE)*2625.5</f>
        <v>-5308.6839909059927</v>
      </c>
      <c r="E173">
        <f>VLOOKUP($A173,'MP2-KTZVPP'!$A$2:$T$192,13,FALSE)*2625.5</f>
        <v>-1052.7106720013344</v>
      </c>
      <c r="F173">
        <f>VLOOKUP($A173,'MP2-KTZVPP'!$A$2:$T$192,14,FALSE)*2625.5</f>
        <v>-3593.42866021598</v>
      </c>
      <c r="G173">
        <f>VLOOKUP($A173,'MP2-KTZVPP'!$A$2:$T$192,15,FALSE)*2625.5</f>
        <v>-616.71171848346887</v>
      </c>
      <c r="H173">
        <f>VLOOKUP($A173,'MP2-KTZVPP'!$A$2:$T$192,16,FALSE)*2625.5</f>
        <v>-1690.633101916864</v>
      </c>
    </row>
    <row r="174" spans="1:8" x14ac:dyDescent="0.2">
      <c r="A174" s="1" t="s">
        <v>4</v>
      </c>
      <c r="B174">
        <f>VLOOKUP($A174,'CCSD(T)-CBS'!$A$2:$N$192,2,FALSE)</f>
        <v>0</v>
      </c>
      <c r="C174">
        <f>VLOOKUP($A174,'MP2-KTZVPP'!$A$2:$T$192,11,FALSE)*2625.5</f>
        <v>-1692.2597886541819</v>
      </c>
      <c r="D174">
        <f>VLOOKUP($A174,'MP2-KTZVPP'!$A$2:$T$192,12,FALSE)*2625.5</f>
        <v>-5309.2771872369422</v>
      </c>
      <c r="E174">
        <f>VLOOKUP($A174,'MP2-KTZVPP'!$A$2:$T$192,13,FALSE)*2625.5</f>
        <v>-1052.6835544151695</v>
      </c>
      <c r="F174">
        <f>VLOOKUP($A174,'MP2-KTZVPP'!$A$2:$T$192,14,FALSE)*2625.5</f>
        <v>-3593.7014619633233</v>
      </c>
      <c r="G174">
        <f>VLOOKUP($A174,'MP2-KTZVPP'!$A$2:$T$192,15,FALSE)*2625.5</f>
        <v>-616.78114979689258</v>
      </c>
      <c r="H174">
        <f>VLOOKUP($A174,'MP2-KTZVPP'!$A$2:$T$192,16,FALSE)*2625.5</f>
        <v>-1690.5384222778646</v>
      </c>
    </row>
    <row r="175" spans="1:8" x14ac:dyDescent="0.2">
      <c r="A175" s="1" t="s">
        <v>5</v>
      </c>
      <c r="B175">
        <f>VLOOKUP($A175,'CCSD(T)-CBS'!$A$2:$N$192,2,FALSE)</f>
        <v>0</v>
      </c>
      <c r="C175">
        <f>VLOOKUP($A175,'MP2-KTZVPP'!$A$2:$T$192,11,FALSE)*2625.5</f>
        <v>-1691.7550428657817</v>
      </c>
      <c r="D175">
        <f>VLOOKUP($A175,'MP2-KTZVPP'!$A$2:$T$192,12,FALSE)*2625.5</f>
        <v>-5308.2281976959648</v>
      </c>
      <c r="E175">
        <f>VLOOKUP($A175,'MP2-KTZVPP'!$A$2:$T$192,13,FALSE)*2625.5</f>
        <v>-1052.720423681875</v>
      </c>
      <c r="F175">
        <f>VLOOKUP($A175,'MP2-KTZVPP'!$A$2:$T$192,14,FALSE)*2625.5</f>
        <v>-3593.6347584047526</v>
      </c>
      <c r="G175">
        <f>VLOOKUP($A175,'MP2-KTZVPP'!$A$2:$T$192,15,FALSE)*2625.5</f>
        <v>-616.78766245065606</v>
      </c>
      <c r="H175">
        <f>VLOOKUP($A175,'MP2-KTZVPP'!$A$2:$T$192,16,FALSE)*2625.5</f>
        <v>-1690.3979137893343</v>
      </c>
    </row>
    <row r="176" spans="1:8" x14ac:dyDescent="0.2">
      <c r="A176" s="1" t="s">
        <v>6</v>
      </c>
      <c r="B176">
        <f>VLOOKUP($A176,'CCSD(T)-CBS'!$A$2:$N$192,2,FALSE)</f>
        <v>0</v>
      </c>
      <c r="C176">
        <f>VLOOKUP($A176,'MP2-KTZVPP'!$A$2:$T$192,11,FALSE)*2625.5</f>
        <v>-1692.2742632932593</v>
      </c>
      <c r="D176">
        <f>VLOOKUP($A176,'MP2-KTZVPP'!$A$2:$T$192,12,FALSE)*2625.5</f>
        <v>-5309.2949044507595</v>
      </c>
      <c r="E176">
        <f>VLOOKUP($A176,'MP2-KTZVPP'!$A$2:$T$192,13,FALSE)*2625.5</f>
        <v>-1052.6870096810801</v>
      </c>
      <c r="F176">
        <f>VLOOKUP($A176,'MP2-KTZVPP'!$A$2:$T$192,14,FALSE)*2625.5</f>
        <v>-3593.703347287536</v>
      </c>
      <c r="G176">
        <f>VLOOKUP($A176,'MP2-KTZVPP'!$A$2:$T$192,15,FALSE)*2625.5</f>
        <v>-616.78581902224573</v>
      </c>
      <c r="H176">
        <f>VLOOKUP($A176,'MP2-KTZVPP'!$A$2:$T$192,16,FALSE)*2625.5</f>
        <v>-1690.5484225403459</v>
      </c>
    </row>
    <row r="177" spans="1:8" x14ac:dyDescent="0.2">
      <c r="A177" s="1" t="s">
        <v>7</v>
      </c>
      <c r="B177">
        <f>VLOOKUP($A177,'CCSD(T)-CBS'!$A$2:$N$192,2,FALSE)</f>
        <v>0</v>
      </c>
      <c r="C177">
        <f>VLOOKUP($A177,'MP2-KTZVPP'!$A$2:$T$192,11,FALSE)*2625.5</f>
        <v>-1691.5952773313888</v>
      </c>
      <c r="D177">
        <f>VLOOKUP($A177,'MP2-KTZVPP'!$A$2:$T$192,12,FALSE)*2625.5</f>
        <v>-5309.2497377816007</v>
      </c>
      <c r="E177">
        <f>VLOOKUP($A177,'MP2-KTZVPP'!$A$2:$T$192,13,FALSE)*2625.5</f>
        <v>-1052.6532936249407</v>
      </c>
      <c r="F177">
        <f>VLOOKUP($A177,'MP2-KTZVPP'!$A$2:$T$192,14,FALSE)*2625.5</f>
        <v>-3593.6201290033878</v>
      </c>
      <c r="G177">
        <f>VLOOKUP($A177,'MP2-KTZVPP'!$A$2:$T$192,15,FALSE)*2625.5</f>
        <v>-616.74283491089932</v>
      </c>
      <c r="H177">
        <f>VLOOKUP($A177,'MP2-KTZVPP'!$A$2:$T$192,16,FALSE)*2625.5</f>
        <v>-1690.5290052633766</v>
      </c>
    </row>
    <row r="178" spans="1:8" x14ac:dyDescent="0.2">
      <c r="A178" s="1" t="s">
        <v>8</v>
      </c>
      <c r="B178">
        <f>VLOOKUP($A178,'CCSD(T)-CBS'!$A$2:$N$192,2,FALSE)</f>
        <v>0</v>
      </c>
      <c r="C178">
        <f>VLOOKUP($A178,'MP2-KTZVPP'!$A$2:$T$192,11,FALSE)*2625.5</f>
        <v>-1692.2326058165495</v>
      </c>
      <c r="D178">
        <f>VLOOKUP($A178,'MP2-KTZVPP'!$A$2:$T$192,12,FALSE)*2625.5</f>
        <v>-5309.6323310744165</v>
      </c>
      <c r="E178">
        <f>VLOOKUP($A178,'MP2-KTZVPP'!$A$2:$T$192,13,FALSE)*2625.5</f>
        <v>-1052.6912425758221</v>
      </c>
      <c r="F178">
        <f>VLOOKUP($A178,'MP2-KTZVPP'!$A$2:$T$192,14,FALSE)*2625.5</f>
        <v>-3593.646416315994</v>
      </c>
      <c r="G178">
        <f>VLOOKUP($A178,'MP2-KTZVPP'!$A$2:$T$192,15,FALSE)*2625.5</f>
        <v>-616.72294349086008</v>
      </c>
      <c r="H178">
        <f>VLOOKUP($A178,'MP2-KTZVPP'!$A$2:$T$192,16,FALSE)*2625.5</f>
        <v>-1690.5267862563221</v>
      </c>
    </row>
    <row r="179" spans="1:8" x14ac:dyDescent="0.2">
      <c r="A179" s="1" t="s">
        <v>9</v>
      </c>
      <c r="B179">
        <f>VLOOKUP($A179,'CCSD(T)-CBS'!$A$2:$N$192,2,FALSE)</f>
        <v>0</v>
      </c>
      <c r="C179">
        <f>VLOOKUP($A179,'MP2-KTZVPP'!$A$2:$T$192,11,FALSE)*2625.5</f>
        <v>-1823.9600702771861</v>
      </c>
      <c r="D179">
        <f>VLOOKUP($A179,'MP2-KTZVPP'!$A$2:$T$192,12,FALSE)*2625.5</f>
        <v>-5730.9643899007115</v>
      </c>
      <c r="E179">
        <f>VLOOKUP($A179,'MP2-KTZVPP'!$A$2:$T$192,13,FALSE)*2625.5</f>
        <v>-1052.5231945227224</v>
      </c>
      <c r="F179">
        <f>VLOOKUP($A179,'MP2-KTZVPP'!$A$2:$T$192,14,FALSE)*2625.5</f>
        <v>-3593.5575710145886</v>
      </c>
      <c r="G179">
        <f>VLOOKUP($A179,'MP2-KTZVPP'!$A$2:$T$192,15,FALSE)*2625.5</f>
        <v>-748.82358494441735</v>
      </c>
      <c r="H179">
        <f>VLOOKUP($A179,'MP2-KTZVPP'!$A$2:$T$192,16,FALSE)*2625.5</f>
        <v>-2112.6867335329457</v>
      </c>
    </row>
    <row r="180" spans="1:8" x14ac:dyDescent="0.2">
      <c r="A180" s="1" t="s">
        <v>10</v>
      </c>
      <c r="B180">
        <f>VLOOKUP($A180,'CCSD(T)-CBS'!$A$2:$N$192,2,FALSE)</f>
        <v>0</v>
      </c>
      <c r="C180">
        <f>VLOOKUP($A180,'MP2-KTZVPP'!$A$2:$T$192,11,FALSE)*2625.5</f>
        <v>-1822.714357887947</v>
      </c>
      <c r="D180">
        <f>VLOOKUP($A180,'MP2-KTZVPP'!$A$2:$T$192,12,FALSE)*2625.5</f>
        <v>-5729.4968248466384</v>
      </c>
      <c r="E180">
        <f>VLOOKUP($A180,'MP2-KTZVPP'!$A$2:$T$192,13,FALSE)*2625.5</f>
        <v>-1053.1543832356033</v>
      </c>
      <c r="F180">
        <f>VLOOKUP($A180,'MP2-KTZVPP'!$A$2:$T$192,14,FALSE)*2625.5</f>
        <v>-3594.109423114865</v>
      </c>
      <c r="G180">
        <f>VLOOKUP($A180,'MP2-KTZVPP'!$A$2:$T$192,15,FALSE)*2625.5</f>
        <v>-748.85378378069367</v>
      </c>
      <c r="H180">
        <f>VLOOKUP($A180,'MP2-KTZVPP'!$A$2:$T$192,16,FALSE)*2625.5</f>
        <v>-2112.7932261726296</v>
      </c>
    </row>
    <row r="181" spans="1:8" x14ac:dyDescent="0.2">
      <c r="A181" s="1" t="s">
        <v>11</v>
      </c>
      <c r="B181">
        <f>VLOOKUP($A181,'CCSD(T)-CBS'!$A$2:$N$192,2,FALSE)</f>
        <v>0</v>
      </c>
      <c r="C181">
        <f>VLOOKUP($A181,'MP2-KTZVPP'!$A$2:$T$192,11,FALSE)*2625.5</f>
        <v>-1822.0244036681995</v>
      </c>
      <c r="D181">
        <f>VLOOKUP($A181,'MP2-KTZVPP'!$A$2:$T$192,12,FALSE)*2625.5</f>
        <v>-5728.731088613974</v>
      </c>
      <c r="E181">
        <f>VLOOKUP($A181,'MP2-KTZVPP'!$A$2:$T$192,13,FALSE)*2625.5</f>
        <v>-1052.7200644917227</v>
      </c>
      <c r="F181">
        <f>VLOOKUP($A181,'MP2-KTZVPP'!$A$2:$T$192,14,FALSE)*2625.5</f>
        <v>-3594.029933791137</v>
      </c>
      <c r="G181">
        <f>VLOOKUP($A181,'MP2-KTZVPP'!$A$2:$T$192,15,FALSE)*2625.5</f>
        <v>-748.83184562730798</v>
      </c>
      <c r="H181">
        <f>VLOOKUP($A181,'MP2-KTZVPP'!$A$2:$T$192,16,FALSE)*2625.5</f>
        <v>-2112.6985115646376</v>
      </c>
    </row>
    <row r="182" spans="1:8" x14ac:dyDescent="0.2">
      <c r="A182" s="1" t="s">
        <v>12</v>
      </c>
      <c r="B182">
        <f>VLOOKUP($A182,'CCSD(T)-CBS'!$A$2:$N$192,2,FALSE)</f>
        <v>0</v>
      </c>
      <c r="C182">
        <f>VLOOKUP($A182,'MP2-KTZVPP'!$A$2:$T$192,11,FALSE)*2625.5</f>
        <v>-3452.365653358062</v>
      </c>
      <c r="D182">
        <f>VLOOKUP($A182,'MP2-KTZVPP'!$A$2:$T$192,12,FALSE)*2625.5</f>
        <v>-10002.94568145172</v>
      </c>
      <c r="E182">
        <f>VLOOKUP($A182,'MP2-KTZVPP'!$A$2:$T$192,13,FALSE)*2625.5</f>
        <v>-1052.8359662961641</v>
      </c>
      <c r="F182">
        <f>VLOOKUP($A182,'MP2-KTZVPP'!$A$2:$T$192,14,FALSE)*2625.5</f>
        <v>-3593.4645107475076</v>
      </c>
      <c r="G182">
        <f>VLOOKUP($A182,'MP2-KTZVPP'!$A$2:$T$192,15,FALSE)*2625.5</f>
        <v>-2374.7548937025554</v>
      </c>
      <c r="H182">
        <f>VLOOKUP($A182,'MP2-KTZVPP'!$A$2:$T$192,16,FALSE)*2625.5</f>
        <v>-6379.4971233627639</v>
      </c>
    </row>
    <row r="183" spans="1:8" x14ac:dyDescent="0.2">
      <c r="A183" s="1" t="s">
        <v>13</v>
      </c>
      <c r="B183">
        <f>VLOOKUP($A183,'CCSD(T)-CBS'!$A$2:$N$192,2,FALSE)</f>
        <v>0</v>
      </c>
      <c r="C183">
        <f>VLOOKUP($A183,'MP2-KTZVPP'!$A$2:$T$192,11,FALSE)*2625.5</f>
        <v>-3448.8611874758071</v>
      </c>
      <c r="D183">
        <f>VLOOKUP($A183,'MP2-KTZVPP'!$A$2:$T$192,12,FALSE)*2625.5</f>
        <v>-9996.1881218212329</v>
      </c>
      <c r="E183">
        <f>VLOOKUP($A183,'MP2-KTZVPP'!$A$2:$T$192,13,FALSE)*2625.5</f>
        <v>-1052.531562973976</v>
      </c>
      <c r="F183">
        <f>VLOOKUP($A183,'MP2-KTZVPP'!$A$2:$T$192,14,FALSE)*2625.5</f>
        <v>-3593.1538613279768</v>
      </c>
      <c r="G183">
        <f>VLOOKUP($A183,'MP2-KTZVPP'!$A$2:$T$192,15,FALSE)*2625.5</f>
        <v>-2374.5963907482937</v>
      </c>
      <c r="H183">
        <f>VLOOKUP($A183,'MP2-KTZVPP'!$A$2:$T$192,16,FALSE)*2625.5</f>
        <v>-6378.2735297878635</v>
      </c>
    </row>
    <row r="184" spans="1:8" x14ac:dyDescent="0.2">
      <c r="A184" s="1" t="s">
        <v>14</v>
      </c>
      <c r="B184">
        <f>VLOOKUP($A184,'CCSD(T)-CBS'!$A$2:$N$192,2,FALSE)</f>
        <v>0</v>
      </c>
      <c r="C184">
        <f>VLOOKUP($A184,'MP2-KTZVPP'!$A$2:$T$192,11,FALSE)*2625.5</f>
        <v>-3451.5278455786934</v>
      </c>
      <c r="D184">
        <f>VLOOKUP($A184,'MP2-KTZVPP'!$A$2:$T$192,12,FALSE)*2625.5</f>
        <v>-10001.761489354456</v>
      </c>
      <c r="E184">
        <f>VLOOKUP($A184,'MP2-KTZVPP'!$A$2:$T$192,13,FALSE)*2625.5</f>
        <v>-1052.5835893395974</v>
      </c>
      <c r="F184">
        <f>VLOOKUP($A184,'MP2-KTZVPP'!$A$2:$T$192,14,FALSE)*2625.5</f>
        <v>-3593.4293345204146</v>
      </c>
      <c r="G184">
        <f>VLOOKUP($A184,'MP2-KTZVPP'!$A$2:$T$192,15,FALSE)*2625.5</f>
        <v>-2374.7455200992317</v>
      </c>
      <c r="H184">
        <f>VLOOKUP($A184,'MP2-KTZVPP'!$A$2:$T$192,16,FALSE)*2625.5</f>
        <v>-6379.5225764378947</v>
      </c>
    </row>
    <row r="185" spans="1:8" x14ac:dyDescent="0.2">
      <c r="A185" s="1" t="s">
        <v>15</v>
      </c>
      <c r="B185">
        <f>VLOOKUP($A185,'CCSD(T)-CBS'!$A$2:$N$192,2,FALSE)</f>
        <v>0</v>
      </c>
      <c r="C185">
        <f>VLOOKUP($A185,'MP2-KTZVPP'!$A$2:$T$192,11,FALSE)*2625.5</f>
        <v>-3451.8102346456831</v>
      </c>
      <c r="D185">
        <f>VLOOKUP($A185,'MP2-KTZVPP'!$A$2:$T$192,12,FALSE)*2625.5</f>
        <v>-10002.294783049198</v>
      </c>
      <c r="E185">
        <f>VLOOKUP($A185,'MP2-KTZVPP'!$A$2:$T$192,13,FALSE)*2625.5</f>
        <v>-1052.6499851583019</v>
      </c>
      <c r="F185">
        <f>VLOOKUP($A185,'MP2-KTZVPP'!$A$2:$T$192,14,FALSE)*2625.5</f>
        <v>-3593.4105639733248</v>
      </c>
      <c r="G185">
        <f>VLOOKUP($A185,'MP2-KTZVPP'!$A$2:$T$192,15,FALSE)*2625.5</f>
        <v>-2374.7337772432088</v>
      </c>
      <c r="H185">
        <f>VLOOKUP($A185,'MP2-KTZVPP'!$A$2:$T$192,16,FALSE)*2625.5</f>
        <v>-6379.4805097797089</v>
      </c>
    </row>
    <row r="186" spans="1:8" x14ac:dyDescent="0.2">
      <c r="A186" s="1" t="s">
        <v>16</v>
      </c>
      <c r="B186">
        <f>VLOOKUP($A186,'CCSD(T)-CBS'!$A$2:$N$192,2,FALSE)</f>
        <v>0</v>
      </c>
      <c r="C186">
        <f>VLOOKUP($A186,'MP2-KTZVPP'!$A$2:$T$192,11,FALSE)*2625.5</f>
        <v>-3447.249491025535</v>
      </c>
      <c r="D186">
        <f>VLOOKUP($A186,'MP2-KTZVPP'!$A$2:$T$192,12,FALSE)*2625.5</f>
        <v>-9994.5876327416499</v>
      </c>
      <c r="E186">
        <f>VLOOKUP($A186,'MP2-KTZVPP'!$A$2:$T$192,13,FALSE)*2625.5</f>
        <v>-1052.3090725119996</v>
      </c>
      <c r="F186">
        <f>VLOOKUP($A186,'MP2-KTZVPP'!$A$2:$T$192,14,FALSE)*2625.5</f>
        <v>-3593.0791599654244</v>
      </c>
      <c r="G186">
        <f>VLOOKUP($A186,'MP2-KTZVPP'!$A$2:$T$192,15,FALSE)*2625.5</f>
        <v>-2374.6027087089396</v>
      </c>
      <c r="H186">
        <f>VLOOKUP($A186,'MP2-KTZVPP'!$A$2:$T$192,16,FALSE)*2625.5</f>
        <v>-6378.4872054572324</v>
      </c>
    </row>
    <row r="187" spans="1:8" x14ac:dyDescent="0.2">
      <c r="A187" s="1" t="s">
        <v>17</v>
      </c>
      <c r="B187">
        <f>VLOOKUP($A187,'CCSD(T)-CBS'!$A$2:$N$192,2,FALSE)</f>
        <v>0</v>
      </c>
      <c r="C187">
        <f>VLOOKUP($A187,'MP2-KTZVPP'!$A$2:$T$192,11,FALSE)*2625.5</f>
        <v>-3447.9594999570841</v>
      </c>
      <c r="D187">
        <f>VLOOKUP($A187,'MP2-KTZVPP'!$A$2:$T$192,12,FALSE)*2625.5</f>
        <v>-9995.1357404547507</v>
      </c>
      <c r="E187">
        <f>VLOOKUP($A187,'MP2-KTZVPP'!$A$2:$T$192,13,FALSE)*2625.5</f>
        <v>-1052.7251759512865</v>
      </c>
      <c r="F187">
        <f>VLOOKUP($A187,'MP2-KTZVPP'!$A$2:$T$192,14,FALSE)*2625.5</f>
        <v>-3593.4428262207957</v>
      </c>
      <c r="G187">
        <f>VLOOKUP($A187,'MP2-KTZVPP'!$A$2:$T$192,15,FALSE)*2625.5</f>
        <v>-2374.6878155831228</v>
      </c>
      <c r="H187">
        <f>VLOOKUP($A187,'MP2-KTZVPP'!$A$2:$T$192,16,FALSE)*2625.5</f>
        <v>-6378.5264536323457</v>
      </c>
    </row>
    <row r="188" spans="1:8" x14ac:dyDescent="0.2">
      <c r="A188" s="1" t="s">
        <v>18</v>
      </c>
      <c r="B188">
        <f>VLOOKUP($A188,'CCSD(T)-CBS'!$A$2:$N$192,2,FALSE)</f>
        <v>0</v>
      </c>
      <c r="C188">
        <f>VLOOKUP($A188,'MP2-KTZVPP'!$A$2:$T$192,11,FALSE)*2625.5</f>
        <v>-2257.7472115651049</v>
      </c>
      <c r="D188">
        <f>VLOOKUP($A188,'MP2-KTZVPP'!$A$2:$T$192,12,FALSE)*2625.5</f>
        <v>-6860.775269626185</v>
      </c>
      <c r="E188">
        <f>VLOOKUP($A188,'MP2-KTZVPP'!$A$2:$T$192,13,FALSE)*2625.5</f>
        <v>-1052.4501593073219</v>
      </c>
      <c r="F188">
        <f>VLOOKUP($A188,'MP2-KTZVPP'!$A$2:$T$192,14,FALSE)*2625.5</f>
        <v>-3593.193803281883</v>
      </c>
      <c r="G188">
        <f>VLOOKUP($A188,'MP2-KTZVPP'!$A$2:$T$192,15,FALSE)*2625.5</f>
        <v>-1188.4756242500773</v>
      </c>
      <c r="H188">
        <f>VLOOKUP($A188,'MP2-KTZVPP'!$A$2:$T$192,16,FALSE)*2625.5</f>
        <v>-3247.1560056826911</v>
      </c>
    </row>
    <row r="189" spans="1:8" x14ac:dyDescent="0.2">
      <c r="A189" s="1" t="s">
        <v>19</v>
      </c>
      <c r="B189">
        <f>VLOOKUP($A189,'CCSD(T)-CBS'!$A$2:$N$192,2,FALSE)</f>
        <v>0</v>
      </c>
      <c r="C189">
        <f>VLOOKUP($A189,'MP2-KTZVPP'!$A$2:$T$192,11,FALSE)*2625.5</f>
        <v>-2256.6784489945576</v>
      </c>
      <c r="D189">
        <f>VLOOKUP($A189,'MP2-KTZVPP'!$A$2:$T$192,12,FALSE)*2625.5</f>
        <v>-6859.2857639565727</v>
      </c>
      <c r="E189">
        <f>VLOOKUP($A189,'MP2-KTZVPP'!$A$2:$T$192,13,FALSE)*2625.5</f>
        <v>-1052.7205008039841</v>
      </c>
      <c r="F189">
        <f>VLOOKUP($A189,'MP2-KTZVPP'!$A$2:$T$192,14,FALSE)*2625.5</f>
        <v>-3593.4307335919452</v>
      </c>
      <c r="G189">
        <f>VLOOKUP($A189,'MP2-KTZVPP'!$A$2:$T$192,15,FALSE)*2625.5</f>
        <v>-1188.4805195673439</v>
      </c>
      <c r="H189">
        <f>VLOOKUP($A189,'MP2-KTZVPP'!$A$2:$T$192,16,FALSE)*2625.5</f>
        <v>-3247.1846071120476</v>
      </c>
    </row>
    <row r="190" spans="1:8" x14ac:dyDescent="0.2">
      <c r="A190" s="1" t="s">
        <v>20</v>
      </c>
      <c r="B190">
        <f>VLOOKUP($A190,'CCSD(T)-CBS'!$A$2:$N$192,2,FALSE)</f>
        <v>0</v>
      </c>
      <c r="C190">
        <f>VLOOKUP($A190,'MP2-KTZVPP'!$A$2:$T$192,11,FALSE)*2625.5</f>
        <v>-2256.4405839146134</v>
      </c>
      <c r="D190">
        <f>VLOOKUP($A190,'MP2-KTZVPP'!$A$2:$T$192,12,FALSE)*2625.5</f>
        <v>-6859.2332426883995</v>
      </c>
      <c r="E190">
        <f>VLOOKUP($A190,'MP2-KTZVPP'!$A$2:$T$192,13,FALSE)*2625.5</f>
        <v>-1052.5631803528449</v>
      </c>
      <c r="F190">
        <f>VLOOKUP($A190,'MP2-KTZVPP'!$A$2:$T$192,14,FALSE)*2625.5</f>
        <v>-3593.3927800310057</v>
      </c>
      <c r="G190">
        <f>VLOOKUP($A190,'MP2-KTZVPP'!$A$2:$T$192,15,FALSE)*2625.5</f>
        <v>-1188.4890029528738</v>
      </c>
      <c r="H190">
        <f>VLOOKUP($A190,'MP2-KTZVPP'!$A$2:$T$192,16,FALSE)*2625.5</f>
        <v>-3247.2023609565272</v>
      </c>
    </row>
    <row r="191" spans="1:8" x14ac:dyDescent="0.2">
      <c r="A191" s="1" t="s">
        <v>21</v>
      </c>
      <c r="B191">
        <f>VLOOKUP($A191,'CCSD(T)-CBS'!$A$2:$N$192,2,FALSE)</f>
        <v>0</v>
      </c>
      <c r="C191">
        <f>VLOOKUP($A191,'MP2-KTZVPP'!$A$2:$T$192,11,FALSE)*2625.5</f>
        <v>-2470.5859071174132</v>
      </c>
      <c r="D191">
        <f>VLOOKUP($A191,'MP2-KTZVPP'!$A$2:$T$192,12,FALSE)*2625.5</f>
        <v>-7545.4672899468051</v>
      </c>
      <c r="E191">
        <f>VLOOKUP($A191,'MP2-KTZVPP'!$A$2:$T$192,13,FALSE)*2625.5</f>
        <v>-1052.5701499964862</v>
      </c>
      <c r="F191">
        <f>VLOOKUP($A191,'MP2-KTZVPP'!$A$2:$T$192,14,FALSE)*2625.5</f>
        <v>-3593.634068102227</v>
      </c>
      <c r="G191">
        <f>VLOOKUP($A191,'MP2-KTZVPP'!$A$2:$T$192,15,FALSE)*2625.5</f>
        <v>-1396.2154239911431</v>
      </c>
      <c r="H191">
        <f>VLOOKUP($A191,'MP2-KTZVPP'!$A$2:$T$192,16,FALSE)*2625.5</f>
        <v>-3928.7044080277033</v>
      </c>
    </row>
    <row r="192" spans="1:8" x14ac:dyDescent="0.2">
      <c r="A192" s="1" t="s">
        <v>22</v>
      </c>
      <c r="B192">
        <f>VLOOKUP($A192,'CCSD(T)-CBS'!$A$2:$N$192,2,FALSE)</f>
        <v>0</v>
      </c>
      <c r="C192">
        <f>VLOOKUP($A192,'MP2-KTZVPP'!$A$2:$T$192,11,FALSE)*2625.5</f>
        <v>-2469.2484971214335</v>
      </c>
      <c r="D192">
        <f>VLOOKUP($A192,'MP2-KTZVPP'!$A$2:$T$192,12,FALSE)*2625.5</f>
        <v>-7543.9027641015409</v>
      </c>
      <c r="E192">
        <f>VLOOKUP($A192,'MP2-KTZVPP'!$A$2:$T$192,13,FALSE)*2625.5</f>
        <v>-1053.1387598081924</v>
      </c>
      <c r="F192">
        <f>VLOOKUP($A192,'MP2-KTZVPP'!$A$2:$T$192,14,FALSE)*2625.5</f>
        <v>-3594.0789197858849</v>
      </c>
      <c r="G192">
        <f>VLOOKUP($A192,'MP2-KTZVPP'!$A$2:$T$192,15,FALSE)*2625.5</f>
        <v>-1396.2627512277095</v>
      </c>
      <c r="H192">
        <f>VLOOKUP($A192,'MP2-KTZVPP'!$A$2:$T$192,16,FALSE)*2625.5</f>
        <v>-3928.7443845027601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B1" sqref="B1:H2"/>
    </sheetView>
  </sheetViews>
  <sheetFormatPr baseColWidth="10" defaultRowHeight="16" x14ac:dyDescent="0.2"/>
  <cols>
    <col min="1" max="1" width="20.83203125" bestFit="1" customWidth="1"/>
    <col min="3" max="3" width="14" bestFit="1" customWidth="1"/>
    <col min="4" max="4" width="14.5" bestFit="1" customWidth="1"/>
  </cols>
  <sheetData>
    <row r="1" spans="1:8" x14ac:dyDescent="0.2">
      <c r="A1" s="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s="1" t="s">
        <v>177</v>
      </c>
      <c r="B2">
        <f>VLOOKUP($A2,'CCSD(T)-CBS'!$A$2:$N$192,2,FALSE)</f>
        <v>0</v>
      </c>
      <c r="C2" t="e">
        <f>VLOOKUP($A2,VDZ!$A$2:$N$192,11,FALSE)*2625.5</f>
        <v>#N/A</v>
      </c>
      <c r="D2" t="e">
        <f>VLOOKUP($A2,VDZ!$A$2:$N$192,12,FALSE)*2625.5</f>
        <v>#N/A</v>
      </c>
      <c r="E2" t="e">
        <f>VLOOKUP($A2,VDZ!$A$2:$N$192,13,FALSE)*2625.5</f>
        <v>#N/A</v>
      </c>
      <c r="F2" t="e">
        <f>VLOOKUP($A2,VDZ!$A$2:$N$192,14,FALSE)*2625.5</f>
        <v>#N/A</v>
      </c>
      <c r="G2" t="e">
        <f>VLOOKUP($A2,VDZ!$A$2:$N$192,15,FALSE)*2625.5</f>
        <v>#N/A</v>
      </c>
      <c r="H2" t="e">
        <f>VLOOKUP($A2,VDZ!$A$2:$N$192,16,FALSE)*2625.5</f>
        <v>#N/A</v>
      </c>
    </row>
    <row r="3" spans="1:8" x14ac:dyDescent="0.2">
      <c r="A3" s="1" t="s">
        <v>23</v>
      </c>
      <c r="B3">
        <f>VLOOKUP($A3,'CCSD(T)-CBS'!$A$2:$N$192,2,FALSE)</f>
        <v>0</v>
      </c>
      <c r="C3" t="e">
        <f>VLOOKUP($A3,VDZ!$A$2:$N$192,11,FALSE)*2625.5</f>
        <v>#N/A</v>
      </c>
      <c r="D3" t="e">
        <f>VLOOKUP($A3,VDZ!$A$2:$N$192,12,FALSE)*2625.5</f>
        <v>#N/A</v>
      </c>
      <c r="E3" t="e">
        <f>VLOOKUP($A3,VDZ!$A$2:$N$192,13,FALSE)*2625.5</f>
        <v>#N/A</v>
      </c>
      <c r="F3" t="e">
        <f>VLOOKUP($A3,VDZ!$A$2:$N$192,14,FALSE)*2625.5</f>
        <v>#N/A</v>
      </c>
      <c r="G3" t="e">
        <f>VLOOKUP($A3,VDZ!$A$2:$N$192,15,FALSE)*2625.5</f>
        <v>#N/A</v>
      </c>
      <c r="H3" t="e">
        <f>VLOOKUP($A3,VDZ!$A$2:$N$192,16,FALSE)*2625.5</f>
        <v>#N/A</v>
      </c>
    </row>
    <row r="4" spans="1:8" x14ac:dyDescent="0.2">
      <c r="A4" s="1" t="s">
        <v>24</v>
      </c>
      <c r="B4">
        <f>VLOOKUP($A4,'CCSD(T)-CBS'!$A$2:$N$192,2,FALSE)</f>
        <v>0</v>
      </c>
      <c r="C4" t="e">
        <f>VLOOKUP($A4,VDZ!$A$2:$N$192,11,FALSE)*2625.5</f>
        <v>#N/A</v>
      </c>
      <c r="D4" t="e">
        <f>VLOOKUP($A4,VDZ!$A$2:$N$192,12,FALSE)*2625.5</f>
        <v>#N/A</v>
      </c>
      <c r="E4" t="e">
        <f>VLOOKUP($A4,VDZ!$A$2:$N$192,13,FALSE)*2625.5</f>
        <v>#N/A</v>
      </c>
      <c r="F4" t="e">
        <f>VLOOKUP($A4,VDZ!$A$2:$N$192,14,FALSE)*2625.5</f>
        <v>#N/A</v>
      </c>
      <c r="G4" t="e">
        <f>VLOOKUP($A4,VDZ!$A$2:$N$192,15,FALSE)*2625.5</f>
        <v>#N/A</v>
      </c>
      <c r="H4" t="e">
        <f>VLOOKUP($A4,VDZ!$A$2:$N$192,16,FALSE)*2625.5</f>
        <v>#N/A</v>
      </c>
    </row>
    <row r="5" spans="1:8" x14ac:dyDescent="0.2">
      <c r="A5" s="1" t="s">
        <v>178</v>
      </c>
      <c r="B5">
        <f>VLOOKUP($A5,'CCSD(T)-CBS'!$A$2:$N$192,2,FALSE)</f>
        <v>0</v>
      </c>
      <c r="C5" t="e">
        <f>VLOOKUP($A5,VDZ!$A$2:$N$192,11,FALSE)*2625.5</f>
        <v>#N/A</v>
      </c>
      <c r="D5" t="e">
        <f>VLOOKUP($A5,VDZ!$A$2:$N$192,12,FALSE)*2625.5</f>
        <v>#N/A</v>
      </c>
      <c r="E5" t="e">
        <f>VLOOKUP($A5,VDZ!$A$2:$N$192,13,FALSE)*2625.5</f>
        <v>#N/A</v>
      </c>
      <c r="F5" t="e">
        <f>VLOOKUP($A5,VDZ!$A$2:$N$192,14,FALSE)*2625.5</f>
        <v>#N/A</v>
      </c>
      <c r="G5" t="e">
        <f>VLOOKUP($A5,VDZ!$A$2:$N$192,15,FALSE)*2625.5</f>
        <v>#N/A</v>
      </c>
      <c r="H5" t="e">
        <f>VLOOKUP($A5,VDZ!$A$2:$N$192,16,FALSE)*2625.5</f>
        <v>#N/A</v>
      </c>
    </row>
    <row r="6" spans="1:8" x14ac:dyDescent="0.2">
      <c r="A6" s="1" t="s">
        <v>179</v>
      </c>
      <c r="B6">
        <f>VLOOKUP($A6,'CCSD(T)-CBS'!$A$2:$N$192,2,FALSE)</f>
        <v>0</v>
      </c>
      <c r="C6" t="e">
        <f>VLOOKUP($A6,VDZ!$A$2:$N$192,11,FALSE)*2625.5</f>
        <v>#N/A</v>
      </c>
      <c r="D6" t="e">
        <f>VLOOKUP($A6,VDZ!$A$2:$N$192,12,FALSE)*2625.5</f>
        <v>#N/A</v>
      </c>
      <c r="E6" t="e">
        <f>VLOOKUP($A6,VDZ!$A$2:$N$192,13,FALSE)*2625.5</f>
        <v>#N/A</v>
      </c>
      <c r="F6" t="e">
        <f>VLOOKUP($A6,VDZ!$A$2:$N$192,14,FALSE)*2625.5</f>
        <v>#N/A</v>
      </c>
      <c r="G6" t="e">
        <f>VLOOKUP($A6,VDZ!$A$2:$N$192,15,FALSE)*2625.5</f>
        <v>#N/A</v>
      </c>
      <c r="H6" t="e">
        <f>VLOOKUP($A6,VDZ!$A$2:$N$192,16,FALSE)*2625.5</f>
        <v>#N/A</v>
      </c>
    </row>
    <row r="7" spans="1:8" x14ac:dyDescent="0.2">
      <c r="A7" s="1" t="s">
        <v>180</v>
      </c>
      <c r="B7">
        <f>VLOOKUP($A7,'CCSD(T)-CBS'!$A$2:$N$192,2,FALSE)</f>
        <v>0</v>
      </c>
      <c r="C7" t="e">
        <f>VLOOKUP($A7,VDZ!$A$2:$N$192,11,FALSE)*2625.5</f>
        <v>#N/A</v>
      </c>
      <c r="D7" t="e">
        <f>VLOOKUP($A7,VDZ!$A$2:$N$192,12,FALSE)*2625.5</f>
        <v>#N/A</v>
      </c>
      <c r="E7" t="e">
        <f>VLOOKUP($A7,VDZ!$A$2:$N$192,13,FALSE)*2625.5</f>
        <v>#N/A</v>
      </c>
      <c r="F7" t="e">
        <f>VLOOKUP($A7,VDZ!$A$2:$N$192,14,FALSE)*2625.5</f>
        <v>#N/A</v>
      </c>
      <c r="G7" t="e">
        <f>VLOOKUP($A7,VDZ!$A$2:$N$192,15,FALSE)*2625.5</f>
        <v>#N/A</v>
      </c>
      <c r="H7" t="e">
        <f>VLOOKUP($A7,VDZ!$A$2:$N$192,16,FALSE)*2625.5</f>
        <v>#N/A</v>
      </c>
    </row>
    <row r="8" spans="1:8" x14ac:dyDescent="0.2">
      <c r="A8" s="1" t="s">
        <v>181</v>
      </c>
      <c r="B8">
        <f>VLOOKUP($A8,'CCSD(T)-CBS'!$A$2:$N$192,2,FALSE)</f>
        <v>0</v>
      </c>
      <c r="C8" t="e">
        <f>VLOOKUP($A8,VDZ!$A$2:$N$192,11,FALSE)*2625.5</f>
        <v>#N/A</v>
      </c>
      <c r="D8" t="e">
        <f>VLOOKUP($A8,VDZ!$A$2:$N$192,12,FALSE)*2625.5</f>
        <v>#N/A</v>
      </c>
      <c r="E8" t="e">
        <f>VLOOKUP($A8,VDZ!$A$2:$N$192,13,FALSE)*2625.5</f>
        <v>#N/A</v>
      </c>
      <c r="F8" t="e">
        <f>VLOOKUP($A8,VDZ!$A$2:$N$192,14,FALSE)*2625.5</f>
        <v>#N/A</v>
      </c>
      <c r="G8" t="e">
        <f>VLOOKUP($A8,VDZ!$A$2:$N$192,15,FALSE)*2625.5</f>
        <v>#N/A</v>
      </c>
      <c r="H8" t="e">
        <f>VLOOKUP($A8,VDZ!$A$2:$N$192,16,FALSE)*2625.5</f>
        <v>#N/A</v>
      </c>
    </row>
    <row r="9" spans="1:8" x14ac:dyDescent="0.2">
      <c r="A9" s="1" t="s">
        <v>182</v>
      </c>
      <c r="B9">
        <f>VLOOKUP($A9,'CCSD(T)-CBS'!$A$2:$N$192,2,FALSE)</f>
        <v>0</v>
      </c>
      <c r="C9" t="e">
        <f>VLOOKUP($A9,VDZ!$A$2:$N$192,11,FALSE)*2625.5</f>
        <v>#N/A</v>
      </c>
      <c r="D9" t="e">
        <f>VLOOKUP($A9,VDZ!$A$2:$N$192,12,FALSE)*2625.5</f>
        <v>#N/A</v>
      </c>
      <c r="E9" t="e">
        <f>VLOOKUP($A9,VDZ!$A$2:$N$192,13,FALSE)*2625.5</f>
        <v>#N/A</v>
      </c>
      <c r="F9" t="e">
        <f>VLOOKUP($A9,VDZ!$A$2:$N$192,14,FALSE)*2625.5</f>
        <v>#N/A</v>
      </c>
      <c r="G9" t="e">
        <f>VLOOKUP($A9,VDZ!$A$2:$N$192,15,FALSE)*2625.5</f>
        <v>#N/A</v>
      </c>
      <c r="H9" t="e">
        <f>VLOOKUP($A9,VDZ!$A$2:$N$192,16,FALSE)*2625.5</f>
        <v>#N/A</v>
      </c>
    </row>
    <row r="10" spans="1:8" x14ac:dyDescent="0.2">
      <c r="A10" s="1" t="s">
        <v>183</v>
      </c>
      <c r="B10">
        <f>VLOOKUP($A10,'CCSD(T)-CBS'!$A$2:$N$192,2,FALSE)</f>
        <v>0</v>
      </c>
      <c r="C10" t="e">
        <f>VLOOKUP($A10,VDZ!$A$2:$N$192,11,FALSE)*2625.5</f>
        <v>#N/A</v>
      </c>
      <c r="D10" t="e">
        <f>VLOOKUP($A10,VDZ!$A$2:$N$192,12,FALSE)*2625.5</f>
        <v>#N/A</v>
      </c>
      <c r="E10" t="e">
        <f>VLOOKUP($A10,VDZ!$A$2:$N$192,13,FALSE)*2625.5</f>
        <v>#N/A</v>
      </c>
      <c r="F10" t="e">
        <f>VLOOKUP($A10,VDZ!$A$2:$N$192,14,FALSE)*2625.5</f>
        <v>#N/A</v>
      </c>
      <c r="G10" t="e">
        <f>VLOOKUP($A10,VDZ!$A$2:$N$192,15,FALSE)*2625.5</f>
        <v>#N/A</v>
      </c>
      <c r="H10" t="e">
        <f>VLOOKUP($A10,VDZ!$A$2:$N$192,16,FALSE)*2625.5</f>
        <v>#N/A</v>
      </c>
    </row>
    <row r="11" spans="1:8" x14ac:dyDescent="0.2">
      <c r="A11" s="1" t="s">
        <v>184</v>
      </c>
      <c r="B11">
        <f>VLOOKUP($A11,'CCSD(T)-CBS'!$A$2:$N$192,2,FALSE)</f>
        <v>0</v>
      </c>
      <c r="C11" t="e">
        <f>VLOOKUP($A11,VDZ!$A$2:$N$192,11,FALSE)*2625.5</f>
        <v>#N/A</v>
      </c>
      <c r="D11" t="e">
        <f>VLOOKUP($A11,VDZ!$A$2:$N$192,12,FALSE)*2625.5</f>
        <v>#N/A</v>
      </c>
      <c r="E11" t="e">
        <f>VLOOKUP($A11,VDZ!$A$2:$N$192,13,FALSE)*2625.5</f>
        <v>#N/A</v>
      </c>
      <c r="F11" t="e">
        <f>VLOOKUP($A11,VDZ!$A$2:$N$192,14,FALSE)*2625.5</f>
        <v>#N/A</v>
      </c>
      <c r="G11" t="e">
        <f>VLOOKUP($A11,VDZ!$A$2:$N$192,15,FALSE)*2625.5</f>
        <v>#N/A</v>
      </c>
      <c r="H11" t="e">
        <f>VLOOKUP($A11,VDZ!$A$2:$N$192,16,FALSE)*2625.5</f>
        <v>#N/A</v>
      </c>
    </row>
    <row r="12" spans="1:8" x14ac:dyDescent="0.2">
      <c r="A12" s="1" t="s">
        <v>185</v>
      </c>
      <c r="B12">
        <f>VLOOKUP($A12,'CCSD(T)-CBS'!$A$2:$N$192,2,FALSE)</f>
        <v>0</v>
      </c>
      <c r="C12" t="e">
        <f>VLOOKUP($A12,VDZ!$A$2:$N$192,11,FALSE)*2625.5</f>
        <v>#N/A</v>
      </c>
      <c r="D12" t="e">
        <f>VLOOKUP($A12,VDZ!$A$2:$N$192,12,FALSE)*2625.5</f>
        <v>#N/A</v>
      </c>
      <c r="E12" t="e">
        <f>VLOOKUP($A12,VDZ!$A$2:$N$192,13,FALSE)*2625.5</f>
        <v>#N/A</v>
      </c>
      <c r="F12" t="e">
        <f>VLOOKUP($A12,VDZ!$A$2:$N$192,14,FALSE)*2625.5</f>
        <v>#N/A</v>
      </c>
      <c r="G12" t="e">
        <f>VLOOKUP($A12,VDZ!$A$2:$N$192,15,FALSE)*2625.5</f>
        <v>#N/A</v>
      </c>
      <c r="H12" t="e">
        <f>VLOOKUP($A12,VDZ!$A$2:$N$192,16,FALSE)*2625.5</f>
        <v>#N/A</v>
      </c>
    </row>
    <row r="13" spans="1:8" x14ac:dyDescent="0.2">
      <c r="A13" s="1" t="s">
        <v>186</v>
      </c>
      <c r="B13">
        <f>VLOOKUP($A13,'CCSD(T)-CBS'!$A$2:$N$192,2,FALSE)</f>
        <v>0</v>
      </c>
      <c r="C13" t="e">
        <f>VLOOKUP($A13,VDZ!$A$2:$N$192,11,FALSE)*2625.5</f>
        <v>#N/A</v>
      </c>
      <c r="D13" t="e">
        <f>VLOOKUP($A13,VDZ!$A$2:$N$192,12,FALSE)*2625.5</f>
        <v>#N/A</v>
      </c>
      <c r="E13" t="e">
        <f>VLOOKUP($A13,VDZ!$A$2:$N$192,13,FALSE)*2625.5</f>
        <v>#N/A</v>
      </c>
      <c r="F13" t="e">
        <f>VLOOKUP($A13,VDZ!$A$2:$N$192,14,FALSE)*2625.5</f>
        <v>#N/A</v>
      </c>
      <c r="G13" t="e">
        <f>VLOOKUP($A13,VDZ!$A$2:$N$192,15,FALSE)*2625.5</f>
        <v>#N/A</v>
      </c>
      <c r="H13" t="e">
        <f>VLOOKUP($A13,VDZ!$A$2:$N$192,16,FALSE)*2625.5</f>
        <v>#N/A</v>
      </c>
    </row>
    <row r="14" spans="1:8" x14ac:dyDescent="0.2">
      <c r="A14" s="1" t="s">
        <v>187</v>
      </c>
      <c r="B14">
        <f>VLOOKUP($A14,'CCSD(T)-CBS'!$A$2:$N$192,2,FALSE)</f>
        <v>0</v>
      </c>
      <c r="C14" t="e">
        <f>VLOOKUP($A14,VDZ!$A$2:$N$192,11,FALSE)*2625.5</f>
        <v>#N/A</v>
      </c>
      <c r="D14" t="e">
        <f>VLOOKUP($A14,VDZ!$A$2:$N$192,12,FALSE)*2625.5</f>
        <v>#N/A</v>
      </c>
      <c r="E14" t="e">
        <f>VLOOKUP($A14,VDZ!$A$2:$N$192,13,FALSE)*2625.5</f>
        <v>#N/A</v>
      </c>
      <c r="F14" t="e">
        <f>VLOOKUP($A14,VDZ!$A$2:$N$192,14,FALSE)*2625.5</f>
        <v>#N/A</v>
      </c>
      <c r="G14" t="e">
        <f>VLOOKUP($A14,VDZ!$A$2:$N$192,15,FALSE)*2625.5</f>
        <v>#N/A</v>
      </c>
      <c r="H14" t="e">
        <f>VLOOKUP($A14,VDZ!$A$2:$N$192,16,FALSE)*2625.5</f>
        <v>#N/A</v>
      </c>
    </row>
    <row r="15" spans="1:8" x14ac:dyDescent="0.2">
      <c r="A15" s="1" t="s">
        <v>188</v>
      </c>
      <c r="B15">
        <f>VLOOKUP($A15,'CCSD(T)-CBS'!$A$2:$N$192,2,FALSE)</f>
        <v>0</v>
      </c>
      <c r="C15" t="e">
        <f>VLOOKUP($A15,VDZ!$A$2:$N$192,11,FALSE)*2625.5</f>
        <v>#N/A</v>
      </c>
      <c r="D15" t="e">
        <f>VLOOKUP($A15,VDZ!$A$2:$N$192,12,FALSE)*2625.5</f>
        <v>#N/A</v>
      </c>
      <c r="E15" t="e">
        <f>VLOOKUP($A15,VDZ!$A$2:$N$192,13,FALSE)*2625.5</f>
        <v>#N/A</v>
      </c>
      <c r="F15" t="e">
        <f>VLOOKUP($A15,VDZ!$A$2:$N$192,14,FALSE)*2625.5</f>
        <v>#N/A</v>
      </c>
      <c r="G15" t="e">
        <f>VLOOKUP($A15,VDZ!$A$2:$N$192,15,FALSE)*2625.5</f>
        <v>#N/A</v>
      </c>
      <c r="H15" t="e">
        <f>VLOOKUP($A15,VDZ!$A$2:$N$192,16,FALSE)*2625.5</f>
        <v>#N/A</v>
      </c>
    </row>
    <row r="16" spans="1:8" x14ac:dyDescent="0.2">
      <c r="A16" s="1" t="s">
        <v>189</v>
      </c>
      <c r="B16">
        <f>VLOOKUP($A16,'CCSD(T)-CBS'!$A$2:$N$192,2,FALSE)</f>
        <v>0</v>
      </c>
      <c r="C16" t="e">
        <f>VLOOKUP($A16,VDZ!$A$2:$N$192,11,FALSE)*2625.5</f>
        <v>#N/A</v>
      </c>
      <c r="D16" t="e">
        <f>VLOOKUP($A16,VDZ!$A$2:$N$192,12,FALSE)*2625.5</f>
        <v>#N/A</v>
      </c>
      <c r="E16" t="e">
        <f>VLOOKUP($A16,VDZ!$A$2:$N$192,13,FALSE)*2625.5</f>
        <v>#N/A</v>
      </c>
      <c r="F16" t="e">
        <f>VLOOKUP($A16,VDZ!$A$2:$N$192,14,FALSE)*2625.5</f>
        <v>#N/A</v>
      </c>
      <c r="G16" t="e">
        <f>VLOOKUP($A16,VDZ!$A$2:$N$192,15,FALSE)*2625.5</f>
        <v>#N/A</v>
      </c>
      <c r="H16" t="e">
        <f>VLOOKUP($A16,VDZ!$A$2:$N$192,16,FALSE)*2625.5</f>
        <v>#N/A</v>
      </c>
    </row>
    <row r="17" spans="1:8" x14ac:dyDescent="0.2">
      <c r="A17" s="1" t="s">
        <v>25</v>
      </c>
      <c r="B17">
        <f>VLOOKUP($A17,'CCSD(T)-CBS'!$A$2:$N$192,2,FALSE)</f>
        <v>0</v>
      </c>
      <c r="C17" t="e">
        <f>VLOOKUP($A17,VDZ!$A$2:$N$192,11,FALSE)*2625.5</f>
        <v>#N/A</v>
      </c>
      <c r="D17" t="e">
        <f>VLOOKUP($A17,VDZ!$A$2:$N$192,12,FALSE)*2625.5</f>
        <v>#N/A</v>
      </c>
      <c r="E17" t="e">
        <f>VLOOKUP($A17,VDZ!$A$2:$N$192,13,FALSE)*2625.5</f>
        <v>#N/A</v>
      </c>
      <c r="F17" t="e">
        <f>VLOOKUP($A17,VDZ!$A$2:$N$192,14,FALSE)*2625.5</f>
        <v>#N/A</v>
      </c>
      <c r="G17" t="e">
        <f>VLOOKUP($A17,VDZ!$A$2:$N$192,15,FALSE)*2625.5</f>
        <v>#N/A</v>
      </c>
      <c r="H17" t="e">
        <f>VLOOKUP($A17,VDZ!$A$2:$N$192,16,FALSE)*2625.5</f>
        <v>#N/A</v>
      </c>
    </row>
    <row r="18" spans="1:8" x14ac:dyDescent="0.2">
      <c r="A18" s="1" t="s">
        <v>26</v>
      </c>
      <c r="B18">
        <f>VLOOKUP($A18,'CCSD(T)-CBS'!$A$2:$N$192,2,FALSE)</f>
        <v>0</v>
      </c>
      <c r="C18" t="e">
        <f>VLOOKUP($A18,VDZ!$A$2:$N$192,11,FALSE)*2625.5</f>
        <v>#N/A</v>
      </c>
      <c r="D18" t="e">
        <f>VLOOKUP($A18,VDZ!$A$2:$N$192,12,FALSE)*2625.5</f>
        <v>#N/A</v>
      </c>
      <c r="E18" t="e">
        <f>VLOOKUP($A18,VDZ!$A$2:$N$192,13,FALSE)*2625.5</f>
        <v>#N/A</v>
      </c>
      <c r="F18" t="e">
        <f>VLOOKUP($A18,VDZ!$A$2:$N$192,14,FALSE)*2625.5</f>
        <v>#N/A</v>
      </c>
      <c r="G18" t="e">
        <f>VLOOKUP($A18,VDZ!$A$2:$N$192,15,FALSE)*2625.5</f>
        <v>#N/A</v>
      </c>
      <c r="H18" t="e">
        <f>VLOOKUP($A18,VDZ!$A$2:$N$192,16,FALSE)*2625.5</f>
        <v>#N/A</v>
      </c>
    </row>
    <row r="19" spans="1:8" x14ac:dyDescent="0.2">
      <c r="A19" s="1" t="s">
        <v>190</v>
      </c>
      <c r="B19">
        <f>VLOOKUP($A19,'CCSD(T)-CBS'!$A$2:$N$192,2,FALSE)</f>
        <v>0</v>
      </c>
      <c r="C19" t="e">
        <f>VLOOKUP($A19,VDZ!$A$2:$N$192,11,FALSE)*2625.5</f>
        <v>#N/A</v>
      </c>
      <c r="D19" t="e">
        <f>VLOOKUP($A19,VDZ!$A$2:$N$192,12,FALSE)*2625.5</f>
        <v>#N/A</v>
      </c>
      <c r="E19" t="e">
        <f>VLOOKUP($A19,VDZ!$A$2:$N$192,13,FALSE)*2625.5</f>
        <v>#N/A</v>
      </c>
      <c r="F19" t="e">
        <f>VLOOKUP($A19,VDZ!$A$2:$N$192,14,FALSE)*2625.5</f>
        <v>#N/A</v>
      </c>
      <c r="G19" t="e">
        <f>VLOOKUP($A19,VDZ!$A$2:$N$192,15,FALSE)*2625.5</f>
        <v>#N/A</v>
      </c>
      <c r="H19" t="e">
        <f>VLOOKUP($A19,VDZ!$A$2:$N$192,16,FALSE)*2625.5</f>
        <v>#N/A</v>
      </c>
    </row>
    <row r="20" spans="1:8" x14ac:dyDescent="0.2">
      <c r="A20" s="1" t="s">
        <v>191</v>
      </c>
      <c r="B20">
        <f>VLOOKUP($A20,'CCSD(T)-CBS'!$A$2:$N$192,2,FALSE)</f>
        <v>0</v>
      </c>
      <c r="C20" t="e">
        <f>VLOOKUP($A20,VDZ!$A$2:$N$192,11,FALSE)*2625.5</f>
        <v>#N/A</v>
      </c>
      <c r="D20" t="e">
        <f>VLOOKUP($A20,VDZ!$A$2:$N$192,12,FALSE)*2625.5</f>
        <v>#N/A</v>
      </c>
      <c r="E20" t="e">
        <f>VLOOKUP($A20,VDZ!$A$2:$N$192,13,FALSE)*2625.5</f>
        <v>#N/A</v>
      </c>
      <c r="F20" t="e">
        <f>VLOOKUP($A20,VDZ!$A$2:$N$192,14,FALSE)*2625.5</f>
        <v>#N/A</v>
      </c>
      <c r="G20" t="e">
        <f>VLOOKUP($A20,VDZ!$A$2:$N$192,15,FALSE)*2625.5</f>
        <v>#N/A</v>
      </c>
      <c r="H20" t="e">
        <f>VLOOKUP($A20,VDZ!$A$2:$N$192,16,FALSE)*2625.5</f>
        <v>#N/A</v>
      </c>
    </row>
    <row r="21" spans="1:8" x14ac:dyDescent="0.2">
      <c r="A21" s="1" t="s">
        <v>192</v>
      </c>
      <c r="B21">
        <f>VLOOKUP($A21,'CCSD(T)-CBS'!$A$2:$N$192,2,FALSE)</f>
        <v>0</v>
      </c>
      <c r="C21" t="e">
        <f>VLOOKUP($A21,VDZ!$A$2:$N$192,11,FALSE)*2625.5</f>
        <v>#N/A</v>
      </c>
      <c r="D21" t="e">
        <f>VLOOKUP($A21,VDZ!$A$2:$N$192,12,FALSE)*2625.5</f>
        <v>#N/A</v>
      </c>
      <c r="E21" t="e">
        <f>VLOOKUP($A21,VDZ!$A$2:$N$192,13,FALSE)*2625.5</f>
        <v>#N/A</v>
      </c>
      <c r="F21" t="e">
        <f>VLOOKUP($A21,VDZ!$A$2:$N$192,14,FALSE)*2625.5</f>
        <v>#N/A</v>
      </c>
      <c r="G21" t="e">
        <f>VLOOKUP($A21,VDZ!$A$2:$N$192,15,FALSE)*2625.5</f>
        <v>#N/A</v>
      </c>
      <c r="H21" t="e">
        <f>VLOOKUP($A21,VDZ!$A$2:$N$192,16,FALSE)*2625.5</f>
        <v>#N/A</v>
      </c>
    </row>
    <row r="22" spans="1:8" x14ac:dyDescent="0.2">
      <c r="A22" s="1" t="s">
        <v>193</v>
      </c>
      <c r="B22">
        <f>VLOOKUP($A22,'CCSD(T)-CBS'!$A$2:$N$192,2,FALSE)</f>
        <v>0</v>
      </c>
      <c r="C22" t="e">
        <f>VLOOKUP($A22,VDZ!$A$2:$N$192,11,FALSE)*2625.5</f>
        <v>#N/A</v>
      </c>
      <c r="D22" t="e">
        <f>VLOOKUP($A22,VDZ!$A$2:$N$192,12,FALSE)*2625.5</f>
        <v>#N/A</v>
      </c>
      <c r="E22" t="e">
        <f>VLOOKUP($A22,VDZ!$A$2:$N$192,13,FALSE)*2625.5</f>
        <v>#N/A</v>
      </c>
      <c r="F22" t="e">
        <f>VLOOKUP($A22,VDZ!$A$2:$N$192,14,FALSE)*2625.5</f>
        <v>#N/A</v>
      </c>
      <c r="G22" t="e">
        <f>VLOOKUP($A22,VDZ!$A$2:$N$192,15,FALSE)*2625.5</f>
        <v>#N/A</v>
      </c>
      <c r="H22" t="e">
        <f>VLOOKUP($A22,VDZ!$A$2:$N$192,16,FALSE)*2625.5</f>
        <v>#N/A</v>
      </c>
    </row>
    <row r="23" spans="1:8" x14ac:dyDescent="0.2">
      <c r="A23" s="1" t="s">
        <v>194</v>
      </c>
      <c r="B23">
        <f>VLOOKUP($A23,'CCSD(T)-CBS'!$A$2:$N$192,2,FALSE)</f>
        <v>0</v>
      </c>
      <c r="C23" t="e">
        <f>VLOOKUP($A23,VDZ!$A$2:$N$192,11,FALSE)*2625.5</f>
        <v>#N/A</v>
      </c>
      <c r="D23" t="e">
        <f>VLOOKUP($A23,VDZ!$A$2:$N$192,12,FALSE)*2625.5</f>
        <v>#N/A</v>
      </c>
      <c r="E23" t="e">
        <f>VLOOKUP($A23,VDZ!$A$2:$N$192,13,FALSE)*2625.5</f>
        <v>#N/A</v>
      </c>
      <c r="F23" t="e">
        <f>VLOOKUP($A23,VDZ!$A$2:$N$192,14,FALSE)*2625.5</f>
        <v>#N/A</v>
      </c>
      <c r="G23" t="e">
        <f>VLOOKUP($A23,VDZ!$A$2:$N$192,15,FALSE)*2625.5</f>
        <v>#N/A</v>
      </c>
      <c r="H23" t="e">
        <f>VLOOKUP($A23,VDZ!$A$2:$N$192,16,FALSE)*2625.5</f>
        <v>#N/A</v>
      </c>
    </row>
    <row r="24" spans="1:8" x14ac:dyDescent="0.2">
      <c r="A24" s="1" t="s">
        <v>195</v>
      </c>
      <c r="B24">
        <f>VLOOKUP($A24,'CCSD(T)-CBS'!$A$2:$N$192,2,FALSE)</f>
        <v>0</v>
      </c>
      <c r="C24" t="e">
        <f>VLOOKUP($A24,VDZ!$A$2:$N$192,11,FALSE)*2625.5</f>
        <v>#N/A</v>
      </c>
      <c r="D24" t="e">
        <f>VLOOKUP($A24,VDZ!$A$2:$N$192,12,FALSE)*2625.5</f>
        <v>#N/A</v>
      </c>
      <c r="E24" t="e">
        <f>VLOOKUP($A24,VDZ!$A$2:$N$192,13,FALSE)*2625.5</f>
        <v>#N/A</v>
      </c>
      <c r="F24" t="e">
        <f>VLOOKUP($A24,VDZ!$A$2:$N$192,14,FALSE)*2625.5</f>
        <v>#N/A</v>
      </c>
      <c r="G24" t="e">
        <f>VLOOKUP($A24,VDZ!$A$2:$N$192,15,FALSE)*2625.5</f>
        <v>#N/A</v>
      </c>
      <c r="H24" t="e">
        <f>VLOOKUP($A24,VDZ!$A$2:$N$192,16,FALSE)*2625.5</f>
        <v>#N/A</v>
      </c>
    </row>
    <row r="25" spans="1:8" x14ac:dyDescent="0.2">
      <c r="A25" s="1" t="s">
        <v>196</v>
      </c>
      <c r="B25">
        <f>VLOOKUP($A25,'CCSD(T)-CBS'!$A$2:$N$192,2,FALSE)</f>
        <v>0</v>
      </c>
      <c r="C25" t="e">
        <f>VLOOKUP($A25,VDZ!$A$2:$N$192,11,FALSE)*2625.5</f>
        <v>#N/A</v>
      </c>
      <c r="D25" t="e">
        <f>VLOOKUP($A25,VDZ!$A$2:$N$192,12,FALSE)*2625.5</f>
        <v>#N/A</v>
      </c>
      <c r="E25" t="e">
        <f>VLOOKUP($A25,VDZ!$A$2:$N$192,13,FALSE)*2625.5</f>
        <v>#N/A</v>
      </c>
      <c r="F25" t="e">
        <f>VLOOKUP($A25,VDZ!$A$2:$N$192,14,FALSE)*2625.5</f>
        <v>#N/A</v>
      </c>
      <c r="G25" t="e">
        <f>VLOOKUP($A25,VDZ!$A$2:$N$192,15,FALSE)*2625.5</f>
        <v>#N/A</v>
      </c>
      <c r="H25" t="e">
        <f>VLOOKUP($A25,VDZ!$A$2:$N$192,16,FALSE)*2625.5</f>
        <v>#N/A</v>
      </c>
    </row>
    <row r="26" spans="1:8" x14ac:dyDescent="0.2">
      <c r="A26" s="1" t="s">
        <v>197</v>
      </c>
      <c r="B26">
        <f>VLOOKUP($A26,'CCSD(T)-CBS'!$A$2:$N$192,2,FALSE)</f>
        <v>0</v>
      </c>
      <c r="C26" t="e">
        <f>VLOOKUP($A26,VDZ!$A$2:$N$192,11,FALSE)*2625.5</f>
        <v>#N/A</v>
      </c>
      <c r="D26" t="e">
        <f>VLOOKUP($A26,VDZ!$A$2:$N$192,12,FALSE)*2625.5</f>
        <v>#N/A</v>
      </c>
      <c r="E26" t="e">
        <f>VLOOKUP($A26,VDZ!$A$2:$N$192,13,FALSE)*2625.5</f>
        <v>#N/A</v>
      </c>
      <c r="F26" t="e">
        <f>VLOOKUP($A26,VDZ!$A$2:$N$192,14,FALSE)*2625.5</f>
        <v>#N/A</v>
      </c>
      <c r="G26" t="e">
        <f>VLOOKUP($A26,VDZ!$A$2:$N$192,15,FALSE)*2625.5</f>
        <v>#N/A</v>
      </c>
      <c r="H26" t="e">
        <f>VLOOKUP($A26,VDZ!$A$2:$N$192,16,FALSE)*2625.5</f>
        <v>#N/A</v>
      </c>
    </row>
    <row r="27" spans="1:8" x14ac:dyDescent="0.2">
      <c r="A27" s="1" t="s">
        <v>198</v>
      </c>
      <c r="B27">
        <f>VLOOKUP($A27,'CCSD(T)-CBS'!$A$2:$N$192,2,FALSE)</f>
        <v>0</v>
      </c>
      <c r="C27" t="e">
        <f>VLOOKUP($A27,VDZ!$A$2:$N$192,11,FALSE)*2625.5</f>
        <v>#N/A</v>
      </c>
      <c r="D27" t="e">
        <f>VLOOKUP($A27,VDZ!$A$2:$N$192,12,FALSE)*2625.5</f>
        <v>#N/A</v>
      </c>
      <c r="E27" t="e">
        <f>VLOOKUP($A27,VDZ!$A$2:$N$192,13,FALSE)*2625.5</f>
        <v>#N/A</v>
      </c>
      <c r="F27" t="e">
        <f>VLOOKUP($A27,VDZ!$A$2:$N$192,14,FALSE)*2625.5</f>
        <v>#N/A</v>
      </c>
      <c r="G27" t="e">
        <f>VLOOKUP($A27,VDZ!$A$2:$N$192,15,FALSE)*2625.5</f>
        <v>#N/A</v>
      </c>
      <c r="H27" t="e">
        <f>VLOOKUP($A27,VDZ!$A$2:$N$192,16,FALSE)*2625.5</f>
        <v>#N/A</v>
      </c>
    </row>
    <row r="28" spans="1:8" x14ac:dyDescent="0.2">
      <c r="A28" s="1" t="s">
        <v>199</v>
      </c>
      <c r="B28">
        <f>VLOOKUP($A28,'CCSD(T)-CBS'!$A$2:$N$192,2,FALSE)</f>
        <v>0</v>
      </c>
      <c r="C28" t="e">
        <f>VLOOKUP($A28,VDZ!$A$2:$N$192,11,FALSE)*2625.5</f>
        <v>#N/A</v>
      </c>
      <c r="D28" t="e">
        <f>VLOOKUP($A28,VDZ!$A$2:$N$192,12,FALSE)*2625.5</f>
        <v>#N/A</v>
      </c>
      <c r="E28" t="e">
        <f>VLOOKUP($A28,VDZ!$A$2:$N$192,13,FALSE)*2625.5</f>
        <v>#N/A</v>
      </c>
      <c r="F28" t="e">
        <f>VLOOKUP($A28,VDZ!$A$2:$N$192,14,FALSE)*2625.5</f>
        <v>#N/A</v>
      </c>
      <c r="G28" t="e">
        <f>VLOOKUP($A28,VDZ!$A$2:$N$192,15,FALSE)*2625.5</f>
        <v>#N/A</v>
      </c>
      <c r="H28" t="e">
        <f>VLOOKUP($A28,VDZ!$A$2:$N$192,16,FALSE)*2625.5</f>
        <v>#N/A</v>
      </c>
    </row>
    <row r="29" spans="1:8" x14ac:dyDescent="0.2">
      <c r="A29" s="1" t="s">
        <v>200</v>
      </c>
      <c r="B29">
        <f>VLOOKUP($A29,'CCSD(T)-CBS'!$A$2:$N$192,2,FALSE)</f>
        <v>0</v>
      </c>
      <c r="C29" t="e">
        <f>VLOOKUP($A29,VDZ!$A$2:$N$192,11,FALSE)*2625.5</f>
        <v>#N/A</v>
      </c>
      <c r="D29" t="e">
        <f>VLOOKUP($A29,VDZ!$A$2:$N$192,12,FALSE)*2625.5</f>
        <v>#N/A</v>
      </c>
      <c r="E29" t="e">
        <f>VLOOKUP($A29,VDZ!$A$2:$N$192,13,FALSE)*2625.5</f>
        <v>#N/A</v>
      </c>
      <c r="F29" t="e">
        <f>VLOOKUP($A29,VDZ!$A$2:$N$192,14,FALSE)*2625.5</f>
        <v>#N/A</v>
      </c>
      <c r="G29" t="e">
        <f>VLOOKUP($A29,VDZ!$A$2:$N$192,15,FALSE)*2625.5</f>
        <v>#N/A</v>
      </c>
      <c r="H29" t="e">
        <f>VLOOKUP($A29,VDZ!$A$2:$N$192,16,FALSE)*2625.5</f>
        <v>#N/A</v>
      </c>
    </row>
    <row r="30" spans="1:8" x14ac:dyDescent="0.2">
      <c r="A30" s="1" t="s">
        <v>201</v>
      </c>
      <c r="B30">
        <f>VLOOKUP($A30,'CCSD(T)-CBS'!$A$2:$N$192,2,FALSE)</f>
        <v>0</v>
      </c>
      <c r="C30" t="e">
        <f>VLOOKUP($A30,VDZ!$A$2:$N$192,11,FALSE)*2625.5</f>
        <v>#N/A</v>
      </c>
      <c r="D30" t="e">
        <f>VLOOKUP($A30,VDZ!$A$2:$N$192,12,FALSE)*2625.5</f>
        <v>#N/A</v>
      </c>
      <c r="E30" t="e">
        <f>VLOOKUP($A30,VDZ!$A$2:$N$192,13,FALSE)*2625.5</f>
        <v>#N/A</v>
      </c>
      <c r="F30" t="e">
        <f>VLOOKUP($A30,VDZ!$A$2:$N$192,14,FALSE)*2625.5</f>
        <v>#N/A</v>
      </c>
      <c r="G30" t="e">
        <f>VLOOKUP($A30,VDZ!$A$2:$N$192,15,FALSE)*2625.5</f>
        <v>#N/A</v>
      </c>
      <c r="H30" t="e">
        <f>VLOOKUP($A30,VDZ!$A$2:$N$192,16,FALSE)*2625.5</f>
        <v>#N/A</v>
      </c>
    </row>
    <row r="31" spans="1:8" x14ac:dyDescent="0.2">
      <c r="A31" s="1" t="s">
        <v>202</v>
      </c>
      <c r="B31">
        <f>VLOOKUP($A31,'CCSD(T)-CBS'!$A$2:$N$192,2,FALSE)</f>
        <v>0</v>
      </c>
      <c r="C31" t="e">
        <f>VLOOKUP($A31,VDZ!$A$2:$N$192,11,FALSE)*2625.5</f>
        <v>#N/A</v>
      </c>
      <c r="D31" t="e">
        <f>VLOOKUP($A31,VDZ!$A$2:$N$192,12,FALSE)*2625.5</f>
        <v>#N/A</v>
      </c>
      <c r="E31" t="e">
        <f>VLOOKUP($A31,VDZ!$A$2:$N$192,13,FALSE)*2625.5</f>
        <v>#N/A</v>
      </c>
      <c r="F31" t="e">
        <f>VLOOKUP($A31,VDZ!$A$2:$N$192,14,FALSE)*2625.5</f>
        <v>#N/A</v>
      </c>
      <c r="G31" t="e">
        <f>VLOOKUP($A31,VDZ!$A$2:$N$192,15,FALSE)*2625.5</f>
        <v>#N/A</v>
      </c>
      <c r="H31" t="e">
        <f>VLOOKUP($A31,VDZ!$A$2:$N$192,16,FALSE)*2625.5</f>
        <v>#N/A</v>
      </c>
    </row>
    <row r="32" spans="1:8" x14ac:dyDescent="0.2">
      <c r="A32" s="1" t="s">
        <v>203</v>
      </c>
      <c r="B32">
        <f>VLOOKUP($A32,'CCSD(T)-CBS'!$A$2:$N$192,2,FALSE)</f>
        <v>0</v>
      </c>
      <c r="C32" t="e">
        <f>VLOOKUP($A32,VDZ!$A$2:$N$192,11,FALSE)*2625.5</f>
        <v>#N/A</v>
      </c>
      <c r="D32" t="e">
        <f>VLOOKUP($A32,VDZ!$A$2:$N$192,12,FALSE)*2625.5</f>
        <v>#N/A</v>
      </c>
      <c r="E32" t="e">
        <f>VLOOKUP($A32,VDZ!$A$2:$N$192,13,FALSE)*2625.5</f>
        <v>#N/A</v>
      </c>
      <c r="F32" t="e">
        <f>VLOOKUP($A32,VDZ!$A$2:$N$192,14,FALSE)*2625.5</f>
        <v>#N/A</v>
      </c>
      <c r="G32" t="e">
        <f>VLOOKUP($A32,VDZ!$A$2:$N$192,15,FALSE)*2625.5</f>
        <v>#N/A</v>
      </c>
      <c r="H32" t="e">
        <f>VLOOKUP($A32,VDZ!$A$2:$N$192,16,FALSE)*2625.5</f>
        <v>#N/A</v>
      </c>
    </row>
    <row r="33" spans="1:8" x14ac:dyDescent="0.2">
      <c r="A33" s="1" t="s">
        <v>204</v>
      </c>
      <c r="B33">
        <f>VLOOKUP($A33,'CCSD(T)-CBS'!$A$2:$N$192,2,FALSE)</f>
        <v>0</v>
      </c>
      <c r="C33" t="e">
        <f>VLOOKUP($A33,VDZ!$A$2:$N$192,11,FALSE)*2625.5</f>
        <v>#N/A</v>
      </c>
      <c r="D33" t="e">
        <f>VLOOKUP($A33,VDZ!$A$2:$N$192,12,FALSE)*2625.5</f>
        <v>#N/A</v>
      </c>
      <c r="E33" t="e">
        <f>VLOOKUP($A33,VDZ!$A$2:$N$192,13,FALSE)*2625.5</f>
        <v>#N/A</v>
      </c>
      <c r="F33" t="e">
        <f>VLOOKUP($A33,VDZ!$A$2:$N$192,14,FALSE)*2625.5</f>
        <v>#N/A</v>
      </c>
      <c r="G33" t="e">
        <f>VLOOKUP($A33,VDZ!$A$2:$N$192,15,FALSE)*2625.5</f>
        <v>#N/A</v>
      </c>
      <c r="H33" t="e">
        <f>VLOOKUP($A33,VDZ!$A$2:$N$192,16,FALSE)*2625.5</f>
        <v>#N/A</v>
      </c>
    </row>
    <row r="34" spans="1:8" x14ac:dyDescent="0.2">
      <c r="A34" s="1" t="s">
        <v>205</v>
      </c>
      <c r="B34">
        <f>VLOOKUP($A34,'CCSD(T)-CBS'!$A$2:$N$192,2,FALSE)</f>
        <v>0</v>
      </c>
      <c r="C34" t="e">
        <f>VLOOKUP($A34,VDZ!$A$2:$N$192,11,FALSE)*2625.5</f>
        <v>#N/A</v>
      </c>
      <c r="D34" t="e">
        <f>VLOOKUP($A34,VDZ!$A$2:$N$192,12,FALSE)*2625.5</f>
        <v>#N/A</v>
      </c>
      <c r="E34" t="e">
        <f>VLOOKUP($A34,VDZ!$A$2:$N$192,13,FALSE)*2625.5</f>
        <v>#N/A</v>
      </c>
      <c r="F34" t="e">
        <f>VLOOKUP($A34,VDZ!$A$2:$N$192,14,FALSE)*2625.5</f>
        <v>#N/A</v>
      </c>
      <c r="G34" t="e">
        <f>VLOOKUP($A34,VDZ!$A$2:$N$192,15,FALSE)*2625.5</f>
        <v>#N/A</v>
      </c>
      <c r="H34" t="e">
        <f>VLOOKUP($A34,VDZ!$A$2:$N$192,16,FALSE)*2625.5</f>
        <v>#N/A</v>
      </c>
    </row>
    <row r="35" spans="1:8" x14ac:dyDescent="0.2">
      <c r="A35" s="1" t="s">
        <v>206</v>
      </c>
      <c r="B35">
        <f>VLOOKUP($A35,'CCSD(T)-CBS'!$A$2:$N$192,2,FALSE)</f>
        <v>0</v>
      </c>
      <c r="C35" t="e">
        <f>VLOOKUP($A35,VDZ!$A$2:$N$192,11,FALSE)*2625.5</f>
        <v>#N/A</v>
      </c>
      <c r="D35" t="e">
        <f>VLOOKUP($A35,VDZ!$A$2:$N$192,12,FALSE)*2625.5</f>
        <v>#N/A</v>
      </c>
      <c r="E35" t="e">
        <f>VLOOKUP($A35,VDZ!$A$2:$N$192,13,FALSE)*2625.5</f>
        <v>#N/A</v>
      </c>
      <c r="F35" t="e">
        <f>VLOOKUP($A35,VDZ!$A$2:$N$192,14,FALSE)*2625.5</f>
        <v>#N/A</v>
      </c>
      <c r="G35" t="e">
        <f>VLOOKUP($A35,VDZ!$A$2:$N$192,15,FALSE)*2625.5</f>
        <v>#N/A</v>
      </c>
      <c r="H35" t="e">
        <f>VLOOKUP($A35,VDZ!$A$2:$N$192,16,FALSE)*2625.5</f>
        <v>#N/A</v>
      </c>
    </row>
    <row r="36" spans="1:8" x14ac:dyDescent="0.2">
      <c r="A36" s="1" t="s">
        <v>207</v>
      </c>
      <c r="B36">
        <f>VLOOKUP($A36,'CCSD(T)-CBS'!$A$2:$N$192,2,FALSE)</f>
        <v>0</v>
      </c>
      <c r="C36" t="e">
        <f>VLOOKUP($A36,VDZ!$A$2:$N$192,11,FALSE)*2625.5</f>
        <v>#N/A</v>
      </c>
      <c r="D36" t="e">
        <f>VLOOKUP($A36,VDZ!$A$2:$N$192,12,FALSE)*2625.5</f>
        <v>#N/A</v>
      </c>
      <c r="E36" t="e">
        <f>VLOOKUP($A36,VDZ!$A$2:$N$192,13,FALSE)*2625.5</f>
        <v>#N/A</v>
      </c>
      <c r="F36" t="e">
        <f>VLOOKUP($A36,VDZ!$A$2:$N$192,14,FALSE)*2625.5</f>
        <v>#N/A</v>
      </c>
      <c r="G36" t="e">
        <f>VLOOKUP($A36,VDZ!$A$2:$N$192,15,FALSE)*2625.5</f>
        <v>#N/A</v>
      </c>
      <c r="H36" t="e">
        <f>VLOOKUP($A36,VDZ!$A$2:$N$192,16,FALSE)*2625.5</f>
        <v>#N/A</v>
      </c>
    </row>
    <row r="37" spans="1:8" x14ac:dyDescent="0.2">
      <c r="A37" s="1" t="s">
        <v>27</v>
      </c>
      <c r="B37">
        <f>VLOOKUP($A37,'CCSD(T)-CBS'!$A$2:$N$192,2,FALSE)</f>
        <v>0</v>
      </c>
      <c r="C37" t="e">
        <f>VLOOKUP($A37,VDZ!$A$2:$N$192,11,FALSE)*2625.5</f>
        <v>#N/A</v>
      </c>
      <c r="D37" t="e">
        <f>VLOOKUP($A37,VDZ!$A$2:$N$192,12,FALSE)*2625.5</f>
        <v>#N/A</v>
      </c>
      <c r="E37" t="e">
        <f>VLOOKUP($A37,VDZ!$A$2:$N$192,13,FALSE)*2625.5</f>
        <v>#N/A</v>
      </c>
      <c r="F37" t="e">
        <f>VLOOKUP($A37,VDZ!$A$2:$N$192,14,FALSE)*2625.5</f>
        <v>#N/A</v>
      </c>
      <c r="G37" t="e">
        <f>VLOOKUP($A37,VDZ!$A$2:$N$192,15,FALSE)*2625.5</f>
        <v>#N/A</v>
      </c>
      <c r="H37" t="e">
        <f>VLOOKUP($A37,VDZ!$A$2:$N$192,16,FALSE)*2625.5</f>
        <v>#N/A</v>
      </c>
    </row>
    <row r="38" spans="1:8" x14ac:dyDescent="0.2">
      <c r="A38" s="1" t="s">
        <v>28</v>
      </c>
      <c r="B38">
        <f>VLOOKUP($A38,'CCSD(T)-CBS'!$A$2:$N$192,2,FALSE)</f>
        <v>0</v>
      </c>
      <c r="C38" t="e">
        <f>VLOOKUP($A38,VDZ!$A$2:$N$192,11,FALSE)*2625.5</f>
        <v>#N/A</v>
      </c>
      <c r="D38" t="e">
        <f>VLOOKUP($A38,VDZ!$A$2:$N$192,12,FALSE)*2625.5</f>
        <v>#N/A</v>
      </c>
      <c r="E38" t="e">
        <f>VLOOKUP($A38,VDZ!$A$2:$N$192,13,FALSE)*2625.5</f>
        <v>#N/A</v>
      </c>
      <c r="F38" t="e">
        <f>VLOOKUP($A38,VDZ!$A$2:$N$192,14,FALSE)*2625.5</f>
        <v>#N/A</v>
      </c>
      <c r="G38" t="e">
        <f>VLOOKUP($A38,VDZ!$A$2:$N$192,15,FALSE)*2625.5</f>
        <v>#N/A</v>
      </c>
      <c r="H38" t="e">
        <f>VLOOKUP($A38,VDZ!$A$2:$N$192,16,FALSE)*2625.5</f>
        <v>#N/A</v>
      </c>
    </row>
    <row r="39" spans="1:8" x14ac:dyDescent="0.2">
      <c r="A39" s="1" t="s">
        <v>29</v>
      </c>
      <c r="B39">
        <f>VLOOKUP($A39,'CCSD(T)-CBS'!$A$2:$N$192,2,FALSE)</f>
        <v>0</v>
      </c>
      <c r="C39" t="e">
        <f>VLOOKUP($A39,VDZ!$A$2:$N$192,11,FALSE)*2625.5</f>
        <v>#N/A</v>
      </c>
      <c r="D39" t="e">
        <f>VLOOKUP($A39,VDZ!$A$2:$N$192,12,FALSE)*2625.5</f>
        <v>#N/A</v>
      </c>
      <c r="E39" t="e">
        <f>VLOOKUP($A39,VDZ!$A$2:$N$192,13,FALSE)*2625.5</f>
        <v>#N/A</v>
      </c>
      <c r="F39" t="e">
        <f>VLOOKUP($A39,VDZ!$A$2:$N$192,14,FALSE)*2625.5</f>
        <v>#N/A</v>
      </c>
      <c r="G39" t="e">
        <f>VLOOKUP($A39,VDZ!$A$2:$N$192,15,FALSE)*2625.5</f>
        <v>#N/A</v>
      </c>
      <c r="H39" t="e">
        <f>VLOOKUP($A39,VDZ!$A$2:$N$192,16,FALSE)*2625.5</f>
        <v>#N/A</v>
      </c>
    </row>
    <row r="40" spans="1:8" x14ac:dyDescent="0.2">
      <c r="A40" s="1" t="s">
        <v>30</v>
      </c>
      <c r="B40">
        <f>VLOOKUP($A40,'CCSD(T)-CBS'!$A$2:$N$192,2,FALSE)</f>
        <v>0</v>
      </c>
      <c r="C40" t="e">
        <f>VLOOKUP($A40,VDZ!$A$2:$N$192,11,FALSE)*2625.5</f>
        <v>#N/A</v>
      </c>
      <c r="D40" t="e">
        <f>VLOOKUP($A40,VDZ!$A$2:$N$192,12,FALSE)*2625.5</f>
        <v>#N/A</v>
      </c>
      <c r="E40" t="e">
        <f>VLOOKUP($A40,VDZ!$A$2:$N$192,13,FALSE)*2625.5</f>
        <v>#N/A</v>
      </c>
      <c r="F40" t="e">
        <f>VLOOKUP($A40,VDZ!$A$2:$N$192,14,FALSE)*2625.5</f>
        <v>#N/A</v>
      </c>
      <c r="G40" t="e">
        <f>VLOOKUP($A40,VDZ!$A$2:$N$192,15,FALSE)*2625.5</f>
        <v>#N/A</v>
      </c>
      <c r="H40" t="e">
        <f>VLOOKUP($A40,VDZ!$A$2:$N$192,16,FALSE)*2625.5</f>
        <v>#N/A</v>
      </c>
    </row>
    <row r="41" spans="1:8" x14ac:dyDescent="0.2">
      <c r="A41" s="1" t="s">
        <v>208</v>
      </c>
      <c r="B41">
        <f>VLOOKUP($A41,'CCSD(T)-CBS'!$A$2:$N$192,2,FALSE)</f>
        <v>0</v>
      </c>
      <c r="C41" t="e">
        <f>VLOOKUP($A41,VDZ!$A$2:$N$192,11,FALSE)*2625.5</f>
        <v>#N/A</v>
      </c>
      <c r="D41" t="e">
        <f>VLOOKUP($A41,VDZ!$A$2:$N$192,12,FALSE)*2625.5</f>
        <v>#N/A</v>
      </c>
      <c r="E41" t="e">
        <f>VLOOKUP($A41,VDZ!$A$2:$N$192,13,FALSE)*2625.5</f>
        <v>#N/A</v>
      </c>
      <c r="F41" t="e">
        <f>VLOOKUP($A41,VDZ!$A$2:$N$192,14,FALSE)*2625.5</f>
        <v>#N/A</v>
      </c>
      <c r="G41" t="e">
        <f>VLOOKUP($A41,VDZ!$A$2:$N$192,15,FALSE)*2625.5</f>
        <v>#N/A</v>
      </c>
      <c r="H41" t="e">
        <f>VLOOKUP($A41,VDZ!$A$2:$N$192,16,FALSE)*2625.5</f>
        <v>#N/A</v>
      </c>
    </row>
    <row r="42" spans="1:8" x14ac:dyDescent="0.2">
      <c r="A42" s="1" t="s">
        <v>209</v>
      </c>
      <c r="B42">
        <f>VLOOKUP($A42,'CCSD(T)-CBS'!$A$2:$N$192,2,FALSE)</f>
        <v>0</v>
      </c>
      <c r="C42" t="e">
        <f>VLOOKUP($A42,VDZ!$A$2:$N$192,11,FALSE)*2625.5</f>
        <v>#N/A</v>
      </c>
      <c r="D42" t="e">
        <f>VLOOKUP($A42,VDZ!$A$2:$N$192,12,FALSE)*2625.5</f>
        <v>#N/A</v>
      </c>
      <c r="E42" t="e">
        <f>VLOOKUP($A42,VDZ!$A$2:$N$192,13,FALSE)*2625.5</f>
        <v>#N/A</v>
      </c>
      <c r="F42" t="e">
        <f>VLOOKUP($A42,VDZ!$A$2:$N$192,14,FALSE)*2625.5</f>
        <v>#N/A</v>
      </c>
      <c r="G42" t="e">
        <f>VLOOKUP($A42,VDZ!$A$2:$N$192,15,FALSE)*2625.5</f>
        <v>#N/A</v>
      </c>
      <c r="H42" t="e">
        <f>VLOOKUP($A42,VDZ!$A$2:$N$192,16,FALSE)*2625.5</f>
        <v>#N/A</v>
      </c>
    </row>
    <row r="43" spans="1:8" x14ac:dyDescent="0.2">
      <c r="A43" s="1" t="s">
        <v>210</v>
      </c>
      <c r="B43">
        <f>VLOOKUP($A43,'CCSD(T)-CBS'!$A$2:$N$192,2,FALSE)</f>
        <v>0</v>
      </c>
      <c r="C43" t="e">
        <f>VLOOKUP($A43,VDZ!$A$2:$N$192,11,FALSE)*2625.5</f>
        <v>#N/A</v>
      </c>
      <c r="D43" t="e">
        <f>VLOOKUP($A43,VDZ!$A$2:$N$192,12,FALSE)*2625.5</f>
        <v>#N/A</v>
      </c>
      <c r="E43" t="e">
        <f>VLOOKUP($A43,VDZ!$A$2:$N$192,13,FALSE)*2625.5</f>
        <v>#N/A</v>
      </c>
      <c r="F43" t="e">
        <f>VLOOKUP($A43,VDZ!$A$2:$N$192,14,FALSE)*2625.5</f>
        <v>#N/A</v>
      </c>
      <c r="G43" t="e">
        <f>VLOOKUP($A43,VDZ!$A$2:$N$192,15,FALSE)*2625.5</f>
        <v>#N/A</v>
      </c>
      <c r="H43" t="e">
        <f>VLOOKUP($A43,VDZ!$A$2:$N$192,16,FALSE)*2625.5</f>
        <v>#N/A</v>
      </c>
    </row>
    <row r="44" spans="1:8" x14ac:dyDescent="0.2">
      <c r="A44" s="1" t="s">
        <v>211</v>
      </c>
      <c r="B44">
        <f>VLOOKUP($A44,'CCSD(T)-CBS'!$A$2:$N$192,2,FALSE)</f>
        <v>0</v>
      </c>
      <c r="C44" t="e">
        <f>VLOOKUP($A44,VDZ!$A$2:$N$192,11,FALSE)*2625.5</f>
        <v>#N/A</v>
      </c>
      <c r="D44" t="e">
        <f>VLOOKUP($A44,VDZ!$A$2:$N$192,12,FALSE)*2625.5</f>
        <v>#N/A</v>
      </c>
      <c r="E44" t="e">
        <f>VLOOKUP($A44,VDZ!$A$2:$N$192,13,FALSE)*2625.5</f>
        <v>#N/A</v>
      </c>
      <c r="F44" t="e">
        <f>VLOOKUP($A44,VDZ!$A$2:$N$192,14,FALSE)*2625.5</f>
        <v>#N/A</v>
      </c>
      <c r="G44" t="e">
        <f>VLOOKUP($A44,VDZ!$A$2:$N$192,15,FALSE)*2625.5</f>
        <v>#N/A</v>
      </c>
      <c r="H44" t="e">
        <f>VLOOKUP($A44,VDZ!$A$2:$N$192,16,FALSE)*2625.5</f>
        <v>#N/A</v>
      </c>
    </row>
    <row r="45" spans="1:8" x14ac:dyDescent="0.2">
      <c r="A45" s="1" t="s">
        <v>212</v>
      </c>
      <c r="B45">
        <f>VLOOKUP($A45,'CCSD(T)-CBS'!$A$2:$N$192,2,FALSE)</f>
        <v>0</v>
      </c>
      <c r="C45" t="e">
        <f>VLOOKUP($A45,VDZ!$A$2:$N$192,11,FALSE)*2625.5</f>
        <v>#N/A</v>
      </c>
      <c r="D45" t="e">
        <f>VLOOKUP($A45,VDZ!$A$2:$N$192,12,FALSE)*2625.5</f>
        <v>#N/A</v>
      </c>
      <c r="E45" t="e">
        <f>VLOOKUP($A45,VDZ!$A$2:$N$192,13,FALSE)*2625.5</f>
        <v>#N/A</v>
      </c>
      <c r="F45" t="e">
        <f>VLOOKUP($A45,VDZ!$A$2:$N$192,14,FALSE)*2625.5</f>
        <v>#N/A</v>
      </c>
      <c r="G45" t="e">
        <f>VLOOKUP($A45,VDZ!$A$2:$N$192,15,FALSE)*2625.5</f>
        <v>#N/A</v>
      </c>
      <c r="H45" t="e">
        <f>VLOOKUP($A45,VDZ!$A$2:$N$192,16,FALSE)*2625.5</f>
        <v>#N/A</v>
      </c>
    </row>
    <row r="46" spans="1:8" x14ac:dyDescent="0.2">
      <c r="A46" s="1" t="s">
        <v>213</v>
      </c>
      <c r="B46">
        <f>VLOOKUP($A46,'CCSD(T)-CBS'!$A$2:$N$192,2,FALSE)</f>
        <v>0</v>
      </c>
      <c r="C46" t="e">
        <f>VLOOKUP($A46,VDZ!$A$2:$N$192,11,FALSE)*2625.5</f>
        <v>#N/A</v>
      </c>
      <c r="D46" t="e">
        <f>VLOOKUP($A46,VDZ!$A$2:$N$192,12,FALSE)*2625.5</f>
        <v>#N/A</v>
      </c>
      <c r="E46" t="e">
        <f>VLOOKUP($A46,VDZ!$A$2:$N$192,13,FALSE)*2625.5</f>
        <v>#N/A</v>
      </c>
      <c r="F46" t="e">
        <f>VLOOKUP($A46,VDZ!$A$2:$N$192,14,FALSE)*2625.5</f>
        <v>#N/A</v>
      </c>
      <c r="G46" t="e">
        <f>VLOOKUP($A46,VDZ!$A$2:$N$192,15,FALSE)*2625.5</f>
        <v>#N/A</v>
      </c>
      <c r="H46" t="e">
        <f>VLOOKUP($A46,VDZ!$A$2:$N$192,16,FALSE)*2625.5</f>
        <v>#N/A</v>
      </c>
    </row>
    <row r="47" spans="1:8" x14ac:dyDescent="0.2">
      <c r="A47" s="1" t="s">
        <v>214</v>
      </c>
      <c r="B47">
        <f>VLOOKUP($A47,'CCSD(T)-CBS'!$A$2:$N$192,2,FALSE)</f>
        <v>0</v>
      </c>
      <c r="C47" t="e">
        <f>VLOOKUP($A47,VDZ!$A$2:$N$192,11,FALSE)*2625.5</f>
        <v>#N/A</v>
      </c>
      <c r="D47" t="e">
        <f>VLOOKUP($A47,VDZ!$A$2:$N$192,12,FALSE)*2625.5</f>
        <v>#N/A</v>
      </c>
      <c r="E47" t="e">
        <f>VLOOKUP($A47,VDZ!$A$2:$N$192,13,FALSE)*2625.5</f>
        <v>#N/A</v>
      </c>
      <c r="F47" t="e">
        <f>VLOOKUP($A47,VDZ!$A$2:$N$192,14,FALSE)*2625.5</f>
        <v>#N/A</v>
      </c>
      <c r="G47" t="e">
        <f>VLOOKUP($A47,VDZ!$A$2:$N$192,15,FALSE)*2625.5</f>
        <v>#N/A</v>
      </c>
      <c r="H47" t="e">
        <f>VLOOKUP($A47,VDZ!$A$2:$N$192,16,FALSE)*2625.5</f>
        <v>#N/A</v>
      </c>
    </row>
    <row r="48" spans="1:8" x14ac:dyDescent="0.2">
      <c r="A48" s="1" t="s">
        <v>215</v>
      </c>
      <c r="B48">
        <f>VLOOKUP($A48,'CCSD(T)-CBS'!$A$2:$N$192,2,FALSE)</f>
        <v>0</v>
      </c>
      <c r="C48" t="e">
        <f>VLOOKUP($A48,VDZ!$A$2:$N$192,11,FALSE)*2625.5</f>
        <v>#N/A</v>
      </c>
      <c r="D48" t="e">
        <f>VLOOKUP($A48,VDZ!$A$2:$N$192,12,FALSE)*2625.5</f>
        <v>#N/A</v>
      </c>
      <c r="E48" t="e">
        <f>VLOOKUP($A48,VDZ!$A$2:$N$192,13,FALSE)*2625.5</f>
        <v>#N/A</v>
      </c>
      <c r="F48" t="e">
        <f>VLOOKUP($A48,VDZ!$A$2:$N$192,14,FALSE)*2625.5</f>
        <v>#N/A</v>
      </c>
      <c r="G48" t="e">
        <f>VLOOKUP($A48,VDZ!$A$2:$N$192,15,FALSE)*2625.5</f>
        <v>#N/A</v>
      </c>
      <c r="H48" t="e">
        <f>VLOOKUP($A48,VDZ!$A$2:$N$192,16,FALSE)*2625.5</f>
        <v>#N/A</v>
      </c>
    </row>
    <row r="49" spans="1:8" x14ac:dyDescent="0.2">
      <c r="A49" s="1" t="s">
        <v>216</v>
      </c>
      <c r="B49">
        <f>VLOOKUP($A49,'CCSD(T)-CBS'!$A$2:$N$192,2,FALSE)</f>
        <v>0</v>
      </c>
      <c r="C49" t="e">
        <f>VLOOKUP($A49,VDZ!$A$2:$N$192,11,FALSE)*2625.5</f>
        <v>#N/A</v>
      </c>
      <c r="D49" t="e">
        <f>VLOOKUP($A49,VDZ!$A$2:$N$192,12,FALSE)*2625.5</f>
        <v>#N/A</v>
      </c>
      <c r="E49" t="e">
        <f>VLOOKUP($A49,VDZ!$A$2:$N$192,13,FALSE)*2625.5</f>
        <v>#N/A</v>
      </c>
      <c r="F49" t="e">
        <f>VLOOKUP($A49,VDZ!$A$2:$N$192,14,FALSE)*2625.5</f>
        <v>#N/A</v>
      </c>
      <c r="G49" t="e">
        <f>VLOOKUP($A49,VDZ!$A$2:$N$192,15,FALSE)*2625.5</f>
        <v>#N/A</v>
      </c>
      <c r="H49" t="e">
        <f>VLOOKUP($A49,VDZ!$A$2:$N$192,16,FALSE)*2625.5</f>
        <v>#N/A</v>
      </c>
    </row>
    <row r="50" spans="1:8" x14ac:dyDescent="0.2">
      <c r="A50" s="1" t="s">
        <v>217</v>
      </c>
      <c r="B50">
        <f>VLOOKUP($A50,'CCSD(T)-CBS'!$A$2:$N$192,2,FALSE)</f>
        <v>0</v>
      </c>
      <c r="C50" t="e">
        <f>VLOOKUP($A50,VDZ!$A$2:$N$192,11,FALSE)*2625.5</f>
        <v>#N/A</v>
      </c>
      <c r="D50" t="e">
        <f>VLOOKUP($A50,VDZ!$A$2:$N$192,12,FALSE)*2625.5</f>
        <v>#N/A</v>
      </c>
      <c r="E50" t="e">
        <f>VLOOKUP($A50,VDZ!$A$2:$N$192,13,FALSE)*2625.5</f>
        <v>#N/A</v>
      </c>
      <c r="F50" t="e">
        <f>VLOOKUP($A50,VDZ!$A$2:$N$192,14,FALSE)*2625.5</f>
        <v>#N/A</v>
      </c>
      <c r="G50" t="e">
        <f>VLOOKUP($A50,VDZ!$A$2:$N$192,15,FALSE)*2625.5</f>
        <v>#N/A</v>
      </c>
      <c r="H50" t="e">
        <f>VLOOKUP($A50,VDZ!$A$2:$N$192,16,FALSE)*2625.5</f>
        <v>#N/A</v>
      </c>
    </row>
    <row r="51" spans="1:8" x14ac:dyDescent="0.2">
      <c r="A51" s="1" t="s">
        <v>218</v>
      </c>
      <c r="B51">
        <f>VLOOKUP($A51,'CCSD(T)-CBS'!$A$2:$N$192,2,FALSE)</f>
        <v>0</v>
      </c>
      <c r="C51" t="e">
        <f>VLOOKUP($A51,VDZ!$A$2:$N$192,11,FALSE)*2625.5</f>
        <v>#N/A</v>
      </c>
      <c r="D51" t="e">
        <f>VLOOKUP($A51,VDZ!$A$2:$N$192,12,FALSE)*2625.5</f>
        <v>#N/A</v>
      </c>
      <c r="E51" t="e">
        <f>VLOOKUP($A51,VDZ!$A$2:$N$192,13,FALSE)*2625.5</f>
        <v>#N/A</v>
      </c>
      <c r="F51" t="e">
        <f>VLOOKUP($A51,VDZ!$A$2:$N$192,14,FALSE)*2625.5</f>
        <v>#N/A</v>
      </c>
      <c r="G51" t="e">
        <f>VLOOKUP($A51,VDZ!$A$2:$N$192,15,FALSE)*2625.5</f>
        <v>#N/A</v>
      </c>
      <c r="H51" t="e">
        <f>VLOOKUP($A51,VDZ!$A$2:$N$192,16,FALSE)*2625.5</f>
        <v>#N/A</v>
      </c>
    </row>
    <row r="52" spans="1:8" x14ac:dyDescent="0.2">
      <c r="A52" s="1" t="s">
        <v>219</v>
      </c>
      <c r="B52">
        <f>VLOOKUP($A52,'CCSD(T)-CBS'!$A$2:$N$192,2,FALSE)</f>
        <v>0</v>
      </c>
      <c r="C52" t="e">
        <f>VLOOKUP($A52,VDZ!$A$2:$N$192,11,FALSE)*2625.5</f>
        <v>#N/A</v>
      </c>
      <c r="D52" t="e">
        <f>VLOOKUP($A52,VDZ!$A$2:$N$192,12,FALSE)*2625.5</f>
        <v>#N/A</v>
      </c>
      <c r="E52" t="e">
        <f>VLOOKUP($A52,VDZ!$A$2:$N$192,13,FALSE)*2625.5</f>
        <v>#N/A</v>
      </c>
      <c r="F52" t="e">
        <f>VLOOKUP($A52,VDZ!$A$2:$N$192,14,FALSE)*2625.5</f>
        <v>#N/A</v>
      </c>
      <c r="G52" t="e">
        <f>VLOOKUP($A52,VDZ!$A$2:$N$192,15,FALSE)*2625.5</f>
        <v>#N/A</v>
      </c>
      <c r="H52" t="e">
        <f>VLOOKUP($A52,VDZ!$A$2:$N$192,16,FALSE)*2625.5</f>
        <v>#N/A</v>
      </c>
    </row>
    <row r="53" spans="1:8" x14ac:dyDescent="0.2">
      <c r="A53" s="1" t="s">
        <v>220</v>
      </c>
      <c r="B53">
        <f>VLOOKUP($A53,'CCSD(T)-CBS'!$A$2:$N$192,2,FALSE)</f>
        <v>0</v>
      </c>
      <c r="C53" t="e">
        <f>VLOOKUP($A53,VDZ!$A$2:$N$192,11,FALSE)*2625.5</f>
        <v>#N/A</v>
      </c>
      <c r="D53" t="e">
        <f>VLOOKUP($A53,VDZ!$A$2:$N$192,12,FALSE)*2625.5</f>
        <v>#N/A</v>
      </c>
      <c r="E53" t="e">
        <f>VLOOKUP($A53,VDZ!$A$2:$N$192,13,FALSE)*2625.5</f>
        <v>#N/A</v>
      </c>
      <c r="F53" t="e">
        <f>VLOOKUP($A53,VDZ!$A$2:$N$192,14,FALSE)*2625.5</f>
        <v>#N/A</v>
      </c>
      <c r="G53" t="e">
        <f>VLOOKUP($A53,VDZ!$A$2:$N$192,15,FALSE)*2625.5</f>
        <v>#N/A</v>
      </c>
      <c r="H53" t="e">
        <f>VLOOKUP($A53,VDZ!$A$2:$N$192,16,FALSE)*2625.5</f>
        <v>#N/A</v>
      </c>
    </row>
    <row r="54" spans="1:8" x14ac:dyDescent="0.2">
      <c r="A54" s="1" t="s">
        <v>221</v>
      </c>
      <c r="B54">
        <f>VLOOKUP($A54,'CCSD(T)-CBS'!$A$2:$N$192,2,FALSE)</f>
        <v>0</v>
      </c>
      <c r="C54" t="e">
        <f>VLOOKUP($A54,VDZ!$A$2:$N$192,11,FALSE)*2625.5</f>
        <v>#N/A</v>
      </c>
      <c r="D54" t="e">
        <f>VLOOKUP($A54,VDZ!$A$2:$N$192,12,FALSE)*2625.5</f>
        <v>#N/A</v>
      </c>
      <c r="E54" t="e">
        <f>VLOOKUP($A54,VDZ!$A$2:$N$192,13,FALSE)*2625.5</f>
        <v>#N/A</v>
      </c>
      <c r="F54" t="e">
        <f>VLOOKUP($A54,VDZ!$A$2:$N$192,14,FALSE)*2625.5</f>
        <v>#N/A</v>
      </c>
      <c r="G54" t="e">
        <f>VLOOKUP($A54,VDZ!$A$2:$N$192,15,FALSE)*2625.5</f>
        <v>#N/A</v>
      </c>
      <c r="H54" t="e">
        <f>VLOOKUP($A54,VDZ!$A$2:$N$192,16,FALSE)*2625.5</f>
        <v>#N/A</v>
      </c>
    </row>
    <row r="55" spans="1:8" x14ac:dyDescent="0.2">
      <c r="A55" s="1" t="s">
        <v>222</v>
      </c>
      <c r="B55">
        <f>VLOOKUP($A55,'CCSD(T)-CBS'!$A$2:$N$192,2,FALSE)</f>
        <v>0</v>
      </c>
      <c r="C55" t="e">
        <f>VLOOKUP($A55,VDZ!$A$2:$N$192,11,FALSE)*2625.5</f>
        <v>#N/A</v>
      </c>
      <c r="D55" t="e">
        <f>VLOOKUP($A55,VDZ!$A$2:$N$192,12,FALSE)*2625.5</f>
        <v>#N/A</v>
      </c>
      <c r="E55" t="e">
        <f>VLOOKUP($A55,VDZ!$A$2:$N$192,13,FALSE)*2625.5</f>
        <v>#N/A</v>
      </c>
      <c r="F55" t="e">
        <f>VLOOKUP($A55,VDZ!$A$2:$N$192,14,FALSE)*2625.5</f>
        <v>#N/A</v>
      </c>
      <c r="G55" t="e">
        <f>VLOOKUP($A55,VDZ!$A$2:$N$192,15,FALSE)*2625.5</f>
        <v>#N/A</v>
      </c>
      <c r="H55" t="e">
        <f>VLOOKUP($A55,VDZ!$A$2:$N$192,16,FALSE)*2625.5</f>
        <v>#N/A</v>
      </c>
    </row>
    <row r="56" spans="1:8" x14ac:dyDescent="0.2">
      <c r="A56" s="1" t="s">
        <v>223</v>
      </c>
      <c r="B56">
        <f>VLOOKUP($A56,'CCSD(T)-CBS'!$A$2:$N$192,2,FALSE)</f>
        <v>0</v>
      </c>
      <c r="C56" t="e">
        <f>VLOOKUP($A56,VDZ!$A$2:$N$192,11,FALSE)*2625.5</f>
        <v>#N/A</v>
      </c>
      <c r="D56" t="e">
        <f>VLOOKUP($A56,VDZ!$A$2:$N$192,12,FALSE)*2625.5</f>
        <v>#N/A</v>
      </c>
      <c r="E56" t="e">
        <f>VLOOKUP($A56,VDZ!$A$2:$N$192,13,FALSE)*2625.5</f>
        <v>#N/A</v>
      </c>
      <c r="F56" t="e">
        <f>VLOOKUP($A56,VDZ!$A$2:$N$192,14,FALSE)*2625.5</f>
        <v>#N/A</v>
      </c>
      <c r="G56" t="e">
        <f>VLOOKUP($A56,VDZ!$A$2:$N$192,15,FALSE)*2625.5</f>
        <v>#N/A</v>
      </c>
      <c r="H56" t="e">
        <f>VLOOKUP($A56,VDZ!$A$2:$N$192,16,FALSE)*2625.5</f>
        <v>#N/A</v>
      </c>
    </row>
    <row r="57" spans="1:8" x14ac:dyDescent="0.2">
      <c r="A57" s="1" t="s">
        <v>224</v>
      </c>
      <c r="B57">
        <f>VLOOKUP($A57,'CCSD(T)-CBS'!$A$2:$N$192,2,FALSE)</f>
        <v>0</v>
      </c>
      <c r="C57" t="e">
        <f>VLOOKUP($A57,VDZ!$A$2:$N$192,11,FALSE)*2625.5</f>
        <v>#N/A</v>
      </c>
      <c r="D57" t="e">
        <f>VLOOKUP($A57,VDZ!$A$2:$N$192,12,FALSE)*2625.5</f>
        <v>#N/A</v>
      </c>
      <c r="E57" t="e">
        <f>VLOOKUP($A57,VDZ!$A$2:$N$192,13,FALSE)*2625.5</f>
        <v>#N/A</v>
      </c>
      <c r="F57" t="e">
        <f>VLOOKUP($A57,VDZ!$A$2:$N$192,14,FALSE)*2625.5</f>
        <v>#N/A</v>
      </c>
      <c r="G57" t="e">
        <f>VLOOKUP($A57,VDZ!$A$2:$N$192,15,FALSE)*2625.5</f>
        <v>#N/A</v>
      </c>
      <c r="H57" t="e">
        <f>VLOOKUP($A57,VDZ!$A$2:$N$192,16,FALSE)*2625.5</f>
        <v>#N/A</v>
      </c>
    </row>
    <row r="58" spans="1:8" x14ac:dyDescent="0.2">
      <c r="A58" s="1" t="s">
        <v>225</v>
      </c>
      <c r="B58">
        <f>VLOOKUP($A58,'CCSD(T)-CBS'!$A$2:$N$192,2,FALSE)</f>
        <v>0</v>
      </c>
      <c r="C58" t="e">
        <f>VLOOKUP($A58,VDZ!$A$2:$N$192,11,FALSE)*2625.5</f>
        <v>#N/A</v>
      </c>
      <c r="D58" t="e">
        <f>VLOOKUP($A58,VDZ!$A$2:$N$192,12,FALSE)*2625.5</f>
        <v>#N/A</v>
      </c>
      <c r="E58" t="e">
        <f>VLOOKUP($A58,VDZ!$A$2:$N$192,13,FALSE)*2625.5</f>
        <v>#N/A</v>
      </c>
      <c r="F58" t="e">
        <f>VLOOKUP($A58,VDZ!$A$2:$N$192,14,FALSE)*2625.5</f>
        <v>#N/A</v>
      </c>
      <c r="G58" t="e">
        <f>VLOOKUP($A58,VDZ!$A$2:$N$192,15,FALSE)*2625.5</f>
        <v>#N/A</v>
      </c>
      <c r="H58" t="e">
        <f>VLOOKUP($A58,VDZ!$A$2:$N$192,16,FALSE)*2625.5</f>
        <v>#N/A</v>
      </c>
    </row>
    <row r="59" spans="1:8" x14ac:dyDescent="0.2">
      <c r="A59" s="1" t="s">
        <v>226</v>
      </c>
      <c r="B59">
        <f>VLOOKUP($A59,'CCSD(T)-CBS'!$A$2:$N$192,2,FALSE)</f>
        <v>0</v>
      </c>
      <c r="C59" t="e">
        <f>VLOOKUP($A59,VDZ!$A$2:$N$192,11,FALSE)*2625.5</f>
        <v>#N/A</v>
      </c>
      <c r="D59" t="e">
        <f>VLOOKUP($A59,VDZ!$A$2:$N$192,12,FALSE)*2625.5</f>
        <v>#N/A</v>
      </c>
      <c r="E59" t="e">
        <f>VLOOKUP($A59,VDZ!$A$2:$N$192,13,FALSE)*2625.5</f>
        <v>#N/A</v>
      </c>
      <c r="F59" t="e">
        <f>VLOOKUP($A59,VDZ!$A$2:$N$192,14,FALSE)*2625.5</f>
        <v>#N/A</v>
      </c>
      <c r="G59" t="e">
        <f>VLOOKUP($A59,VDZ!$A$2:$N$192,15,FALSE)*2625.5</f>
        <v>#N/A</v>
      </c>
      <c r="H59" t="e">
        <f>VLOOKUP($A59,VDZ!$A$2:$N$192,16,FALSE)*2625.5</f>
        <v>#N/A</v>
      </c>
    </row>
    <row r="60" spans="1:8" x14ac:dyDescent="0.2">
      <c r="A60" s="1" t="s">
        <v>227</v>
      </c>
      <c r="B60">
        <f>VLOOKUP($A60,'CCSD(T)-CBS'!$A$2:$N$192,2,FALSE)</f>
        <v>0</v>
      </c>
      <c r="C60" t="e">
        <f>VLOOKUP($A60,VDZ!$A$2:$N$192,11,FALSE)*2625.5</f>
        <v>#N/A</v>
      </c>
      <c r="D60" t="e">
        <f>VLOOKUP($A60,VDZ!$A$2:$N$192,12,FALSE)*2625.5</f>
        <v>#N/A</v>
      </c>
      <c r="E60" t="e">
        <f>VLOOKUP($A60,VDZ!$A$2:$N$192,13,FALSE)*2625.5</f>
        <v>#N/A</v>
      </c>
      <c r="F60" t="e">
        <f>VLOOKUP($A60,VDZ!$A$2:$N$192,14,FALSE)*2625.5</f>
        <v>#N/A</v>
      </c>
      <c r="G60" t="e">
        <f>VLOOKUP($A60,VDZ!$A$2:$N$192,15,FALSE)*2625.5</f>
        <v>#N/A</v>
      </c>
      <c r="H60" t="e">
        <f>VLOOKUP($A60,VDZ!$A$2:$N$192,16,FALSE)*2625.5</f>
        <v>#N/A</v>
      </c>
    </row>
    <row r="61" spans="1:8" x14ac:dyDescent="0.2">
      <c r="A61" s="1" t="s">
        <v>228</v>
      </c>
      <c r="B61">
        <f>VLOOKUP($A61,'CCSD(T)-CBS'!$A$2:$N$192,2,FALSE)</f>
        <v>0</v>
      </c>
      <c r="C61" t="e">
        <f>VLOOKUP($A61,VDZ!$A$2:$N$192,11,FALSE)*2625.5</f>
        <v>#N/A</v>
      </c>
      <c r="D61" t="e">
        <f>VLOOKUP($A61,VDZ!$A$2:$N$192,12,FALSE)*2625.5</f>
        <v>#N/A</v>
      </c>
      <c r="E61" t="e">
        <f>VLOOKUP($A61,VDZ!$A$2:$N$192,13,FALSE)*2625.5</f>
        <v>#N/A</v>
      </c>
      <c r="F61" t="e">
        <f>VLOOKUP($A61,VDZ!$A$2:$N$192,14,FALSE)*2625.5</f>
        <v>#N/A</v>
      </c>
      <c r="G61" t="e">
        <f>VLOOKUP($A61,VDZ!$A$2:$N$192,15,FALSE)*2625.5</f>
        <v>#N/A</v>
      </c>
      <c r="H61" t="e">
        <f>VLOOKUP($A61,VDZ!$A$2:$N$192,16,FALSE)*2625.5</f>
        <v>#N/A</v>
      </c>
    </row>
    <row r="62" spans="1:8" x14ac:dyDescent="0.2">
      <c r="A62" s="1" t="s">
        <v>229</v>
      </c>
      <c r="B62">
        <f>VLOOKUP($A62,'CCSD(T)-CBS'!$A$2:$N$192,2,FALSE)</f>
        <v>0</v>
      </c>
      <c r="C62" t="e">
        <f>VLOOKUP($A62,VDZ!$A$2:$N$192,11,FALSE)*2625.5</f>
        <v>#N/A</v>
      </c>
      <c r="D62" t="e">
        <f>VLOOKUP($A62,VDZ!$A$2:$N$192,12,FALSE)*2625.5</f>
        <v>#N/A</v>
      </c>
      <c r="E62" t="e">
        <f>VLOOKUP($A62,VDZ!$A$2:$N$192,13,FALSE)*2625.5</f>
        <v>#N/A</v>
      </c>
      <c r="F62" t="e">
        <f>VLOOKUP($A62,VDZ!$A$2:$N$192,14,FALSE)*2625.5</f>
        <v>#N/A</v>
      </c>
      <c r="G62" t="e">
        <f>VLOOKUP($A62,VDZ!$A$2:$N$192,15,FALSE)*2625.5</f>
        <v>#N/A</v>
      </c>
      <c r="H62" t="e">
        <f>VLOOKUP($A62,VDZ!$A$2:$N$192,16,FALSE)*2625.5</f>
        <v>#N/A</v>
      </c>
    </row>
    <row r="63" spans="1:8" x14ac:dyDescent="0.2">
      <c r="A63" s="1" t="s">
        <v>230</v>
      </c>
      <c r="B63">
        <f>VLOOKUP($A63,'CCSD(T)-CBS'!$A$2:$N$192,2,FALSE)</f>
        <v>0</v>
      </c>
      <c r="C63" t="e">
        <f>VLOOKUP($A63,VDZ!$A$2:$N$192,11,FALSE)*2625.5</f>
        <v>#N/A</v>
      </c>
      <c r="D63" t="e">
        <f>VLOOKUP($A63,VDZ!$A$2:$N$192,12,FALSE)*2625.5</f>
        <v>#N/A</v>
      </c>
      <c r="E63" t="e">
        <f>VLOOKUP($A63,VDZ!$A$2:$N$192,13,FALSE)*2625.5</f>
        <v>#N/A</v>
      </c>
      <c r="F63" t="e">
        <f>VLOOKUP($A63,VDZ!$A$2:$N$192,14,FALSE)*2625.5</f>
        <v>#N/A</v>
      </c>
      <c r="G63" t="e">
        <f>VLOOKUP($A63,VDZ!$A$2:$N$192,15,FALSE)*2625.5</f>
        <v>#N/A</v>
      </c>
      <c r="H63" t="e">
        <f>VLOOKUP($A63,VDZ!$A$2:$N$192,16,FALSE)*2625.5</f>
        <v>#N/A</v>
      </c>
    </row>
    <row r="64" spans="1:8" x14ac:dyDescent="0.2">
      <c r="A64" s="1" t="s">
        <v>31</v>
      </c>
      <c r="B64">
        <f>VLOOKUP($A64,'CCSD(T)-CBS'!$A$2:$N$192,2,FALSE)</f>
        <v>0</v>
      </c>
      <c r="C64" t="e">
        <f>VLOOKUP($A64,VDZ!$A$2:$N$192,11,FALSE)*2625.5</f>
        <v>#N/A</v>
      </c>
      <c r="D64" t="e">
        <f>VLOOKUP($A64,VDZ!$A$2:$N$192,12,FALSE)*2625.5</f>
        <v>#N/A</v>
      </c>
      <c r="E64" t="e">
        <f>VLOOKUP($A64,VDZ!$A$2:$N$192,13,FALSE)*2625.5</f>
        <v>#N/A</v>
      </c>
      <c r="F64" t="e">
        <f>VLOOKUP($A64,VDZ!$A$2:$N$192,14,FALSE)*2625.5</f>
        <v>#N/A</v>
      </c>
      <c r="G64" t="e">
        <f>VLOOKUP($A64,VDZ!$A$2:$N$192,15,FALSE)*2625.5</f>
        <v>#N/A</v>
      </c>
      <c r="H64" t="e">
        <f>VLOOKUP($A64,VDZ!$A$2:$N$192,16,FALSE)*2625.5</f>
        <v>#N/A</v>
      </c>
    </row>
    <row r="65" spans="1:8" x14ac:dyDescent="0.2">
      <c r="A65" s="1" t="s">
        <v>32</v>
      </c>
      <c r="B65">
        <f>VLOOKUP($A65,'CCSD(T)-CBS'!$A$2:$N$192,2,FALSE)</f>
        <v>0</v>
      </c>
      <c r="C65" t="e">
        <f>VLOOKUP($A65,VDZ!$A$2:$N$192,11,FALSE)*2625.5</f>
        <v>#N/A</v>
      </c>
      <c r="D65" t="e">
        <f>VLOOKUP($A65,VDZ!$A$2:$N$192,12,FALSE)*2625.5</f>
        <v>#N/A</v>
      </c>
      <c r="E65" t="e">
        <f>VLOOKUP($A65,VDZ!$A$2:$N$192,13,FALSE)*2625.5</f>
        <v>#N/A</v>
      </c>
      <c r="F65" t="e">
        <f>VLOOKUP($A65,VDZ!$A$2:$N$192,14,FALSE)*2625.5</f>
        <v>#N/A</v>
      </c>
      <c r="G65" t="e">
        <f>VLOOKUP($A65,VDZ!$A$2:$N$192,15,FALSE)*2625.5</f>
        <v>#N/A</v>
      </c>
      <c r="H65" t="e">
        <f>VLOOKUP($A65,VDZ!$A$2:$N$192,16,FALSE)*2625.5</f>
        <v>#N/A</v>
      </c>
    </row>
    <row r="66" spans="1:8" x14ac:dyDescent="0.2">
      <c r="A66" s="1" t="s">
        <v>33</v>
      </c>
      <c r="B66">
        <f>VLOOKUP($A66,'CCSD(T)-CBS'!$A$2:$N$192,2,FALSE)</f>
        <v>0</v>
      </c>
      <c r="C66" t="e">
        <f>VLOOKUP($A66,VDZ!$A$2:$N$192,11,FALSE)*2625.5</f>
        <v>#N/A</v>
      </c>
      <c r="D66" t="e">
        <f>VLOOKUP($A66,VDZ!$A$2:$N$192,12,FALSE)*2625.5</f>
        <v>#N/A</v>
      </c>
      <c r="E66" t="e">
        <f>VLOOKUP($A66,VDZ!$A$2:$N$192,13,FALSE)*2625.5</f>
        <v>#N/A</v>
      </c>
      <c r="F66" t="e">
        <f>VLOOKUP($A66,VDZ!$A$2:$N$192,14,FALSE)*2625.5</f>
        <v>#N/A</v>
      </c>
      <c r="G66" t="e">
        <f>VLOOKUP($A66,VDZ!$A$2:$N$192,15,FALSE)*2625.5</f>
        <v>#N/A</v>
      </c>
      <c r="H66" t="e">
        <f>VLOOKUP($A66,VDZ!$A$2:$N$192,16,FALSE)*2625.5</f>
        <v>#N/A</v>
      </c>
    </row>
    <row r="67" spans="1:8" x14ac:dyDescent="0.2">
      <c r="A67" s="1" t="s">
        <v>231</v>
      </c>
      <c r="B67">
        <f>VLOOKUP($A67,'CCSD(T)-CBS'!$A$2:$N$192,2,FALSE)</f>
        <v>0</v>
      </c>
      <c r="C67" t="e">
        <f>VLOOKUP($A67,VDZ!$A$2:$N$192,11,FALSE)*2625.5</f>
        <v>#N/A</v>
      </c>
      <c r="D67" t="e">
        <f>VLOOKUP($A67,VDZ!$A$2:$N$192,12,FALSE)*2625.5</f>
        <v>#N/A</v>
      </c>
      <c r="E67" t="e">
        <f>VLOOKUP($A67,VDZ!$A$2:$N$192,13,FALSE)*2625.5</f>
        <v>#N/A</v>
      </c>
      <c r="F67" t="e">
        <f>VLOOKUP($A67,VDZ!$A$2:$N$192,14,FALSE)*2625.5</f>
        <v>#N/A</v>
      </c>
      <c r="G67" t="e">
        <f>VLOOKUP($A67,VDZ!$A$2:$N$192,15,FALSE)*2625.5</f>
        <v>#N/A</v>
      </c>
      <c r="H67" t="e">
        <f>VLOOKUP($A67,VDZ!$A$2:$N$192,16,FALSE)*2625.5</f>
        <v>#N/A</v>
      </c>
    </row>
    <row r="68" spans="1:8" x14ac:dyDescent="0.2">
      <c r="A68" s="1" t="s">
        <v>232</v>
      </c>
      <c r="B68">
        <f>VLOOKUP($A68,'CCSD(T)-CBS'!$A$2:$N$192,2,FALSE)</f>
        <v>0</v>
      </c>
      <c r="C68" t="e">
        <f>VLOOKUP($A68,VDZ!$A$2:$N$192,11,FALSE)*2625.5</f>
        <v>#N/A</v>
      </c>
      <c r="D68" t="e">
        <f>VLOOKUP($A68,VDZ!$A$2:$N$192,12,FALSE)*2625.5</f>
        <v>#N/A</v>
      </c>
      <c r="E68" t="e">
        <f>VLOOKUP($A68,VDZ!$A$2:$N$192,13,FALSE)*2625.5</f>
        <v>#N/A</v>
      </c>
      <c r="F68" t="e">
        <f>VLOOKUP($A68,VDZ!$A$2:$N$192,14,FALSE)*2625.5</f>
        <v>#N/A</v>
      </c>
      <c r="G68" t="e">
        <f>VLOOKUP($A68,VDZ!$A$2:$N$192,15,FALSE)*2625.5</f>
        <v>#N/A</v>
      </c>
      <c r="H68" t="e">
        <f>VLOOKUP($A68,VDZ!$A$2:$N$192,16,FALSE)*2625.5</f>
        <v>#N/A</v>
      </c>
    </row>
    <row r="69" spans="1:8" x14ac:dyDescent="0.2">
      <c r="A69" s="1" t="s">
        <v>233</v>
      </c>
      <c r="B69">
        <f>VLOOKUP($A69,'CCSD(T)-CBS'!$A$2:$N$192,2,FALSE)</f>
        <v>0</v>
      </c>
      <c r="C69" t="e">
        <f>VLOOKUP($A69,VDZ!$A$2:$N$192,11,FALSE)*2625.5</f>
        <v>#N/A</v>
      </c>
      <c r="D69" t="e">
        <f>VLOOKUP($A69,VDZ!$A$2:$N$192,12,FALSE)*2625.5</f>
        <v>#N/A</v>
      </c>
      <c r="E69" t="e">
        <f>VLOOKUP($A69,VDZ!$A$2:$N$192,13,FALSE)*2625.5</f>
        <v>#N/A</v>
      </c>
      <c r="F69" t="e">
        <f>VLOOKUP($A69,VDZ!$A$2:$N$192,14,FALSE)*2625.5</f>
        <v>#N/A</v>
      </c>
      <c r="G69" t="e">
        <f>VLOOKUP($A69,VDZ!$A$2:$N$192,15,FALSE)*2625.5</f>
        <v>#N/A</v>
      </c>
      <c r="H69" t="e">
        <f>VLOOKUP($A69,VDZ!$A$2:$N$192,16,FALSE)*2625.5</f>
        <v>#N/A</v>
      </c>
    </row>
    <row r="70" spans="1:8" x14ac:dyDescent="0.2">
      <c r="A70" s="1" t="s">
        <v>234</v>
      </c>
      <c r="B70">
        <f>VLOOKUP($A70,'CCSD(T)-CBS'!$A$2:$N$192,2,FALSE)</f>
        <v>0</v>
      </c>
      <c r="C70" t="e">
        <f>VLOOKUP($A70,VDZ!$A$2:$N$192,11,FALSE)*2625.5</f>
        <v>#N/A</v>
      </c>
      <c r="D70" t="e">
        <f>VLOOKUP($A70,VDZ!$A$2:$N$192,12,FALSE)*2625.5</f>
        <v>#N/A</v>
      </c>
      <c r="E70" t="e">
        <f>VLOOKUP($A70,VDZ!$A$2:$N$192,13,FALSE)*2625.5</f>
        <v>#N/A</v>
      </c>
      <c r="F70" t="e">
        <f>VLOOKUP($A70,VDZ!$A$2:$N$192,14,FALSE)*2625.5</f>
        <v>#N/A</v>
      </c>
      <c r="G70" t="e">
        <f>VLOOKUP($A70,VDZ!$A$2:$N$192,15,FALSE)*2625.5</f>
        <v>#N/A</v>
      </c>
      <c r="H70" t="e">
        <f>VLOOKUP($A70,VDZ!$A$2:$N$192,16,FALSE)*2625.5</f>
        <v>#N/A</v>
      </c>
    </row>
    <row r="71" spans="1:8" x14ac:dyDescent="0.2">
      <c r="A71" s="1" t="s">
        <v>235</v>
      </c>
      <c r="B71">
        <f>VLOOKUP($A71,'CCSD(T)-CBS'!$A$2:$N$192,2,FALSE)</f>
        <v>0</v>
      </c>
      <c r="C71" t="e">
        <f>VLOOKUP($A71,VDZ!$A$2:$N$192,11,FALSE)*2625.5</f>
        <v>#N/A</v>
      </c>
      <c r="D71" t="e">
        <f>VLOOKUP($A71,VDZ!$A$2:$N$192,12,FALSE)*2625.5</f>
        <v>#N/A</v>
      </c>
      <c r="E71" t="e">
        <f>VLOOKUP($A71,VDZ!$A$2:$N$192,13,FALSE)*2625.5</f>
        <v>#N/A</v>
      </c>
      <c r="F71" t="e">
        <f>VLOOKUP($A71,VDZ!$A$2:$N$192,14,FALSE)*2625.5</f>
        <v>#N/A</v>
      </c>
      <c r="G71" t="e">
        <f>VLOOKUP($A71,VDZ!$A$2:$N$192,15,FALSE)*2625.5</f>
        <v>#N/A</v>
      </c>
      <c r="H71" t="e">
        <f>VLOOKUP($A71,VDZ!$A$2:$N$192,16,FALSE)*2625.5</f>
        <v>#N/A</v>
      </c>
    </row>
    <row r="72" spans="1:8" x14ac:dyDescent="0.2">
      <c r="A72" s="1" t="s">
        <v>236</v>
      </c>
      <c r="B72">
        <f>VLOOKUP($A72,'CCSD(T)-CBS'!$A$2:$N$192,2,FALSE)</f>
        <v>0</v>
      </c>
      <c r="C72" t="e">
        <f>VLOOKUP($A72,VDZ!$A$2:$N$192,11,FALSE)*2625.5</f>
        <v>#N/A</v>
      </c>
      <c r="D72" t="e">
        <f>VLOOKUP($A72,VDZ!$A$2:$N$192,12,FALSE)*2625.5</f>
        <v>#N/A</v>
      </c>
      <c r="E72" t="e">
        <f>VLOOKUP($A72,VDZ!$A$2:$N$192,13,FALSE)*2625.5</f>
        <v>#N/A</v>
      </c>
      <c r="F72" t="e">
        <f>VLOOKUP($A72,VDZ!$A$2:$N$192,14,FALSE)*2625.5</f>
        <v>#N/A</v>
      </c>
      <c r="G72" t="e">
        <f>VLOOKUP($A72,VDZ!$A$2:$N$192,15,FALSE)*2625.5</f>
        <v>#N/A</v>
      </c>
      <c r="H72" t="e">
        <f>VLOOKUP($A72,VDZ!$A$2:$N$192,16,FALSE)*2625.5</f>
        <v>#N/A</v>
      </c>
    </row>
    <row r="73" spans="1:8" x14ac:dyDescent="0.2">
      <c r="A73" s="1" t="s">
        <v>237</v>
      </c>
      <c r="B73">
        <f>VLOOKUP($A73,'CCSD(T)-CBS'!$A$2:$N$192,2,FALSE)</f>
        <v>0</v>
      </c>
      <c r="C73" t="e">
        <f>VLOOKUP($A73,VDZ!$A$2:$N$192,11,FALSE)*2625.5</f>
        <v>#N/A</v>
      </c>
      <c r="D73" t="e">
        <f>VLOOKUP($A73,VDZ!$A$2:$N$192,12,FALSE)*2625.5</f>
        <v>#N/A</v>
      </c>
      <c r="E73" t="e">
        <f>VLOOKUP($A73,VDZ!$A$2:$N$192,13,FALSE)*2625.5</f>
        <v>#N/A</v>
      </c>
      <c r="F73" t="e">
        <f>VLOOKUP($A73,VDZ!$A$2:$N$192,14,FALSE)*2625.5</f>
        <v>#N/A</v>
      </c>
      <c r="G73" t="e">
        <f>VLOOKUP($A73,VDZ!$A$2:$N$192,15,FALSE)*2625.5</f>
        <v>#N/A</v>
      </c>
      <c r="H73" t="e">
        <f>VLOOKUP($A73,VDZ!$A$2:$N$192,16,FALSE)*2625.5</f>
        <v>#N/A</v>
      </c>
    </row>
    <row r="74" spans="1:8" x14ac:dyDescent="0.2">
      <c r="A74" s="1" t="s">
        <v>238</v>
      </c>
      <c r="B74">
        <f>VLOOKUP($A74,'CCSD(T)-CBS'!$A$2:$N$192,2,FALSE)</f>
        <v>0</v>
      </c>
      <c r="C74" t="e">
        <f>VLOOKUP($A74,VDZ!$A$2:$N$192,11,FALSE)*2625.5</f>
        <v>#N/A</v>
      </c>
      <c r="D74" t="e">
        <f>VLOOKUP($A74,VDZ!$A$2:$N$192,12,FALSE)*2625.5</f>
        <v>#N/A</v>
      </c>
      <c r="E74" t="e">
        <f>VLOOKUP($A74,VDZ!$A$2:$N$192,13,FALSE)*2625.5</f>
        <v>#N/A</v>
      </c>
      <c r="F74" t="e">
        <f>VLOOKUP($A74,VDZ!$A$2:$N$192,14,FALSE)*2625.5</f>
        <v>#N/A</v>
      </c>
      <c r="G74" t="e">
        <f>VLOOKUP($A74,VDZ!$A$2:$N$192,15,FALSE)*2625.5</f>
        <v>#N/A</v>
      </c>
      <c r="H74" t="e">
        <f>VLOOKUP($A74,VDZ!$A$2:$N$192,16,FALSE)*2625.5</f>
        <v>#N/A</v>
      </c>
    </row>
    <row r="75" spans="1:8" x14ac:dyDescent="0.2">
      <c r="A75" s="1" t="s">
        <v>239</v>
      </c>
      <c r="B75">
        <f>VLOOKUP($A75,'CCSD(T)-CBS'!$A$2:$N$192,2,FALSE)</f>
        <v>0</v>
      </c>
      <c r="C75" t="e">
        <f>VLOOKUP($A75,VDZ!$A$2:$N$192,11,FALSE)*2625.5</f>
        <v>#N/A</v>
      </c>
      <c r="D75" t="e">
        <f>VLOOKUP($A75,VDZ!$A$2:$N$192,12,FALSE)*2625.5</f>
        <v>#N/A</v>
      </c>
      <c r="E75" t="e">
        <f>VLOOKUP($A75,VDZ!$A$2:$N$192,13,FALSE)*2625.5</f>
        <v>#N/A</v>
      </c>
      <c r="F75" t="e">
        <f>VLOOKUP($A75,VDZ!$A$2:$N$192,14,FALSE)*2625.5</f>
        <v>#N/A</v>
      </c>
      <c r="G75" t="e">
        <f>VLOOKUP($A75,VDZ!$A$2:$N$192,15,FALSE)*2625.5</f>
        <v>#N/A</v>
      </c>
      <c r="H75" t="e">
        <f>VLOOKUP($A75,VDZ!$A$2:$N$192,16,FALSE)*2625.5</f>
        <v>#N/A</v>
      </c>
    </row>
    <row r="76" spans="1:8" x14ac:dyDescent="0.2">
      <c r="A76" s="1" t="s">
        <v>240</v>
      </c>
      <c r="B76">
        <f>VLOOKUP($A76,'CCSD(T)-CBS'!$A$2:$N$192,2,FALSE)</f>
        <v>0</v>
      </c>
      <c r="C76" t="e">
        <f>VLOOKUP($A76,VDZ!$A$2:$N$192,11,FALSE)*2625.5</f>
        <v>#N/A</v>
      </c>
      <c r="D76" t="e">
        <f>VLOOKUP($A76,VDZ!$A$2:$N$192,12,FALSE)*2625.5</f>
        <v>#N/A</v>
      </c>
      <c r="E76" t="e">
        <f>VLOOKUP($A76,VDZ!$A$2:$N$192,13,FALSE)*2625.5</f>
        <v>#N/A</v>
      </c>
      <c r="F76" t="e">
        <f>VLOOKUP($A76,VDZ!$A$2:$N$192,14,FALSE)*2625.5</f>
        <v>#N/A</v>
      </c>
      <c r="G76" t="e">
        <f>VLOOKUP($A76,VDZ!$A$2:$N$192,15,FALSE)*2625.5</f>
        <v>#N/A</v>
      </c>
      <c r="H76" t="e">
        <f>VLOOKUP($A76,VDZ!$A$2:$N$192,16,FALSE)*2625.5</f>
        <v>#N/A</v>
      </c>
    </row>
    <row r="77" spans="1:8" x14ac:dyDescent="0.2">
      <c r="A77" s="1" t="s">
        <v>241</v>
      </c>
      <c r="B77">
        <f>VLOOKUP($A77,'CCSD(T)-CBS'!$A$2:$N$192,2,FALSE)</f>
        <v>0</v>
      </c>
      <c r="C77" t="e">
        <f>VLOOKUP($A77,VDZ!$A$2:$N$192,11,FALSE)*2625.5</f>
        <v>#N/A</v>
      </c>
      <c r="D77" t="e">
        <f>VLOOKUP($A77,VDZ!$A$2:$N$192,12,FALSE)*2625.5</f>
        <v>#N/A</v>
      </c>
      <c r="E77" t="e">
        <f>VLOOKUP($A77,VDZ!$A$2:$N$192,13,FALSE)*2625.5</f>
        <v>#N/A</v>
      </c>
      <c r="F77" t="e">
        <f>VLOOKUP($A77,VDZ!$A$2:$N$192,14,FALSE)*2625.5</f>
        <v>#N/A</v>
      </c>
      <c r="G77" t="e">
        <f>VLOOKUP($A77,VDZ!$A$2:$N$192,15,FALSE)*2625.5</f>
        <v>#N/A</v>
      </c>
      <c r="H77" t="e">
        <f>VLOOKUP($A77,VDZ!$A$2:$N$192,16,FALSE)*2625.5</f>
        <v>#N/A</v>
      </c>
    </row>
    <row r="78" spans="1:8" x14ac:dyDescent="0.2">
      <c r="A78" s="1" t="s">
        <v>242</v>
      </c>
      <c r="B78">
        <f>VLOOKUP($A78,'CCSD(T)-CBS'!$A$2:$N$192,2,FALSE)</f>
        <v>0</v>
      </c>
      <c r="C78" t="e">
        <f>VLOOKUP($A78,VDZ!$A$2:$N$192,11,FALSE)*2625.5</f>
        <v>#N/A</v>
      </c>
      <c r="D78" t="e">
        <f>VLOOKUP($A78,VDZ!$A$2:$N$192,12,FALSE)*2625.5</f>
        <v>#N/A</v>
      </c>
      <c r="E78" t="e">
        <f>VLOOKUP($A78,VDZ!$A$2:$N$192,13,FALSE)*2625.5</f>
        <v>#N/A</v>
      </c>
      <c r="F78" t="e">
        <f>VLOOKUP($A78,VDZ!$A$2:$N$192,14,FALSE)*2625.5</f>
        <v>#N/A</v>
      </c>
      <c r="G78" t="e">
        <f>VLOOKUP($A78,VDZ!$A$2:$N$192,15,FALSE)*2625.5</f>
        <v>#N/A</v>
      </c>
      <c r="H78" t="e">
        <f>VLOOKUP($A78,VDZ!$A$2:$N$192,16,FALSE)*2625.5</f>
        <v>#N/A</v>
      </c>
    </row>
    <row r="79" spans="1:8" x14ac:dyDescent="0.2">
      <c r="A79" s="1" t="s">
        <v>243</v>
      </c>
      <c r="B79">
        <f>VLOOKUP($A79,'CCSD(T)-CBS'!$A$2:$N$192,2,FALSE)</f>
        <v>0</v>
      </c>
      <c r="C79" t="e">
        <f>VLOOKUP($A79,VDZ!$A$2:$N$192,11,FALSE)*2625.5</f>
        <v>#N/A</v>
      </c>
      <c r="D79" t="e">
        <f>VLOOKUP($A79,VDZ!$A$2:$N$192,12,FALSE)*2625.5</f>
        <v>#N/A</v>
      </c>
      <c r="E79" t="e">
        <f>VLOOKUP($A79,VDZ!$A$2:$N$192,13,FALSE)*2625.5</f>
        <v>#N/A</v>
      </c>
      <c r="F79" t="e">
        <f>VLOOKUP($A79,VDZ!$A$2:$N$192,14,FALSE)*2625.5</f>
        <v>#N/A</v>
      </c>
      <c r="G79" t="e">
        <f>VLOOKUP($A79,VDZ!$A$2:$N$192,15,FALSE)*2625.5</f>
        <v>#N/A</v>
      </c>
      <c r="H79" t="e">
        <f>VLOOKUP($A79,VDZ!$A$2:$N$192,16,FALSE)*2625.5</f>
        <v>#N/A</v>
      </c>
    </row>
    <row r="80" spans="1:8" x14ac:dyDescent="0.2">
      <c r="A80" s="1" t="s">
        <v>85</v>
      </c>
      <c r="B80">
        <f>VLOOKUP($A80,'CCSD(T)-CBS'!$A$2:$N$192,2,FALSE)</f>
        <v>0</v>
      </c>
      <c r="C80" t="e">
        <f>VLOOKUP($A80,VDZ!$A$2:$N$192,11,FALSE)*2625.5</f>
        <v>#N/A</v>
      </c>
      <c r="D80" t="e">
        <f>VLOOKUP($A80,VDZ!$A$2:$N$192,12,FALSE)*2625.5</f>
        <v>#N/A</v>
      </c>
      <c r="E80" t="e">
        <f>VLOOKUP($A80,VDZ!$A$2:$N$192,13,FALSE)*2625.5</f>
        <v>#N/A</v>
      </c>
      <c r="F80" t="e">
        <f>VLOOKUP($A80,VDZ!$A$2:$N$192,14,FALSE)*2625.5</f>
        <v>#N/A</v>
      </c>
      <c r="G80" t="e">
        <f>VLOOKUP($A80,VDZ!$A$2:$N$192,15,FALSE)*2625.5</f>
        <v>#N/A</v>
      </c>
      <c r="H80" t="e">
        <f>VLOOKUP($A80,VDZ!$A$2:$N$192,16,FALSE)*2625.5</f>
        <v>#N/A</v>
      </c>
    </row>
    <row r="81" spans="1:8" x14ac:dyDescent="0.2">
      <c r="A81" s="1" t="s">
        <v>86</v>
      </c>
      <c r="B81">
        <f>VLOOKUP($A81,'CCSD(T)-CBS'!$A$2:$N$192,2,FALSE)</f>
        <v>0</v>
      </c>
      <c r="C81" t="e">
        <f>VLOOKUP($A81,VDZ!$A$2:$N$192,11,FALSE)*2625.5</f>
        <v>#N/A</v>
      </c>
      <c r="D81" t="e">
        <f>VLOOKUP($A81,VDZ!$A$2:$N$192,12,FALSE)*2625.5</f>
        <v>#N/A</v>
      </c>
      <c r="E81" t="e">
        <f>VLOOKUP($A81,VDZ!$A$2:$N$192,13,FALSE)*2625.5</f>
        <v>#N/A</v>
      </c>
      <c r="F81" t="e">
        <f>VLOOKUP($A81,VDZ!$A$2:$N$192,14,FALSE)*2625.5</f>
        <v>#N/A</v>
      </c>
      <c r="G81" t="e">
        <f>VLOOKUP($A81,VDZ!$A$2:$N$192,15,FALSE)*2625.5</f>
        <v>#N/A</v>
      </c>
      <c r="H81" t="e">
        <f>VLOOKUP($A81,VDZ!$A$2:$N$192,16,FALSE)*2625.5</f>
        <v>#N/A</v>
      </c>
    </row>
    <row r="82" spans="1:8" x14ac:dyDescent="0.2">
      <c r="A82" s="1" t="s">
        <v>87</v>
      </c>
      <c r="B82">
        <f>VLOOKUP($A82,'CCSD(T)-CBS'!$A$2:$N$192,2,FALSE)</f>
        <v>0</v>
      </c>
      <c r="C82" t="e">
        <f>VLOOKUP($A82,VDZ!$A$2:$N$192,11,FALSE)*2625.5</f>
        <v>#N/A</v>
      </c>
      <c r="D82" t="e">
        <f>VLOOKUP($A82,VDZ!$A$2:$N$192,12,FALSE)*2625.5</f>
        <v>#N/A</v>
      </c>
      <c r="E82" t="e">
        <f>VLOOKUP($A82,VDZ!$A$2:$N$192,13,FALSE)*2625.5</f>
        <v>#N/A</v>
      </c>
      <c r="F82" t="e">
        <f>VLOOKUP($A82,VDZ!$A$2:$N$192,14,FALSE)*2625.5</f>
        <v>#N/A</v>
      </c>
      <c r="G82" t="e">
        <f>VLOOKUP($A82,VDZ!$A$2:$N$192,15,FALSE)*2625.5</f>
        <v>#N/A</v>
      </c>
      <c r="H82" t="e">
        <f>VLOOKUP($A82,VDZ!$A$2:$N$192,16,FALSE)*2625.5</f>
        <v>#N/A</v>
      </c>
    </row>
    <row r="83" spans="1:8" x14ac:dyDescent="0.2">
      <c r="A83" s="1" t="s">
        <v>88</v>
      </c>
      <c r="B83">
        <f>VLOOKUP($A83,'CCSD(T)-CBS'!$A$2:$N$192,2,FALSE)</f>
        <v>0</v>
      </c>
      <c r="C83" t="e">
        <f>VLOOKUP($A83,VDZ!$A$2:$N$192,11,FALSE)*2625.5</f>
        <v>#N/A</v>
      </c>
      <c r="D83" t="e">
        <f>VLOOKUP($A83,VDZ!$A$2:$N$192,12,FALSE)*2625.5</f>
        <v>#N/A</v>
      </c>
      <c r="E83" t="e">
        <f>VLOOKUP($A83,VDZ!$A$2:$N$192,13,FALSE)*2625.5</f>
        <v>#N/A</v>
      </c>
      <c r="F83" t="e">
        <f>VLOOKUP($A83,VDZ!$A$2:$N$192,14,FALSE)*2625.5</f>
        <v>#N/A</v>
      </c>
      <c r="G83" t="e">
        <f>VLOOKUP($A83,VDZ!$A$2:$N$192,15,FALSE)*2625.5</f>
        <v>#N/A</v>
      </c>
      <c r="H83" t="e">
        <f>VLOOKUP($A83,VDZ!$A$2:$N$192,16,FALSE)*2625.5</f>
        <v>#N/A</v>
      </c>
    </row>
    <row r="84" spans="1:8" x14ac:dyDescent="0.2">
      <c r="A84" s="1" t="s">
        <v>89</v>
      </c>
      <c r="B84">
        <f>VLOOKUP($A84,'CCSD(T)-CBS'!$A$2:$N$192,2,FALSE)</f>
        <v>0</v>
      </c>
      <c r="C84" t="e">
        <f>VLOOKUP($A84,VDZ!$A$2:$N$192,11,FALSE)*2625.5</f>
        <v>#N/A</v>
      </c>
      <c r="D84" t="e">
        <f>VLOOKUP($A84,VDZ!$A$2:$N$192,12,FALSE)*2625.5</f>
        <v>#N/A</v>
      </c>
      <c r="E84" t="e">
        <f>VLOOKUP($A84,VDZ!$A$2:$N$192,13,FALSE)*2625.5</f>
        <v>#N/A</v>
      </c>
      <c r="F84" t="e">
        <f>VLOOKUP($A84,VDZ!$A$2:$N$192,14,FALSE)*2625.5</f>
        <v>#N/A</v>
      </c>
      <c r="G84" t="e">
        <f>VLOOKUP($A84,VDZ!$A$2:$N$192,15,FALSE)*2625.5</f>
        <v>#N/A</v>
      </c>
      <c r="H84" t="e">
        <f>VLOOKUP($A84,VDZ!$A$2:$N$192,16,FALSE)*2625.5</f>
        <v>#N/A</v>
      </c>
    </row>
    <row r="85" spans="1:8" x14ac:dyDescent="0.2">
      <c r="A85" s="1" t="s">
        <v>90</v>
      </c>
      <c r="B85">
        <f>VLOOKUP($A85,'CCSD(T)-CBS'!$A$2:$N$192,2,FALSE)</f>
        <v>0</v>
      </c>
      <c r="C85" t="e">
        <f>VLOOKUP($A85,VDZ!$A$2:$N$192,11,FALSE)*2625.5</f>
        <v>#N/A</v>
      </c>
      <c r="D85" t="e">
        <f>VLOOKUP($A85,VDZ!$A$2:$N$192,12,FALSE)*2625.5</f>
        <v>#N/A</v>
      </c>
      <c r="E85" t="e">
        <f>VLOOKUP($A85,VDZ!$A$2:$N$192,13,FALSE)*2625.5</f>
        <v>#N/A</v>
      </c>
      <c r="F85" t="e">
        <f>VLOOKUP($A85,VDZ!$A$2:$N$192,14,FALSE)*2625.5</f>
        <v>#N/A</v>
      </c>
      <c r="G85" t="e">
        <f>VLOOKUP($A85,VDZ!$A$2:$N$192,15,FALSE)*2625.5</f>
        <v>#N/A</v>
      </c>
      <c r="H85" t="e">
        <f>VLOOKUP($A85,VDZ!$A$2:$N$192,16,FALSE)*2625.5</f>
        <v>#N/A</v>
      </c>
    </row>
    <row r="86" spans="1:8" x14ac:dyDescent="0.2">
      <c r="A86" s="1" t="s">
        <v>91</v>
      </c>
      <c r="B86">
        <f>VLOOKUP($A86,'CCSD(T)-CBS'!$A$2:$N$192,2,FALSE)</f>
        <v>0</v>
      </c>
      <c r="C86" t="e">
        <f>VLOOKUP($A86,VDZ!$A$2:$N$192,11,FALSE)*2625.5</f>
        <v>#N/A</v>
      </c>
      <c r="D86" t="e">
        <f>VLOOKUP($A86,VDZ!$A$2:$N$192,12,FALSE)*2625.5</f>
        <v>#N/A</v>
      </c>
      <c r="E86" t="e">
        <f>VLOOKUP($A86,VDZ!$A$2:$N$192,13,FALSE)*2625.5</f>
        <v>#N/A</v>
      </c>
      <c r="F86" t="e">
        <f>VLOOKUP($A86,VDZ!$A$2:$N$192,14,FALSE)*2625.5</f>
        <v>#N/A</v>
      </c>
      <c r="G86" t="e">
        <f>VLOOKUP($A86,VDZ!$A$2:$N$192,15,FALSE)*2625.5</f>
        <v>#N/A</v>
      </c>
      <c r="H86" t="e">
        <f>VLOOKUP($A86,VDZ!$A$2:$N$192,16,FALSE)*2625.5</f>
        <v>#N/A</v>
      </c>
    </row>
    <row r="87" spans="1:8" x14ac:dyDescent="0.2">
      <c r="A87" s="1" t="s">
        <v>92</v>
      </c>
      <c r="B87">
        <f>VLOOKUP($A87,'CCSD(T)-CBS'!$A$2:$N$192,2,FALSE)</f>
        <v>0</v>
      </c>
      <c r="C87" t="e">
        <f>VLOOKUP($A87,VDZ!$A$2:$N$192,11,FALSE)*2625.5</f>
        <v>#N/A</v>
      </c>
      <c r="D87" t="e">
        <f>VLOOKUP($A87,VDZ!$A$2:$N$192,12,FALSE)*2625.5</f>
        <v>#N/A</v>
      </c>
      <c r="E87" t="e">
        <f>VLOOKUP($A87,VDZ!$A$2:$N$192,13,FALSE)*2625.5</f>
        <v>#N/A</v>
      </c>
      <c r="F87" t="e">
        <f>VLOOKUP($A87,VDZ!$A$2:$N$192,14,FALSE)*2625.5</f>
        <v>#N/A</v>
      </c>
      <c r="G87" t="e">
        <f>VLOOKUP($A87,VDZ!$A$2:$N$192,15,FALSE)*2625.5</f>
        <v>#N/A</v>
      </c>
      <c r="H87" t="e">
        <f>VLOOKUP($A87,VDZ!$A$2:$N$192,16,FALSE)*2625.5</f>
        <v>#N/A</v>
      </c>
    </row>
    <row r="88" spans="1:8" x14ac:dyDescent="0.2">
      <c r="A88" s="1" t="s">
        <v>93</v>
      </c>
      <c r="B88">
        <f>VLOOKUP($A88,'CCSD(T)-CBS'!$A$2:$N$192,2,FALSE)</f>
        <v>0</v>
      </c>
      <c r="C88" t="e">
        <f>VLOOKUP($A88,VDZ!$A$2:$N$192,11,FALSE)*2625.5</f>
        <v>#N/A</v>
      </c>
      <c r="D88" t="e">
        <f>VLOOKUP($A88,VDZ!$A$2:$N$192,12,FALSE)*2625.5</f>
        <v>#N/A</v>
      </c>
      <c r="E88" t="e">
        <f>VLOOKUP($A88,VDZ!$A$2:$N$192,13,FALSE)*2625.5</f>
        <v>#N/A</v>
      </c>
      <c r="F88" t="e">
        <f>VLOOKUP($A88,VDZ!$A$2:$N$192,14,FALSE)*2625.5</f>
        <v>#N/A</v>
      </c>
      <c r="G88" t="e">
        <f>VLOOKUP($A88,VDZ!$A$2:$N$192,15,FALSE)*2625.5</f>
        <v>#N/A</v>
      </c>
      <c r="H88" t="e">
        <f>VLOOKUP($A88,VDZ!$A$2:$N$192,16,FALSE)*2625.5</f>
        <v>#N/A</v>
      </c>
    </row>
    <row r="89" spans="1:8" x14ac:dyDescent="0.2">
      <c r="A89" s="1" t="s">
        <v>94</v>
      </c>
      <c r="B89">
        <f>VLOOKUP($A89,'CCSD(T)-CBS'!$A$2:$N$192,2,FALSE)</f>
        <v>0</v>
      </c>
      <c r="C89" t="e">
        <f>VLOOKUP($A89,VDZ!$A$2:$N$192,11,FALSE)*2625.5</f>
        <v>#N/A</v>
      </c>
      <c r="D89" t="e">
        <f>VLOOKUP($A89,VDZ!$A$2:$N$192,12,FALSE)*2625.5</f>
        <v>#N/A</v>
      </c>
      <c r="E89" t="e">
        <f>VLOOKUP($A89,VDZ!$A$2:$N$192,13,FALSE)*2625.5</f>
        <v>#N/A</v>
      </c>
      <c r="F89" t="e">
        <f>VLOOKUP($A89,VDZ!$A$2:$N$192,14,FALSE)*2625.5</f>
        <v>#N/A</v>
      </c>
      <c r="G89" t="e">
        <f>VLOOKUP($A89,VDZ!$A$2:$N$192,15,FALSE)*2625.5</f>
        <v>#N/A</v>
      </c>
      <c r="H89" t="e">
        <f>VLOOKUP($A89,VDZ!$A$2:$N$192,16,FALSE)*2625.5</f>
        <v>#N/A</v>
      </c>
    </row>
    <row r="90" spans="1:8" x14ac:dyDescent="0.2">
      <c r="A90" s="1" t="s">
        <v>95</v>
      </c>
      <c r="B90">
        <f>VLOOKUP($A90,'CCSD(T)-CBS'!$A$2:$N$192,2,FALSE)</f>
        <v>0</v>
      </c>
      <c r="C90" t="e">
        <f>VLOOKUP($A90,VDZ!$A$2:$N$192,11,FALSE)*2625.5</f>
        <v>#N/A</v>
      </c>
      <c r="D90" t="e">
        <f>VLOOKUP($A90,VDZ!$A$2:$N$192,12,FALSE)*2625.5</f>
        <v>#N/A</v>
      </c>
      <c r="E90" t="e">
        <f>VLOOKUP($A90,VDZ!$A$2:$N$192,13,FALSE)*2625.5</f>
        <v>#N/A</v>
      </c>
      <c r="F90" t="e">
        <f>VLOOKUP($A90,VDZ!$A$2:$N$192,14,FALSE)*2625.5</f>
        <v>#N/A</v>
      </c>
      <c r="G90" t="e">
        <f>VLOOKUP($A90,VDZ!$A$2:$N$192,15,FALSE)*2625.5</f>
        <v>#N/A</v>
      </c>
      <c r="H90" t="e">
        <f>VLOOKUP($A90,VDZ!$A$2:$N$192,16,FALSE)*2625.5</f>
        <v>#N/A</v>
      </c>
    </row>
    <row r="91" spans="1:8" x14ac:dyDescent="0.2">
      <c r="A91" s="1" t="s">
        <v>96</v>
      </c>
      <c r="B91">
        <f>VLOOKUP($A91,'CCSD(T)-CBS'!$A$2:$N$192,2,FALSE)</f>
        <v>0</v>
      </c>
      <c r="C91" t="e">
        <f>VLOOKUP($A91,VDZ!$A$2:$N$192,11,FALSE)*2625.5</f>
        <v>#N/A</v>
      </c>
      <c r="D91" t="e">
        <f>VLOOKUP($A91,VDZ!$A$2:$N$192,12,FALSE)*2625.5</f>
        <v>#N/A</v>
      </c>
      <c r="E91" t="e">
        <f>VLOOKUP($A91,VDZ!$A$2:$N$192,13,FALSE)*2625.5</f>
        <v>#N/A</v>
      </c>
      <c r="F91" t="e">
        <f>VLOOKUP($A91,VDZ!$A$2:$N$192,14,FALSE)*2625.5</f>
        <v>#N/A</v>
      </c>
      <c r="G91" t="e">
        <f>VLOOKUP($A91,VDZ!$A$2:$N$192,15,FALSE)*2625.5</f>
        <v>#N/A</v>
      </c>
      <c r="H91" t="e">
        <f>VLOOKUP($A91,VDZ!$A$2:$N$192,16,FALSE)*2625.5</f>
        <v>#N/A</v>
      </c>
    </row>
    <row r="92" spans="1:8" x14ac:dyDescent="0.2">
      <c r="A92" s="1" t="s">
        <v>34</v>
      </c>
      <c r="B92">
        <f>VLOOKUP($A92,'CCSD(T)-CBS'!$A$2:$N$192,2,FALSE)</f>
        <v>0</v>
      </c>
      <c r="C92" t="e">
        <f>VLOOKUP($A92,VDZ!$A$2:$N$192,11,FALSE)*2625.5</f>
        <v>#N/A</v>
      </c>
      <c r="D92" t="e">
        <f>VLOOKUP($A92,VDZ!$A$2:$N$192,12,FALSE)*2625.5</f>
        <v>#N/A</v>
      </c>
      <c r="E92" t="e">
        <f>VLOOKUP($A92,VDZ!$A$2:$N$192,13,FALSE)*2625.5</f>
        <v>#N/A</v>
      </c>
      <c r="F92" t="e">
        <f>VLOOKUP($A92,VDZ!$A$2:$N$192,14,FALSE)*2625.5</f>
        <v>#N/A</v>
      </c>
      <c r="G92" t="e">
        <f>VLOOKUP($A92,VDZ!$A$2:$N$192,15,FALSE)*2625.5</f>
        <v>#N/A</v>
      </c>
      <c r="H92" t="e">
        <f>VLOOKUP($A92,VDZ!$A$2:$N$192,16,FALSE)*2625.5</f>
        <v>#N/A</v>
      </c>
    </row>
    <row r="93" spans="1:8" x14ac:dyDescent="0.2">
      <c r="A93" s="1" t="s">
        <v>35</v>
      </c>
      <c r="B93">
        <f>VLOOKUP($A93,'CCSD(T)-CBS'!$A$2:$N$192,2,FALSE)</f>
        <v>0</v>
      </c>
      <c r="C93" t="e">
        <f>VLOOKUP($A93,VDZ!$A$2:$N$192,11,FALSE)*2625.5</f>
        <v>#N/A</v>
      </c>
      <c r="D93" t="e">
        <f>VLOOKUP($A93,VDZ!$A$2:$N$192,12,FALSE)*2625.5</f>
        <v>#N/A</v>
      </c>
      <c r="E93" t="e">
        <f>VLOOKUP($A93,VDZ!$A$2:$N$192,13,FALSE)*2625.5</f>
        <v>#N/A</v>
      </c>
      <c r="F93" t="e">
        <f>VLOOKUP($A93,VDZ!$A$2:$N$192,14,FALSE)*2625.5</f>
        <v>#N/A</v>
      </c>
      <c r="G93" t="e">
        <f>VLOOKUP($A93,VDZ!$A$2:$N$192,15,FALSE)*2625.5</f>
        <v>#N/A</v>
      </c>
      <c r="H93" t="e">
        <f>VLOOKUP($A93,VDZ!$A$2:$N$192,16,FALSE)*2625.5</f>
        <v>#N/A</v>
      </c>
    </row>
    <row r="94" spans="1:8" x14ac:dyDescent="0.2">
      <c r="A94" s="1" t="s">
        <v>36</v>
      </c>
      <c r="B94">
        <f>VLOOKUP($A94,'CCSD(T)-CBS'!$A$2:$N$192,2,FALSE)</f>
        <v>0</v>
      </c>
      <c r="C94" t="e">
        <f>VLOOKUP($A94,VDZ!$A$2:$N$192,11,FALSE)*2625.5</f>
        <v>#N/A</v>
      </c>
      <c r="D94" t="e">
        <f>VLOOKUP($A94,VDZ!$A$2:$N$192,12,FALSE)*2625.5</f>
        <v>#N/A</v>
      </c>
      <c r="E94" t="e">
        <f>VLOOKUP($A94,VDZ!$A$2:$N$192,13,FALSE)*2625.5</f>
        <v>#N/A</v>
      </c>
      <c r="F94" t="e">
        <f>VLOOKUP($A94,VDZ!$A$2:$N$192,14,FALSE)*2625.5</f>
        <v>#N/A</v>
      </c>
      <c r="G94" t="e">
        <f>VLOOKUP($A94,VDZ!$A$2:$N$192,15,FALSE)*2625.5</f>
        <v>#N/A</v>
      </c>
      <c r="H94" t="e">
        <f>VLOOKUP($A94,VDZ!$A$2:$N$192,16,FALSE)*2625.5</f>
        <v>#N/A</v>
      </c>
    </row>
    <row r="95" spans="1:8" x14ac:dyDescent="0.2">
      <c r="A95" s="1" t="s">
        <v>37</v>
      </c>
      <c r="B95">
        <f>VLOOKUP($A95,'CCSD(T)-CBS'!$A$2:$N$192,2,FALSE)</f>
        <v>0</v>
      </c>
      <c r="C95" t="e">
        <f>VLOOKUP($A95,VDZ!$A$2:$N$192,11,FALSE)*2625.5</f>
        <v>#N/A</v>
      </c>
      <c r="D95" t="e">
        <f>VLOOKUP($A95,VDZ!$A$2:$N$192,12,FALSE)*2625.5</f>
        <v>#N/A</v>
      </c>
      <c r="E95" t="e">
        <f>VLOOKUP($A95,VDZ!$A$2:$N$192,13,FALSE)*2625.5</f>
        <v>#N/A</v>
      </c>
      <c r="F95" t="e">
        <f>VLOOKUP($A95,VDZ!$A$2:$N$192,14,FALSE)*2625.5</f>
        <v>#N/A</v>
      </c>
      <c r="G95" t="e">
        <f>VLOOKUP($A95,VDZ!$A$2:$N$192,15,FALSE)*2625.5</f>
        <v>#N/A</v>
      </c>
      <c r="H95" t="e">
        <f>VLOOKUP($A95,VDZ!$A$2:$N$192,16,FALSE)*2625.5</f>
        <v>#N/A</v>
      </c>
    </row>
    <row r="96" spans="1:8" x14ac:dyDescent="0.2">
      <c r="A96" s="1" t="s">
        <v>97</v>
      </c>
      <c r="B96">
        <f>VLOOKUP($A96,'CCSD(T)-CBS'!$A$2:$N$192,2,FALSE)</f>
        <v>0</v>
      </c>
      <c r="C96" t="e">
        <f>VLOOKUP($A96,VDZ!$A$2:$N$192,11,FALSE)*2625.5</f>
        <v>#N/A</v>
      </c>
      <c r="D96" t="e">
        <f>VLOOKUP($A96,VDZ!$A$2:$N$192,12,FALSE)*2625.5</f>
        <v>#N/A</v>
      </c>
      <c r="E96" t="e">
        <f>VLOOKUP($A96,VDZ!$A$2:$N$192,13,FALSE)*2625.5</f>
        <v>#N/A</v>
      </c>
      <c r="F96" t="e">
        <f>VLOOKUP($A96,VDZ!$A$2:$N$192,14,FALSE)*2625.5</f>
        <v>#N/A</v>
      </c>
      <c r="G96" t="e">
        <f>VLOOKUP($A96,VDZ!$A$2:$N$192,15,FALSE)*2625.5</f>
        <v>#N/A</v>
      </c>
      <c r="H96" t="e">
        <f>VLOOKUP($A96,VDZ!$A$2:$N$192,16,FALSE)*2625.5</f>
        <v>#N/A</v>
      </c>
    </row>
    <row r="97" spans="1:8" x14ac:dyDescent="0.2">
      <c r="A97" s="1" t="s">
        <v>98</v>
      </c>
      <c r="B97">
        <f>VLOOKUP($A97,'CCSD(T)-CBS'!$A$2:$N$192,2,FALSE)</f>
        <v>0</v>
      </c>
      <c r="C97" t="e">
        <f>VLOOKUP($A97,VDZ!$A$2:$N$192,11,FALSE)*2625.5</f>
        <v>#N/A</v>
      </c>
      <c r="D97" t="e">
        <f>VLOOKUP($A97,VDZ!$A$2:$N$192,12,FALSE)*2625.5</f>
        <v>#N/A</v>
      </c>
      <c r="E97" t="e">
        <f>VLOOKUP($A97,VDZ!$A$2:$N$192,13,FALSE)*2625.5</f>
        <v>#N/A</v>
      </c>
      <c r="F97" t="e">
        <f>VLOOKUP($A97,VDZ!$A$2:$N$192,14,FALSE)*2625.5</f>
        <v>#N/A</v>
      </c>
      <c r="G97" t="e">
        <f>VLOOKUP($A97,VDZ!$A$2:$N$192,15,FALSE)*2625.5</f>
        <v>#N/A</v>
      </c>
      <c r="H97" t="e">
        <f>VLOOKUP($A97,VDZ!$A$2:$N$192,16,FALSE)*2625.5</f>
        <v>#N/A</v>
      </c>
    </row>
    <row r="98" spans="1:8" x14ac:dyDescent="0.2">
      <c r="A98" s="1" t="s">
        <v>99</v>
      </c>
      <c r="B98">
        <f>VLOOKUP($A98,'CCSD(T)-CBS'!$A$2:$N$192,2,FALSE)</f>
        <v>0</v>
      </c>
      <c r="C98" t="e">
        <f>VLOOKUP($A98,VDZ!$A$2:$N$192,11,FALSE)*2625.5</f>
        <v>#N/A</v>
      </c>
      <c r="D98" t="e">
        <f>VLOOKUP($A98,VDZ!$A$2:$N$192,12,FALSE)*2625.5</f>
        <v>#N/A</v>
      </c>
      <c r="E98" t="e">
        <f>VLOOKUP($A98,VDZ!$A$2:$N$192,13,FALSE)*2625.5</f>
        <v>#N/A</v>
      </c>
      <c r="F98" t="e">
        <f>VLOOKUP($A98,VDZ!$A$2:$N$192,14,FALSE)*2625.5</f>
        <v>#N/A</v>
      </c>
      <c r="G98" t="e">
        <f>VLOOKUP($A98,VDZ!$A$2:$N$192,15,FALSE)*2625.5</f>
        <v>#N/A</v>
      </c>
      <c r="H98" t="e">
        <f>VLOOKUP($A98,VDZ!$A$2:$N$192,16,FALSE)*2625.5</f>
        <v>#N/A</v>
      </c>
    </row>
    <row r="99" spans="1:8" x14ac:dyDescent="0.2">
      <c r="A99" s="1" t="s">
        <v>100</v>
      </c>
      <c r="B99">
        <f>VLOOKUP($A99,'CCSD(T)-CBS'!$A$2:$N$192,2,FALSE)</f>
        <v>0</v>
      </c>
      <c r="C99" t="e">
        <f>VLOOKUP($A99,VDZ!$A$2:$N$192,11,FALSE)*2625.5</f>
        <v>#N/A</v>
      </c>
      <c r="D99" t="e">
        <f>VLOOKUP($A99,VDZ!$A$2:$N$192,12,FALSE)*2625.5</f>
        <v>#N/A</v>
      </c>
      <c r="E99" t="e">
        <f>VLOOKUP($A99,VDZ!$A$2:$N$192,13,FALSE)*2625.5</f>
        <v>#N/A</v>
      </c>
      <c r="F99" t="e">
        <f>VLOOKUP($A99,VDZ!$A$2:$N$192,14,FALSE)*2625.5</f>
        <v>#N/A</v>
      </c>
      <c r="G99" t="e">
        <f>VLOOKUP($A99,VDZ!$A$2:$N$192,15,FALSE)*2625.5</f>
        <v>#N/A</v>
      </c>
      <c r="H99" t="e">
        <f>VLOOKUP($A99,VDZ!$A$2:$N$192,16,FALSE)*2625.5</f>
        <v>#N/A</v>
      </c>
    </row>
    <row r="100" spans="1:8" x14ac:dyDescent="0.2">
      <c r="A100" s="1" t="s">
        <v>101</v>
      </c>
      <c r="B100">
        <f>VLOOKUP($A100,'CCSD(T)-CBS'!$A$2:$N$192,2,FALSE)</f>
        <v>0</v>
      </c>
      <c r="C100" t="e">
        <f>VLOOKUP($A100,VDZ!$A$2:$N$192,11,FALSE)*2625.5</f>
        <v>#N/A</v>
      </c>
      <c r="D100" t="e">
        <f>VLOOKUP($A100,VDZ!$A$2:$N$192,12,FALSE)*2625.5</f>
        <v>#N/A</v>
      </c>
      <c r="E100" t="e">
        <f>VLOOKUP($A100,VDZ!$A$2:$N$192,13,FALSE)*2625.5</f>
        <v>#N/A</v>
      </c>
      <c r="F100" t="e">
        <f>VLOOKUP($A100,VDZ!$A$2:$N$192,14,FALSE)*2625.5</f>
        <v>#N/A</v>
      </c>
      <c r="G100" t="e">
        <f>VLOOKUP($A100,VDZ!$A$2:$N$192,15,FALSE)*2625.5</f>
        <v>#N/A</v>
      </c>
      <c r="H100" t="e">
        <f>VLOOKUP($A100,VDZ!$A$2:$N$192,16,FALSE)*2625.5</f>
        <v>#N/A</v>
      </c>
    </row>
    <row r="101" spans="1:8" x14ac:dyDescent="0.2">
      <c r="A101" s="1" t="s">
        <v>102</v>
      </c>
      <c r="B101">
        <f>VLOOKUP($A101,'CCSD(T)-CBS'!$A$2:$N$192,2,FALSE)</f>
        <v>0</v>
      </c>
      <c r="C101" t="e">
        <f>VLOOKUP($A101,VDZ!$A$2:$N$192,11,FALSE)*2625.5</f>
        <v>#N/A</v>
      </c>
      <c r="D101" t="e">
        <f>VLOOKUP($A101,VDZ!$A$2:$N$192,12,FALSE)*2625.5</f>
        <v>#N/A</v>
      </c>
      <c r="E101" t="e">
        <f>VLOOKUP($A101,VDZ!$A$2:$N$192,13,FALSE)*2625.5</f>
        <v>#N/A</v>
      </c>
      <c r="F101" t="e">
        <f>VLOOKUP($A101,VDZ!$A$2:$N$192,14,FALSE)*2625.5</f>
        <v>#N/A</v>
      </c>
      <c r="G101" t="e">
        <f>VLOOKUP($A101,VDZ!$A$2:$N$192,15,FALSE)*2625.5</f>
        <v>#N/A</v>
      </c>
      <c r="H101" t="e">
        <f>VLOOKUP($A101,VDZ!$A$2:$N$192,16,FALSE)*2625.5</f>
        <v>#N/A</v>
      </c>
    </row>
    <row r="102" spans="1:8" x14ac:dyDescent="0.2">
      <c r="A102" s="1" t="s">
        <v>103</v>
      </c>
      <c r="B102">
        <f>VLOOKUP($A102,'CCSD(T)-CBS'!$A$2:$N$192,2,FALSE)</f>
        <v>0</v>
      </c>
      <c r="C102" t="e">
        <f>VLOOKUP($A102,VDZ!$A$2:$N$192,11,FALSE)*2625.5</f>
        <v>#N/A</v>
      </c>
      <c r="D102" t="e">
        <f>VLOOKUP($A102,VDZ!$A$2:$N$192,12,FALSE)*2625.5</f>
        <v>#N/A</v>
      </c>
      <c r="E102" t="e">
        <f>VLOOKUP($A102,VDZ!$A$2:$N$192,13,FALSE)*2625.5</f>
        <v>#N/A</v>
      </c>
      <c r="F102" t="e">
        <f>VLOOKUP($A102,VDZ!$A$2:$N$192,14,FALSE)*2625.5</f>
        <v>#N/A</v>
      </c>
      <c r="G102" t="e">
        <f>VLOOKUP($A102,VDZ!$A$2:$N$192,15,FALSE)*2625.5</f>
        <v>#N/A</v>
      </c>
      <c r="H102" t="e">
        <f>VLOOKUP($A102,VDZ!$A$2:$N$192,16,FALSE)*2625.5</f>
        <v>#N/A</v>
      </c>
    </row>
    <row r="103" spans="1:8" x14ac:dyDescent="0.2">
      <c r="A103" s="1" t="s">
        <v>104</v>
      </c>
      <c r="B103">
        <f>VLOOKUP($A103,'CCSD(T)-CBS'!$A$2:$N$192,2,FALSE)</f>
        <v>0</v>
      </c>
      <c r="C103" t="e">
        <f>VLOOKUP($A103,VDZ!$A$2:$N$192,11,FALSE)*2625.5</f>
        <v>#N/A</v>
      </c>
      <c r="D103" t="e">
        <f>VLOOKUP($A103,VDZ!$A$2:$N$192,12,FALSE)*2625.5</f>
        <v>#N/A</v>
      </c>
      <c r="E103" t="e">
        <f>VLOOKUP($A103,VDZ!$A$2:$N$192,13,FALSE)*2625.5</f>
        <v>#N/A</v>
      </c>
      <c r="F103" t="e">
        <f>VLOOKUP($A103,VDZ!$A$2:$N$192,14,FALSE)*2625.5</f>
        <v>#N/A</v>
      </c>
      <c r="G103" t="e">
        <f>VLOOKUP($A103,VDZ!$A$2:$N$192,15,FALSE)*2625.5</f>
        <v>#N/A</v>
      </c>
      <c r="H103" t="e">
        <f>VLOOKUP($A103,VDZ!$A$2:$N$192,16,FALSE)*2625.5</f>
        <v>#N/A</v>
      </c>
    </row>
    <row r="104" spans="1:8" x14ac:dyDescent="0.2">
      <c r="A104" s="1" t="s">
        <v>105</v>
      </c>
      <c r="B104">
        <f>VLOOKUP($A104,'CCSD(T)-CBS'!$A$2:$N$192,2,FALSE)</f>
        <v>0</v>
      </c>
      <c r="C104" t="e">
        <f>VLOOKUP($A104,VDZ!$A$2:$N$192,11,FALSE)*2625.5</f>
        <v>#N/A</v>
      </c>
      <c r="D104" t="e">
        <f>VLOOKUP($A104,VDZ!$A$2:$N$192,12,FALSE)*2625.5</f>
        <v>#N/A</v>
      </c>
      <c r="E104" t="e">
        <f>VLOOKUP($A104,VDZ!$A$2:$N$192,13,FALSE)*2625.5</f>
        <v>#N/A</v>
      </c>
      <c r="F104" t="e">
        <f>VLOOKUP($A104,VDZ!$A$2:$N$192,14,FALSE)*2625.5</f>
        <v>#N/A</v>
      </c>
      <c r="G104" t="e">
        <f>VLOOKUP($A104,VDZ!$A$2:$N$192,15,FALSE)*2625.5</f>
        <v>#N/A</v>
      </c>
      <c r="H104" t="e">
        <f>VLOOKUP($A104,VDZ!$A$2:$N$192,16,FALSE)*2625.5</f>
        <v>#N/A</v>
      </c>
    </row>
    <row r="105" spans="1:8" x14ac:dyDescent="0.2">
      <c r="A105" s="1" t="s">
        <v>106</v>
      </c>
      <c r="B105">
        <f>VLOOKUP($A105,'CCSD(T)-CBS'!$A$2:$N$192,2,FALSE)</f>
        <v>0</v>
      </c>
      <c r="C105" t="e">
        <f>VLOOKUP($A105,VDZ!$A$2:$N$192,11,FALSE)*2625.5</f>
        <v>#N/A</v>
      </c>
      <c r="D105" t="e">
        <f>VLOOKUP($A105,VDZ!$A$2:$N$192,12,FALSE)*2625.5</f>
        <v>#N/A</v>
      </c>
      <c r="E105" t="e">
        <f>VLOOKUP($A105,VDZ!$A$2:$N$192,13,FALSE)*2625.5</f>
        <v>#N/A</v>
      </c>
      <c r="F105" t="e">
        <f>VLOOKUP($A105,VDZ!$A$2:$N$192,14,FALSE)*2625.5</f>
        <v>#N/A</v>
      </c>
      <c r="G105" t="e">
        <f>VLOOKUP($A105,VDZ!$A$2:$N$192,15,FALSE)*2625.5</f>
        <v>#N/A</v>
      </c>
      <c r="H105" t="e">
        <f>VLOOKUP($A105,VDZ!$A$2:$N$192,16,FALSE)*2625.5</f>
        <v>#N/A</v>
      </c>
    </row>
    <row r="106" spans="1:8" x14ac:dyDescent="0.2">
      <c r="A106" s="1" t="s">
        <v>107</v>
      </c>
      <c r="B106">
        <f>VLOOKUP($A106,'CCSD(T)-CBS'!$A$2:$N$192,2,FALSE)</f>
        <v>0</v>
      </c>
      <c r="C106" t="e">
        <f>VLOOKUP($A106,VDZ!$A$2:$N$192,11,FALSE)*2625.5</f>
        <v>#N/A</v>
      </c>
      <c r="D106" t="e">
        <f>VLOOKUP($A106,VDZ!$A$2:$N$192,12,FALSE)*2625.5</f>
        <v>#N/A</v>
      </c>
      <c r="E106" t="e">
        <f>VLOOKUP($A106,VDZ!$A$2:$N$192,13,FALSE)*2625.5</f>
        <v>#N/A</v>
      </c>
      <c r="F106" t="e">
        <f>VLOOKUP($A106,VDZ!$A$2:$N$192,14,FALSE)*2625.5</f>
        <v>#N/A</v>
      </c>
      <c r="G106" t="e">
        <f>VLOOKUP($A106,VDZ!$A$2:$N$192,15,FALSE)*2625.5</f>
        <v>#N/A</v>
      </c>
      <c r="H106" t="e">
        <f>VLOOKUP($A106,VDZ!$A$2:$N$192,16,FALSE)*2625.5</f>
        <v>#N/A</v>
      </c>
    </row>
    <row r="107" spans="1:8" x14ac:dyDescent="0.2">
      <c r="A107" s="1" t="s">
        <v>108</v>
      </c>
      <c r="B107">
        <f>VLOOKUP($A107,'CCSD(T)-CBS'!$A$2:$N$192,2,FALSE)</f>
        <v>0</v>
      </c>
      <c r="C107" t="e">
        <f>VLOOKUP($A107,VDZ!$A$2:$N$192,11,FALSE)*2625.5</f>
        <v>#N/A</v>
      </c>
      <c r="D107" t="e">
        <f>VLOOKUP($A107,VDZ!$A$2:$N$192,12,FALSE)*2625.5</f>
        <v>#N/A</v>
      </c>
      <c r="E107" t="e">
        <f>VLOOKUP($A107,VDZ!$A$2:$N$192,13,FALSE)*2625.5</f>
        <v>#N/A</v>
      </c>
      <c r="F107" t="e">
        <f>VLOOKUP($A107,VDZ!$A$2:$N$192,14,FALSE)*2625.5</f>
        <v>#N/A</v>
      </c>
      <c r="G107" t="e">
        <f>VLOOKUP($A107,VDZ!$A$2:$N$192,15,FALSE)*2625.5</f>
        <v>#N/A</v>
      </c>
      <c r="H107" t="e">
        <f>VLOOKUP($A107,VDZ!$A$2:$N$192,16,FALSE)*2625.5</f>
        <v>#N/A</v>
      </c>
    </row>
    <row r="108" spans="1:8" x14ac:dyDescent="0.2">
      <c r="A108" s="1" t="s">
        <v>109</v>
      </c>
      <c r="B108">
        <f>VLOOKUP($A108,'CCSD(T)-CBS'!$A$2:$N$192,2,FALSE)</f>
        <v>0</v>
      </c>
      <c r="C108" t="e">
        <f>VLOOKUP($A108,VDZ!$A$2:$N$192,11,FALSE)*2625.5</f>
        <v>#N/A</v>
      </c>
      <c r="D108" t="e">
        <f>VLOOKUP($A108,VDZ!$A$2:$N$192,12,FALSE)*2625.5</f>
        <v>#N/A</v>
      </c>
      <c r="E108" t="e">
        <f>VLOOKUP($A108,VDZ!$A$2:$N$192,13,FALSE)*2625.5</f>
        <v>#N/A</v>
      </c>
      <c r="F108" t="e">
        <f>VLOOKUP($A108,VDZ!$A$2:$N$192,14,FALSE)*2625.5</f>
        <v>#N/A</v>
      </c>
      <c r="G108" t="e">
        <f>VLOOKUP($A108,VDZ!$A$2:$N$192,15,FALSE)*2625.5</f>
        <v>#N/A</v>
      </c>
      <c r="H108" t="e">
        <f>VLOOKUP($A108,VDZ!$A$2:$N$192,16,FALSE)*2625.5</f>
        <v>#N/A</v>
      </c>
    </row>
    <row r="109" spans="1:8" x14ac:dyDescent="0.2">
      <c r="A109" s="1" t="s">
        <v>110</v>
      </c>
      <c r="B109">
        <f>VLOOKUP($A109,'CCSD(T)-CBS'!$A$2:$N$192,2,FALSE)</f>
        <v>0</v>
      </c>
      <c r="C109" t="e">
        <f>VLOOKUP($A109,VDZ!$A$2:$N$192,11,FALSE)*2625.5</f>
        <v>#N/A</v>
      </c>
      <c r="D109" t="e">
        <f>VLOOKUP($A109,VDZ!$A$2:$N$192,12,FALSE)*2625.5</f>
        <v>#N/A</v>
      </c>
      <c r="E109" t="e">
        <f>VLOOKUP($A109,VDZ!$A$2:$N$192,13,FALSE)*2625.5</f>
        <v>#N/A</v>
      </c>
      <c r="F109" t="e">
        <f>VLOOKUP($A109,VDZ!$A$2:$N$192,14,FALSE)*2625.5</f>
        <v>#N/A</v>
      </c>
      <c r="G109" t="e">
        <f>VLOOKUP($A109,VDZ!$A$2:$N$192,15,FALSE)*2625.5</f>
        <v>#N/A</v>
      </c>
      <c r="H109" t="e">
        <f>VLOOKUP($A109,VDZ!$A$2:$N$192,16,FALSE)*2625.5</f>
        <v>#N/A</v>
      </c>
    </row>
    <row r="110" spans="1:8" x14ac:dyDescent="0.2">
      <c r="A110" s="1" t="s">
        <v>111</v>
      </c>
      <c r="B110">
        <f>VLOOKUP($A110,'CCSD(T)-CBS'!$A$2:$N$192,2,FALSE)</f>
        <v>0</v>
      </c>
      <c r="C110" t="e">
        <f>VLOOKUP($A110,VDZ!$A$2:$N$192,11,FALSE)*2625.5</f>
        <v>#N/A</v>
      </c>
      <c r="D110" t="e">
        <f>VLOOKUP($A110,VDZ!$A$2:$N$192,12,FALSE)*2625.5</f>
        <v>#N/A</v>
      </c>
      <c r="E110" t="e">
        <f>VLOOKUP($A110,VDZ!$A$2:$N$192,13,FALSE)*2625.5</f>
        <v>#N/A</v>
      </c>
      <c r="F110" t="e">
        <f>VLOOKUP($A110,VDZ!$A$2:$N$192,14,FALSE)*2625.5</f>
        <v>#N/A</v>
      </c>
      <c r="G110" t="e">
        <f>VLOOKUP($A110,VDZ!$A$2:$N$192,15,FALSE)*2625.5</f>
        <v>#N/A</v>
      </c>
      <c r="H110" t="e">
        <f>VLOOKUP($A110,VDZ!$A$2:$N$192,16,FALSE)*2625.5</f>
        <v>#N/A</v>
      </c>
    </row>
    <row r="111" spans="1:8" x14ac:dyDescent="0.2">
      <c r="A111" s="1" t="s">
        <v>112</v>
      </c>
      <c r="B111">
        <f>VLOOKUP($A111,'CCSD(T)-CBS'!$A$2:$N$192,2,FALSE)</f>
        <v>0</v>
      </c>
      <c r="C111" t="e">
        <f>VLOOKUP($A111,VDZ!$A$2:$N$192,11,FALSE)*2625.5</f>
        <v>#N/A</v>
      </c>
      <c r="D111" t="e">
        <f>VLOOKUP($A111,VDZ!$A$2:$N$192,12,FALSE)*2625.5</f>
        <v>#N/A</v>
      </c>
      <c r="E111" t="e">
        <f>VLOOKUP($A111,VDZ!$A$2:$N$192,13,FALSE)*2625.5</f>
        <v>#N/A</v>
      </c>
      <c r="F111" t="e">
        <f>VLOOKUP($A111,VDZ!$A$2:$N$192,14,FALSE)*2625.5</f>
        <v>#N/A</v>
      </c>
      <c r="G111" t="e">
        <f>VLOOKUP($A111,VDZ!$A$2:$N$192,15,FALSE)*2625.5</f>
        <v>#N/A</v>
      </c>
      <c r="H111" t="e">
        <f>VLOOKUP($A111,VDZ!$A$2:$N$192,16,FALSE)*2625.5</f>
        <v>#N/A</v>
      </c>
    </row>
    <row r="112" spans="1:8" x14ac:dyDescent="0.2">
      <c r="A112" s="1" t="s">
        <v>113</v>
      </c>
      <c r="B112">
        <f>VLOOKUP($A112,'CCSD(T)-CBS'!$A$2:$N$192,2,FALSE)</f>
        <v>0</v>
      </c>
      <c r="C112" t="e">
        <f>VLOOKUP($A112,VDZ!$A$2:$N$192,11,FALSE)*2625.5</f>
        <v>#N/A</v>
      </c>
      <c r="D112" t="e">
        <f>VLOOKUP($A112,VDZ!$A$2:$N$192,12,FALSE)*2625.5</f>
        <v>#N/A</v>
      </c>
      <c r="E112" t="e">
        <f>VLOOKUP($A112,VDZ!$A$2:$N$192,13,FALSE)*2625.5</f>
        <v>#N/A</v>
      </c>
      <c r="F112" t="e">
        <f>VLOOKUP($A112,VDZ!$A$2:$N$192,14,FALSE)*2625.5</f>
        <v>#N/A</v>
      </c>
      <c r="G112" t="e">
        <f>VLOOKUP($A112,VDZ!$A$2:$N$192,15,FALSE)*2625.5</f>
        <v>#N/A</v>
      </c>
      <c r="H112" t="e">
        <f>VLOOKUP($A112,VDZ!$A$2:$N$192,16,FALSE)*2625.5</f>
        <v>#N/A</v>
      </c>
    </row>
    <row r="113" spans="1:8" x14ac:dyDescent="0.2">
      <c r="A113" s="1" t="s">
        <v>114</v>
      </c>
      <c r="B113">
        <f>VLOOKUP($A113,'CCSD(T)-CBS'!$A$2:$N$192,2,FALSE)</f>
        <v>0</v>
      </c>
      <c r="C113" t="e">
        <f>VLOOKUP($A113,VDZ!$A$2:$N$192,11,FALSE)*2625.5</f>
        <v>#N/A</v>
      </c>
      <c r="D113" t="e">
        <f>VLOOKUP($A113,VDZ!$A$2:$N$192,12,FALSE)*2625.5</f>
        <v>#N/A</v>
      </c>
      <c r="E113" t="e">
        <f>VLOOKUP($A113,VDZ!$A$2:$N$192,13,FALSE)*2625.5</f>
        <v>#N/A</v>
      </c>
      <c r="F113" t="e">
        <f>VLOOKUP($A113,VDZ!$A$2:$N$192,14,FALSE)*2625.5</f>
        <v>#N/A</v>
      </c>
      <c r="G113" t="e">
        <f>VLOOKUP($A113,VDZ!$A$2:$N$192,15,FALSE)*2625.5</f>
        <v>#N/A</v>
      </c>
      <c r="H113" t="e">
        <f>VLOOKUP($A113,VDZ!$A$2:$N$192,16,FALSE)*2625.5</f>
        <v>#N/A</v>
      </c>
    </row>
    <row r="114" spans="1:8" x14ac:dyDescent="0.2">
      <c r="A114" s="1" t="s">
        <v>115</v>
      </c>
      <c r="B114">
        <f>VLOOKUP($A114,'CCSD(T)-CBS'!$A$2:$N$192,2,FALSE)</f>
        <v>0</v>
      </c>
      <c r="C114" t="e">
        <f>VLOOKUP($A114,VDZ!$A$2:$N$192,11,FALSE)*2625.5</f>
        <v>#N/A</v>
      </c>
      <c r="D114" t="e">
        <f>VLOOKUP($A114,VDZ!$A$2:$N$192,12,FALSE)*2625.5</f>
        <v>#N/A</v>
      </c>
      <c r="E114" t="e">
        <f>VLOOKUP($A114,VDZ!$A$2:$N$192,13,FALSE)*2625.5</f>
        <v>#N/A</v>
      </c>
      <c r="F114" t="e">
        <f>VLOOKUP($A114,VDZ!$A$2:$N$192,14,FALSE)*2625.5</f>
        <v>#N/A</v>
      </c>
      <c r="G114" t="e">
        <f>VLOOKUP($A114,VDZ!$A$2:$N$192,15,FALSE)*2625.5</f>
        <v>#N/A</v>
      </c>
      <c r="H114" t="e">
        <f>VLOOKUP($A114,VDZ!$A$2:$N$192,16,FALSE)*2625.5</f>
        <v>#N/A</v>
      </c>
    </row>
    <row r="115" spans="1:8" x14ac:dyDescent="0.2">
      <c r="A115" s="1" t="s">
        <v>116</v>
      </c>
      <c r="B115">
        <f>VLOOKUP($A115,'CCSD(T)-CBS'!$A$2:$N$192,2,FALSE)</f>
        <v>0</v>
      </c>
      <c r="C115" t="e">
        <f>VLOOKUP($A115,VDZ!$A$2:$N$192,11,FALSE)*2625.5</f>
        <v>#N/A</v>
      </c>
      <c r="D115" t="e">
        <f>VLOOKUP($A115,VDZ!$A$2:$N$192,12,FALSE)*2625.5</f>
        <v>#N/A</v>
      </c>
      <c r="E115" t="e">
        <f>VLOOKUP($A115,VDZ!$A$2:$N$192,13,FALSE)*2625.5</f>
        <v>#N/A</v>
      </c>
      <c r="F115" t="e">
        <f>VLOOKUP($A115,VDZ!$A$2:$N$192,14,FALSE)*2625.5</f>
        <v>#N/A</v>
      </c>
      <c r="G115" t="e">
        <f>VLOOKUP($A115,VDZ!$A$2:$N$192,15,FALSE)*2625.5</f>
        <v>#N/A</v>
      </c>
      <c r="H115" t="e">
        <f>VLOOKUP($A115,VDZ!$A$2:$N$192,16,FALSE)*2625.5</f>
        <v>#N/A</v>
      </c>
    </row>
    <row r="116" spans="1:8" x14ac:dyDescent="0.2">
      <c r="A116" s="1" t="s">
        <v>117</v>
      </c>
      <c r="B116">
        <f>VLOOKUP($A116,'CCSD(T)-CBS'!$A$2:$N$192,2,FALSE)</f>
        <v>0</v>
      </c>
      <c r="C116" t="e">
        <f>VLOOKUP($A116,VDZ!$A$2:$N$192,11,FALSE)*2625.5</f>
        <v>#N/A</v>
      </c>
      <c r="D116" t="e">
        <f>VLOOKUP($A116,VDZ!$A$2:$N$192,12,FALSE)*2625.5</f>
        <v>#N/A</v>
      </c>
      <c r="E116" t="e">
        <f>VLOOKUP($A116,VDZ!$A$2:$N$192,13,FALSE)*2625.5</f>
        <v>#N/A</v>
      </c>
      <c r="F116" t="e">
        <f>VLOOKUP($A116,VDZ!$A$2:$N$192,14,FALSE)*2625.5</f>
        <v>#N/A</v>
      </c>
      <c r="G116" t="e">
        <f>VLOOKUP($A116,VDZ!$A$2:$N$192,15,FALSE)*2625.5</f>
        <v>#N/A</v>
      </c>
      <c r="H116" t="e">
        <f>VLOOKUP($A116,VDZ!$A$2:$N$192,16,FALSE)*2625.5</f>
        <v>#N/A</v>
      </c>
    </row>
    <row r="117" spans="1:8" x14ac:dyDescent="0.2">
      <c r="A117" s="1" t="s">
        <v>118</v>
      </c>
      <c r="B117">
        <f>VLOOKUP($A117,'CCSD(T)-CBS'!$A$2:$N$192,2,FALSE)</f>
        <v>0</v>
      </c>
      <c r="C117" t="e">
        <f>VLOOKUP($A117,VDZ!$A$2:$N$192,11,FALSE)*2625.5</f>
        <v>#N/A</v>
      </c>
      <c r="D117" t="e">
        <f>VLOOKUP($A117,VDZ!$A$2:$N$192,12,FALSE)*2625.5</f>
        <v>#N/A</v>
      </c>
      <c r="E117" t="e">
        <f>VLOOKUP($A117,VDZ!$A$2:$N$192,13,FALSE)*2625.5</f>
        <v>#N/A</v>
      </c>
      <c r="F117" t="e">
        <f>VLOOKUP($A117,VDZ!$A$2:$N$192,14,FALSE)*2625.5</f>
        <v>#N/A</v>
      </c>
      <c r="G117" t="e">
        <f>VLOOKUP($A117,VDZ!$A$2:$N$192,15,FALSE)*2625.5</f>
        <v>#N/A</v>
      </c>
      <c r="H117" t="e">
        <f>VLOOKUP($A117,VDZ!$A$2:$N$192,16,FALSE)*2625.5</f>
        <v>#N/A</v>
      </c>
    </row>
    <row r="118" spans="1:8" x14ac:dyDescent="0.2">
      <c r="A118" s="1" t="s">
        <v>119</v>
      </c>
      <c r="B118">
        <f>VLOOKUP($A118,'CCSD(T)-CBS'!$A$2:$N$192,2,FALSE)</f>
        <v>0</v>
      </c>
      <c r="C118" t="e">
        <f>VLOOKUP($A118,VDZ!$A$2:$N$192,11,FALSE)*2625.5</f>
        <v>#N/A</v>
      </c>
      <c r="D118" t="e">
        <f>VLOOKUP($A118,VDZ!$A$2:$N$192,12,FALSE)*2625.5</f>
        <v>#N/A</v>
      </c>
      <c r="E118" t="e">
        <f>VLOOKUP($A118,VDZ!$A$2:$N$192,13,FALSE)*2625.5</f>
        <v>#N/A</v>
      </c>
      <c r="F118" t="e">
        <f>VLOOKUP($A118,VDZ!$A$2:$N$192,14,FALSE)*2625.5</f>
        <v>#N/A</v>
      </c>
      <c r="G118" t="e">
        <f>VLOOKUP($A118,VDZ!$A$2:$N$192,15,FALSE)*2625.5</f>
        <v>#N/A</v>
      </c>
      <c r="H118" t="e">
        <f>VLOOKUP($A118,VDZ!$A$2:$N$192,16,FALSE)*2625.5</f>
        <v>#N/A</v>
      </c>
    </row>
    <row r="119" spans="1:8" x14ac:dyDescent="0.2">
      <c r="A119" s="1" t="s">
        <v>38</v>
      </c>
      <c r="B119">
        <f>VLOOKUP($A119,'CCSD(T)-CBS'!$A$2:$N$192,2,FALSE)</f>
        <v>0</v>
      </c>
      <c r="C119" t="e">
        <f>VLOOKUP($A119,VDZ!$A$2:$N$192,11,FALSE)*2625.5</f>
        <v>#N/A</v>
      </c>
      <c r="D119" t="e">
        <f>VLOOKUP($A119,VDZ!$A$2:$N$192,12,FALSE)*2625.5</f>
        <v>#N/A</v>
      </c>
      <c r="E119" t="e">
        <f>VLOOKUP($A119,VDZ!$A$2:$N$192,13,FALSE)*2625.5</f>
        <v>#N/A</v>
      </c>
      <c r="F119" t="e">
        <f>VLOOKUP($A119,VDZ!$A$2:$N$192,14,FALSE)*2625.5</f>
        <v>#N/A</v>
      </c>
      <c r="G119" t="e">
        <f>VLOOKUP($A119,VDZ!$A$2:$N$192,15,FALSE)*2625.5</f>
        <v>#N/A</v>
      </c>
      <c r="H119" t="e">
        <f>VLOOKUP($A119,VDZ!$A$2:$N$192,16,FALSE)*2625.5</f>
        <v>#N/A</v>
      </c>
    </row>
    <row r="120" spans="1:8" x14ac:dyDescent="0.2">
      <c r="A120" s="1" t="s">
        <v>39</v>
      </c>
      <c r="B120">
        <f>VLOOKUP($A120,'CCSD(T)-CBS'!$A$2:$N$192,2,FALSE)</f>
        <v>0</v>
      </c>
      <c r="C120" t="e">
        <f>VLOOKUP($A120,VDZ!$A$2:$N$192,11,FALSE)*2625.5</f>
        <v>#N/A</v>
      </c>
      <c r="D120" t="e">
        <f>VLOOKUP($A120,VDZ!$A$2:$N$192,12,FALSE)*2625.5</f>
        <v>#N/A</v>
      </c>
      <c r="E120" t="e">
        <f>VLOOKUP($A120,VDZ!$A$2:$N$192,13,FALSE)*2625.5</f>
        <v>#N/A</v>
      </c>
      <c r="F120" t="e">
        <f>VLOOKUP($A120,VDZ!$A$2:$N$192,14,FALSE)*2625.5</f>
        <v>#N/A</v>
      </c>
      <c r="G120" t="e">
        <f>VLOOKUP($A120,VDZ!$A$2:$N$192,15,FALSE)*2625.5</f>
        <v>#N/A</v>
      </c>
      <c r="H120" t="e">
        <f>VLOOKUP($A120,VDZ!$A$2:$N$192,16,FALSE)*2625.5</f>
        <v>#N/A</v>
      </c>
    </row>
    <row r="121" spans="1:8" x14ac:dyDescent="0.2">
      <c r="A121" s="1" t="s">
        <v>40</v>
      </c>
      <c r="B121">
        <f>VLOOKUP($A121,'CCSD(T)-CBS'!$A$2:$N$192,2,FALSE)</f>
        <v>0</v>
      </c>
      <c r="C121" t="e">
        <f>VLOOKUP($A121,VDZ!$A$2:$N$192,11,FALSE)*2625.5</f>
        <v>#N/A</v>
      </c>
      <c r="D121" t="e">
        <f>VLOOKUP($A121,VDZ!$A$2:$N$192,12,FALSE)*2625.5</f>
        <v>#N/A</v>
      </c>
      <c r="E121" t="e">
        <f>VLOOKUP($A121,VDZ!$A$2:$N$192,13,FALSE)*2625.5</f>
        <v>#N/A</v>
      </c>
      <c r="F121" t="e">
        <f>VLOOKUP($A121,VDZ!$A$2:$N$192,14,FALSE)*2625.5</f>
        <v>#N/A</v>
      </c>
      <c r="G121" t="e">
        <f>VLOOKUP($A121,VDZ!$A$2:$N$192,15,FALSE)*2625.5</f>
        <v>#N/A</v>
      </c>
      <c r="H121" t="e">
        <f>VLOOKUP($A121,VDZ!$A$2:$N$192,16,FALSE)*2625.5</f>
        <v>#N/A</v>
      </c>
    </row>
    <row r="122" spans="1:8" x14ac:dyDescent="0.2">
      <c r="A122" s="1" t="s">
        <v>120</v>
      </c>
      <c r="B122">
        <f>VLOOKUP($A122,'CCSD(T)-CBS'!$A$2:$N$192,2,FALSE)</f>
        <v>0</v>
      </c>
      <c r="C122" t="e">
        <f>VLOOKUP($A122,VDZ!$A$2:$N$192,11,FALSE)*2625.5</f>
        <v>#N/A</v>
      </c>
      <c r="D122" t="e">
        <f>VLOOKUP($A122,VDZ!$A$2:$N$192,12,FALSE)*2625.5</f>
        <v>#N/A</v>
      </c>
      <c r="E122" t="e">
        <f>VLOOKUP($A122,VDZ!$A$2:$N$192,13,FALSE)*2625.5</f>
        <v>#N/A</v>
      </c>
      <c r="F122" t="e">
        <f>VLOOKUP($A122,VDZ!$A$2:$N$192,14,FALSE)*2625.5</f>
        <v>#N/A</v>
      </c>
      <c r="G122" t="e">
        <f>VLOOKUP($A122,VDZ!$A$2:$N$192,15,FALSE)*2625.5</f>
        <v>#N/A</v>
      </c>
      <c r="H122" t="e">
        <f>VLOOKUP($A122,VDZ!$A$2:$N$192,16,FALSE)*2625.5</f>
        <v>#N/A</v>
      </c>
    </row>
    <row r="123" spans="1:8" x14ac:dyDescent="0.2">
      <c r="A123" s="1" t="s">
        <v>121</v>
      </c>
      <c r="B123">
        <f>VLOOKUP($A123,'CCSD(T)-CBS'!$A$2:$N$192,2,FALSE)</f>
        <v>0</v>
      </c>
      <c r="C123" t="e">
        <f>VLOOKUP($A123,VDZ!$A$2:$N$192,11,FALSE)*2625.5</f>
        <v>#N/A</v>
      </c>
      <c r="D123" t="e">
        <f>VLOOKUP($A123,VDZ!$A$2:$N$192,12,FALSE)*2625.5</f>
        <v>#N/A</v>
      </c>
      <c r="E123" t="e">
        <f>VLOOKUP($A123,VDZ!$A$2:$N$192,13,FALSE)*2625.5</f>
        <v>#N/A</v>
      </c>
      <c r="F123" t="e">
        <f>VLOOKUP($A123,VDZ!$A$2:$N$192,14,FALSE)*2625.5</f>
        <v>#N/A</v>
      </c>
      <c r="G123" t="e">
        <f>VLOOKUP($A123,VDZ!$A$2:$N$192,15,FALSE)*2625.5</f>
        <v>#N/A</v>
      </c>
      <c r="H123" t="e">
        <f>VLOOKUP($A123,VDZ!$A$2:$N$192,16,FALSE)*2625.5</f>
        <v>#N/A</v>
      </c>
    </row>
    <row r="124" spans="1:8" x14ac:dyDescent="0.2">
      <c r="A124" s="1" t="s">
        <v>122</v>
      </c>
      <c r="B124">
        <f>VLOOKUP($A124,'CCSD(T)-CBS'!$A$2:$N$192,2,FALSE)</f>
        <v>0</v>
      </c>
      <c r="C124" t="e">
        <f>VLOOKUP($A124,VDZ!$A$2:$N$192,11,FALSE)*2625.5</f>
        <v>#N/A</v>
      </c>
      <c r="D124" t="e">
        <f>VLOOKUP($A124,VDZ!$A$2:$N$192,12,FALSE)*2625.5</f>
        <v>#N/A</v>
      </c>
      <c r="E124" t="e">
        <f>VLOOKUP($A124,VDZ!$A$2:$N$192,13,FALSE)*2625.5</f>
        <v>#N/A</v>
      </c>
      <c r="F124" t="e">
        <f>VLOOKUP($A124,VDZ!$A$2:$N$192,14,FALSE)*2625.5</f>
        <v>#N/A</v>
      </c>
      <c r="G124" t="e">
        <f>VLOOKUP($A124,VDZ!$A$2:$N$192,15,FALSE)*2625.5</f>
        <v>#N/A</v>
      </c>
      <c r="H124" t="e">
        <f>VLOOKUP($A124,VDZ!$A$2:$N$192,16,FALSE)*2625.5</f>
        <v>#N/A</v>
      </c>
    </row>
    <row r="125" spans="1:8" x14ac:dyDescent="0.2">
      <c r="A125" s="1" t="s">
        <v>123</v>
      </c>
      <c r="B125">
        <f>VLOOKUP($A125,'CCSD(T)-CBS'!$A$2:$N$192,2,FALSE)</f>
        <v>0</v>
      </c>
      <c r="C125" t="e">
        <f>VLOOKUP($A125,VDZ!$A$2:$N$192,11,FALSE)*2625.5</f>
        <v>#N/A</v>
      </c>
      <c r="D125" t="e">
        <f>VLOOKUP($A125,VDZ!$A$2:$N$192,12,FALSE)*2625.5</f>
        <v>#N/A</v>
      </c>
      <c r="E125" t="e">
        <f>VLOOKUP($A125,VDZ!$A$2:$N$192,13,FALSE)*2625.5</f>
        <v>#N/A</v>
      </c>
      <c r="F125" t="e">
        <f>VLOOKUP($A125,VDZ!$A$2:$N$192,14,FALSE)*2625.5</f>
        <v>#N/A</v>
      </c>
      <c r="G125" t="e">
        <f>VLOOKUP($A125,VDZ!$A$2:$N$192,15,FALSE)*2625.5</f>
        <v>#N/A</v>
      </c>
      <c r="H125" t="e">
        <f>VLOOKUP($A125,VDZ!$A$2:$N$192,16,FALSE)*2625.5</f>
        <v>#N/A</v>
      </c>
    </row>
    <row r="126" spans="1:8" x14ac:dyDescent="0.2">
      <c r="A126" s="1" t="s">
        <v>124</v>
      </c>
      <c r="B126">
        <f>VLOOKUP($A126,'CCSD(T)-CBS'!$A$2:$N$192,2,FALSE)</f>
        <v>0</v>
      </c>
      <c r="C126" t="e">
        <f>VLOOKUP($A126,VDZ!$A$2:$N$192,11,FALSE)*2625.5</f>
        <v>#N/A</v>
      </c>
      <c r="D126" t="e">
        <f>VLOOKUP($A126,VDZ!$A$2:$N$192,12,FALSE)*2625.5</f>
        <v>#N/A</v>
      </c>
      <c r="E126" t="e">
        <f>VLOOKUP($A126,VDZ!$A$2:$N$192,13,FALSE)*2625.5</f>
        <v>#N/A</v>
      </c>
      <c r="F126" t="e">
        <f>VLOOKUP($A126,VDZ!$A$2:$N$192,14,FALSE)*2625.5</f>
        <v>#N/A</v>
      </c>
      <c r="G126" t="e">
        <f>VLOOKUP($A126,VDZ!$A$2:$N$192,15,FALSE)*2625.5</f>
        <v>#N/A</v>
      </c>
      <c r="H126" t="e">
        <f>VLOOKUP($A126,VDZ!$A$2:$N$192,16,FALSE)*2625.5</f>
        <v>#N/A</v>
      </c>
    </row>
    <row r="127" spans="1:8" x14ac:dyDescent="0.2">
      <c r="A127" s="1" t="s">
        <v>125</v>
      </c>
      <c r="B127">
        <f>VLOOKUP($A127,'CCSD(T)-CBS'!$A$2:$N$192,2,FALSE)</f>
        <v>0</v>
      </c>
      <c r="C127" t="e">
        <f>VLOOKUP($A127,VDZ!$A$2:$N$192,11,FALSE)*2625.5</f>
        <v>#N/A</v>
      </c>
      <c r="D127" t="e">
        <f>VLOOKUP($A127,VDZ!$A$2:$N$192,12,FALSE)*2625.5</f>
        <v>#N/A</v>
      </c>
      <c r="E127" t="e">
        <f>VLOOKUP($A127,VDZ!$A$2:$N$192,13,FALSE)*2625.5</f>
        <v>#N/A</v>
      </c>
      <c r="F127" t="e">
        <f>VLOOKUP($A127,VDZ!$A$2:$N$192,14,FALSE)*2625.5</f>
        <v>#N/A</v>
      </c>
      <c r="G127" t="e">
        <f>VLOOKUP($A127,VDZ!$A$2:$N$192,15,FALSE)*2625.5</f>
        <v>#N/A</v>
      </c>
      <c r="H127" t="e">
        <f>VLOOKUP($A127,VDZ!$A$2:$N$192,16,FALSE)*2625.5</f>
        <v>#N/A</v>
      </c>
    </row>
    <row r="128" spans="1:8" x14ac:dyDescent="0.2">
      <c r="A128" s="1" t="s">
        <v>126</v>
      </c>
      <c r="B128">
        <f>VLOOKUP($A128,'CCSD(T)-CBS'!$A$2:$N$192,2,FALSE)</f>
        <v>0</v>
      </c>
      <c r="C128" t="e">
        <f>VLOOKUP($A128,VDZ!$A$2:$N$192,11,FALSE)*2625.5</f>
        <v>#N/A</v>
      </c>
      <c r="D128" t="e">
        <f>VLOOKUP($A128,VDZ!$A$2:$N$192,12,FALSE)*2625.5</f>
        <v>#N/A</v>
      </c>
      <c r="E128" t="e">
        <f>VLOOKUP($A128,VDZ!$A$2:$N$192,13,FALSE)*2625.5</f>
        <v>#N/A</v>
      </c>
      <c r="F128" t="e">
        <f>VLOOKUP($A128,VDZ!$A$2:$N$192,14,FALSE)*2625.5</f>
        <v>#N/A</v>
      </c>
      <c r="G128" t="e">
        <f>VLOOKUP($A128,VDZ!$A$2:$N$192,15,FALSE)*2625.5</f>
        <v>#N/A</v>
      </c>
      <c r="H128" t="e">
        <f>VLOOKUP($A128,VDZ!$A$2:$N$192,16,FALSE)*2625.5</f>
        <v>#N/A</v>
      </c>
    </row>
    <row r="129" spans="1:8" x14ac:dyDescent="0.2">
      <c r="A129" s="1" t="s">
        <v>127</v>
      </c>
      <c r="B129">
        <f>VLOOKUP($A129,'CCSD(T)-CBS'!$A$2:$N$192,2,FALSE)</f>
        <v>0</v>
      </c>
      <c r="C129" t="e">
        <f>VLOOKUP($A129,VDZ!$A$2:$N$192,11,FALSE)*2625.5</f>
        <v>#N/A</v>
      </c>
      <c r="D129" t="e">
        <f>VLOOKUP($A129,VDZ!$A$2:$N$192,12,FALSE)*2625.5</f>
        <v>#N/A</v>
      </c>
      <c r="E129" t="e">
        <f>VLOOKUP($A129,VDZ!$A$2:$N$192,13,FALSE)*2625.5</f>
        <v>#N/A</v>
      </c>
      <c r="F129" t="e">
        <f>VLOOKUP($A129,VDZ!$A$2:$N$192,14,FALSE)*2625.5</f>
        <v>#N/A</v>
      </c>
      <c r="G129" t="e">
        <f>VLOOKUP($A129,VDZ!$A$2:$N$192,15,FALSE)*2625.5</f>
        <v>#N/A</v>
      </c>
      <c r="H129" t="e">
        <f>VLOOKUP($A129,VDZ!$A$2:$N$192,16,FALSE)*2625.5</f>
        <v>#N/A</v>
      </c>
    </row>
    <row r="130" spans="1:8" x14ac:dyDescent="0.2">
      <c r="A130" s="1" t="s">
        <v>128</v>
      </c>
      <c r="B130">
        <f>VLOOKUP($A130,'CCSD(T)-CBS'!$A$2:$N$192,2,FALSE)</f>
        <v>0</v>
      </c>
      <c r="C130" t="e">
        <f>VLOOKUP($A130,VDZ!$A$2:$N$192,11,FALSE)*2625.5</f>
        <v>#N/A</v>
      </c>
      <c r="D130" t="e">
        <f>VLOOKUP($A130,VDZ!$A$2:$N$192,12,FALSE)*2625.5</f>
        <v>#N/A</v>
      </c>
      <c r="E130" t="e">
        <f>VLOOKUP($A130,VDZ!$A$2:$N$192,13,FALSE)*2625.5</f>
        <v>#N/A</v>
      </c>
      <c r="F130" t="e">
        <f>VLOOKUP($A130,VDZ!$A$2:$N$192,14,FALSE)*2625.5</f>
        <v>#N/A</v>
      </c>
      <c r="G130" t="e">
        <f>VLOOKUP($A130,VDZ!$A$2:$N$192,15,FALSE)*2625.5</f>
        <v>#N/A</v>
      </c>
      <c r="H130" t="e">
        <f>VLOOKUP($A130,VDZ!$A$2:$N$192,16,FALSE)*2625.5</f>
        <v>#N/A</v>
      </c>
    </row>
    <row r="131" spans="1:8" x14ac:dyDescent="0.2">
      <c r="A131" s="1" t="s">
        <v>129</v>
      </c>
      <c r="B131">
        <f>VLOOKUP($A131,'CCSD(T)-CBS'!$A$2:$N$192,2,FALSE)</f>
        <v>0</v>
      </c>
      <c r="C131" t="e">
        <f>VLOOKUP($A131,VDZ!$A$2:$N$192,11,FALSE)*2625.5</f>
        <v>#N/A</v>
      </c>
      <c r="D131" t="e">
        <f>VLOOKUP($A131,VDZ!$A$2:$N$192,12,FALSE)*2625.5</f>
        <v>#N/A</v>
      </c>
      <c r="E131" t="e">
        <f>VLOOKUP($A131,VDZ!$A$2:$N$192,13,FALSE)*2625.5</f>
        <v>#N/A</v>
      </c>
      <c r="F131" t="e">
        <f>VLOOKUP($A131,VDZ!$A$2:$N$192,14,FALSE)*2625.5</f>
        <v>#N/A</v>
      </c>
      <c r="G131" t="e">
        <f>VLOOKUP($A131,VDZ!$A$2:$N$192,15,FALSE)*2625.5</f>
        <v>#N/A</v>
      </c>
      <c r="H131" t="e">
        <f>VLOOKUP($A131,VDZ!$A$2:$N$192,16,FALSE)*2625.5</f>
        <v>#N/A</v>
      </c>
    </row>
    <row r="132" spans="1:8" x14ac:dyDescent="0.2">
      <c r="A132" s="1" t="s">
        <v>130</v>
      </c>
      <c r="B132">
        <f>VLOOKUP($A132,'CCSD(T)-CBS'!$A$2:$N$192,2,FALSE)</f>
        <v>0</v>
      </c>
      <c r="C132" t="e">
        <f>VLOOKUP($A132,VDZ!$A$2:$N$192,11,FALSE)*2625.5</f>
        <v>#N/A</v>
      </c>
      <c r="D132" t="e">
        <f>VLOOKUP($A132,VDZ!$A$2:$N$192,12,FALSE)*2625.5</f>
        <v>#N/A</v>
      </c>
      <c r="E132" t="e">
        <f>VLOOKUP($A132,VDZ!$A$2:$N$192,13,FALSE)*2625.5</f>
        <v>#N/A</v>
      </c>
      <c r="F132" t="e">
        <f>VLOOKUP($A132,VDZ!$A$2:$N$192,14,FALSE)*2625.5</f>
        <v>#N/A</v>
      </c>
      <c r="G132" t="e">
        <f>VLOOKUP($A132,VDZ!$A$2:$N$192,15,FALSE)*2625.5</f>
        <v>#N/A</v>
      </c>
      <c r="H132" t="e">
        <f>VLOOKUP($A132,VDZ!$A$2:$N$192,16,FALSE)*2625.5</f>
        <v>#N/A</v>
      </c>
    </row>
    <row r="133" spans="1:8" x14ac:dyDescent="0.2">
      <c r="A133" s="1" t="s">
        <v>131</v>
      </c>
      <c r="B133">
        <f>VLOOKUP($A133,'CCSD(T)-CBS'!$A$2:$N$192,2,FALSE)</f>
        <v>0</v>
      </c>
      <c r="C133" t="e">
        <f>VLOOKUP($A133,VDZ!$A$2:$N$192,11,FALSE)*2625.5</f>
        <v>#N/A</v>
      </c>
      <c r="D133" t="e">
        <f>VLOOKUP($A133,VDZ!$A$2:$N$192,12,FALSE)*2625.5</f>
        <v>#N/A</v>
      </c>
      <c r="E133" t="e">
        <f>VLOOKUP($A133,VDZ!$A$2:$N$192,13,FALSE)*2625.5</f>
        <v>#N/A</v>
      </c>
      <c r="F133" t="e">
        <f>VLOOKUP($A133,VDZ!$A$2:$N$192,14,FALSE)*2625.5</f>
        <v>#N/A</v>
      </c>
      <c r="G133" t="e">
        <f>VLOOKUP($A133,VDZ!$A$2:$N$192,15,FALSE)*2625.5</f>
        <v>#N/A</v>
      </c>
      <c r="H133" t="e">
        <f>VLOOKUP($A133,VDZ!$A$2:$N$192,16,FALSE)*2625.5</f>
        <v>#N/A</v>
      </c>
    </row>
    <row r="134" spans="1:8" x14ac:dyDescent="0.2">
      <c r="A134" s="1" t="s">
        <v>132</v>
      </c>
      <c r="B134">
        <f>VLOOKUP($A134,'CCSD(T)-CBS'!$A$2:$N$192,2,FALSE)</f>
        <v>0</v>
      </c>
      <c r="C134" t="e">
        <f>VLOOKUP($A134,VDZ!$A$2:$N$192,11,FALSE)*2625.5</f>
        <v>#N/A</v>
      </c>
      <c r="D134" t="e">
        <f>VLOOKUP($A134,VDZ!$A$2:$N$192,12,FALSE)*2625.5</f>
        <v>#N/A</v>
      </c>
      <c r="E134" t="e">
        <f>VLOOKUP($A134,VDZ!$A$2:$N$192,13,FALSE)*2625.5</f>
        <v>#N/A</v>
      </c>
      <c r="F134" t="e">
        <f>VLOOKUP($A134,VDZ!$A$2:$N$192,14,FALSE)*2625.5</f>
        <v>#N/A</v>
      </c>
      <c r="G134" t="e">
        <f>VLOOKUP($A134,VDZ!$A$2:$N$192,15,FALSE)*2625.5</f>
        <v>#N/A</v>
      </c>
      <c r="H134" t="e">
        <f>VLOOKUP($A134,VDZ!$A$2:$N$192,16,FALSE)*2625.5</f>
        <v>#N/A</v>
      </c>
    </row>
    <row r="135" spans="1:8" x14ac:dyDescent="0.2">
      <c r="A135" s="1" t="s">
        <v>133</v>
      </c>
      <c r="B135">
        <f>VLOOKUP($A135,'CCSD(T)-CBS'!$A$2:$N$192,2,FALSE)</f>
        <v>0</v>
      </c>
      <c r="C135" t="e">
        <f>VLOOKUP($A135,VDZ!$A$2:$N$192,11,FALSE)*2625.5</f>
        <v>#N/A</v>
      </c>
      <c r="D135" t="e">
        <f>VLOOKUP($A135,VDZ!$A$2:$N$192,12,FALSE)*2625.5</f>
        <v>#N/A</v>
      </c>
      <c r="E135" t="e">
        <f>VLOOKUP($A135,VDZ!$A$2:$N$192,13,FALSE)*2625.5</f>
        <v>#N/A</v>
      </c>
      <c r="F135" t="e">
        <f>VLOOKUP($A135,VDZ!$A$2:$N$192,14,FALSE)*2625.5</f>
        <v>#N/A</v>
      </c>
      <c r="G135" t="e">
        <f>VLOOKUP($A135,VDZ!$A$2:$N$192,15,FALSE)*2625.5</f>
        <v>#N/A</v>
      </c>
      <c r="H135" t="e">
        <f>VLOOKUP($A135,VDZ!$A$2:$N$192,16,FALSE)*2625.5</f>
        <v>#N/A</v>
      </c>
    </row>
    <row r="136" spans="1:8" x14ac:dyDescent="0.2">
      <c r="A136" s="1" t="s">
        <v>134</v>
      </c>
      <c r="B136">
        <f>VLOOKUP($A136,'CCSD(T)-CBS'!$A$2:$N$192,2,FALSE)</f>
        <v>0</v>
      </c>
      <c r="C136" t="e">
        <f>VLOOKUP($A136,VDZ!$A$2:$N$192,11,FALSE)*2625.5</f>
        <v>#N/A</v>
      </c>
      <c r="D136" t="e">
        <f>VLOOKUP($A136,VDZ!$A$2:$N$192,12,FALSE)*2625.5</f>
        <v>#N/A</v>
      </c>
      <c r="E136" t="e">
        <f>VLOOKUP($A136,VDZ!$A$2:$N$192,13,FALSE)*2625.5</f>
        <v>#N/A</v>
      </c>
      <c r="F136" t="e">
        <f>VLOOKUP($A136,VDZ!$A$2:$N$192,14,FALSE)*2625.5</f>
        <v>#N/A</v>
      </c>
      <c r="G136" t="e">
        <f>VLOOKUP($A136,VDZ!$A$2:$N$192,15,FALSE)*2625.5</f>
        <v>#N/A</v>
      </c>
      <c r="H136" t="e">
        <f>VLOOKUP($A136,VDZ!$A$2:$N$192,16,FALSE)*2625.5</f>
        <v>#N/A</v>
      </c>
    </row>
    <row r="137" spans="1:8" x14ac:dyDescent="0.2">
      <c r="A137" s="1" t="s">
        <v>135</v>
      </c>
      <c r="B137">
        <f>VLOOKUP($A137,'CCSD(T)-CBS'!$A$2:$N$192,2,FALSE)</f>
        <v>0</v>
      </c>
      <c r="C137" t="e">
        <f>VLOOKUP($A137,VDZ!$A$2:$N$192,11,FALSE)*2625.5</f>
        <v>#N/A</v>
      </c>
      <c r="D137" t="e">
        <f>VLOOKUP($A137,VDZ!$A$2:$N$192,12,FALSE)*2625.5</f>
        <v>#N/A</v>
      </c>
      <c r="E137" t="e">
        <f>VLOOKUP($A137,VDZ!$A$2:$N$192,13,FALSE)*2625.5</f>
        <v>#N/A</v>
      </c>
      <c r="F137" t="e">
        <f>VLOOKUP($A137,VDZ!$A$2:$N$192,14,FALSE)*2625.5</f>
        <v>#N/A</v>
      </c>
      <c r="G137" t="e">
        <f>VLOOKUP($A137,VDZ!$A$2:$N$192,15,FALSE)*2625.5</f>
        <v>#N/A</v>
      </c>
      <c r="H137" t="e">
        <f>VLOOKUP($A137,VDZ!$A$2:$N$192,16,FALSE)*2625.5</f>
        <v>#N/A</v>
      </c>
    </row>
    <row r="138" spans="1:8" x14ac:dyDescent="0.2">
      <c r="A138" s="1" t="s">
        <v>136</v>
      </c>
      <c r="B138">
        <f>VLOOKUP($A138,'CCSD(T)-CBS'!$A$2:$N$192,2,FALSE)</f>
        <v>0</v>
      </c>
      <c r="C138" t="e">
        <f>VLOOKUP($A138,VDZ!$A$2:$N$192,11,FALSE)*2625.5</f>
        <v>#N/A</v>
      </c>
      <c r="D138" t="e">
        <f>VLOOKUP($A138,VDZ!$A$2:$N$192,12,FALSE)*2625.5</f>
        <v>#N/A</v>
      </c>
      <c r="E138" t="e">
        <f>VLOOKUP($A138,VDZ!$A$2:$N$192,13,FALSE)*2625.5</f>
        <v>#N/A</v>
      </c>
      <c r="F138" t="e">
        <f>VLOOKUP($A138,VDZ!$A$2:$N$192,14,FALSE)*2625.5</f>
        <v>#N/A</v>
      </c>
      <c r="G138" t="e">
        <f>VLOOKUP($A138,VDZ!$A$2:$N$192,15,FALSE)*2625.5</f>
        <v>#N/A</v>
      </c>
      <c r="H138" t="e">
        <f>VLOOKUP($A138,VDZ!$A$2:$N$192,16,FALSE)*2625.5</f>
        <v>#N/A</v>
      </c>
    </row>
    <row r="139" spans="1:8" x14ac:dyDescent="0.2">
      <c r="A139" s="1" t="s">
        <v>137</v>
      </c>
      <c r="B139">
        <f>VLOOKUP($A139,'CCSD(T)-CBS'!$A$2:$N$192,2,FALSE)</f>
        <v>0</v>
      </c>
      <c r="C139" t="e">
        <f>VLOOKUP($A139,VDZ!$A$2:$N$192,11,FALSE)*2625.5</f>
        <v>#N/A</v>
      </c>
      <c r="D139" t="e">
        <f>VLOOKUP($A139,VDZ!$A$2:$N$192,12,FALSE)*2625.5</f>
        <v>#N/A</v>
      </c>
      <c r="E139" t="e">
        <f>VLOOKUP($A139,VDZ!$A$2:$N$192,13,FALSE)*2625.5</f>
        <v>#N/A</v>
      </c>
      <c r="F139" t="e">
        <f>VLOOKUP($A139,VDZ!$A$2:$N$192,14,FALSE)*2625.5</f>
        <v>#N/A</v>
      </c>
      <c r="G139" t="e">
        <f>VLOOKUP($A139,VDZ!$A$2:$N$192,15,FALSE)*2625.5</f>
        <v>#N/A</v>
      </c>
      <c r="H139" t="e">
        <f>VLOOKUP($A139,VDZ!$A$2:$N$192,16,FALSE)*2625.5</f>
        <v>#N/A</v>
      </c>
    </row>
    <row r="140" spans="1:8" x14ac:dyDescent="0.2">
      <c r="A140" s="1" t="s">
        <v>138</v>
      </c>
      <c r="B140">
        <f>VLOOKUP($A140,'CCSD(T)-CBS'!$A$2:$N$192,2,FALSE)</f>
        <v>0</v>
      </c>
      <c r="C140" t="e">
        <f>VLOOKUP($A140,VDZ!$A$2:$N$192,11,FALSE)*2625.5</f>
        <v>#N/A</v>
      </c>
      <c r="D140" t="e">
        <f>VLOOKUP($A140,VDZ!$A$2:$N$192,12,FALSE)*2625.5</f>
        <v>#N/A</v>
      </c>
      <c r="E140" t="e">
        <f>VLOOKUP($A140,VDZ!$A$2:$N$192,13,FALSE)*2625.5</f>
        <v>#N/A</v>
      </c>
      <c r="F140" t="e">
        <f>VLOOKUP($A140,VDZ!$A$2:$N$192,14,FALSE)*2625.5</f>
        <v>#N/A</v>
      </c>
      <c r="G140" t="e">
        <f>VLOOKUP($A140,VDZ!$A$2:$N$192,15,FALSE)*2625.5</f>
        <v>#N/A</v>
      </c>
      <c r="H140" t="e">
        <f>VLOOKUP($A140,VDZ!$A$2:$N$192,16,FALSE)*2625.5</f>
        <v>#N/A</v>
      </c>
    </row>
    <row r="141" spans="1:8" x14ac:dyDescent="0.2">
      <c r="A141" s="1" t="s">
        <v>139</v>
      </c>
      <c r="B141">
        <f>VLOOKUP($A141,'CCSD(T)-CBS'!$A$2:$N$192,2,FALSE)</f>
        <v>0</v>
      </c>
      <c r="C141" t="e">
        <f>VLOOKUP($A141,VDZ!$A$2:$N$192,11,FALSE)*2625.5</f>
        <v>#N/A</v>
      </c>
      <c r="D141" t="e">
        <f>VLOOKUP($A141,VDZ!$A$2:$N$192,12,FALSE)*2625.5</f>
        <v>#N/A</v>
      </c>
      <c r="E141" t="e">
        <f>VLOOKUP($A141,VDZ!$A$2:$N$192,13,FALSE)*2625.5</f>
        <v>#N/A</v>
      </c>
      <c r="F141" t="e">
        <f>VLOOKUP($A141,VDZ!$A$2:$N$192,14,FALSE)*2625.5</f>
        <v>#N/A</v>
      </c>
      <c r="G141" t="e">
        <f>VLOOKUP($A141,VDZ!$A$2:$N$192,15,FALSE)*2625.5</f>
        <v>#N/A</v>
      </c>
      <c r="H141" t="e">
        <f>VLOOKUP($A141,VDZ!$A$2:$N$192,16,FALSE)*2625.5</f>
        <v>#N/A</v>
      </c>
    </row>
    <row r="142" spans="1:8" x14ac:dyDescent="0.2">
      <c r="A142" s="1" t="s">
        <v>140</v>
      </c>
      <c r="B142">
        <f>VLOOKUP($A142,'CCSD(T)-CBS'!$A$2:$N$192,2,FALSE)</f>
        <v>0</v>
      </c>
      <c r="C142" t="e">
        <f>VLOOKUP($A142,VDZ!$A$2:$N$192,11,FALSE)*2625.5</f>
        <v>#N/A</v>
      </c>
      <c r="D142" t="e">
        <f>VLOOKUP($A142,VDZ!$A$2:$N$192,12,FALSE)*2625.5</f>
        <v>#N/A</v>
      </c>
      <c r="E142" t="e">
        <f>VLOOKUP($A142,VDZ!$A$2:$N$192,13,FALSE)*2625.5</f>
        <v>#N/A</v>
      </c>
      <c r="F142" t="e">
        <f>VLOOKUP($A142,VDZ!$A$2:$N$192,14,FALSE)*2625.5</f>
        <v>#N/A</v>
      </c>
      <c r="G142" t="e">
        <f>VLOOKUP($A142,VDZ!$A$2:$N$192,15,FALSE)*2625.5</f>
        <v>#N/A</v>
      </c>
      <c r="H142" t="e">
        <f>VLOOKUP($A142,VDZ!$A$2:$N$192,16,FALSE)*2625.5</f>
        <v>#N/A</v>
      </c>
    </row>
    <row r="143" spans="1:8" x14ac:dyDescent="0.2">
      <c r="A143" s="1" t="s">
        <v>141</v>
      </c>
      <c r="B143">
        <f>VLOOKUP($A143,'CCSD(T)-CBS'!$A$2:$N$192,2,FALSE)</f>
        <v>0</v>
      </c>
      <c r="C143" t="e">
        <f>VLOOKUP($A143,VDZ!$A$2:$N$192,11,FALSE)*2625.5</f>
        <v>#N/A</v>
      </c>
      <c r="D143" t="e">
        <f>VLOOKUP($A143,VDZ!$A$2:$N$192,12,FALSE)*2625.5</f>
        <v>#N/A</v>
      </c>
      <c r="E143" t="e">
        <f>VLOOKUP($A143,VDZ!$A$2:$N$192,13,FALSE)*2625.5</f>
        <v>#N/A</v>
      </c>
      <c r="F143" t="e">
        <f>VLOOKUP($A143,VDZ!$A$2:$N$192,14,FALSE)*2625.5</f>
        <v>#N/A</v>
      </c>
      <c r="G143" t="e">
        <f>VLOOKUP($A143,VDZ!$A$2:$N$192,15,FALSE)*2625.5</f>
        <v>#N/A</v>
      </c>
      <c r="H143" t="e">
        <f>VLOOKUP($A143,VDZ!$A$2:$N$192,16,FALSE)*2625.5</f>
        <v>#N/A</v>
      </c>
    </row>
    <row r="144" spans="1:8" x14ac:dyDescent="0.2">
      <c r="A144" s="1" t="s">
        <v>142</v>
      </c>
      <c r="B144">
        <f>VLOOKUP($A144,'CCSD(T)-CBS'!$A$2:$N$192,2,FALSE)</f>
        <v>0</v>
      </c>
      <c r="C144" t="e">
        <f>VLOOKUP($A144,VDZ!$A$2:$N$192,11,FALSE)*2625.5</f>
        <v>#N/A</v>
      </c>
      <c r="D144" t="e">
        <f>VLOOKUP($A144,VDZ!$A$2:$N$192,12,FALSE)*2625.5</f>
        <v>#N/A</v>
      </c>
      <c r="E144" t="e">
        <f>VLOOKUP($A144,VDZ!$A$2:$N$192,13,FALSE)*2625.5</f>
        <v>#N/A</v>
      </c>
      <c r="F144" t="e">
        <f>VLOOKUP($A144,VDZ!$A$2:$N$192,14,FALSE)*2625.5</f>
        <v>#N/A</v>
      </c>
      <c r="G144" t="e">
        <f>VLOOKUP($A144,VDZ!$A$2:$N$192,15,FALSE)*2625.5</f>
        <v>#N/A</v>
      </c>
      <c r="H144" t="e">
        <f>VLOOKUP($A144,VDZ!$A$2:$N$192,16,FALSE)*2625.5</f>
        <v>#N/A</v>
      </c>
    </row>
    <row r="145" spans="1:8" x14ac:dyDescent="0.2">
      <c r="A145" s="1" t="s">
        <v>143</v>
      </c>
      <c r="B145">
        <f>VLOOKUP($A145,'CCSD(T)-CBS'!$A$2:$N$192,2,FALSE)</f>
        <v>0</v>
      </c>
      <c r="C145" t="e">
        <f>VLOOKUP($A145,VDZ!$A$2:$N$192,11,FALSE)*2625.5</f>
        <v>#N/A</v>
      </c>
      <c r="D145" t="e">
        <f>VLOOKUP($A145,VDZ!$A$2:$N$192,12,FALSE)*2625.5</f>
        <v>#N/A</v>
      </c>
      <c r="E145" t="e">
        <f>VLOOKUP($A145,VDZ!$A$2:$N$192,13,FALSE)*2625.5</f>
        <v>#N/A</v>
      </c>
      <c r="F145" t="e">
        <f>VLOOKUP($A145,VDZ!$A$2:$N$192,14,FALSE)*2625.5</f>
        <v>#N/A</v>
      </c>
      <c r="G145" t="e">
        <f>VLOOKUP($A145,VDZ!$A$2:$N$192,15,FALSE)*2625.5</f>
        <v>#N/A</v>
      </c>
      <c r="H145" t="e">
        <f>VLOOKUP($A145,VDZ!$A$2:$N$192,16,FALSE)*2625.5</f>
        <v>#N/A</v>
      </c>
    </row>
    <row r="146" spans="1:8" x14ac:dyDescent="0.2">
      <c r="A146" s="1" t="s">
        <v>144</v>
      </c>
      <c r="B146">
        <f>VLOOKUP($A146,'CCSD(T)-CBS'!$A$2:$N$192,2,FALSE)</f>
        <v>0</v>
      </c>
      <c r="C146" t="e">
        <f>VLOOKUP($A146,VDZ!$A$2:$N$192,11,FALSE)*2625.5</f>
        <v>#N/A</v>
      </c>
      <c r="D146" t="e">
        <f>VLOOKUP($A146,VDZ!$A$2:$N$192,12,FALSE)*2625.5</f>
        <v>#N/A</v>
      </c>
      <c r="E146" t="e">
        <f>VLOOKUP($A146,VDZ!$A$2:$N$192,13,FALSE)*2625.5</f>
        <v>#N/A</v>
      </c>
      <c r="F146" t="e">
        <f>VLOOKUP($A146,VDZ!$A$2:$N$192,14,FALSE)*2625.5</f>
        <v>#N/A</v>
      </c>
      <c r="G146" t="e">
        <f>VLOOKUP($A146,VDZ!$A$2:$N$192,15,FALSE)*2625.5</f>
        <v>#N/A</v>
      </c>
      <c r="H146" t="e">
        <f>VLOOKUP($A146,VDZ!$A$2:$N$192,16,FALSE)*2625.5</f>
        <v>#N/A</v>
      </c>
    </row>
    <row r="147" spans="1:8" x14ac:dyDescent="0.2">
      <c r="A147" s="1" t="s">
        <v>41</v>
      </c>
      <c r="B147">
        <f>VLOOKUP($A147,'CCSD(T)-CBS'!$A$2:$N$192,2,FALSE)</f>
        <v>0</v>
      </c>
      <c r="C147" t="e">
        <f>VLOOKUP($A147,VDZ!$A$2:$N$192,11,FALSE)*2625.5</f>
        <v>#N/A</v>
      </c>
      <c r="D147" t="e">
        <f>VLOOKUP($A147,VDZ!$A$2:$N$192,12,FALSE)*2625.5</f>
        <v>#N/A</v>
      </c>
      <c r="E147" t="e">
        <f>VLOOKUP($A147,VDZ!$A$2:$N$192,13,FALSE)*2625.5</f>
        <v>#N/A</v>
      </c>
      <c r="F147" t="e">
        <f>VLOOKUP($A147,VDZ!$A$2:$N$192,14,FALSE)*2625.5</f>
        <v>#N/A</v>
      </c>
      <c r="G147" t="e">
        <f>VLOOKUP($A147,VDZ!$A$2:$N$192,15,FALSE)*2625.5</f>
        <v>#N/A</v>
      </c>
      <c r="H147" t="e">
        <f>VLOOKUP($A147,VDZ!$A$2:$N$192,16,FALSE)*2625.5</f>
        <v>#N/A</v>
      </c>
    </row>
    <row r="148" spans="1:8" x14ac:dyDescent="0.2">
      <c r="A148" s="1" t="s">
        <v>42</v>
      </c>
      <c r="B148">
        <f>VLOOKUP($A148,'CCSD(T)-CBS'!$A$2:$N$192,2,FALSE)</f>
        <v>0</v>
      </c>
      <c r="C148" t="e">
        <f>VLOOKUP($A148,VDZ!$A$2:$N$192,11,FALSE)*2625.5</f>
        <v>#N/A</v>
      </c>
      <c r="D148" t="e">
        <f>VLOOKUP($A148,VDZ!$A$2:$N$192,12,FALSE)*2625.5</f>
        <v>#N/A</v>
      </c>
      <c r="E148" t="e">
        <f>VLOOKUP($A148,VDZ!$A$2:$N$192,13,FALSE)*2625.5</f>
        <v>#N/A</v>
      </c>
      <c r="F148" t="e">
        <f>VLOOKUP($A148,VDZ!$A$2:$N$192,14,FALSE)*2625.5</f>
        <v>#N/A</v>
      </c>
      <c r="G148" t="e">
        <f>VLOOKUP($A148,VDZ!$A$2:$N$192,15,FALSE)*2625.5</f>
        <v>#N/A</v>
      </c>
      <c r="H148" t="e">
        <f>VLOOKUP($A148,VDZ!$A$2:$N$192,16,FALSE)*2625.5</f>
        <v>#N/A</v>
      </c>
    </row>
    <row r="149" spans="1:8" x14ac:dyDescent="0.2">
      <c r="A149" s="1" t="s">
        <v>43</v>
      </c>
      <c r="B149">
        <f>VLOOKUP($A149,'CCSD(T)-CBS'!$A$2:$N$192,2,FALSE)</f>
        <v>0</v>
      </c>
      <c r="C149" t="e">
        <f>VLOOKUP($A149,VDZ!$A$2:$N$192,11,FALSE)*2625.5</f>
        <v>#N/A</v>
      </c>
      <c r="D149" t="e">
        <f>VLOOKUP($A149,VDZ!$A$2:$N$192,12,FALSE)*2625.5</f>
        <v>#N/A</v>
      </c>
      <c r="E149" t="e">
        <f>VLOOKUP($A149,VDZ!$A$2:$N$192,13,FALSE)*2625.5</f>
        <v>#N/A</v>
      </c>
      <c r="F149" t="e">
        <f>VLOOKUP($A149,VDZ!$A$2:$N$192,14,FALSE)*2625.5</f>
        <v>#N/A</v>
      </c>
      <c r="G149" t="e">
        <f>VLOOKUP($A149,VDZ!$A$2:$N$192,15,FALSE)*2625.5</f>
        <v>#N/A</v>
      </c>
      <c r="H149" t="e">
        <f>VLOOKUP($A149,VDZ!$A$2:$N$192,16,FALSE)*2625.5</f>
        <v>#N/A</v>
      </c>
    </row>
    <row r="150" spans="1:8" x14ac:dyDescent="0.2">
      <c r="A150" s="1" t="s">
        <v>44</v>
      </c>
      <c r="B150">
        <f>VLOOKUP($A150,'CCSD(T)-CBS'!$A$2:$N$192,2,FALSE)</f>
        <v>0</v>
      </c>
      <c r="C150" t="e">
        <f>VLOOKUP($A150,VDZ!$A$2:$N$192,11,FALSE)*2625.5</f>
        <v>#N/A</v>
      </c>
      <c r="D150" t="e">
        <f>VLOOKUP($A150,VDZ!$A$2:$N$192,12,FALSE)*2625.5</f>
        <v>#N/A</v>
      </c>
      <c r="E150" t="e">
        <f>VLOOKUP($A150,VDZ!$A$2:$N$192,13,FALSE)*2625.5</f>
        <v>#N/A</v>
      </c>
      <c r="F150" t="e">
        <f>VLOOKUP($A150,VDZ!$A$2:$N$192,14,FALSE)*2625.5</f>
        <v>#N/A</v>
      </c>
      <c r="G150" t="e">
        <f>VLOOKUP($A150,VDZ!$A$2:$N$192,15,FALSE)*2625.5</f>
        <v>#N/A</v>
      </c>
      <c r="H150" t="e">
        <f>VLOOKUP($A150,VDZ!$A$2:$N$192,16,FALSE)*2625.5</f>
        <v>#N/A</v>
      </c>
    </row>
    <row r="151" spans="1:8" x14ac:dyDescent="0.2">
      <c r="A151" s="1" t="s">
        <v>145</v>
      </c>
      <c r="B151">
        <f>VLOOKUP($A151,'CCSD(T)-CBS'!$A$2:$N$192,2,FALSE)</f>
        <v>0</v>
      </c>
      <c r="C151" t="e">
        <f>VLOOKUP($A151,VDZ!$A$2:$N$192,11,FALSE)*2625.5</f>
        <v>#N/A</v>
      </c>
      <c r="D151" t="e">
        <f>VLOOKUP($A151,VDZ!$A$2:$N$192,12,FALSE)*2625.5</f>
        <v>#N/A</v>
      </c>
      <c r="E151" t="e">
        <f>VLOOKUP($A151,VDZ!$A$2:$N$192,13,FALSE)*2625.5</f>
        <v>#N/A</v>
      </c>
      <c r="F151" t="e">
        <f>VLOOKUP($A151,VDZ!$A$2:$N$192,14,FALSE)*2625.5</f>
        <v>#N/A</v>
      </c>
      <c r="G151" t="e">
        <f>VLOOKUP($A151,VDZ!$A$2:$N$192,15,FALSE)*2625.5</f>
        <v>#N/A</v>
      </c>
      <c r="H151" t="e">
        <f>VLOOKUP($A151,VDZ!$A$2:$N$192,16,FALSE)*2625.5</f>
        <v>#N/A</v>
      </c>
    </row>
    <row r="152" spans="1:8" x14ac:dyDescent="0.2">
      <c r="A152" s="1" t="s">
        <v>146</v>
      </c>
      <c r="B152">
        <f>VLOOKUP($A152,'CCSD(T)-CBS'!$A$2:$N$192,2,FALSE)</f>
        <v>0</v>
      </c>
      <c r="C152" t="e">
        <f>VLOOKUP($A152,VDZ!$A$2:$N$192,11,FALSE)*2625.5</f>
        <v>#N/A</v>
      </c>
      <c r="D152" t="e">
        <f>VLOOKUP($A152,VDZ!$A$2:$N$192,12,FALSE)*2625.5</f>
        <v>#N/A</v>
      </c>
      <c r="E152" t="e">
        <f>VLOOKUP($A152,VDZ!$A$2:$N$192,13,FALSE)*2625.5</f>
        <v>#N/A</v>
      </c>
      <c r="F152" t="e">
        <f>VLOOKUP($A152,VDZ!$A$2:$N$192,14,FALSE)*2625.5</f>
        <v>#N/A</v>
      </c>
      <c r="G152" t="e">
        <f>VLOOKUP($A152,VDZ!$A$2:$N$192,15,FALSE)*2625.5</f>
        <v>#N/A</v>
      </c>
      <c r="H152" t="e">
        <f>VLOOKUP($A152,VDZ!$A$2:$N$192,16,FALSE)*2625.5</f>
        <v>#N/A</v>
      </c>
    </row>
    <row r="153" spans="1:8" x14ac:dyDescent="0.2">
      <c r="A153" s="1" t="s">
        <v>147</v>
      </c>
      <c r="B153">
        <f>VLOOKUP($A153,'CCSD(T)-CBS'!$A$2:$N$192,2,FALSE)</f>
        <v>0</v>
      </c>
      <c r="C153" t="e">
        <f>VLOOKUP($A153,VDZ!$A$2:$N$192,11,FALSE)*2625.5</f>
        <v>#N/A</v>
      </c>
      <c r="D153" t="e">
        <f>VLOOKUP($A153,VDZ!$A$2:$N$192,12,FALSE)*2625.5</f>
        <v>#N/A</v>
      </c>
      <c r="E153" t="e">
        <f>VLOOKUP($A153,VDZ!$A$2:$N$192,13,FALSE)*2625.5</f>
        <v>#N/A</v>
      </c>
      <c r="F153" t="e">
        <f>VLOOKUP($A153,VDZ!$A$2:$N$192,14,FALSE)*2625.5</f>
        <v>#N/A</v>
      </c>
      <c r="G153" t="e">
        <f>VLOOKUP($A153,VDZ!$A$2:$N$192,15,FALSE)*2625.5</f>
        <v>#N/A</v>
      </c>
      <c r="H153" t="e">
        <f>VLOOKUP($A153,VDZ!$A$2:$N$192,16,FALSE)*2625.5</f>
        <v>#N/A</v>
      </c>
    </row>
    <row r="154" spans="1:8" x14ac:dyDescent="0.2">
      <c r="A154" s="1" t="s">
        <v>148</v>
      </c>
      <c r="B154">
        <f>VLOOKUP($A154,'CCSD(T)-CBS'!$A$2:$N$192,2,FALSE)</f>
        <v>0</v>
      </c>
      <c r="C154" t="e">
        <f>VLOOKUP($A154,VDZ!$A$2:$N$192,11,FALSE)*2625.5</f>
        <v>#N/A</v>
      </c>
      <c r="D154" t="e">
        <f>VLOOKUP($A154,VDZ!$A$2:$N$192,12,FALSE)*2625.5</f>
        <v>#N/A</v>
      </c>
      <c r="E154" t="e">
        <f>VLOOKUP($A154,VDZ!$A$2:$N$192,13,FALSE)*2625.5</f>
        <v>#N/A</v>
      </c>
      <c r="F154" t="e">
        <f>VLOOKUP($A154,VDZ!$A$2:$N$192,14,FALSE)*2625.5</f>
        <v>#N/A</v>
      </c>
      <c r="G154" t="e">
        <f>VLOOKUP($A154,VDZ!$A$2:$N$192,15,FALSE)*2625.5</f>
        <v>#N/A</v>
      </c>
      <c r="H154" t="e">
        <f>VLOOKUP($A154,VDZ!$A$2:$N$192,16,FALSE)*2625.5</f>
        <v>#N/A</v>
      </c>
    </row>
    <row r="155" spans="1:8" x14ac:dyDescent="0.2">
      <c r="A155" s="1" t="s">
        <v>149</v>
      </c>
      <c r="B155">
        <f>VLOOKUP($A155,'CCSD(T)-CBS'!$A$2:$N$192,2,FALSE)</f>
        <v>0</v>
      </c>
      <c r="C155" t="e">
        <f>VLOOKUP($A155,VDZ!$A$2:$N$192,11,FALSE)*2625.5</f>
        <v>#N/A</v>
      </c>
      <c r="D155" t="e">
        <f>VLOOKUP($A155,VDZ!$A$2:$N$192,12,FALSE)*2625.5</f>
        <v>#N/A</v>
      </c>
      <c r="E155" t="e">
        <f>VLOOKUP($A155,VDZ!$A$2:$N$192,13,FALSE)*2625.5</f>
        <v>#N/A</v>
      </c>
      <c r="F155" t="e">
        <f>VLOOKUP($A155,VDZ!$A$2:$N$192,14,FALSE)*2625.5</f>
        <v>#N/A</v>
      </c>
      <c r="G155" t="e">
        <f>VLOOKUP($A155,VDZ!$A$2:$N$192,15,FALSE)*2625.5</f>
        <v>#N/A</v>
      </c>
      <c r="H155" t="e">
        <f>VLOOKUP($A155,VDZ!$A$2:$N$192,16,FALSE)*2625.5</f>
        <v>#N/A</v>
      </c>
    </row>
    <row r="156" spans="1:8" x14ac:dyDescent="0.2">
      <c r="A156" s="1" t="s">
        <v>150</v>
      </c>
      <c r="B156">
        <f>VLOOKUP($A156,'CCSD(T)-CBS'!$A$2:$N$192,2,FALSE)</f>
        <v>0</v>
      </c>
      <c r="C156" t="e">
        <f>VLOOKUP($A156,VDZ!$A$2:$N$192,11,FALSE)*2625.5</f>
        <v>#N/A</v>
      </c>
      <c r="D156" t="e">
        <f>VLOOKUP($A156,VDZ!$A$2:$N$192,12,FALSE)*2625.5</f>
        <v>#N/A</v>
      </c>
      <c r="E156" t="e">
        <f>VLOOKUP($A156,VDZ!$A$2:$N$192,13,FALSE)*2625.5</f>
        <v>#N/A</v>
      </c>
      <c r="F156" t="e">
        <f>VLOOKUP($A156,VDZ!$A$2:$N$192,14,FALSE)*2625.5</f>
        <v>#N/A</v>
      </c>
      <c r="G156" t="e">
        <f>VLOOKUP($A156,VDZ!$A$2:$N$192,15,FALSE)*2625.5</f>
        <v>#N/A</v>
      </c>
      <c r="H156" t="e">
        <f>VLOOKUP($A156,VDZ!$A$2:$N$192,16,FALSE)*2625.5</f>
        <v>#N/A</v>
      </c>
    </row>
    <row r="157" spans="1:8" x14ac:dyDescent="0.2">
      <c r="A157" s="1" t="s">
        <v>151</v>
      </c>
      <c r="B157">
        <f>VLOOKUP($A157,'CCSD(T)-CBS'!$A$2:$N$192,2,FALSE)</f>
        <v>0</v>
      </c>
      <c r="C157" t="e">
        <f>VLOOKUP($A157,VDZ!$A$2:$N$192,11,FALSE)*2625.5</f>
        <v>#N/A</v>
      </c>
      <c r="D157" t="e">
        <f>VLOOKUP($A157,VDZ!$A$2:$N$192,12,FALSE)*2625.5</f>
        <v>#N/A</v>
      </c>
      <c r="E157" t="e">
        <f>VLOOKUP($A157,VDZ!$A$2:$N$192,13,FALSE)*2625.5</f>
        <v>#N/A</v>
      </c>
      <c r="F157" t="e">
        <f>VLOOKUP($A157,VDZ!$A$2:$N$192,14,FALSE)*2625.5</f>
        <v>#N/A</v>
      </c>
      <c r="G157" t="e">
        <f>VLOOKUP($A157,VDZ!$A$2:$N$192,15,FALSE)*2625.5</f>
        <v>#N/A</v>
      </c>
      <c r="H157" t="e">
        <f>VLOOKUP($A157,VDZ!$A$2:$N$192,16,FALSE)*2625.5</f>
        <v>#N/A</v>
      </c>
    </row>
    <row r="158" spans="1:8" x14ac:dyDescent="0.2">
      <c r="A158" s="1" t="s">
        <v>152</v>
      </c>
      <c r="B158">
        <f>VLOOKUP($A158,'CCSD(T)-CBS'!$A$2:$N$192,2,FALSE)</f>
        <v>0</v>
      </c>
      <c r="C158" t="e">
        <f>VLOOKUP($A158,VDZ!$A$2:$N$192,11,FALSE)*2625.5</f>
        <v>#N/A</v>
      </c>
      <c r="D158" t="e">
        <f>VLOOKUP($A158,VDZ!$A$2:$N$192,12,FALSE)*2625.5</f>
        <v>#N/A</v>
      </c>
      <c r="E158" t="e">
        <f>VLOOKUP($A158,VDZ!$A$2:$N$192,13,FALSE)*2625.5</f>
        <v>#N/A</v>
      </c>
      <c r="F158" t="e">
        <f>VLOOKUP($A158,VDZ!$A$2:$N$192,14,FALSE)*2625.5</f>
        <v>#N/A</v>
      </c>
      <c r="G158" t="e">
        <f>VLOOKUP($A158,VDZ!$A$2:$N$192,15,FALSE)*2625.5</f>
        <v>#N/A</v>
      </c>
      <c r="H158" t="e">
        <f>VLOOKUP($A158,VDZ!$A$2:$N$192,16,FALSE)*2625.5</f>
        <v>#N/A</v>
      </c>
    </row>
    <row r="159" spans="1:8" x14ac:dyDescent="0.2">
      <c r="A159" s="1" t="s">
        <v>153</v>
      </c>
      <c r="B159">
        <f>VLOOKUP($A159,'CCSD(T)-CBS'!$A$2:$N$192,2,FALSE)</f>
        <v>0</v>
      </c>
      <c r="C159" t="e">
        <f>VLOOKUP($A159,VDZ!$A$2:$N$192,11,FALSE)*2625.5</f>
        <v>#N/A</v>
      </c>
      <c r="D159" t="e">
        <f>VLOOKUP($A159,VDZ!$A$2:$N$192,12,FALSE)*2625.5</f>
        <v>#N/A</v>
      </c>
      <c r="E159" t="e">
        <f>VLOOKUP($A159,VDZ!$A$2:$N$192,13,FALSE)*2625.5</f>
        <v>#N/A</v>
      </c>
      <c r="F159" t="e">
        <f>VLOOKUP($A159,VDZ!$A$2:$N$192,14,FALSE)*2625.5</f>
        <v>#N/A</v>
      </c>
      <c r="G159" t="e">
        <f>VLOOKUP($A159,VDZ!$A$2:$N$192,15,FALSE)*2625.5</f>
        <v>#N/A</v>
      </c>
      <c r="H159" t="e">
        <f>VLOOKUP($A159,VDZ!$A$2:$N$192,16,FALSE)*2625.5</f>
        <v>#N/A</v>
      </c>
    </row>
    <row r="160" spans="1:8" x14ac:dyDescent="0.2">
      <c r="A160" s="1" t="s">
        <v>154</v>
      </c>
      <c r="B160">
        <f>VLOOKUP($A160,'CCSD(T)-CBS'!$A$2:$N$192,2,FALSE)</f>
        <v>0</v>
      </c>
      <c r="C160" t="e">
        <f>VLOOKUP($A160,VDZ!$A$2:$N$192,11,FALSE)*2625.5</f>
        <v>#N/A</v>
      </c>
      <c r="D160" t="e">
        <f>VLOOKUP($A160,VDZ!$A$2:$N$192,12,FALSE)*2625.5</f>
        <v>#N/A</v>
      </c>
      <c r="E160" t="e">
        <f>VLOOKUP($A160,VDZ!$A$2:$N$192,13,FALSE)*2625.5</f>
        <v>#N/A</v>
      </c>
      <c r="F160" t="e">
        <f>VLOOKUP($A160,VDZ!$A$2:$N$192,14,FALSE)*2625.5</f>
        <v>#N/A</v>
      </c>
      <c r="G160" t="e">
        <f>VLOOKUP($A160,VDZ!$A$2:$N$192,15,FALSE)*2625.5</f>
        <v>#N/A</v>
      </c>
      <c r="H160" t="e">
        <f>VLOOKUP($A160,VDZ!$A$2:$N$192,16,FALSE)*2625.5</f>
        <v>#N/A</v>
      </c>
    </row>
    <row r="161" spans="1:8" x14ac:dyDescent="0.2">
      <c r="A161" s="1" t="s">
        <v>155</v>
      </c>
      <c r="B161">
        <f>VLOOKUP($A161,'CCSD(T)-CBS'!$A$2:$N$192,2,FALSE)</f>
        <v>0</v>
      </c>
      <c r="C161" t="e">
        <f>VLOOKUP($A161,VDZ!$A$2:$N$192,11,FALSE)*2625.5</f>
        <v>#N/A</v>
      </c>
      <c r="D161" t="e">
        <f>VLOOKUP($A161,VDZ!$A$2:$N$192,12,FALSE)*2625.5</f>
        <v>#N/A</v>
      </c>
      <c r="E161" t="e">
        <f>VLOOKUP($A161,VDZ!$A$2:$N$192,13,FALSE)*2625.5</f>
        <v>#N/A</v>
      </c>
      <c r="F161" t="e">
        <f>VLOOKUP($A161,VDZ!$A$2:$N$192,14,FALSE)*2625.5</f>
        <v>#N/A</v>
      </c>
      <c r="G161" t="e">
        <f>VLOOKUP($A161,VDZ!$A$2:$N$192,15,FALSE)*2625.5</f>
        <v>#N/A</v>
      </c>
      <c r="H161" t="e">
        <f>VLOOKUP($A161,VDZ!$A$2:$N$192,16,FALSE)*2625.5</f>
        <v>#N/A</v>
      </c>
    </row>
    <row r="162" spans="1:8" x14ac:dyDescent="0.2">
      <c r="A162" s="1" t="s">
        <v>156</v>
      </c>
      <c r="B162">
        <f>VLOOKUP($A162,'CCSD(T)-CBS'!$A$2:$N$192,2,FALSE)</f>
        <v>0</v>
      </c>
      <c r="C162" t="e">
        <f>VLOOKUP($A162,VDZ!$A$2:$N$192,11,FALSE)*2625.5</f>
        <v>#N/A</v>
      </c>
      <c r="D162" t="e">
        <f>VLOOKUP($A162,VDZ!$A$2:$N$192,12,FALSE)*2625.5</f>
        <v>#N/A</v>
      </c>
      <c r="E162" t="e">
        <f>VLOOKUP($A162,VDZ!$A$2:$N$192,13,FALSE)*2625.5</f>
        <v>#N/A</v>
      </c>
      <c r="F162" t="e">
        <f>VLOOKUP($A162,VDZ!$A$2:$N$192,14,FALSE)*2625.5</f>
        <v>#N/A</v>
      </c>
      <c r="G162" t="e">
        <f>VLOOKUP($A162,VDZ!$A$2:$N$192,15,FALSE)*2625.5</f>
        <v>#N/A</v>
      </c>
      <c r="H162" t="e">
        <f>VLOOKUP($A162,VDZ!$A$2:$N$192,16,FALSE)*2625.5</f>
        <v>#N/A</v>
      </c>
    </row>
    <row r="163" spans="1:8" x14ac:dyDescent="0.2">
      <c r="A163" s="1" t="s">
        <v>157</v>
      </c>
      <c r="B163">
        <f>VLOOKUP($A163,'CCSD(T)-CBS'!$A$2:$N$192,2,FALSE)</f>
        <v>0</v>
      </c>
      <c r="C163" t="e">
        <f>VLOOKUP($A163,VDZ!$A$2:$N$192,11,FALSE)*2625.5</f>
        <v>#N/A</v>
      </c>
      <c r="D163" t="e">
        <f>VLOOKUP($A163,VDZ!$A$2:$N$192,12,FALSE)*2625.5</f>
        <v>#N/A</v>
      </c>
      <c r="E163" t="e">
        <f>VLOOKUP($A163,VDZ!$A$2:$N$192,13,FALSE)*2625.5</f>
        <v>#N/A</v>
      </c>
      <c r="F163" t="e">
        <f>VLOOKUP($A163,VDZ!$A$2:$N$192,14,FALSE)*2625.5</f>
        <v>#N/A</v>
      </c>
      <c r="G163" t="e">
        <f>VLOOKUP($A163,VDZ!$A$2:$N$192,15,FALSE)*2625.5</f>
        <v>#N/A</v>
      </c>
      <c r="H163" t="e">
        <f>VLOOKUP($A163,VDZ!$A$2:$N$192,16,FALSE)*2625.5</f>
        <v>#N/A</v>
      </c>
    </row>
    <row r="164" spans="1:8" x14ac:dyDescent="0.2">
      <c r="A164" s="1" t="s">
        <v>158</v>
      </c>
      <c r="B164">
        <f>VLOOKUP($A164,'CCSD(T)-CBS'!$A$2:$N$192,2,FALSE)</f>
        <v>0</v>
      </c>
      <c r="C164" t="e">
        <f>VLOOKUP($A164,VDZ!$A$2:$N$192,11,FALSE)*2625.5</f>
        <v>#N/A</v>
      </c>
      <c r="D164" t="e">
        <f>VLOOKUP($A164,VDZ!$A$2:$N$192,12,FALSE)*2625.5</f>
        <v>#N/A</v>
      </c>
      <c r="E164" t="e">
        <f>VLOOKUP($A164,VDZ!$A$2:$N$192,13,FALSE)*2625.5</f>
        <v>#N/A</v>
      </c>
      <c r="F164" t="e">
        <f>VLOOKUP($A164,VDZ!$A$2:$N$192,14,FALSE)*2625.5</f>
        <v>#N/A</v>
      </c>
      <c r="G164" t="e">
        <f>VLOOKUP($A164,VDZ!$A$2:$N$192,15,FALSE)*2625.5</f>
        <v>#N/A</v>
      </c>
      <c r="H164" t="e">
        <f>VLOOKUP($A164,VDZ!$A$2:$N$192,16,FALSE)*2625.5</f>
        <v>#N/A</v>
      </c>
    </row>
    <row r="165" spans="1:8" x14ac:dyDescent="0.2">
      <c r="A165" s="1" t="s">
        <v>159</v>
      </c>
      <c r="B165">
        <f>VLOOKUP($A165,'CCSD(T)-CBS'!$A$2:$N$192,2,FALSE)</f>
        <v>0</v>
      </c>
      <c r="C165" t="e">
        <f>VLOOKUP($A165,VDZ!$A$2:$N$192,11,FALSE)*2625.5</f>
        <v>#N/A</v>
      </c>
      <c r="D165" t="e">
        <f>VLOOKUP($A165,VDZ!$A$2:$N$192,12,FALSE)*2625.5</f>
        <v>#N/A</v>
      </c>
      <c r="E165" t="e">
        <f>VLOOKUP($A165,VDZ!$A$2:$N$192,13,FALSE)*2625.5</f>
        <v>#N/A</v>
      </c>
      <c r="F165" t="e">
        <f>VLOOKUP($A165,VDZ!$A$2:$N$192,14,FALSE)*2625.5</f>
        <v>#N/A</v>
      </c>
      <c r="G165" t="e">
        <f>VLOOKUP($A165,VDZ!$A$2:$N$192,15,FALSE)*2625.5</f>
        <v>#N/A</v>
      </c>
      <c r="H165" t="e">
        <f>VLOOKUP($A165,VDZ!$A$2:$N$192,16,FALSE)*2625.5</f>
        <v>#N/A</v>
      </c>
    </row>
    <row r="166" spans="1:8" x14ac:dyDescent="0.2">
      <c r="A166" s="1" t="s">
        <v>160</v>
      </c>
      <c r="B166">
        <f>VLOOKUP($A166,'CCSD(T)-CBS'!$A$2:$N$192,2,FALSE)</f>
        <v>0</v>
      </c>
      <c r="C166" t="e">
        <f>VLOOKUP($A166,VDZ!$A$2:$N$192,11,FALSE)*2625.5</f>
        <v>#N/A</v>
      </c>
      <c r="D166" t="e">
        <f>VLOOKUP($A166,VDZ!$A$2:$N$192,12,FALSE)*2625.5</f>
        <v>#N/A</v>
      </c>
      <c r="E166" t="e">
        <f>VLOOKUP($A166,VDZ!$A$2:$N$192,13,FALSE)*2625.5</f>
        <v>#N/A</v>
      </c>
      <c r="F166" t="e">
        <f>VLOOKUP($A166,VDZ!$A$2:$N$192,14,FALSE)*2625.5</f>
        <v>#N/A</v>
      </c>
      <c r="G166" t="e">
        <f>VLOOKUP($A166,VDZ!$A$2:$N$192,15,FALSE)*2625.5</f>
        <v>#N/A</v>
      </c>
      <c r="H166" t="e">
        <f>VLOOKUP($A166,VDZ!$A$2:$N$192,16,FALSE)*2625.5</f>
        <v>#N/A</v>
      </c>
    </row>
    <row r="167" spans="1:8" x14ac:dyDescent="0.2">
      <c r="A167" s="1" t="s">
        <v>45</v>
      </c>
      <c r="B167">
        <f>VLOOKUP($A167,'CCSD(T)-CBS'!$A$2:$N$192,2,FALSE)</f>
        <v>0</v>
      </c>
      <c r="C167" t="e">
        <f>VLOOKUP($A167,VDZ!$A$2:$N$192,11,FALSE)*2625.5</f>
        <v>#N/A</v>
      </c>
      <c r="D167" t="e">
        <f>VLOOKUP($A167,VDZ!$A$2:$N$192,12,FALSE)*2625.5</f>
        <v>#N/A</v>
      </c>
      <c r="E167" t="e">
        <f>VLOOKUP($A167,VDZ!$A$2:$N$192,13,FALSE)*2625.5</f>
        <v>#N/A</v>
      </c>
      <c r="F167" t="e">
        <f>VLOOKUP($A167,VDZ!$A$2:$N$192,14,FALSE)*2625.5</f>
        <v>#N/A</v>
      </c>
      <c r="G167" t="e">
        <f>VLOOKUP($A167,VDZ!$A$2:$N$192,15,FALSE)*2625.5</f>
        <v>#N/A</v>
      </c>
      <c r="H167" t="e">
        <f>VLOOKUP($A167,VDZ!$A$2:$N$192,16,FALSE)*2625.5</f>
        <v>#N/A</v>
      </c>
    </row>
    <row r="168" spans="1:8" x14ac:dyDescent="0.2">
      <c r="A168" s="1" t="s">
        <v>46</v>
      </c>
      <c r="B168">
        <f>VLOOKUP($A168,'CCSD(T)-CBS'!$A$2:$N$192,2,FALSE)</f>
        <v>0</v>
      </c>
      <c r="C168" t="e">
        <f>VLOOKUP($A168,VDZ!$A$2:$N$192,11,FALSE)*2625.5</f>
        <v>#N/A</v>
      </c>
      <c r="D168" t="e">
        <f>VLOOKUP($A168,VDZ!$A$2:$N$192,12,FALSE)*2625.5</f>
        <v>#N/A</v>
      </c>
      <c r="E168" t="e">
        <f>VLOOKUP($A168,VDZ!$A$2:$N$192,13,FALSE)*2625.5</f>
        <v>#N/A</v>
      </c>
      <c r="F168" t="e">
        <f>VLOOKUP($A168,VDZ!$A$2:$N$192,14,FALSE)*2625.5</f>
        <v>#N/A</v>
      </c>
      <c r="G168" t="e">
        <f>VLOOKUP($A168,VDZ!$A$2:$N$192,15,FALSE)*2625.5</f>
        <v>#N/A</v>
      </c>
      <c r="H168" t="e">
        <f>VLOOKUP($A168,VDZ!$A$2:$N$192,16,FALSE)*2625.5</f>
        <v>#N/A</v>
      </c>
    </row>
    <row r="169" spans="1:8" x14ac:dyDescent="0.2">
      <c r="A169" s="1" t="s">
        <v>47</v>
      </c>
      <c r="B169">
        <f>VLOOKUP($A169,'CCSD(T)-CBS'!$A$2:$N$192,2,FALSE)</f>
        <v>0</v>
      </c>
      <c r="C169" t="e">
        <f>VLOOKUP($A169,VDZ!$A$2:$N$192,11,FALSE)*2625.5</f>
        <v>#N/A</v>
      </c>
      <c r="D169" t="e">
        <f>VLOOKUP($A169,VDZ!$A$2:$N$192,12,FALSE)*2625.5</f>
        <v>#N/A</v>
      </c>
      <c r="E169" t="e">
        <f>VLOOKUP($A169,VDZ!$A$2:$N$192,13,FALSE)*2625.5</f>
        <v>#N/A</v>
      </c>
      <c r="F169" t="e">
        <f>VLOOKUP($A169,VDZ!$A$2:$N$192,14,FALSE)*2625.5</f>
        <v>#N/A</v>
      </c>
      <c r="G169" t="e">
        <f>VLOOKUP($A169,VDZ!$A$2:$N$192,15,FALSE)*2625.5</f>
        <v>#N/A</v>
      </c>
      <c r="H169" t="e">
        <f>VLOOKUP($A169,VDZ!$A$2:$N$192,16,FALSE)*2625.5</f>
        <v>#N/A</v>
      </c>
    </row>
    <row r="170" spans="1:8" x14ac:dyDescent="0.2">
      <c r="A170" s="1" t="s">
        <v>0</v>
      </c>
      <c r="B170">
        <f>VLOOKUP($A170,'CCSD(T)-CBS'!$A$2:$N$192,2,FALSE)</f>
        <v>0</v>
      </c>
      <c r="C170" t="e">
        <f>VLOOKUP($A170,VDZ!$A$2:$N$192,11,FALSE)*2625.5</f>
        <v>#N/A</v>
      </c>
      <c r="D170" t="e">
        <f>VLOOKUP($A170,VDZ!$A$2:$N$192,12,FALSE)*2625.5</f>
        <v>#N/A</v>
      </c>
      <c r="E170" t="e">
        <f>VLOOKUP($A170,VDZ!$A$2:$N$192,13,FALSE)*2625.5</f>
        <v>#N/A</v>
      </c>
      <c r="F170" t="e">
        <f>VLOOKUP($A170,VDZ!$A$2:$N$192,14,FALSE)*2625.5</f>
        <v>#N/A</v>
      </c>
      <c r="G170" t="e">
        <f>VLOOKUP($A170,VDZ!$A$2:$N$192,15,FALSE)*2625.5</f>
        <v>#N/A</v>
      </c>
      <c r="H170" t="e">
        <f>VLOOKUP($A170,VDZ!$A$2:$N$192,16,FALSE)*2625.5</f>
        <v>#N/A</v>
      </c>
    </row>
    <row r="171" spans="1:8" x14ac:dyDescent="0.2">
      <c r="A171" s="1" t="s">
        <v>1</v>
      </c>
      <c r="B171">
        <f>VLOOKUP($A171,'CCSD(T)-CBS'!$A$2:$N$192,2,FALSE)</f>
        <v>0</v>
      </c>
      <c r="C171" t="e">
        <f>VLOOKUP($A171,VDZ!$A$2:$N$192,11,FALSE)*2625.5</f>
        <v>#N/A</v>
      </c>
      <c r="D171" t="e">
        <f>VLOOKUP($A171,VDZ!$A$2:$N$192,12,FALSE)*2625.5</f>
        <v>#N/A</v>
      </c>
      <c r="E171" t="e">
        <f>VLOOKUP($A171,VDZ!$A$2:$N$192,13,FALSE)*2625.5</f>
        <v>#N/A</v>
      </c>
      <c r="F171" t="e">
        <f>VLOOKUP($A171,VDZ!$A$2:$N$192,14,FALSE)*2625.5</f>
        <v>#N/A</v>
      </c>
      <c r="G171" t="e">
        <f>VLOOKUP($A171,VDZ!$A$2:$N$192,15,FALSE)*2625.5</f>
        <v>#N/A</v>
      </c>
      <c r="H171" t="e">
        <f>VLOOKUP($A171,VDZ!$A$2:$N$192,16,FALSE)*2625.5</f>
        <v>#N/A</v>
      </c>
    </row>
    <row r="172" spans="1:8" x14ac:dyDescent="0.2">
      <c r="A172" s="1" t="s">
        <v>2</v>
      </c>
      <c r="B172">
        <f>VLOOKUP($A172,'CCSD(T)-CBS'!$A$2:$N$192,2,FALSE)</f>
        <v>0</v>
      </c>
      <c r="C172" t="e">
        <f>VLOOKUP($A172,VDZ!$A$2:$N$192,11,FALSE)*2625.5</f>
        <v>#N/A</v>
      </c>
      <c r="D172" t="e">
        <f>VLOOKUP($A172,VDZ!$A$2:$N$192,12,FALSE)*2625.5</f>
        <v>#N/A</v>
      </c>
      <c r="E172" t="e">
        <f>VLOOKUP($A172,VDZ!$A$2:$N$192,13,FALSE)*2625.5</f>
        <v>#N/A</v>
      </c>
      <c r="F172" t="e">
        <f>VLOOKUP($A172,VDZ!$A$2:$N$192,14,FALSE)*2625.5</f>
        <v>#N/A</v>
      </c>
      <c r="G172" t="e">
        <f>VLOOKUP($A172,VDZ!$A$2:$N$192,15,FALSE)*2625.5</f>
        <v>#N/A</v>
      </c>
      <c r="H172" t="e">
        <f>VLOOKUP($A172,VDZ!$A$2:$N$192,16,FALSE)*2625.5</f>
        <v>#N/A</v>
      </c>
    </row>
    <row r="173" spans="1:8" x14ac:dyDescent="0.2">
      <c r="A173" s="1" t="s">
        <v>3</v>
      </c>
      <c r="B173">
        <f>VLOOKUP($A173,'CCSD(T)-CBS'!$A$2:$N$192,2,FALSE)</f>
        <v>0</v>
      </c>
      <c r="C173" t="e">
        <f>VLOOKUP($A173,VDZ!$A$2:$N$192,11,FALSE)*2625.5</f>
        <v>#N/A</v>
      </c>
      <c r="D173" t="e">
        <f>VLOOKUP($A173,VDZ!$A$2:$N$192,12,FALSE)*2625.5</f>
        <v>#N/A</v>
      </c>
      <c r="E173" t="e">
        <f>VLOOKUP($A173,VDZ!$A$2:$N$192,13,FALSE)*2625.5</f>
        <v>#N/A</v>
      </c>
      <c r="F173" t="e">
        <f>VLOOKUP($A173,VDZ!$A$2:$N$192,14,FALSE)*2625.5</f>
        <v>#N/A</v>
      </c>
      <c r="G173" t="e">
        <f>VLOOKUP($A173,VDZ!$A$2:$N$192,15,FALSE)*2625.5</f>
        <v>#N/A</v>
      </c>
      <c r="H173" t="e">
        <f>VLOOKUP($A173,VDZ!$A$2:$N$192,16,FALSE)*2625.5</f>
        <v>#N/A</v>
      </c>
    </row>
    <row r="174" spans="1:8" x14ac:dyDescent="0.2">
      <c r="A174" s="1" t="s">
        <v>4</v>
      </c>
      <c r="B174">
        <f>VLOOKUP($A174,'CCSD(T)-CBS'!$A$2:$N$192,2,FALSE)</f>
        <v>0</v>
      </c>
      <c r="C174" t="e">
        <f>VLOOKUP($A174,VDZ!$A$2:$N$192,11,FALSE)*2625.5</f>
        <v>#N/A</v>
      </c>
      <c r="D174" t="e">
        <f>VLOOKUP($A174,VDZ!$A$2:$N$192,12,FALSE)*2625.5</f>
        <v>#N/A</v>
      </c>
      <c r="E174" t="e">
        <f>VLOOKUP($A174,VDZ!$A$2:$N$192,13,FALSE)*2625.5</f>
        <v>#N/A</v>
      </c>
      <c r="F174" t="e">
        <f>VLOOKUP($A174,VDZ!$A$2:$N$192,14,FALSE)*2625.5</f>
        <v>#N/A</v>
      </c>
      <c r="G174" t="e">
        <f>VLOOKUP($A174,VDZ!$A$2:$N$192,15,FALSE)*2625.5</f>
        <v>#N/A</v>
      </c>
      <c r="H174" t="e">
        <f>VLOOKUP($A174,VDZ!$A$2:$N$192,16,FALSE)*2625.5</f>
        <v>#N/A</v>
      </c>
    </row>
    <row r="175" spans="1:8" x14ac:dyDescent="0.2">
      <c r="A175" s="1" t="s">
        <v>5</v>
      </c>
      <c r="B175">
        <f>VLOOKUP($A175,'CCSD(T)-CBS'!$A$2:$N$192,2,FALSE)</f>
        <v>0</v>
      </c>
      <c r="C175" t="e">
        <f>VLOOKUP($A175,VDZ!$A$2:$N$192,11,FALSE)*2625.5</f>
        <v>#N/A</v>
      </c>
      <c r="D175" t="e">
        <f>VLOOKUP($A175,VDZ!$A$2:$N$192,12,FALSE)*2625.5</f>
        <v>#N/A</v>
      </c>
      <c r="E175" t="e">
        <f>VLOOKUP($A175,VDZ!$A$2:$N$192,13,FALSE)*2625.5</f>
        <v>#N/A</v>
      </c>
      <c r="F175" t="e">
        <f>VLOOKUP($A175,VDZ!$A$2:$N$192,14,FALSE)*2625.5</f>
        <v>#N/A</v>
      </c>
      <c r="G175" t="e">
        <f>VLOOKUP($A175,VDZ!$A$2:$N$192,15,FALSE)*2625.5</f>
        <v>#N/A</v>
      </c>
      <c r="H175" t="e">
        <f>VLOOKUP($A175,VDZ!$A$2:$N$192,16,FALSE)*2625.5</f>
        <v>#N/A</v>
      </c>
    </row>
    <row r="176" spans="1:8" x14ac:dyDescent="0.2">
      <c r="A176" s="1" t="s">
        <v>6</v>
      </c>
      <c r="B176">
        <f>VLOOKUP($A176,'CCSD(T)-CBS'!$A$2:$N$192,2,FALSE)</f>
        <v>0</v>
      </c>
      <c r="C176" t="e">
        <f>VLOOKUP($A176,VDZ!$A$2:$N$192,11,FALSE)*2625.5</f>
        <v>#N/A</v>
      </c>
      <c r="D176" t="e">
        <f>VLOOKUP($A176,VDZ!$A$2:$N$192,12,FALSE)*2625.5</f>
        <v>#N/A</v>
      </c>
      <c r="E176" t="e">
        <f>VLOOKUP($A176,VDZ!$A$2:$N$192,13,FALSE)*2625.5</f>
        <v>#N/A</v>
      </c>
      <c r="F176" t="e">
        <f>VLOOKUP($A176,VDZ!$A$2:$N$192,14,FALSE)*2625.5</f>
        <v>#N/A</v>
      </c>
      <c r="G176" t="e">
        <f>VLOOKUP($A176,VDZ!$A$2:$N$192,15,FALSE)*2625.5</f>
        <v>#N/A</v>
      </c>
      <c r="H176" t="e">
        <f>VLOOKUP($A176,VDZ!$A$2:$N$192,16,FALSE)*2625.5</f>
        <v>#N/A</v>
      </c>
    </row>
    <row r="177" spans="1:8" x14ac:dyDescent="0.2">
      <c r="A177" s="1" t="s">
        <v>7</v>
      </c>
      <c r="B177">
        <f>VLOOKUP($A177,'CCSD(T)-CBS'!$A$2:$N$192,2,FALSE)</f>
        <v>0</v>
      </c>
      <c r="C177" t="e">
        <f>VLOOKUP($A177,VDZ!$A$2:$N$192,11,FALSE)*2625.5</f>
        <v>#N/A</v>
      </c>
      <c r="D177" t="e">
        <f>VLOOKUP($A177,VDZ!$A$2:$N$192,12,FALSE)*2625.5</f>
        <v>#N/A</v>
      </c>
      <c r="E177" t="e">
        <f>VLOOKUP($A177,VDZ!$A$2:$N$192,13,FALSE)*2625.5</f>
        <v>#N/A</v>
      </c>
      <c r="F177" t="e">
        <f>VLOOKUP($A177,VDZ!$A$2:$N$192,14,FALSE)*2625.5</f>
        <v>#N/A</v>
      </c>
      <c r="G177" t="e">
        <f>VLOOKUP($A177,VDZ!$A$2:$N$192,15,FALSE)*2625.5</f>
        <v>#N/A</v>
      </c>
      <c r="H177" t="e">
        <f>VLOOKUP($A177,VDZ!$A$2:$N$192,16,FALSE)*2625.5</f>
        <v>#N/A</v>
      </c>
    </row>
    <row r="178" spans="1:8" x14ac:dyDescent="0.2">
      <c r="A178" s="1" t="s">
        <v>8</v>
      </c>
      <c r="B178">
        <f>VLOOKUP($A178,'CCSD(T)-CBS'!$A$2:$N$192,2,FALSE)</f>
        <v>0</v>
      </c>
      <c r="C178" t="e">
        <f>VLOOKUP($A178,VDZ!$A$2:$N$192,11,FALSE)*2625.5</f>
        <v>#N/A</v>
      </c>
      <c r="D178" t="e">
        <f>VLOOKUP($A178,VDZ!$A$2:$N$192,12,FALSE)*2625.5</f>
        <v>#N/A</v>
      </c>
      <c r="E178" t="e">
        <f>VLOOKUP($A178,VDZ!$A$2:$N$192,13,FALSE)*2625.5</f>
        <v>#N/A</v>
      </c>
      <c r="F178" t="e">
        <f>VLOOKUP($A178,VDZ!$A$2:$N$192,14,FALSE)*2625.5</f>
        <v>#N/A</v>
      </c>
      <c r="G178" t="e">
        <f>VLOOKUP($A178,VDZ!$A$2:$N$192,15,FALSE)*2625.5</f>
        <v>#N/A</v>
      </c>
      <c r="H178" t="e">
        <f>VLOOKUP($A178,VDZ!$A$2:$N$192,16,FALSE)*2625.5</f>
        <v>#N/A</v>
      </c>
    </row>
    <row r="179" spans="1:8" x14ac:dyDescent="0.2">
      <c r="A179" s="1" t="s">
        <v>9</v>
      </c>
      <c r="B179">
        <f>VLOOKUP($A179,'CCSD(T)-CBS'!$A$2:$N$192,2,FALSE)</f>
        <v>0</v>
      </c>
      <c r="C179" t="e">
        <f>VLOOKUP($A179,VDZ!$A$2:$N$192,11,FALSE)*2625.5</f>
        <v>#N/A</v>
      </c>
      <c r="D179" t="e">
        <f>VLOOKUP($A179,VDZ!$A$2:$N$192,12,FALSE)*2625.5</f>
        <v>#N/A</v>
      </c>
      <c r="E179" t="e">
        <f>VLOOKUP($A179,VDZ!$A$2:$N$192,13,FALSE)*2625.5</f>
        <v>#N/A</v>
      </c>
      <c r="F179" t="e">
        <f>VLOOKUP($A179,VDZ!$A$2:$N$192,14,FALSE)*2625.5</f>
        <v>#N/A</v>
      </c>
      <c r="G179" t="e">
        <f>VLOOKUP($A179,VDZ!$A$2:$N$192,15,FALSE)*2625.5</f>
        <v>#N/A</v>
      </c>
      <c r="H179" t="e">
        <f>VLOOKUP($A179,VDZ!$A$2:$N$192,16,FALSE)*2625.5</f>
        <v>#N/A</v>
      </c>
    </row>
    <row r="180" spans="1:8" x14ac:dyDescent="0.2">
      <c r="A180" s="1" t="s">
        <v>10</v>
      </c>
      <c r="B180">
        <f>VLOOKUP($A180,'CCSD(T)-CBS'!$A$2:$N$192,2,FALSE)</f>
        <v>0</v>
      </c>
      <c r="C180" t="e">
        <f>VLOOKUP($A180,VDZ!$A$2:$N$192,11,FALSE)*2625.5</f>
        <v>#N/A</v>
      </c>
      <c r="D180" t="e">
        <f>VLOOKUP($A180,VDZ!$A$2:$N$192,12,FALSE)*2625.5</f>
        <v>#N/A</v>
      </c>
      <c r="E180" t="e">
        <f>VLOOKUP($A180,VDZ!$A$2:$N$192,13,FALSE)*2625.5</f>
        <v>#N/A</v>
      </c>
      <c r="F180" t="e">
        <f>VLOOKUP($A180,VDZ!$A$2:$N$192,14,FALSE)*2625.5</f>
        <v>#N/A</v>
      </c>
      <c r="G180" t="e">
        <f>VLOOKUP($A180,VDZ!$A$2:$N$192,15,FALSE)*2625.5</f>
        <v>#N/A</v>
      </c>
      <c r="H180" t="e">
        <f>VLOOKUP($A180,VDZ!$A$2:$N$192,16,FALSE)*2625.5</f>
        <v>#N/A</v>
      </c>
    </row>
    <row r="181" spans="1:8" x14ac:dyDescent="0.2">
      <c r="A181" s="1" t="s">
        <v>11</v>
      </c>
      <c r="B181">
        <f>VLOOKUP($A181,'CCSD(T)-CBS'!$A$2:$N$192,2,FALSE)</f>
        <v>0</v>
      </c>
      <c r="C181" t="e">
        <f>VLOOKUP($A181,VDZ!$A$2:$N$192,11,FALSE)*2625.5</f>
        <v>#N/A</v>
      </c>
      <c r="D181" t="e">
        <f>VLOOKUP($A181,VDZ!$A$2:$N$192,12,FALSE)*2625.5</f>
        <v>#N/A</v>
      </c>
      <c r="E181" t="e">
        <f>VLOOKUP($A181,VDZ!$A$2:$N$192,13,FALSE)*2625.5</f>
        <v>#N/A</v>
      </c>
      <c r="F181" t="e">
        <f>VLOOKUP($A181,VDZ!$A$2:$N$192,14,FALSE)*2625.5</f>
        <v>#N/A</v>
      </c>
      <c r="G181" t="e">
        <f>VLOOKUP($A181,VDZ!$A$2:$N$192,15,FALSE)*2625.5</f>
        <v>#N/A</v>
      </c>
      <c r="H181" t="e">
        <f>VLOOKUP($A181,VDZ!$A$2:$N$192,16,FALSE)*2625.5</f>
        <v>#N/A</v>
      </c>
    </row>
    <row r="182" spans="1:8" x14ac:dyDescent="0.2">
      <c r="A182" s="1" t="s">
        <v>12</v>
      </c>
      <c r="B182">
        <f>VLOOKUP($A182,'CCSD(T)-CBS'!$A$2:$N$192,2,FALSE)</f>
        <v>0</v>
      </c>
      <c r="C182" t="e">
        <f>VLOOKUP($A182,VDZ!$A$2:$N$192,11,FALSE)*2625.5</f>
        <v>#N/A</v>
      </c>
      <c r="D182" t="e">
        <f>VLOOKUP($A182,VDZ!$A$2:$N$192,12,FALSE)*2625.5</f>
        <v>#N/A</v>
      </c>
      <c r="E182" t="e">
        <f>VLOOKUP($A182,VDZ!$A$2:$N$192,13,FALSE)*2625.5</f>
        <v>#N/A</v>
      </c>
      <c r="F182" t="e">
        <f>VLOOKUP($A182,VDZ!$A$2:$N$192,14,FALSE)*2625.5</f>
        <v>#N/A</v>
      </c>
      <c r="G182" t="e">
        <f>VLOOKUP($A182,VDZ!$A$2:$N$192,15,FALSE)*2625.5</f>
        <v>#N/A</v>
      </c>
      <c r="H182" t="e">
        <f>VLOOKUP($A182,VDZ!$A$2:$N$192,16,FALSE)*2625.5</f>
        <v>#N/A</v>
      </c>
    </row>
    <row r="183" spans="1:8" x14ac:dyDescent="0.2">
      <c r="A183" s="1" t="s">
        <v>13</v>
      </c>
      <c r="B183">
        <f>VLOOKUP($A183,'CCSD(T)-CBS'!$A$2:$N$192,2,FALSE)</f>
        <v>0</v>
      </c>
      <c r="C183" t="e">
        <f>VLOOKUP($A183,VDZ!$A$2:$N$192,11,FALSE)*2625.5</f>
        <v>#N/A</v>
      </c>
      <c r="D183" t="e">
        <f>VLOOKUP($A183,VDZ!$A$2:$N$192,12,FALSE)*2625.5</f>
        <v>#N/A</v>
      </c>
      <c r="E183" t="e">
        <f>VLOOKUP($A183,VDZ!$A$2:$N$192,13,FALSE)*2625.5</f>
        <v>#N/A</v>
      </c>
      <c r="F183" t="e">
        <f>VLOOKUP($A183,VDZ!$A$2:$N$192,14,FALSE)*2625.5</f>
        <v>#N/A</v>
      </c>
      <c r="G183" t="e">
        <f>VLOOKUP($A183,VDZ!$A$2:$N$192,15,FALSE)*2625.5</f>
        <v>#N/A</v>
      </c>
      <c r="H183" t="e">
        <f>VLOOKUP($A183,VDZ!$A$2:$N$192,16,FALSE)*2625.5</f>
        <v>#N/A</v>
      </c>
    </row>
    <row r="184" spans="1:8" x14ac:dyDescent="0.2">
      <c r="A184" s="1" t="s">
        <v>14</v>
      </c>
      <c r="B184">
        <f>VLOOKUP($A184,'CCSD(T)-CBS'!$A$2:$N$192,2,FALSE)</f>
        <v>0</v>
      </c>
      <c r="C184" t="e">
        <f>VLOOKUP($A184,VDZ!$A$2:$N$192,11,FALSE)*2625.5</f>
        <v>#N/A</v>
      </c>
      <c r="D184" t="e">
        <f>VLOOKUP($A184,VDZ!$A$2:$N$192,12,FALSE)*2625.5</f>
        <v>#N/A</v>
      </c>
      <c r="E184" t="e">
        <f>VLOOKUP($A184,VDZ!$A$2:$N$192,13,FALSE)*2625.5</f>
        <v>#N/A</v>
      </c>
      <c r="F184" t="e">
        <f>VLOOKUP($A184,VDZ!$A$2:$N$192,14,FALSE)*2625.5</f>
        <v>#N/A</v>
      </c>
      <c r="G184" t="e">
        <f>VLOOKUP($A184,VDZ!$A$2:$N$192,15,FALSE)*2625.5</f>
        <v>#N/A</v>
      </c>
      <c r="H184" t="e">
        <f>VLOOKUP($A184,VDZ!$A$2:$N$192,16,FALSE)*2625.5</f>
        <v>#N/A</v>
      </c>
    </row>
    <row r="185" spans="1:8" x14ac:dyDescent="0.2">
      <c r="A185" s="1" t="s">
        <v>15</v>
      </c>
      <c r="B185">
        <f>VLOOKUP($A185,'CCSD(T)-CBS'!$A$2:$N$192,2,FALSE)</f>
        <v>0</v>
      </c>
      <c r="C185" t="e">
        <f>VLOOKUP($A185,VDZ!$A$2:$N$192,11,FALSE)*2625.5</f>
        <v>#N/A</v>
      </c>
      <c r="D185" t="e">
        <f>VLOOKUP($A185,VDZ!$A$2:$N$192,12,FALSE)*2625.5</f>
        <v>#N/A</v>
      </c>
      <c r="E185" t="e">
        <f>VLOOKUP($A185,VDZ!$A$2:$N$192,13,FALSE)*2625.5</f>
        <v>#N/A</v>
      </c>
      <c r="F185" t="e">
        <f>VLOOKUP($A185,VDZ!$A$2:$N$192,14,FALSE)*2625.5</f>
        <v>#N/A</v>
      </c>
      <c r="G185" t="e">
        <f>VLOOKUP($A185,VDZ!$A$2:$N$192,15,FALSE)*2625.5</f>
        <v>#N/A</v>
      </c>
      <c r="H185" t="e">
        <f>VLOOKUP($A185,VDZ!$A$2:$N$192,16,FALSE)*2625.5</f>
        <v>#N/A</v>
      </c>
    </row>
    <row r="186" spans="1:8" x14ac:dyDescent="0.2">
      <c r="A186" s="1" t="s">
        <v>16</v>
      </c>
      <c r="B186">
        <f>VLOOKUP($A186,'CCSD(T)-CBS'!$A$2:$N$192,2,FALSE)</f>
        <v>0</v>
      </c>
      <c r="C186" t="e">
        <f>VLOOKUP($A186,VDZ!$A$2:$N$192,11,FALSE)*2625.5</f>
        <v>#N/A</v>
      </c>
      <c r="D186" t="e">
        <f>VLOOKUP($A186,VDZ!$A$2:$N$192,12,FALSE)*2625.5</f>
        <v>#N/A</v>
      </c>
      <c r="E186" t="e">
        <f>VLOOKUP($A186,VDZ!$A$2:$N$192,13,FALSE)*2625.5</f>
        <v>#N/A</v>
      </c>
      <c r="F186" t="e">
        <f>VLOOKUP($A186,VDZ!$A$2:$N$192,14,FALSE)*2625.5</f>
        <v>#N/A</v>
      </c>
      <c r="G186" t="e">
        <f>VLOOKUP($A186,VDZ!$A$2:$N$192,15,FALSE)*2625.5</f>
        <v>#N/A</v>
      </c>
      <c r="H186" t="e">
        <f>VLOOKUP($A186,VDZ!$A$2:$N$192,16,FALSE)*2625.5</f>
        <v>#N/A</v>
      </c>
    </row>
    <row r="187" spans="1:8" x14ac:dyDescent="0.2">
      <c r="A187" s="1" t="s">
        <v>17</v>
      </c>
      <c r="B187">
        <f>VLOOKUP($A187,'CCSD(T)-CBS'!$A$2:$N$192,2,FALSE)</f>
        <v>0</v>
      </c>
      <c r="C187" t="e">
        <f>VLOOKUP($A187,VDZ!$A$2:$N$192,11,FALSE)*2625.5</f>
        <v>#N/A</v>
      </c>
      <c r="D187" t="e">
        <f>VLOOKUP($A187,VDZ!$A$2:$N$192,12,FALSE)*2625.5</f>
        <v>#N/A</v>
      </c>
      <c r="E187" t="e">
        <f>VLOOKUP($A187,VDZ!$A$2:$N$192,13,FALSE)*2625.5</f>
        <v>#N/A</v>
      </c>
      <c r="F187" t="e">
        <f>VLOOKUP($A187,VDZ!$A$2:$N$192,14,FALSE)*2625.5</f>
        <v>#N/A</v>
      </c>
      <c r="G187" t="e">
        <f>VLOOKUP($A187,VDZ!$A$2:$N$192,15,FALSE)*2625.5</f>
        <v>#N/A</v>
      </c>
      <c r="H187" t="e">
        <f>VLOOKUP($A187,VDZ!$A$2:$N$192,16,FALSE)*2625.5</f>
        <v>#N/A</v>
      </c>
    </row>
    <row r="188" spans="1:8" x14ac:dyDescent="0.2">
      <c r="A188" s="1" t="s">
        <v>18</v>
      </c>
      <c r="B188">
        <f>VLOOKUP($A188,'CCSD(T)-CBS'!$A$2:$N$192,2,FALSE)</f>
        <v>0</v>
      </c>
      <c r="C188" t="e">
        <f>VLOOKUP($A188,VDZ!$A$2:$N$192,11,FALSE)*2625.5</f>
        <v>#N/A</v>
      </c>
      <c r="D188" t="e">
        <f>VLOOKUP($A188,VDZ!$A$2:$N$192,12,FALSE)*2625.5</f>
        <v>#N/A</v>
      </c>
      <c r="E188" t="e">
        <f>VLOOKUP($A188,VDZ!$A$2:$N$192,13,FALSE)*2625.5</f>
        <v>#N/A</v>
      </c>
      <c r="F188" t="e">
        <f>VLOOKUP($A188,VDZ!$A$2:$N$192,14,FALSE)*2625.5</f>
        <v>#N/A</v>
      </c>
      <c r="G188" t="e">
        <f>VLOOKUP($A188,VDZ!$A$2:$N$192,15,FALSE)*2625.5</f>
        <v>#N/A</v>
      </c>
      <c r="H188" t="e">
        <f>VLOOKUP($A188,VDZ!$A$2:$N$192,16,FALSE)*2625.5</f>
        <v>#N/A</v>
      </c>
    </row>
    <row r="189" spans="1:8" x14ac:dyDescent="0.2">
      <c r="A189" s="1" t="s">
        <v>19</v>
      </c>
      <c r="B189">
        <f>VLOOKUP($A189,'CCSD(T)-CBS'!$A$2:$N$192,2,FALSE)</f>
        <v>0</v>
      </c>
      <c r="C189" t="e">
        <f>VLOOKUP($A189,VDZ!$A$2:$N$192,11,FALSE)*2625.5</f>
        <v>#N/A</v>
      </c>
      <c r="D189" t="e">
        <f>VLOOKUP($A189,VDZ!$A$2:$N$192,12,FALSE)*2625.5</f>
        <v>#N/A</v>
      </c>
      <c r="E189" t="e">
        <f>VLOOKUP($A189,VDZ!$A$2:$N$192,13,FALSE)*2625.5</f>
        <v>#N/A</v>
      </c>
      <c r="F189" t="e">
        <f>VLOOKUP($A189,VDZ!$A$2:$N$192,14,FALSE)*2625.5</f>
        <v>#N/A</v>
      </c>
      <c r="G189" t="e">
        <f>VLOOKUP($A189,VDZ!$A$2:$N$192,15,FALSE)*2625.5</f>
        <v>#N/A</v>
      </c>
      <c r="H189" t="e">
        <f>VLOOKUP($A189,VDZ!$A$2:$N$192,16,FALSE)*2625.5</f>
        <v>#N/A</v>
      </c>
    </row>
    <row r="190" spans="1:8" x14ac:dyDescent="0.2">
      <c r="A190" s="1" t="s">
        <v>20</v>
      </c>
      <c r="B190">
        <f>VLOOKUP($A190,'CCSD(T)-CBS'!$A$2:$N$192,2,FALSE)</f>
        <v>0</v>
      </c>
      <c r="C190" t="e">
        <f>VLOOKUP($A190,VDZ!$A$2:$N$192,11,FALSE)*2625.5</f>
        <v>#N/A</v>
      </c>
      <c r="D190" t="e">
        <f>VLOOKUP($A190,VDZ!$A$2:$N$192,12,FALSE)*2625.5</f>
        <v>#N/A</v>
      </c>
      <c r="E190" t="e">
        <f>VLOOKUP($A190,VDZ!$A$2:$N$192,13,FALSE)*2625.5</f>
        <v>#N/A</v>
      </c>
      <c r="F190" t="e">
        <f>VLOOKUP($A190,VDZ!$A$2:$N$192,14,FALSE)*2625.5</f>
        <v>#N/A</v>
      </c>
      <c r="G190" t="e">
        <f>VLOOKUP($A190,VDZ!$A$2:$N$192,15,FALSE)*2625.5</f>
        <v>#N/A</v>
      </c>
      <c r="H190" t="e">
        <f>VLOOKUP($A190,VDZ!$A$2:$N$192,16,FALSE)*2625.5</f>
        <v>#N/A</v>
      </c>
    </row>
    <row r="191" spans="1:8" x14ac:dyDescent="0.2">
      <c r="A191" s="1" t="s">
        <v>21</v>
      </c>
      <c r="B191">
        <f>VLOOKUP($A191,'CCSD(T)-CBS'!$A$2:$N$192,2,FALSE)</f>
        <v>0</v>
      </c>
      <c r="C191" t="e">
        <f>VLOOKUP($A191,VDZ!$A$2:$N$192,11,FALSE)*2625.5</f>
        <v>#N/A</v>
      </c>
      <c r="D191" t="e">
        <f>VLOOKUP($A191,VDZ!$A$2:$N$192,12,FALSE)*2625.5</f>
        <v>#N/A</v>
      </c>
      <c r="E191" t="e">
        <f>VLOOKUP($A191,VDZ!$A$2:$N$192,13,FALSE)*2625.5</f>
        <v>#N/A</v>
      </c>
      <c r="F191" t="e">
        <f>VLOOKUP($A191,VDZ!$A$2:$N$192,14,FALSE)*2625.5</f>
        <v>#N/A</v>
      </c>
      <c r="G191" t="e">
        <f>VLOOKUP($A191,VDZ!$A$2:$N$192,15,FALSE)*2625.5</f>
        <v>#N/A</v>
      </c>
      <c r="H191" t="e">
        <f>VLOOKUP($A191,VDZ!$A$2:$N$192,16,FALSE)*2625.5</f>
        <v>#N/A</v>
      </c>
    </row>
    <row r="192" spans="1:8" x14ac:dyDescent="0.2">
      <c r="A192" s="1" t="s">
        <v>22</v>
      </c>
      <c r="B192">
        <f>VLOOKUP($A192,'CCSD(T)-CBS'!$A$2:$N$192,2,FALSE)</f>
        <v>0</v>
      </c>
      <c r="C192" t="e">
        <f>VLOOKUP($A192,VDZ!$A$2:$N$192,11,FALSE)*2625.5</f>
        <v>#N/A</v>
      </c>
      <c r="D192" t="e">
        <f>VLOOKUP($A192,VDZ!$A$2:$N$192,12,FALSE)*2625.5</f>
        <v>#N/A</v>
      </c>
      <c r="E192" t="e">
        <f>VLOOKUP($A192,VDZ!$A$2:$N$192,13,FALSE)*2625.5</f>
        <v>#N/A</v>
      </c>
      <c r="F192" t="e">
        <f>VLOOKUP($A192,VDZ!$A$2:$N$192,14,FALSE)*2625.5</f>
        <v>#N/A</v>
      </c>
      <c r="G192" t="e">
        <f>VLOOKUP($A192,VDZ!$A$2:$N$192,15,FALSE)*2625.5</f>
        <v>#N/A</v>
      </c>
      <c r="H192" t="e">
        <f>VLOOKUP($A192,VDZ!$A$2:$N$192,16,FALSE)*2625.5</f>
        <v>#N/A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sqref="A1:A1048576"/>
    </sheetView>
  </sheetViews>
  <sheetFormatPr baseColWidth="10" defaultRowHeight="16" x14ac:dyDescent="0.2"/>
  <sheetData>
    <row r="1" spans="1:20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">
      <c r="A2" t="s">
        <v>177</v>
      </c>
      <c r="B2">
        <v>-377.39231627137599</v>
      </c>
      <c r="C2">
        <v>-357.67656524296598</v>
      </c>
      <c r="D2">
        <v>19.7157510284101</v>
      </c>
      <c r="E2">
        <v>-347.84094570528902</v>
      </c>
      <c r="F2">
        <v>-342.37035486149</v>
      </c>
      <c r="G2">
        <v>5.4705908437990898</v>
      </c>
      <c r="H2">
        <v>-29.551370566087101</v>
      </c>
      <c r="I2">
        <v>-15.306210381475999</v>
      </c>
      <c r="J2">
        <v>14.245160184611001</v>
      </c>
      <c r="K2">
        <v>-0.50101960742951401</v>
      </c>
      <c r="L2">
        <v>-1.3765306117323199</v>
      </c>
      <c r="M2">
        <v>-0.25654135373951398</v>
      </c>
      <c r="N2">
        <v>-0.74931384285746805</v>
      </c>
      <c r="O2">
        <v>-0.23987972562266199</v>
      </c>
      <c r="P2">
        <v>-0.62055977587406996</v>
      </c>
      <c r="Q2">
        <v>-0.25718902364021301</v>
      </c>
      <c r="R2">
        <v>-0.75105703092289</v>
      </c>
      <c r="S2">
        <v>-0.24074040745595299</v>
      </c>
      <c r="T2">
        <v>-0.62273393029839996</v>
      </c>
    </row>
    <row r="3" spans="1:20" x14ac:dyDescent="0.2">
      <c r="A3" t="s">
        <v>23</v>
      </c>
      <c r="B3">
        <v>-397.15574939992399</v>
      </c>
      <c r="C3">
        <v>-377.16291691798602</v>
      </c>
      <c r="D3">
        <v>19.992832481937899</v>
      </c>
      <c r="E3">
        <v>-353.68637690716298</v>
      </c>
      <c r="F3">
        <v>-352.29883603719497</v>
      </c>
      <c r="G3">
        <v>1.3875408699679299</v>
      </c>
      <c r="H3">
        <v>-43.469372492761799</v>
      </c>
      <c r="I3">
        <v>-24.8640808807917</v>
      </c>
      <c r="J3">
        <v>18.605291611969999</v>
      </c>
      <c r="K3">
        <v>-0.30434636800043302</v>
      </c>
      <c r="L3">
        <v>-0.85565241554688698</v>
      </c>
      <c r="M3">
        <v>-0.25751894310290702</v>
      </c>
      <c r="N3">
        <v>-0.75318733506277602</v>
      </c>
      <c r="O3">
        <v>-3.9449287739330402E-2</v>
      </c>
      <c r="P3">
        <v>-9.3286610332245501E-2</v>
      </c>
      <c r="Q3">
        <v>-0.25771339838403001</v>
      </c>
      <c r="R3">
        <v>-0.75371986214202702</v>
      </c>
      <c r="S3">
        <v>-4.1274125338553E-2</v>
      </c>
      <c r="T3">
        <v>-9.7821170723112805E-2</v>
      </c>
    </row>
    <row r="4" spans="1:20" x14ac:dyDescent="0.2">
      <c r="A4" t="s">
        <v>24</v>
      </c>
      <c r="B4">
        <v>-376.56893454685002</v>
      </c>
      <c r="C4">
        <v>-361.98940853790299</v>
      </c>
      <c r="D4">
        <v>14.579526008947299</v>
      </c>
      <c r="E4">
        <v>-350.260203823555</v>
      </c>
      <c r="F4">
        <v>-349.47881861360702</v>
      </c>
      <c r="G4">
        <v>0.78138520994828198</v>
      </c>
      <c r="H4">
        <v>-26.3087307232949</v>
      </c>
      <c r="I4">
        <v>-12.5105899242958</v>
      </c>
      <c r="J4">
        <v>13.798140798999</v>
      </c>
      <c r="K4">
        <v>-0.30186180736995699</v>
      </c>
      <c r="L4">
        <v>-0.85164714832091304</v>
      </c>
      <c r="M4">
        <v>-0.25735432884986598</v>
      </c>
      <c r="N4">
        <v>-0.75339826382060004</v>
      </c>
      <c r="O4">
        <v>-3.94492877393397E-2</v>
      </c>
      <c r="P4">
        <v>-9.3286610332254896E-2</v>
      </c>
      <c r="Q4">
        <v>-0.257434425386874</v>
      </c>
      <c r="R4">
        <v>-0.75365451960590701</v>
      </c>
      <c r="S4">
        <v>-4.0845164574184502E-2</v>
      </c>
      <c r="T4">
        <v>-9.6809814728880395E-2</v>
      </c>
    </row>
    <row r="5" spans="1:20" x14ac:dyDescent="0.2">
      <c r="A5" t="s">
        <v>178</v>
      </c>
      <c r="B5">
        <v>-409.350736507573</v>
      </c>
      <c r="C5">
        <v>-389.493273051161</v>
      </c>
      <c r="D5">
        <v>19.857463456411502</v>
      </c>
      <c r="E5">
        <v>-373.19591359563498</v>
      </c>
      <c r="F5">
        <v>-372.04041138715002</v>
      </c>
      <c r="G5">
        <v>1.1555022084848099</v>
      </c>
      <c r="H5">
        <v>-36.154822911937799</v>
      </c>
      <c r="I5">
        <v>-17.452861664010999</v>
      </c>
      <c r="J5">
        <v>18.7019612479267</v>
      </c>
      <c r="K5">
        <v>-0.301533222520595</v>
      </c>
      <c r="L5">
        <v>-0.86290129835398199</v>
      </c>
      <c r="M5">
        <v>-0.25744754976877299</v>
      </c>
      <c r="N5">
        <v>-0.75304796500022098</v>
      </c>
      <c r="O5">
        <v>-3.8011138323036202E-2</v>
      </c>
      <c r="P5">
        <v>-0.102157224891659</v>
      </c>
      <c r="Q5">
        <v>-0.25764131327141498</v>
      </c>
      <c r="R5">
        <v>-0.75357810219412102</v>
      </c>
      <c r="S5">
        <v>-3.9881327031146101E-2</v>
      </c>
      <c r="T5">
        <v>-0.106686335352699</v>
      </c>
    </row>
    <row r="6" spans="1:20" x14ac:dyDescent="0.2">
      <c r="A6" t="s">
        <v>179</v>
      </c>
      <c r="B6">
        <v>-396.72474308967099</v>
      </c>
      <c r="C6">
        <v>-381.43843761300002</v>
      </c>
      <c r="D6">
        <v>15.286305476670799</v>
      </c>
      <c r="E6">
        <v>-372.54739956591402</v>
      </c>
      <c r="F6">
        <v>-371.91546615463898</v>
      </c>
      <c r="G6">
        <v>0.63193341127547797</v>
      </c>
      <c r="H6">
        <v>-24.1773435237568</v>
      </c>
      <c r="I6">
        <v>-9.5229714583614697</v>
      </c>
      <c r="J6">
        <v>14.6543720653954</v>
      </c>
      <c r="K6">
        <v>-0.30024286507564302</v>
      </c>
      <c r="L6">
        <v>-0.86022424648971896</v>
      </c>
      <c r="M6">
        <v>-0.25743955404466401</v>
      </c>
      <c r="N6">
        <v>-0.75365053175753605</v>
      </c>
      <c r="O6">
        <v>-3.80111383230365E-2</v>
      </c>
      <c r="P6">
        <v>-0.102157224891659</v>
      </c>
      <c r="Q6">
        <v>-0.25752090331886102</v>
      </c>
      <c r="R6">
        <v>-0.75390937632293797</v>
      </c>
      <c r="S6">
        <v>-3.9502436917984697E-2</v>
      </c>
      <c r="T6">
        <v>-0.105907287233033</v>
      </c>
    </row>
    <row r="7" spans="1:20" x14ac:dyDescent="0.2">
      <c r="A7" t="s">
        <v>180</v>
      </c>
      <c r="B7">
        <v>-370.50859675326802</v>
      </c>
      <c r="C7">
        <v>-350.44867434302802</v>
      </c>
      <c r="D7">
        <v>20.059922410239299</v>
      </c>
      <c r="E7">
        <v>-311.155123742944</v>
      </c>
      <c r="F7">
        <v>-307.48463223350001</v>
      </c>
      <c r="G7">
        <v>3.6704915094439801</v>
      </c>
      <c r="H7">
        <v>-59.353473010323903</v>
      </c>
      <c r="I7">
        <v>-42.964042109528499</v>
      </c>
      <c r="J7">
        <v>16.389430900795301</v>
      </c>
      <c r="K7">
        <v>-0.473370337460852</v>
      </c>
      <c r="L7">
        <v>-1.29277701298482</v>
      </c>
      <c r="M7">
        <v>-0.25674290135313399</v>
      </c>
      <c r="N7">
        <v>-0.74989787602904701</v>
      </c>
      <c r="O7">
        <v>-0.206563245426262</v>
      </c>
      <c r="P7">
        <v>-0.53033678678457696</v>
      </c>
      <c r="Q7">
        <v>-0.25724610477403098</v>
      </c>
      <c r="R7">
        <v>-0.75129679621984302</v>
      </c>
      <c r="S7">
        <v>-0.20777588862665999</v>
      </c>
      <c r="T7">
        <v>-0.533464423666697</v>
      </c>
    </row>
    <row r="8" spans="1:20" x14ac:dyDescent="0.2">
      <c r="A8" t="s">
        <v>181</v>
      </c>
      <c r="B8">
        <v>-351.81237402940701</v>
      </c>
      <c r="C8">
        <v>-337.14581150940199</v>
      </c>
      <c r="D8">
        <v>14.666562520004801</v>
      </c>
      <c r="E8">
        <v>-310.04235931698503</v>
      </c>
      <c r="F8">
        <v>-307.39627449481497</v>
      </c>
      <c r="G8">
        <v>2.6460848221695801</v>
      </c>
      <c r="H8">
        <v>-41.770014712421798</v>
      </c>
      <c r="I8">
        <v>-29.749537014586501</v>
      </c>
      <c r="J8">
        <v>12.0204776978353</v>
      </c>
      <c r="K8">
        <v>-0.47076995697288798</v>
      </c>
      <c r="L8">
        <v>-1.2892904445811899</v>
      </c>
      <c r="M8">
        <v>-0.25679919717904898</v>
      </c>
      <c r="N8">
        <v>-0.75046132374394803</v>
      </c>
      <c r="O8">
        <v>-0.20646704312675199</v>
      </c>
      <c r="P8">
        <v>-0.53042348130171202</v>
      </c>
      <c r="Q8">
        <v>-0.25706194826252698</v>
      </c>
      <c r="R8">
        <v>-0.75123635781668696</v>
      </c>
      <c r="S8">
        <v>-0.20742498128336101</v>
      </c>
      <c r="T8">
        <v>-0.53300611551965305</v>
      </c>
    </row>
    <row r="9" spans="1:20" x14ac:dyDescent="0.2">
      <c r="A9" t="s">
        <v>182</v>
      </c>
      <c r="B9">
        <v>-419.94657507346</v>
      </c>
      <c r="C9">
        <v>-394.698655305248</v>
      </c>
      <c r="D9">
        <v>25.247919768212299</v>
      </c>
      <c r="E9">
        <v>-380.15964831754297</v>
      </c>
      <c r="F9">
        <v>-373.64584064183703</v>
      </c>
      <c r="G9">
        <v>6.5138076757060199</v>
      </c>
      <c r="H9">
        <v>-39.786926755916802</v>
      </c>
      <c r="I9">
        <v>-21.052814663410501</v>
      </c>
      <c r="J9">
        <v>18.734112092506301</v>
      </c>
      <c r="K9">
        <v>-0.50023136146674296</v>
      </c>
      <c r="L9">
        <v>-1.38727442823253</v>
      </c>
      <c r="M9">
        <v>-0.256728282161787</v>
      </c>
      <c r="N9">
        <v>-0.749667262425873</v>
      </c>
      <c r="O9">
        <v>-0.23651148030685001</v>
      </c>
      <c r="P9">
        <v>-0.62944472680965102</v>
      </c>
      <c r="Q9">
        <v>-0.25724767714053798</v>
      </c>
      <c r="R9">
        <v>-0.75111056021406797</v>
      </c>
      <c r="S9">
        <v>-0.23809673179447799</v>
      </c>
      <c r="T9">
        <v>-0.63303222802875003</v>
      </c>
    </row>
    <row r="10" spans="1:20" x14ac:dyDescent="0.2">
      <c r="A10" t="s">
        <v>183</v>
      </c>
      <c r="B10">
        <v>-373.25138083718502</v>
      </c>
      <c r="C10">
        <v>-334.95645660822299</v>
      </c>
      <c r="D10">
        <v>38.294924228962103</v>
      </c>
      <c r="E10">
        <v>-300.61282493482702</v>
      </c>
      <c r="F10">
        <v>-287.47815262197201</v>
      </c>
      <c r="G10">
        <v>13.134672312854899</v>
      </c>
      <c r="H10">
        <v>-72.638555902358306</v>
      </c>
      <c r="I10">
        <v>-47.478303986251099</v>
      </c>
      <c r="J10">
        <v>25.1602519161072</v>
      </c>
      <c r="K10">
        <v>-1.0117544670082099</v>
      </c>
      <c r="L10">
        <v>-2.6446130793140101</v>
      </c>
      <c r="M10">
        <v>-0.25654418186628902</v>
      </c>
      <c r="N10">
        <v>-0.74938690172003197</v>
      </c>
      <c r="O10">
        <v>-0.74346558904754401</v>
      </c>
      <c r="P10">
        <v>-1.8793043126896001</v>
      </c>
      <c r="Q10">
        <v>-0.257566569585857</v>
      </c>
      <c r="R10">
        <v>-0.75220442575979796</v>
      </c>
      <c r="S10">
        <v>-0.74517014540120297</v>
      </c>
      <c r="T10">
        <v>-1.8833428771079599</v>
      </c>
    </row>
    <row r="11" spans="1:20" x14ac:dyDescent="0.2">
      <c r="A11" t="s">
        <v>184</v>
      </c>
      <c r="B11">
        <v>-353.709234016256</v>
      </c>
      <c r="C11">
        <v>-327.51537545158197</v>
      </c>
      <c r="D11">
        <v>26.193858564674599</v>
      </c>
      <c r="E11">
        <v>-312.92916590532502</v>
      </c>
      <c r="F11">
        <v>-303.93219346692501</v>
      </c>
      <c r="G11">
        <v>8.9969724384004301</v>
      </c>
      <c r="H11">
        <v>-40.780068110930998</v>
      </c>
      <c r="I11">
        <v>-23.5831819846568</v>
      </c>
      <c r="J11">
        <v>17.196886126274201</v>
      </c>
      <c r="K11">
        <v>-1.0071350314768499</v>
      </c>
      <c r="L11">
        <v>-2.6372761383779402</v>
      </c>
      <c r="M11">
        <v>-0.25670647375202599</v>
      </c>
      <c r="N11">
        <v>-0.75030028527607096</v>
      </c>
      <c r="O11">
        <v>-0.74321471798753203</v>
      </c>
      <c r="P11">
        <v>-1.87865738733127</v>
      </c>
      <c r="Q11">
        <v>-0.257222089778052</v>
      </c>
      <c r="R11">
        <v>-0.75178738772099496</v>
      </c>
      <c r="S11">
        <v>-0.74454877747585002</v>
      </c>
      <c r="T11">
        <v>-1.88187055647447</v>
      </c>
    </row>
    <row r="12" spans="1:20" x14ac:dyDescent="0.2">
      <c r="A12" t="s">
        <v>185</v>
      </c>
      <c r="B12">
        <v>-354.12073675047202</v>
      </c>
      <c r="C12">
        <v>-324.07784989996202</v>
      </c>
      <c r="D12">
        <v>30.042886850510499</v>
      </c>
      <c r="E12">
        <v>-312.298777005847</v>
      </c>
      <c r="F12">
        <v>-302.41252257267598</v>
      </c>
      <c r="G12">
        <v>9.8862544331707305</v>
      </c>
      <c r="H12">
        <v>-41.821959744625403</v>
      </c>
      <c r="I12">
        <v>-21.665327327285599</v>
      </c>
      <c r="J12">
        <v>20.1566324173398</v>
      </c>
      <c r="K12">
        <v>-1.00725824663719</v>
      </c>
      <c r="L12">
        <v>-2.6372805673116702</v>
      </c>
      <c r="M12">
        <v>-0.25657860499680901</v>
      </c>
      <c r="N12">
        <v>-0.749769508407505</v>
      </c>
      <c r="O12">
        <v>-0.74339758234999198</v>
      </c>
      <c r="P12">
        <v>-1.87886397717586</v>
      </c>
      <c r="Q12">
        <v>-0.25736394536509999</v>
      </c>
      <c r="R12">
        <v>-0.75199062230102898</v>
      </c>
      <c r="S12">
        <v>-0.74479911697316203</v>
      </c>
      <c r="T12">
        <v>-1.88213324306656</v>
      </c>
    </row>
    <row r="13" spans="1:20" x14ac:dyDescent="0.2">
      <c r="A13" t="s">
        <v>186</v>
      </c>
      <c r="B13">
        <v>-357.23200900969198</v>
      </c>
      <c r="C13">
        <v>-334.27920618405398</v>
      </c>
      <c r="D13">
        <v>22.9528028256371</v>
      </c>
      <c r="E13">
        <v>-323.79608527681</v>
      </c>
      <c r="F13">
        <v>-317.82625260202201</v>
      </c>
      <c r="G13">
        <v>5.9698326747878596</v>
      </c>
      <c r="H13">
        <v>-33.435923732881399</v>
      </c>
      <c r="I13">
        <v>-16.452953582032102</v>
      </c>
      <c r="J13">
        <v>16.982970150849201</v>
      </c>
      <c r="K13">
        <v>-0.622991913863986</v>
      </c>
      <c r="L13">
        <v>-1.6890698067551</v>
      </c>
      <c r="M13">
        <v>-0.25654827328039598</v>
      </c>
      <c r="N13">
        <v>-0.74937916468119703</v>
      </c>
      <c r="O13">
        <v>-0.36125201254595901</v>
      </c>
      <c r="P13">
        <v>-0.93214720108382298</v>
      </c>
      <c r="Q13">
        <v>-0.25722485173614901</v>
      </c>
      <c r="R13">
        <v>-0.75119460717434094</v>
      </c>
      <c r="S13">
        <v>-0.36246696631369701</v>
      </c>
      <c r="T13">
        <v>-0.934908697190171</v>
      </c>
    </row>
    <row r="14" spans="1:20" x14ac:dyDescent="0.2">
      <c r="A14" t="s">
        <v>187</v>
      </c>
      <c r="B14">
        <v>-410.45643205329799</v>
      </c>
      <c r="C14">
        <v>-384.70210581614799</v>
      </c>
      <c r="D14">
        <v>25.754326237150298</v>
      </c>
      <c r="E14">
        <v>-370.27279235289501</v>
      </c>
      <c r="F14">
        <v>-364.127531070163</v>
      </c>
      <c r="G14">
        <v>6.1452612827323003</v>
      </c>
      <c r="H14">
        <v>-40.183639700402999</v>
      </c>
      <c r="I14">
        <v>-20.574574745984901</v>
      </c>
      <c r="J14">
        <v>19.609064954417999</v>
      </c>
      <c r="K14">
        <v>-0.71711734429865703</v>
      </c>
      <c r="L14">
        <v>-1.9561636352102101</v>
      </c>
      <c r="M14">
        <v>-0.256619821226659</v>
      </c>
      <c r="N14">
        <v>-0.74956761056280796</v>
      </c>
      <c r="O14">
        <v>-0.45354480625208399</v>
      </c>
      <c r="P14">
        <v>-1.1982436035157999</v>
      </c>
      <c r="Q14">
        <v>-0.25723175073564197</v>
      </c>
      <c r="R14">
        <v>-0.75128174950606297</v>
      </c>
      <c r="S14">
        <v>-0.45512598598081699</v>
      </c>
      <c r="T14">
        <v>-1.20180505269263</v>
      </c>
    </row>
    <row r="15" spans="1:20" x14ac:dyDescent="0.2">
      <c r="A15" t="s">
        <v>188</v>
      </c>
      <c r="B15">
        <v>-368.50407497919298</v>
      </c>
      <c r="C15">
        <v>-352.74287887759999</v>
      </c>
      <c r="D15">
        <v>15.7611961015935</v>
      </c>
      <c r="E15">
        <v>-341.02175472915502</v>
      </c>
      <c r="F15">
        <v>-336.92398636693201</v>
      </c>
      <c r="G15">
        <v>4.09776836222228</v>
      </c>
      <c r="H15">
        <v>-27.4823202500387</v>
      </c>
      <c r="I15">
        <v>-15.8188925106674</v>
      </c>
      <c r="J15">
        <v>11.663427739371199</v>
      </c>
      <c r="K15">
        <v>-0.485992610473437</v>
      </c>
      <c r="L15">
        <v>-1.4110399384472101</v>
      </c>
      <c r="M15">
        <v>-0.241530327354463</v>
      </c>
      <c r="N15">
        <v>-0.785368987917204</v>
      </c>
      <c r="O15">
        <v>-0.239724987137372</v>
      </c>
      <c r="P15">
        <v>-0.61994078497991001</v>
      </c>
      <c r="Q15">
        <v>-0.241916252736497</v>
      </c>
      <c r="R15">
        <v>-0.78646789309489396</v>
      </c>
      <c r="S15">
        <v>-0.240566866816394</v>
      </c>
      <c r="T15">
        <v>-0.62205643914381004</v>
      </c>
    </row>
    <row r="16" spans="1:20" x14ac:dyDescent="0.2">
      <c r="A16" t="s">
        <v>189</v>
      </c>
      <c r="B16">
        <v>-360.18638023512199</v>
      </c>
      <c r="C16">
        <v>-345.75553066806498</v>
      </c>
      <c r="D16">
        <v>14.430849567057299</v>
      </c>
      <c r="E16">
        <v>-334.88658427314698</v>
      </c>
      <c r="F16">
        <v>-331.197314725289</v>
      </c>
      <c r="G16">
        <v>3.6892695478580602</v>
      </c>
      <c r="H16">
        <v>-25.299795961975398</v>
      </c>
      <c r="I16">
        <v>-14.5582159427761</v>
      </c>
      <c r="J16">
        <v>10.741580019199199</v>
      </c>
      <c r="K16">
        <v>-0.48567912844808098</v>
      </c>
      <c r="L16">
        <v>-1.41066340831419</v>
      </c>
      <c r="M16">
        <v>-0.24158581011038899</v>
      </c>
      <c r="N16">
        <v>-0.78544858798699002</v>
      </c>
      <c r="O16">
        <v>-0.239726325067628</v>
      </c>
      <c r="P16">
        <v>-0.61994563155063898</v>
      </c>
      <c r="Q16">
        <v>-0.241906238554187</v>
      </c>
      <c r="R16">
        <v>-0.78634075881154897</v>
      </c>
      <c r="S16">
        <v>-0.24055029927803401</v>
      </c>
      <c r="T16">
        <v>-0.62200030926935002</v>
      </c>
    </row>
    <row r="17" spans="1:20" x14ac:dyDescent="0.2">
      <c r="A17" t="s">
        <v>25</v>
      </c>
      <c r="B17">
        <v>-382.401803481174</v>
      </c>
      <c r="C17">
        <v>-364.69069214361599</v>
      </c>
      <c r="D17">
        <v>17.711111337557298</v>
      </c>
      <c r="E17">
        <v>-338.06093026061302</v>
      </c>
      <c r="F17">
        <v>-337.172987811864</v>
      </c>
      <c r="G17">
        <v>0.88794244874900996</v>
      </c>
      <c r="H17">
        <v>-44.340873220560503</v>
      </c>
      <c r="I17">
        <v>-27.517704331752199</v>
      </c>
      <c r="J17">
        <v>16.823168888808301</v>
      </c>
      <c r="K17">
        <v>-0.28893636471662099</v>
      </c>
      <c r="L17">
        <v>-0.88830240157579798</v>
      </c>
      <c r="M17">
        <v>-0.24176546945131</v>
      </c>
      <c r="N17">
        <v>-0.78584885440772001</v>
      </c>
      <c r="O17">
        <v>-3.94492877393397E-2</v>
      </c>
      <c r="P17">
        <v>-9.3286610332254896E-2</v>
      </c>
      <c r="Q17">
        <v>-0.24188630464493499</v>
      </c>
      <c r="R17">
        <v>-0.78617886450233099</v>
      </c>
      <c r="S17">
        <v>-4.1174060276467903E-2</v>
      </c>
      <c r="T17">
        <v>-9.7518598253576297E-2</v>
      </c>
    </row>
    <row r="18" spans="1:20" x14ac:dyDescent="0.2">
      <c r="A18" t="s">
        <v>26</v>
      </c>
      <c r="B18">
        <v>-375.63830697275301</v>
      </c>
      <c r="C18">
        <v>-359.09104270366601</v>
      </c>
      <c r="D18">
        <v>16.5472642690867</v>
      </c>
      <c r="E18">
        <v>-334.01436148733802</v>
      </c>
      <c r="F18">
        <v>-333.25111238888701</v>
      </c>
      <c r="G18">
        <v>0.76324909845075295</v>
      </c>
      <c r="H18">
        <v>-41.623945485415298</v>
      </c>
      <c r="I18">
        <v>-25.839930314779298</v>
      </c>
      <c r="J18">
        <v>15.784015170636</v>
      </c>
      <c r="K18">
        <v>-0.28847863099103599</v>
      </c>
      <c r="L18">
        <v>-0.88784298272213202</v>
      </c>
      <c r="M18">
        <v>-0.241771725306341</v>
      </c>
      <c r="N18">
        <v>-0.78596026895392901</v>
      </c>
      <c r="O18">
        <v>-3.94492877393397E-2</v>
      </c>
      <c r="P18">
        <v>-9.3286610332254896E-2</v>
      </c>
      <c r="Q18">
        <v>-0.24187253880853399</v>
      </c>
      <c r="R18">
        <v>-0.78624369982987097</v>
      </c>
      <c r="S18">
        <v>-4.10756055466329E-2</v>
      </c>
      <c r="T18">
        <v>-9.7287861199367803E-2</v>
      </c>
    </row>
    <row r="19" spans="1:20" x14ac:dyDescent="0.2">
      <c r="A19" t="s">
        <v>190</v>
      </c>
      <c r="B19">
        <v>-398.10451475178598</v>
      </c>
      <c r="C19">
        <v>-380.28262710467601</v>
      </c>
      <c r="D19">
        <v>17.821887647109602</v>
      </c>
      <c r="E19">
        <v>-358.91476579363098</v>
      </c>
      <c r="F19">
        <v>-358.22915635657199</v>
      </c>
      <c r="G19">
        <v>0.68560943705948096</v>
      </c>
      <c r="H19">
        <v>-39.189748958154802</v>
      </c>
      <c r="I19">
        <v>-22.053470748104601</v>
      </c>
      <c r="J19">
        <v>17.136278210050101</v>
      </c>
      <c r="K19">
        <v>-0.28663560951774297</v>
      </c>
      <c r="L19">
        <v>-0.89612870018980995</v>
      </c>
      <c r="M19">
        <v>-0.24178657674408199</v>
      </c>
      <c r="N19">
        <v>-0.78588278473270601</v>
      </c>
      <c r="O19">
        <v>-3.8011138323036299E-2</v>
      </c>
      <c r="P19">
        <v>-0.102157224891659</v>
      </c>
      <c r="Q19">
        <v>-0.24190388078157399</v>
      </c>
      <c r="R19">
        <v>-0.78620251816365505</v>
      </c>
      <c r="S19">
        <v>-3.9824867107048197E-2</v>
      </c>
      <c r="T19">
        <v>-0.10643332141194101</v>
      </c>
    </row>
    <row r="20" spans="1:20" x14ac:dyDescent="0.2">
      <c r="A20" t="s">
        <v>191</v>
      </c>
      <c r="B20">
        <v>-391.915578901983</v>
      </c>
      <c r="C20">
        <v>-375.26007402097798</v>
      </c>
      <c r="D20">
        <v>16.655504881004699</v>
      </c>
      <c r="E20">
        <v>-354.791096722178</v>
      </c>
      <c r="F20">
        <v>-354.21295331071701</v>
      </c>
      <c r="G20">
        <v>0.57814341146133397</v>
      </c>
      <c r="H20">
        <v>-37.124482179804602</v>
      </c>
      <c r="I20">
        <v>-21.047120710261101</v>
      </c>
      <c r="J20">
        <v>16.077361469543401</v>
      </c>
      <c r="K20">
        <v>-0.28630276573173502</v>
      </c>
      <c r="L20">
        <v>-0.89575941614299104</v>
      </c>
      <c r="M20">
        <v>-0.241786514919755</v>
      </c>
      <c r="N20">
        <v>-0.78596733718869705</v>
      </c>
      <c r="O20">
        <v>-3.80111383230365E-2</v>
      </c>
      <c r="P20">
        <v>-0.102157224891659</v>
      </c>
      <c r="Q20">
        <v>-0.24188553160909401</v>
      </c>
      <c r="R20">
        <v>-0.78624515315414101</v>
      </c>
      <c r="S20">
        <v>-3.9713842728512402E-2</v>
      </c>
      <c r="T20">
        <v>-0.10620123057342699</v>
      </c>
    </row>
    <row r="21" spans="1:20" x14ac:dyDescent="0.2">
      <c r="A21" t="s">
        <v>192</v>
      </c>
      <c r="B21">
        <v>-349.40522222607899</v>
      </c>
      <c r="C21">
        <v>-335.60810410820199</v>
      </c>
      <c r="D21">
        <v>13.7971181178769</v>
      </c>
      <c r="E21">
        <v>-309.38613021241201</v>
      </c>
      <c r="F21">
        <v>-307.27256292002397</v>
      </c>
      <c r="G21">
        <v>2.1135672923875402</v>
      </c>
      <c r="H21">
        <v>-40.019092013667098</v>
      </c>
      <c r="I21">
        <v>-28.335541188177601</v>
      </c>
      <c r="J21">
        <v>11.6835508254894</v>
      </c>
      <c r="K21">
        <v>-0.45299338790534999</v>
      </c>
      <c r="L21">
        <v>-1.31765624461663</v>
      </c>
      <c r="M21">
        <v>-0.241721601026194</v>
      </c>
      <c r="N21">
        <v>-0.78569033667624</v>
      </c>
      <c r="O21">
        <v>-0.20400100226746201</v>
      </c>
      <c r="P21">
        <v>-0.52399422749444802</v>
      </c>
      <c r="Q21">
        <v>-0.24199227446889501</v>
      </c>
      <c r="R21">
        <v>-0.78644296730892704</v>
      </c>
      <c r="S21">
        <v>-0.20496110359909001</v>
      </c>
      <c r="T21">
        <v>-0.52646085096696005</v>
      </c>
    </row>
    <row r="22" spans="1:20" x14ac:dyDescent="0.2">
      <c r="A22" t="s">
        <v>193</v>
      </c>
      <c r="B22">
        <v>-355.75993070393702</v>
      </c>
      <c r="C22">
        <v>-341.282313124354</v>
      </c>
      <c r="D22">
        <v>14.477617579582001</v>
      </c>
      <c r="E22">
        <v>-311.70441073787299</v>
      </c>
      <c r="F22">
        <v>-309.53313893074397</v>
      </c>
      <c r="G22">
        <v>2.1712718071287598</v>
      </c>
      <c r="H22">
        <v>-44.0555199660635</v>
      </c>
      <c r="I22">
        <v>-31.749174193610202</v>
      </c>
      <c r="J22">
        <v>12.3063457724533</v>
      </c>
      <c r="K22">
        <v>-0.45342451658055399</v>
      </c>
      <c r="L22">
        <v>-1.31873726455248</v>
      </c>
      <c r="M22">
        <v>-0.24165897797463501</v>
      </c>
      <c r="N22">
        <v>-0.78555318506620597</v>
      </c>
      <c r="O22">
        <v>-0.20400082428342001</v>
      </c>
      <c r="P22">
        <v>-0.52416893474807402</v>
      </c>
      <c r="Q22">
        <v>-0.24194610979447501</v>
      </c>
      <c r="R22">
        <v>-0.78636151305424795</v>
      </c>
      <c r="S22">
        <v>-0.20501073305190001</v>
      </c>
      <c r="T22">
        <v>-0.526750805083951</v>
      </c>
    </row>
    <row r="23" spans="1:20" x14ac:dyDescent="0.2">
      <c r="A23" t="s">
        <v>194</v>
      </c>
      <c r="B23">
        <v>-338.41722189711999</v>
      </c>
      <c r="C23">
        <v>-325.348579419293</v>
      </c>
      <c r="D23">
        <v>13.0686424778267</v>
      </c>
      <c r="E23">
        <v>-298.29438236667301</v>
      </c>
      <c r="F23">
        <v>-295.532867529003</v>
      </c>
      <c r="G23">
        <v>2.7615148376699601</v>
      </c>
      <c r="H23">
        <v>-40.122839530446498</v>
      </c>
      <c r="I23">
        <v>-29.815711890289698</v>
      </c>
      <c r="J23">
        <v>10.3071276401567</v>
      </c>
      <c r="K23">
        <v>-0.45227367615660202</v>
      </c>
      <c r="L23">
        <v>-1.31853210130915</v>
      </c>
      <c r="M23">
        <v>-0.24156551928149</v>
      </c>
      <c r="N23">
        <v>-0.78549006163594204</v>
      </c>
      <c r="O23">
        <v>-0.204006307037742</v>
      </c>
      <c r="P23">
        <v>-0.52446190911411295</v>
      </c>
      <c r="Q23">
        <v>-0.24187296772130101</v>
      </c>
      <c r="R23">
        <v>-0.78635647411456699</v>
      </c>
      <c r="S23">
        <v>-0.20474337994634301</v>
      </c>
      <c r="T23">
        <v>-0.52647675233485802</v>
      </c>
    </row>
    <row r="24" spans="1:20" x14ac:dyDescent="0.2">
      <c r="A24" t="s">
        <v>195</v>
      </c>
      <c r="B24">
        <v>-355.87565709115</v>
      </c>
      <c r="C24">
        <v>-340.43832911942502</v>
      </c>
      <c r="D24">
        <v>15.437327971724701</v>
      </c>
      <c r="E24">
        <v>-312.44635766738099</v>
      </c>
      <c r="F24">
        <v>-309.98857080974398</v>
      </c>
      <c r="G24">
        <v>2.45778685763714</v>
      </c>
      <c r="H24">
        <v>-43.429299423768597</v>
      </c>
      <c r="I24">
        <v>-30.449758309680899</v>
      </c>
      <c r="J24">
        <v>12.979541114087599</v>
      </c>
      <c r="K24">
        <v>-0.45317304413493698</v>
      </c>
      <c r="L24">
        <v>-1.3185956521736899</v>
      </c>
      <c r="M24">
        <v>-0.24156964771502701</v>
      </c>
      <c r="N24">
        <v>-0.78547796526230396</v>
      </c>
      <c r="O24">
        <v>-0.20401151844468199</v>
      </c>
      <c r="P24">
        <v>-0.524168220601261</v>
      </c>
      <c r="Q24">
        <v>-0.241878796756438</v>
      </c>
      <c r="R24">
        <v>-0.78635977519709699</v>
      </c>
      <c r="S24">
        <v>-0.20507379672182499</v>
      </c>
      <c r="T24">
        <v>-0.52685862878784995</v>
      </c>
    </row>
    <row r="25" spans="1:20" x14ac:dyDescent="0.2">
      <c r="A25" t="s">
        <v>196</v>
      </c>
      <c r="B25">
        <v>-406.41935452431102</v>
      </c>
      <c r="C25">
        <v>-385.425443126115</v>
      </c>
      <c r="D25">
        <v>20.993911398196399</v>
      </c>
      <c r="E25">
        <v>-371.694823938181</v>
      </c>
      <c r="F25">
        <v>-366.75801820356099</v>
      </c>
      <c r="G25">
        <v>4.9368057346192602</v>
      </c>
      <c r="H25">
        <v>-34.724530586130498</v>
      </c>
      <c r="I25">
        <v>-18.667424922553199</v>
      </c>
      <c r="J25">
        <v>16.0571056635772</v>
      </c>
      <c r="K25">
        <v>-0.48465642233150902</v>
      </c>
      <c r="L25">
        <v>-1.4223125262421099</v>
      </c>
      <c r="M25">
        <v>-0.24153968618395499</v>
      </c>
      <c r="N25">
        <v>-0.78555273923321001</v>
      </c>
      <c r="O25">
        <v>-0.23656913098361701</v>
      </c>
      <c r="P25">
        <v>-0.63008151878273699</v>
      </c>
      <c r="Q25">
        <v>-0.24189458215566201</v>
      </c>
      <c r="R25">
        <v>-0.78654941637290599</v>
      </c>
      <c r="S25">
        <v>-0.23802657132097399</v>
      </c>
      <c r="T25">
        <v>-0.63338833304768005</v>
      </c>
    </row>
    <row r="26" spans="1:20" x14ac:dyDescent="0.2">
      <c r="A26" t="s">
        <v>197</v>
      </c>
      <c r="B26">
        <v>-392.55207371110299</v>
      </c>
      <c r="C26">
        <v>-373.05979715370302</v>
      </c>
      <c r="D26">
        <v>19.492276557399201</v>
      </c>
      <c r="E26">
        <v>-361.675793709478</v>
      </c>
      <c r="F26">
        <v>-357.22126347207097</v>
      </c>
      <c r="G26">
        <v>4.4545302374068498</v>
      </c>
      <c r="H26">
        <v>-30.876280001624998</v>
      </c>
      <c r="I26">
        <v>-15.838533681632599</v>
      </c>
      <c r="J26">
        <v>15.0377463199923</v>
      </c>
      <c r="K26">
        <v>-0.48410846494517601</v>
      </c>
      <c r="L26">
        <v>-1.4216689948671599</v>
      </c>
      <c r="M26">
        <v>-0.241629019445292</v>
      </c>
      <c r="N26">
        <v>-0.78574644596786403</v>
      </c>
      <c r="O26">
        <v>-0.236568088815758</v>
      </c>
      <c r="P26">
        <v>-0.63007375323084103</v>
      </c>
      <c r="Q26">
        <v>-0.241896559546489</v>
      </c>
      <c r="R26">
        <v>-0.78650057085332303</v>
      </c>
      <c r="S26">
        <v>-0.23800705994582699</v>
      </c>
      <c r="T26">
        <v>-0.63334069141184401</v>
      </c>
    </row>
    <row r="27" spans="1:20" x14ac:dyDescent="0.2">
      <c r="A27" t="s">
        <v>198</v>
      </c>
      <c r="B27">
        <v>-350.85941973746998</v>
      </c>
      <c r="C27">
        <v>-323.80098268265499</v>
      </c>
      <c r="D27">
        <v>27.0584370548154</v>
      </c>
      <c r="E27">
        <v>-300.52120470721502</v>
      </c>
      <c r="F27">
        <v>-291.10891793687301</v>
      </c>
      <c r="G27">
        <v>9.4122867703423392</v>
      </c>
      <c r="H27">
        <v>-50.3382150302551</v>
      </c>
      <c r="I27">
        <v>-32.692064745781998</v>
      </c>
      <c r="J27">
        <v>17.646150284473102</v>
      </c>
      <c r="K27">
        <v>-0.99301663135623996</v>
      </c>
      <c r="L27">
        <v>-2.67571917723268</v>
      </c>
      <c r="M27">
        <v>-0.241636990109972</v>
      </c>
      <c r="N27">
        <v>-0.78535978765071102</v>
      </c>
      <c r="O27">
        <v>-0.74313131749786199</v>
      </c>
      <c r="P27">
        <v>-1.87943490242537</v>
      </c>
      <c r="Q27">
        <v>-0.242203616975387</v>
      </c>
      <c r="R27">
        <v>-0.78696927573543696</v>
      </c>
      <c r="S27">
        <v>-0.74447555711629099</v>
      </c>
      <c r="T27">
        <v>-1.8826356106199</v>
      </c>
    </row>
    <row r="28" spans="1:20" x14ac:dyDescent="0.2">
      <c r="A28" t="s">
        <v>199</v>
      </c>
      <c r="B28">
        <v>-339.72211463028799</v>
      </c>
      <c r="C28">
        <v>-315.547711668114</v>
      </c>
      <c r="D28">
        <v>24.174402962174401</v>
      </c>
      <c r="E28">
        <v>-302.06522330208003</v>
      </c>
      <c r="F28">
        <v>-293.69963115950202</v>
      </c>
      <c r="G28">
        <v>8.3655921425780893</v>
      </c>
      <c r="H28">
        <v>-37.656891328208303</v>
      </c>
      <c r="I28">
        <v>-21.848080508611901</v>
      </c>
      <c r="J28">
        <v>15.8088108195963</v>
      </c>
      <c r="K28">
        <v>-0.99101599138454999</v>
      </c>
      <c r="L28">
        <v>-2.6721705569005501</v>
      </c>
      <c r="M28">
        <v>-0.24154563539934201</v>
      </c>
      <c r="N28">
        <v>-0.78527167975863099</v>
      </c>
      <c r="O28">
        <v>-0.74307618924399199</v>
      </c>
      <c r="P28">
        <v>-1.8789502934244</v>
      </c>
      <c r="Q28">
        <v>-0.242099902487629</v>
      </c>
      <c r="R28">
        <v>-0.78685677579352298</v>
      </c>
      <c r="S28">
        <v>-0.744215928654687</v>
      </c>
      <c r="T28">
        <v>-1.8816924481061801</v>
      </c>
    </row>
    <row r="29" spans="1:20" x14ac:dyDescent="0.2">
      <c r="A29" t="s">
        <v>200</v>
      </c>
      <c r="B29">
        <v>-348.98381466226198</v>
      </c>
      <c r="C29">
        <v>-321.87818886570602</v>
      </c>
      <c r="D29">
        <v>27.105625796555099</v>
      </c>
      <c r="E29">
        <v>-299.79924475206201</v>
      </c>
      <c r="F29">
        <v>-290.33960416993602</v>
      </c>
      <c r="G29">
        <v>9.4596405821263403</v>
      </c>
      <c r="H29">
        <v>-49.184569910199301</v>
      </c>
      <c r="I29">
        <v>-31.538584695770499</v>
      </c>
      <c r="J29">
        <v>17.645985214428801</v>
      </c>
      <c r="K29">
        <v>-0.99288577023061697</v>
      </c>
      <c r="L29">
        <v>-2.6753619311113201</v>
      </c>
      <c r="M29">
        <v>-0.24163661270282599</v>
      </c>
      <c r="N29">
        <v>-0.785454614963496</v>
      </c>
      <c r="O29">
        <v>-0.74309491511199699</v>
      </c>
      <c r="P29">
        <v>-1.8793281478185799</v>
      </c>
      <c r="Q29">
        <v>-0.24217259741191399</v>
      </c>
      <c r="R29">
        <v>-0.78695234586923901</v>
      </c>
      <c r="S29">
        <v>-0.74448848109030596</v>
      </c>
      <c r="T29">
        <v>-1.88262186611666</v>
      </c>
    </row>
    <row r="30" spans="1:20" x14ac:dyDescent="0.2">
      <c r="A30" t="s">
        <v>201</v>
      </c>
      <c r="B30">
        <v>-340.95930440824401</v>
      </c>
      <c r="C30">
        <v>-317.08767944652402</v>
      </c>
      <c r="D30">
        <v>23.871624961720201</v>
      </c>
      <c r="E30">
        <v>-302.96144563554498</v>
      </c>
      <c r="F30">
        <v>-294.62831944176901</v>
      </c>
      <c r="G30">
        <v>8.3331261937756498</v>
      </c>
      <c r="H30">
        <v>-37.997858772699097</v>
      </c>
      <c r="I30">
        <v>-22.459360004754501</v>
      </c>
      <c r="J30">
        <v>15.538498767944599</v>
      </c>
      <c r="K30">
        <v>-0.99116495769408497</v>
      </c>
      <c r="L30">
        <v>-2.6721600694733199</v>
      </c>
      <c r="M30">
        <v>-0.241610942708536</v>
      </c>
      <c r="N30">
        <v>-0.78535912961749699</v>
      </c>
      <c r="O30">
        <v>-0.74303534084331802</v>
      </c>
      <c r="P30">
        <v>-1.87884699591617</v>
      </c>
      <c r="Q30">
        <v>-0.24214855256589199</v>
      </c>
      <c r="R30">
        <v>-0.78686360060011395</v>
      </c>
      <c r="S30">
        <v>-0.74416912452596795</v>
      </c>
      <c r="T30">
        <v>-1.88158943220022</v>
      </c>
    </row>
    <row r="31" spans="1:20" x14ac:dyDescent="0.2">
      <c r="A31" t="s">
        <v>202</v>
      </c>
      <c r="B31">
        <v>-347.18864725491801</v>
      </c>
      <c r="C31">
        <v>-328.59547290387798</v>
      </c>
      <c r="D31">
        <v>18.593174351039799</v>
      </c>
      <c r="E31">
        <v>-317.51669958888499</v>
      </c>
      <c r="F31">
        <v>-312.87290657664101</v>
      </c>
      <c r="G31">
        <v>4.6437930122432904</v>
      </c>
      <c r="H31">
        <v>-29.6719476660335</v>
      </c>
      <c r="I31">
        <v>-15.722566327236899</v>
      </c>
      <c r="J31">
        <v>13.949381338796501</v>
      </c>
      <c r="K31">
        <v>-0.60780344034003397</v>
      </c>
      <c r="L31">
        <v>-1.72396873625282</v>
      </c>
      <c r="M31">
        <v>-0.241531278065478</v>
      </c>
      <c r="N31">
        <v>-0.78533351077645597</v>
      </c>
      <c r="O31">
        <v>-0.361300994909733</v>
      </c>
      <c r="P31">
        <v>-0.93230494638652295</v>
      </c>
      <c r="Q31">
        <v>-0.24193621779285401</v>
      </c>
      <c r="R31">
        <v>-0.78648552991517695</v>
      </c>
      <c r="S31">
        <v>-0.36245492290147402</v>
      </c>
      <c r="T31">
        <v>-0.93490709755304202</v>
      </c>
    </row>
    <row r="32" spans="1:20" x14ac:dyDescent="0.2">
      <c r="A32" t="s">
        <v>203</v>
      </c>
      <c r="B32">
        <v>-339.91189260999698</v>
      </c>
      <c r="C32">
        <v>-322.46929604875203</v>
      </c>
      <c r="D32">
        <v>17.442596561244802</v>
      </c>
      <c r="E32">
        <v>-312.55867063872898</v>
      </c>
      <c r="F32">
        <v>-308.12142847633402</v>
      </c>
      <c r="G32">
        <v>4.4372421623953997</v>
      </c>
      <c r="H32">
        <v>-27.3532219712677</v>
      </c>
      <c r="I32">
        <v>-14.3478675724183</v>
      </c>
      <c r="J32">
        <v>13.0053543988494</v>
      </c>
      <c r="K32">
        <v>-0.60746380625784402</v>
      </c>
      <c r="L32">
        <v>-1.7235818114691199</v>
      </c>
      <c r="M32">
        <v>-0.241573593985518</v>
      </c>
      <c r="N32">
        <v>-0.78538736071684301</v>
      </c>
      <c r="O32">
        <v>-0.361314896428439</v>
      </c>
      <c r="P32">
        <v>-0.93235147599546597</v>
      </c>
      <c r="Q32">
        <v>-0.24192038055499299</v>
      </c>
      <c r="R32">
        <v>-0.78634527758315198</v>
      </c>
      <c r="S32">
        <v>-0.36243516766380202</v>
      </c>
      <c r="T32">
        <v>-0.93487997852600002</v>
      </c>
    </row>
    <row r="33" spans="1:20" x14ac:dyDescent="0.2">
      <c r="A33" t="s">
        <v>204</v>
      </c>
      <c r="B33">
        <v>-398.29731048558898</v>
      </c>
      <c r="C33">
        <v>-376.99838086823399</v>
      </c>
      <c r="D33">
        <v>21.298929617354801</v>
      </c>
      <c r="E33">
        <v>-364.72117770951002</v>
      </c>
      <c r="F33">
        <v>-359.66245235989402</v>
      </c>
      <c r="G33">
        <v>5.0587253496157398</v>
      </c>
      <c r="H33">
        <v>-33.576132776078502</v>
      </c>
      <c r="I33">
        <v>-17.3359285083394</v>
      </c>
      <c r="J33">
        <v>16.240204267738999</v>
      </c>
      <c r="K33">
        <v>-0.70123914203140103</v>
      </c>
      <c r="L33">
        <v>-1.99059418998822</v>
      </c>
      <c r="M33">
        <v>-0.241547487190718</v>
      </c>
      <c r="N33">
        <v>-0.78555087129830503</v>
      </c>
      <c r="O33">
        <v>-0.453316258909991</v>
      </c>
      <c r="P33">
        <v>-1.1986302428123099</v>
      </c>
      <c r="Q33">
        <v>-0.24196873802258601</v>
      </c>
      <c r="R33">
        <v>-0.786732129320174</v>
      </c>
      <c r="S33">
        <v>-0.45472002596802003</v>
      </c>
      <c r="T33">
        <v>-1.2018095331801799</v>
      </c>
    </row>
    <row r="34" spans="1:20" x14ac:dyDescent="0.2">
      <c r="A34" t="s">
        <v>205</v>
      </c>
      <c r="B34">
        <v>-386.29066788229198</v>
      </c>
      <c r="C34">
        <v>-365.82056573630899</v>
      </c>
      <c r="D34">
        <v>20.470102145982899</v>
      </c>
      <c r="E34">
        <v>-356.16455467787802</v>
      </c>
      <c r="F34">
        <v>-351.29319418396398</v>
      </c>
      <c r="G34">
        <v>4.8713604939141</v>
      </c>
      <c r="H34">
        <v>-30.126113204413802</v>
      </c>
      <c r="I34">
        <v>-14.527371552344899</v>
      </c>
      <c r="J34">
        <v>15.598741652068799</v>
      </c>
      <c r="K34">
        <v>-0.70050841173133804</v>
      </c>
      <c r="L34">
        <v>-1.99005028612035</v>
      </c>
      <c r="M34">
        <v>-0.24159509684115299</v>
      </c>
      <c r="N34">
        <v>-0.785600272955294</v>
      </c>
      <c r="O34">
        <v>-0.45328805703623098</v>
      </c>
      <c r="P34">
        <v>-1.1986008420919301</v>
      </c>
      <c r="Q34">
        <v>-0.241940387124807</v>
      </c>
      <c r="R34">
        <v>-0.78657387808910595</v>
      </c>
      <c r="S34">
        <v>-0.45473302455422798</v>
      </c>
      <c r="T34">
        <v>-1.2017782252626401</v>
      </c>
    </row>
    <row r="35" spans="1:20" x14ac:dyDescent="0.2">
      <c r="A35" t="s">
        <v>206</v>
      </c>
      <c r="B35">
        <v>-377.428680935805</v>
      </c>
      <c r="C35">
        <v>-356.54301982824802</v>
      </c>
      <c r="D35">
        <v>20.8856611075567</v>
      </c>
      <c r="E35">
        <v>-346.38386694023399</v>
      </c>
      <c r="F35">
        <v>-340.43451922212802</v>
      </c>
      <c r="G35">
        <v>5.9493477181056598</v>
      </c>
      <c r="H35">
        <v>-31.0448139955712</v>
      </c>
      <c r="I35">
        <v>-16.108500606120099</v>
      </c>
      <c r="J35">
        <v>14.936313389451101</v>
      </c>
      <c r="K35">
        <v>-0.53583851390953996</v>
      </c>
      <c r="L35">
        <v>-1.4872408640541399</v>
      </c>
      <c r="M35">
        <v>-0.291034378794786</v>
      </c>
      <c r="N35">
        <v>-0.85978939238058605</v>
      </c>
      <c r="O35">
        <v>-0.239878029869207</v>
      </c>
      <c r="P35">
        <v>-0.62055323336914203</v>
      </c>
      <c r="Q35">
        <v>-0.29168028499449</v>
      </c>
      <c r="R35">
        <v>-0.86155372849303202</v>
      </c>
      <c r="S35">
        <v>-0.240800025974307</v>
      </c>
      <c r="T35">
        <v>-0.62290993549242202</v>
      </c>
    </row>
    <row r="36" spans="1:20" x14ac:dyDescent="0.2">
      <c r="A36" t="s">
        <v>207</v>
      </c>
      <c r="B36">
        <v>-371.799100427817</v>
      </c>
      <c r="C36">
        <v>-351.705675011869</v>
      </c>
      <c r="D36">
        <v>20.093425415947799</v>
      </c>
      <c r="E36">
        <v>-342.64592354667099</v>
      </c>
      <c r="F36">
        <v>-336.67818540921797</v>
      </c>
      <c r="G36">
        <v>5.9677381374524296</v>
      </c>
      <c r="H36">
        <v>-29.153176881146301</v>
      </c>
      <c r="I36">
        <v>-15.027489602650901</v>
      </c>
      <c r="J36">
        <v>14.1256872784954</v>
      </c>
      <c r="K36">
        <v>-0.53528516143795002</v>
      </c>
      <c r="L36">
        <v>-1.48664547949078</v>
      </c>
      <c r="M36">
        <v>-0.29084095916945801</v>
      </c>
      <c r="N36">
        <v>-0.85953745651646996</v>
      </c>
      <c r="O36">
        <v>-0.239881327204507</v>
      </c>
      <c r="P36">
        <v>-0.62056704091570603</v>
      </c>
      <c r="Q36">
        <v>-0.29145022788886099</v>
      </c>
      <c r="R36">
        <v>-0.86119368390587203</v>
      </c>
      <c r="S36">
        <v>-0.240763449923904</v>
      </c>
      <c r="T36">
        <v>-0.62279961149072405</v>
      </c>
    </row>
    <row r="37" spans="1:20" x14ac:dyDescent="0.2">
      <c r="A37" t="s">
        <v>27</v>
      </c>
      <c r="B37">
        <v>-388.09705998449999</v>
      </c>
      <c r="C37">
        <v>-367.02719519867497</v>
      </c>
      <c r="D37">
        <v>21.069864785824301</v>
      </c>
      <c r="E37">
        <v>-342.64283771910198</v>
      </c>
      <c r="F37">
        <v>-341.25538919436002</v>
      </c>
      <c r="G37">
        <v>1.3874485247424599</v>
      </c>
      <c r="H37">
        <v>-45.454222265397703</v>
      </c>
      <c r="I37">
        <v>-25.771806004315799</v>
      </c>
      <c r="J37">
        <v>19.682416261081901</v>
      </c>
      <c r="K37">
        <v>-0.33893225218462197</v>
      </c>
      <c r="L37">
        <v>-0.96648919450636095</v>
      </c>
      <c r="M37">
        <v>-0.29180471308447897</v>
      </c>
      <c r="N37">
        <v>-0.863568238976268</v>
      </c>
      <c r="O37">
        <v>-3.9449287739339499E-2</v>
      </c>
      <c r="P37">
        <v>-9.3286610332254605E-2</v>
      </c>
      <c r="Q37">
        <v>-0.29200310573438498</v>
      </c>
      <c r="R37">
        <v>-0.86410076476763897</v>
      </c>
      <c r="S37">
        <v>-4.1395068099339502E-2</v>
      </c>
      <c r="T37">
        <v>-9.8106546936953296E-2</v>
      </c>
    </row>
    <row r="38" spans="1:20" x14ac:dyDescent="0.2">
      <c r="A38" t="s">
        <v>28</v>
      </c>
      <c r="B38">
        <v>-380.778352289103</v>
      </c>
      <c r="C38">
        <v>-364.72968385634402</v>
      </c>
      <c r="D38">
        <v>16.048668432759101</v>
      </c>
      <c r="E38">
        <v>-350.607869386331</v>
      </c>
      <c r="F38">
        <v>-349.72421176647202</v>
      </c>
      <c r="G38">
        <v>0.88365761985859304</v>
      </c>
      <c r="H38">
        <v>-30.170482902772299</v>
      </c>
      <c r="I38">
        <v>-15.0054720898717</v>
      </c>
      <c r="J38">
        <v>15.165010812900601</v>
      </c>
      <c r="K38">
        <v>-0.337245220122317</v>
      </c>
      <c r="L38">
        <v>-0.96349661586486601</v>
      </c>
      <c r="M38">
        <v>-0.29207933343056902</v>
      </c>
      <c r="N38">
        <v>-0.86443527601258596</v>
      </c>
      <c r="O38">
        <v>-3.9449287739330298E-2</v>
      </c>
      <c r="P38">
        <v>-9.3286610332245501E-2</v>
      </c>
      <c r="Q38">
        <v>-0.29218350163493501</v>
      </c>
      <c r="R38">
        <v>-0.86474675459592698</v>
      </c>
      <c r="S38">
        <v>-4.0974143156180601E-2</v>
      </c>
      <c r="T38">
        <v>-9.7122154903055494E-2</v>
      </c>
    </row>
    <row r="39" spans="1:20" x14ac:dyDescent="0.2">
      <c r="A39" t="s">
        <v>29</v>
      </c>
      <c r="B39">
        <v>-376.82740874049398</v>
      </c>
      <c r="C39">
        <v>-360.802135975824</v>
      </c>
      <c r="D39">
        <v>16.0252727646692</v>
      </c>
      <c r="E39">
        <v>-346.26062587440902</v>
      </c>
      <c r="F39">
        <v>-345.45024864792902</v>
      </c>
      <c r="G39">
        <v>0.81037722648023103</v>
      </c>
      <c r="H39">
        <v>-30.566782866084498</v>
      </c>
      <c r="I39">
        <v>-15.3518873278956</v>
      </c>
      <c r="J39">
        <v>15.2148955381889</v>
      </c>
      <c r="K39">
        <v>-0.33699229871659903</v>
      </c>
      <c r="L39">
        <v>-0.963276789959298</v>
      </c>
      <c r="M39">
        <v>-0.29179663862870198</v>
      </c>
      <c r="N39">
        <v>-0.864094280840083</v>
      </c>
      <c r="O39">
        <v>-3.94492877393397E-2</v>
      </c>
      <c r="P39">
        <v>-9.3286610332254896E-2</v>
      </c>
      <c r="Q39">
        <v>-0.29188524972763802</v>
      </c>
      <c r="R39">
        <v>-0.86437694195322701</v>
      </c>
      <c r="S39">
        <v>-4.1008615943861702E-2</v>
      </c>
      <c r="T39">
        <v>-9.7151056777735501E-2</v>
      </c>
    </row>
    <row r="40" spans="1:20" x14ac:dyDescent="0.2">
      <c r="A40" t="s">
        <v>30</v>
      </c>
      <c r="B40">
        <v>-393.56811757403801</v>
      </c>
      <c r="C40">
        <v>-372.79627090784402</v>
      </c>
      <c r="D40">
        <v>20.7718466661943</v>
      </c>
      <c r="E40">
        <v>-348.012680523781</v>
      </c>
      <c r="F40">
        <v>-346.578107076138</v>
      </c>
      <c r="G40">
        <v>1.4345734476424099</v>
      </c>
      <c r="H40">
        <v>-45.555437050257197</v>
      </c>
      <c r="I40">
        <v>-26.218163831705301</v>
      </c>
      <c r="J40">
        <v>19.3372732185519</v>
      </c>
      <c r="K40">
        <v>-0.33909745752967801</v>
      </c>
      <c r="L40">
        <v>-0.96675825107950697</v>
      </c>
      <c r="M40">
        <v>-0.29195670849759697</v>
      </c>
      <c r="N40">
        <v>-0.863811954811467</v>
      </c>
      <c r="O40">
        <v>-3.9449287739328098E-2</v>
      </c>
      <c r="P40">
        <v>-9.3286610332240394E-2</v>
      </c>
      <c r="Q40">
        <v>-0.29215672870471099</v>
      </c>
      <c r="R40">
        <v>-0.86435252039622901</v>
      </c>
      <c r="S40">
        <v>-4.1350385579712497E-2</v>
      </c>
      <c r="T40">
        <v>-9.8010104082075403E-2</v>
      </c>
    </row>
    <row r="41" spans="1:20" x14ac:dyDescent="0.2">
      <c r="A41" t="s">
        <v>208</v>
      </c>
      <c r="B41">
        <v>-401.52718868576397</v>
      </c>
      <c r="C41">
        <v>-380.48217648869701</v>
      </c>
      <c r="D41">
        <v>21.045012197067301</v>
      </c>
      <c r="E41">
        <v>-363.19432069314502</v>
      </c>
      <c r="F41">
        <v>-362.05157569737702</v>
      </c>
      <c r="G41">
        <v>1.1427449957675599</v>
      </c>
      <c r="H41">
        <v>-38.332867992619398</v>
      </c>
      <c r="I41">
        <v>-18.430600791319598</v>
      </c>
      <c r="J41">
        <v>19.902267201299701</v>
      </c>
      <c r="K41">
        <v>-0.33622070301333701</v>
      </c>
      <c r="L41">
        <v>-0.97381515840994404</v>
      </c>
      <c r="M41">
        <v>-0.29176370689578501</v>
      </c>
      <c r="N41">
        <v>-0.86350357497595298</v>
      </c>
      <c r="O41">
        <v>-3.80111383230365E-2</v>
      </c>
      <c r="P41">
        <v>-0.102157224891659</v>
      </c>
      <c r="Q41">
        <v>-0.29196280060658297</v>
      </c>
      <c r="R41">
        <v>-0.86403412575776395</v>
      </c>
      <c r="S41">
        <v>-4.0020225075140498E-2</v>
      </c>
      <c r="T41">
        <v>-0.106998865842895</v>
      </c>
    </row>
    <row r="42" spans="1:20" x14ac:dyDescent="0.2">
      <c r="A42" t="s">
        <v>209</v>
      </c>
      <c r="B42">
        <v>-400.67762722069301</v>
      </c>
      <c r="C42">
        <v>-384.16117824035899</v>
      </c>
      <c r="D42">
        <v>16.5164489803342</v>
      </c>
      <c r="E42">
        <v>-373.69758872673702</v>
      </c>
      <c r="F42">
        <v>-372.97074025108202</v>
      </c>
      <c r="G42">
        <v>0.72684847565571098</v>
      </c>
      <c r="H42">
        <v>-26.9800384939556</v>
      </c>
      <c r="I42">
        <v>-11.190437989276999</v>
      </c>
      <c r="J42">
        <v>15.7896005046785</v>
      </c>
      <c r="K42">
        <v>-0.33543756533935598</v>
      </c>
      <c r="L42">
        <v>-0.97186723211249604</v>
      </c>
      <c r="M42">
        <v>-0.29216950655527602</v>
      </c>
      <c r="N42">
        <v>-0.86469077514287795</v>
      </c>
      <c r="O42">
        <v>-3.8011138323036202E-2</v>
      </c>
      <c r="P42">
        <v>-0.102157224891659</v>
      </c>
      <c r="Q42">
        <v>-0.29227587522475901</v>
      </c>
      <c r="R42">
        <v>-0.86500556140748897</v>
      </c>
      <c r="S42">
        <v>-3.9608048865221797E-2</v>
      </c>
      <c r="T42">
        <v>-0.106153099809045</v>
      </c>
    </row>
    <row r="43" spans="1:20" x14ac:dyDescent="0.2">
      <c r="A43" t="s">
        <v>210</v>
      </c>
      <c r="B43">
        <v>-396.08635745817099</v>
      </c>
      <c r="C43">
        <v>-379.45167282371102</v>
      </c>
      <c r="D43">
        <v>16.6346846344601</v>
      </c>
      <c r="E43">
        <v>-368.55247288648502</v>
      </c>
      <c r="F43">
        <v>-367.88112904056499</v>
      </c>
      <c r="G43">
        <v>0.67134384591993701</v>
      </c>
      <c r="H43">
        <v>-27.533884571686499</v>
      </c>
      <c r="I43">
        <v>-11.5705437831463</v>
      </c>
      <c r="J43">
        <v>15.963340788540201</v>
      </c>
      <c r="K43">
        <v>-0.335197325340784</v>
      </c>
      <c r="L43">
        <v>-0.97165514387330698</v>
      </c>
      <c r="M43">
        <v>-0.29187748448897899</v>
      </c>
      <c r="N43">
        <v>-0.86431952017060698</v>
      </c>
      <c r="O43">
        <v>-3.8011138323036202E-2</v>
      </c>
      <c r="P43">
        <v>-0.102157224891659</v>
      </c>
      <c r="Q43">
        <v>-0.291968552884732</v>
      </c>
      <c r="R43">
        <v>-0.86460700818859304</v>
      </c>
      <c r="S43">
        <v>-3.9665391720807103E-2</v>
      </c>
      <c r="T43">
        <v>-0.10620452964423201</v>
      </c>
    </row>
    <row r="44" spans="1:20" x14ac:dyDescent="0.2">
      <c r="A44" t="s">
        <v>211</v>
      </c>
      <c r="B44">
        <v>-405.26498477657401</v>
      </c>
      <c r="C44">
        <v>-384.72393347369001</v>
      </c>
      <c r="D44">
        <v>20.541051302884199</v>
      </c>
      <c r="E44">
        <v>-367.45172616329</v>
      </c>
      <c r="F44">
        <v>-366.25652252629197</v>
      </c>
      <c r="G44">
        <v>1.1952036369983701</v>
      </c>
      <c r="H44">
        <v>-37.813258613283999</v>
      </c>
      <c r="I44">
        <v>-18.4674109473982</v>
      </c>
      <c r="J44">
        <v>19.345847665885799</v>
      </c>
      <c r="K44">
        <v>-0.33619033415796501</v>
      </c>
      <c r="L44">
        <v>-0.97390012795008496</v>
      </c>
      <c r="M44">
        <v>-0.29186865073688301</v>
      </c>
      <c r="N44">
        <v>-0.86365114055243897</v>
      </c>
      <c r="O44">
        <v>-3.8011138323036403E-2</v>
      </c>
      <c r="P44">
        <v>-0.102157224891659</v>
      </c>
      <c r="Q44">
        <v>-0.29206760614209298</v>
      </c>
      <c r="R44">
        <v>-0.864187677672417</v>
      </c>
      <c r="S44">
        <v>-3.9949899781514503E-2</v>
      </c>
      <c r="T44">
        <v>-0.106851414124637</v>
      </c>
    </row>
    <row r="45" spans="1:20" x14ac:dyDescent="0.2">
      <c r="A45" t="s">
        <v>212</v>
      </c>
      <c r="B45">
        <v>-370.052644129219</v>
      </c>
      <c r="C45">
        <v>-348.70643649309602</v>
      </c>
      <c r="D45">
        <v>21.346207636122902</v>
      </c>
      <c r="E45">
        <v>-307.636957868678</v>
      </c>
      <c r="F45">
        <v>-303.82041390804898</v>
      </c>
      <c r="G45">
        <v>3.8165439606294198</v>
      </c>
      <c r="H45">
        <v>-62.415686260540497</v>
      </c>
      <c r="I45">
        <v>-44.886022585047002</v>
      </c>
      <c r="J45">
        <v>17.529663675493399</v>
      </c>
      <c r="K45">
        <v>-0.50799515313744503</v>
      </c>
      <c r="L45">
        <v>-1.4037906645176099</v>
      </c>
      <c r="M45">
        <v>-0.29096384760515298</v>
      </c>
      <c r="N45">
        <v>-0.85997961536132494</v>
      </c>
      <c r="O45">
        <v>-0.206537114581096</v>
      </c>
      <c r="P45">
        <v>-0.53053236398458403</v>
      </c>
      <c r="Q45">
        <v>-0.29149721808393803</v>
      </c>
      <c r="R45">
        <v>-0.861495519386963</v>
      </c>
      <c r="S45">
        <v>-0.207834690268974</v>
      </c>
      <c r="T45">
        <v>-0.53386220915515403</v>
      </c>
    </row>
    <row r="46" spans="1:20" x14ac:dyDescent="0.2">
      <c r="A46" t="s">
        <v>213</v>
      </c>
      <c r="B46">
        <v>-366.59803725918999</v>
      </c>
      <c r="C46">
        <v>-346.04412489622098</v>
      </c>
      <c r="D46">
        <v>20.5539123629686</v>
      </c>
      <c r="E46">
        <v>-308.10626175736701</v>
      </c>
      <c r="F46">
        <v>-304.47752081139902</v>
      </c>
      <c r="G46">
        <v>3.6287409459676701</v>
      </c>
      <c r="H46">
        <v>-58.491775501822701</v>
      </c>
      <c r="I46">
        <v>-41.566604084821698</v>
      </c>
      <c r="J46">
        <v>16.9251714170009</v>
      </c>
      <c r="K46">
        <v>-0.50752962748577202</v>
      </c>
      <c r="L46">
        <v>-1.4028174903497299</v>
      </c>
      <c r="M46">
        <v>-0.29106575839806897</v>
      </c>
      <c r="N46">
        <v>-0.86001742026332495</v>
      </c>
      <c r="O46">
        <v>-0.20654857766531601</v>
      </c>
      <c r="P46">
        <v>-0.53043702385854996</v>
      </c>
      <c r="Q46">
        <v>-0.29158064659614202</v>
      </c>
      <c r="R46">
        <v>-0.86148231016880605</v>
      </c>
      <c r="S46">
        <v>-0.207799469708038</v>
      </c>
      <c r="T46">
        <v>-0.53365281016468502</v>
      </c>
    </row>
    <row r="47" spans="1:20" x14ac:dyDescent="0.2">
      <c r="A47" t="s">
        <v>214</v>
      </c>
      <c r="B47">
        <v>-371.546945054861</v>
      </c>
      <c r="C47">
        <v>-350.60849848650201</v>
      </c>
      <c r="D47">
        <v>20.9384465683592</v>
      </c>
      <c r="E47">
        <v>-309.68048822619397</v>
      </c>
      <c r="F47">
        <v>-305.90423607475998</v>
      </c>
      <c r="G47">
        <v>3.7762521514336398</v>
      </c>
      <c r="H47">
        <v>-61.866456828667303</v>
      </c>
      <c r="I47">
        <v>-44.704262411741603</v>
      </c>
      <c r="J47">
        <v>17.162194416925601</v>
      </c>
      <c r="K47">
        <v>-0.50819715207723204</v>
      </c>
      <c r="L47">
        <v>-1.40351160693689</v>
      </c>
      <c r="M47">
        <v>-0.29110061898164002</v>
      </c>
      <c r="N47">
        <v>-0.86004682678212196</v>
      </c>
      <c r="O47">
        <v>-0.20658877172404599</v>
      </c>
      <c r="P47">
        <v>-0.53040885581737995</v>
      </c>
      <c r="Q47">
        <v>-0.29162769141415601</v>
      </c>
      <c r="R47">
        <v>-0.86151306043293996</v>
      </c>
      <c r="S47">
        <v>-0.20784888372066301</v>
      </c>
      <c r="T47">
        <v>-0.53369217147023496</v>
      </c>
    </row>
    <row r="48" spans="1:20" x14ac:dyDescent="0.2">
      <c r="A48" t="s">
        <v>215</v>
      </c>
      <c r="B48">
        <v>-368.50918779182098</v>
      </c>
      <c r="C48">
        <v>-347.70334912626299</v>
      </c>
      <c r="D48">
        <v>20.805838665557602</v>
      </c>
      <c r="E48">
        <v>-309.289527596651</v>
      </c>
      <c r="F48">
        <v>-305.27280219226202</v>
      </c>
      <c r="G48">
        <v>4.0167254043897396</v>
      </c>
      <c r="H48">
        <v>-59.219660195169503</v>
      </c>
      <c r="I48">
        <v>-42.430546934001498</v>
      </c>
      <c r="J48">
        <v>16.789113261167898</v>
      </c>
      <c r="K48">
        <v>-0.50756021679337204</v>
      </c>
      <c r="L48">
        <v>-1.4029658988696101</v>
      </c>
      <c r="M48">
        <v>-0.291007212602784</v>
      </c>
      <c r="N48">
        <v>-0.86000931707331696</v>
      </c>
      <c r="O48">
        <v>-0.20654618326740601</v>
      </c>
      <c r="P48">
        <v>-0.53040782846937096</v>
      </c>
      <c r="Q48">
        <v>-0.29150986926107397</v>
      </c>
      <c r="R48">
        <v>-0.86142414705250103</v>
      </c>
      <c r="S48">
        <v>-0.20779119324050499</v>
      </c>
      <c r="T48">
        <v>-0.53363996650319301</v>
      </c>
    </row>
    <row r="49" spans="1:20" x14ac:dyDescent="0.2">
      <c r="A49" t="s">
        <v>216</v>
      </c>
      <c r="B49">
        <v>-367.24556427540699</v>
      </c>
      <c r="C49">
        <v>-346.05952343602598</v>
      </c>
      <c r="D49">
        <v>21.186040839380599</v>
      </c>
      <c r="E49">
        <v>-306.86507524841602</v>
      </c>
      <c r="F49">
        <v>-302.75985457518999</v>
      </c>
      <c r="G49">
        <v>4.1052206732257801</v>
      </c>
      <c r="H49">
        <v>-60.380489026991199</v>
      </c>
      <c r="I49">
        <v>-43.299668860836398</v>
      </c>
      <c r="J49">
        <v>17.080820166154801</v>
      </c>
      <c r="K49">
        <v>-0.50777951863759996</v>
      </c>
      <c r="L49">
        <v>-1.4032043790198701</v>
      </c>
      <c r="M49">
        <v>-0.29101103977586701</v>
      </c>
      <c r="N49">
        <v>-0.86005688852615603</v>
      </c>
      <c r="O49">
        <v>-0.206575253730368</v>
      </c>
      <c r="P49">
        <v>-0.53034300508434795</v>
      </c>
      <c r="Q49">
        <v>-0.29152015159103201</v>
      </c>
      <c r="R49">
        <v>-0.86147280597417697</v>
      </c>
      <c r="S49">
        <v>-0.207851913430802</v>
      </c>
      <c r="T49">
        <v>-0.53364705604246299</v>
      </c>
    </row>
    <row r="50" spans="1:20" x14ac:dyDescent="0.2">
      <c r="A50" t="s">
        <v>217</v>
      </c>
      <c r="B50">
        <v>-364.91846420503202</v>
      </c>
      <c r="C50">
        <v>-343.75859948206403</v>
      </c>
      <c r="D50">
        <v>21.159864722967601</v>
      </c>
      <c r="E50">
        <v>-304.07670989387702</v>
      </c>
      <c r="F50">
        <v>-299.98024586721698</v>
      </c>
      <c r="G50">
        <v>4.0964640266607102</v>
      </c>
      <c r="H50">
        <v>-60.841754311154503</v>
      </c>
      <c r="I50">
        <v>-43.778353614847603</v>
      </c>
      <c r="J50">
        <v>17.0634006963069</v>
      </c>
      <c r="K50">
        <v>-0.50770916128688504</v>
      </c>
      <c r="L50">
        <v>-1.40334393731339</v>
      </c>
      <c r="M50">
        <v>-0.29099946854852698</v>
      </c>
      <c r="N50">
        <v>-0.85989970822239503</v>
      </c>
      <c r="O50">
        <v>-0.206578273988137</v>
      </c>
      <c r="P50">
        <v>-0.53040225065690605</v>
      </c>
      <c r="Q50">
        <v>-0.29152439385959</v>
      </c>
      <c r="R50">
        <v>-0.86136617999179999</v>
      </c>
      <c r="S50">
        <v>-0.20782859469496601</v>
      </c>
      <c r="T50">
        <v>-0.53365963806675898</v>
      </c>
    </row>
    <row r="51" spans="1:20" x14ac:dyDescent="0.2">
      <c r="A51" t="s">
        <v>218</v>
      </c>
      <c r="B51">
        <v>-420.26627149881301</v>
      </c>
      <c r="C51">
        <v>-392.844834968947</v>
      </c>
      <c r="D51">
        <v>27.421436529866199</v>
      </c>
      <c r="E51">
        <v>-375.25344245614298</v>
      </c>
      <c r="F51">
        <v>-367.909843574739</v>
      </c>
      <c r="G51">
        <v>7.3435988814039401</v>
      </c>
      <c r="H51">
        <v>-45.012829042669701</v>
      </c>
      <c r="I51">
        <v>-24.934991394207401</v>
      </c>
      <c r="J51">
        <v>20.0778376484622</v>
      </c>
      <c r="K51">
        <v>-0.53569814681842098</v>
      </c>
      <c r="L51">
        <v>-1.4988488157253399</v>
      </c>
      <c r="M51">
        <v>-0.29128846956548099</v>
      </c>
      <c r="N51">
        <v>-0.86022484164457702</v>
      </c>
      <c r="O51">
        <v>-0.236495627453258</v>
      </c>
      <c r="P51">
        <v>-0.62939354509936896</v>
      </c>
      <c r="Q51">
        <v>-0.29187867784774701</v>
      </c>
      <c r="R51">
        <v>-0.86181989490256095</v>
      </c>
      <c r="S51">
        <v>-0.238159163825718</v>
      </c>
      <c r="T51">
        <v>-0.63319199062492604</v>
      </c>
    </row>
    <row r="52" spans="1:20" x14ac:dyDescent="0.2">
      <c r="A52" t="s">
        <v>219</v>
      </c>
      <c r="B52">
        <v>-415.63723038326202</v>
      </c>
      <c r="C52">
        <v>-388.54562949138898</v>
      </c>
      <c r="D52">
        <v>27.091600891873099</v>
      </c>
      <c r="E52">
        <v>-374.13436656298001</v>
      </c>
      <c r="F52">
        <v>-366.87806984520802</v>
      </c>
      <c r="G52">
        <v>7.2562967177715096</v>
      </c>
      <c r="H52">
        <v>-41.502863820282101</v>
      </c>
      <c r="I52">
        <v>-21.6675596461805</v>
      </c>
      <c r="J52">
        <v>19.835304174101601</v>
      </c>
      <c r="K52">
        <v>-0.53468183280994597</v>
      </c>
      <c r="L52">
        <v>-1.4978692656347901</v>
      </c>
      <c r="M52">
        <v>-0.290972867713228</v>
      </c>
      <c r="N52">
        <v>-0.85979284577467796</v>
      </c>
      <c r="O52">
        <v>-0.23651582411696601</v>
      </c>
      <c r="P52">
        <v>-0.62946195702325802</v>
      </c>
      <c r="Q52">
        <v>-0.29149149851433498</v>
      </c>
      <c r="R52">
        <v>-0.86124671396971297</v>
      </c>
      <c r="S52">
        <v>-0.23822793672318601</v>
      </c>
      <c r="T52">
        <v>-0.63333221275012097</v>
      </c>
    </row>
    <row r="53" spans="1:20" x14ac:dyDescent="0.2">
      <c r="A53" t="s">
        <v>220</v>
      </c>
      <c r="B53">
        <v>-377.01613641986302</v>
      </c>
      <c r="C53">
        <v>-333.85195205407501</v>
      </c>
      <c r="D53">
        <v>43.164184365787598</v>
      </c>
      <c r="E53">
        <v>-297.00766816358498</v>
      </c>
      <c r="F53">
        <v>-282.12850137237899</v>
      </c>
      <c r="G53">
        <v>14.8791667912064</v>
      </c>
      <c r="H53">
        <v>-80.008468256277695</v>
      </c>
      <c r="I53">
        <v>-51.723450681696399</v>
      </c>
      <c r="J53">
        <v>28.2850175745812</v>
      </c>
      <c r="K53">
        <v>-1.04744655645359</v>
      </c>
      <c r="L53">
        <v>-2.7566771781256101</v>
      </c>
      <c r="M53">
        <v>-0.29106272558955698</v>
      </c>
      <c r="N53">
        <v>-0.85985703949561498</v>
      </c>
      <c r="O53">
        <v>-0.74345620968466397</v>
      </c>
      <c r="P53">
        <v>-1.8792741478280099</v>
      </c>
      <c r="Q53">
        <v>-0.29215311162525898</v>
      </c>
      <c r="R53">
        <v>-0.86290442660191202</v>
      </c>
      <c r="S53">
        <v>-0.74543515096981705</v>
      </c>
      <c r="T53">
        <v>-1.8839306261498601</v>
      </c>
    </row>
    <row r="54" spans="1:20" x14ac:dyDescent="0.2">
      <c r="A54" t="s">
        <v>221</v>
      </c>
      <c r="B54">
        <v>-360.26850453434002</v>
      </c>
      <c r="C54">
        <v>-327.292580393631</v>
      </c>
      <c r="D54">
        <v>32.975924140708997</v>
      </c>
      <c r="E54">
        <v>-308.14026777337898</v>
      </c>
      <c r="F54">
        <v>-296.51314614874798</v>
      </c>
      <c r="G54">
        <v>11.627121624630499</v>
      </c>
      <c r="H54">
        <v>-52.128236760960903</v>
      </c>
      <c r="I54">
        <v>-30.779434244882399</v>
      </c>
      <c r="J54">
        <v>21.348802516078401</v>
      </c>
      <c r="K54">
        <v>-1.04344285447844</v>
      </c>
      <c r="L54">
        <v>-2.7505533497919799</v>
      </c>
      <c r="M54">
        <v>-0.29115704668297099</v>
      </c>
      <c r="N54">
        <v>-0.86062315974940895</v>
      </c>
      <c r="O54">
        <v>-0.74334081929556794</v>
      </c>
      <c r="P54">
        <v>-1.8790205844604699</v>
      </c>
      <c r="Q54">
        <v>-0.29181980632612198</v>
      </c>
      <c r="R54">
        <v>-0.86250777912695997</v>
      </c>
      <c r="S54">
        <v>-0.74501390152886704</v>
      </c>
      <c r="T54">
        <v>-1.88293145152861</v>
      </c>
    </row>
    <row r="55" spans="1:20" x14ac:dyDescent="0.2">
      <c r="A55" t="s">
        <v>222</v>
      </c>
      <c r="B55">
        <v>-355.61116388413302</v>
      </c>
      <c r="C55">
        <v>-323.16293215625097</v>
      </c>
      <c r="D55">
        <v>32.4482317278812</v>
      </c>
      <c r="E55">
        <v>-310.55157132281698</v>
      </c>
      <c r="F55">
        <v>-299.53182853903598</v>
      </c>
      <c r="G55">
        <v>11.019742783781499</v>
      </c>
      <c r="H55">
        <v>-45.0595925613151</v>
      </c>
      <c r="I55">
        <v>-23.631103617215501</v>
      </c>
      <c r="J55">
        <v>21.428488944099598</v>
      </c>
      <c r="K55">
        <v>-1.0422885573860901</v>
      </c>
      <c r="L55">
        <v>-2.7482480971101602</v>
      </c>
      <c r="M55">
        <v>-0.29099712719902499</v>
      </c>
      <c r="N55">
        <v>-0.86012337303615605</v>
      </c>
      <c r="O55">
        <v>-0.74340201572050002</v>
      </c>
      <c r="P55">
        <v>-1.8788518484768699</v>
      </c>
      <c r="Q55">
        <v>-0.29178423148588101</v>
      </c>
      <c r="R55">
        <v>-0.86239619331966599</v>
      </c>
      <c r="S55">
        <v>-0.74492829264218996</v>
      </c>
      <c r="T55">
        <v>-1.8824273262595701</v>
      </c>
    </row>
    <row r="56" spans="1:20" x14ac:dyDescent="0.2">
      <c r="A56" t="s">
        <v>223</v>
      </c>
      <c r="B56">
        <v>-366.33510966662197</v>
      </c>
      <c r="C56">
        <v>-326.90903578515298</v>
      </c>
      <c r="D56">
        <v>39.4260738814692</v>
      </c>
      <c r="E56">
        <v>-296.58319066401401</v>
      </c>
      <c r="F56">
        <v>-282.76949250391903</v>
      </c>
      <c r="G56">
        <v>13.813698160094701</v>
      </c>
      <c r="H56">
        <v>-69.751919002608304</v>
      </c>
      <c r="I56">
        <v>-44.139543281233699</v>
      </c>
      <c r="J56">
        <v>25.612375721374502</v>
      </c>
      <c r="K56">
        <v>-1.04588805983301</v>
      </c>
      <c r="L56">
        <v>-2.7544713637040199</v>
      </c>
      <c r="M56">
        <v>-0.29096841398270801</v>
      </c>
      <c r="N56">
        <v>-0.85982884248511804</v>
      </c>
      <c r="O56">
        <v>-0.74356990443207405</v>
      </c>
      <c r="P56">
        <v>-1.87942516341653</v>
      </c>
      <c r="Q56">
        <v>-0.29194219629615498</v>
      </c>
      <c r="R56">
        <v>-0.86253407437467</v>
      </c>
      <c r="S56">
        <v>-0.74538200179568304</v>
      </c>
      <c r="T56">
        <v>-1.88368928921958</v>
      </c>
    </row>
    <row r="57" spans="1:20" x14ac:dyDescent="0.2">
      <c r="A57" t="s">
        <v>224</v>
      </c>
      <c r="B57">
        <v>-358.09932348163301</v>
      </c>
      <c r="C57">
        <v>-332.72148010338799</v>
      </c>
      <c r="D57">
        <v>25.377843378244901</v>
      </c>
      <c r="E57">
        <v>-321.41647154168902</v>
      </c>
      <c r="F57">
        <v>-314.46304332072202</v>
      </c>
      <c r="G57">
        <v>6.9534282209671101</v>
      </c>
      <c r="H57">
        <v>-36.682851939943298</v>
      </c>
      <c r="I57">
        <v>-18.258436782665498</v>
      </c>
      <c r="J57">
        <v>18.424415157277799</v>
      </c>
      <c r="K57">
        <v>-0.65801631485089496</v>
      </c>
      <c r="L57">
        <v>-1.8001171112032099</v>
      </c>
      <c r="M57">
        <v>-0.29099748874367498</v>
      </c>
      <c r="N57">
        <v>-0.85978075312768898</v>
      </c>
      <c r="O57">
        <v>-0.36124846004808803</v>
      </c>
      <c r="P57">
        <v>-0.93213496563935505</v>
      </c>
      <c r="Q57">
        <v>-0.29169742402904197</v>
      </c>
      <c r="R57">
        <v>-0.86167888337766896</v>
      </c>
      <c r="S57">
        <v>-0.36258981238958798</v>
      </c>
      <c r="T57">
        <v>-0.93521303591813998</v>
      </c>
    </row>
    <row r="58" spans="1:20" x14ac:dyDescent="0.2">
      <c r="A58" t="s">
        <v>225</v>
      </c>
      <c r="B58">
        <v>-352.56814395236398</v>
      </c>
      <c r="C58">
        <v>-328.51956345019499</v>
      </c>
      <c r="D58">
        <v>24.048580502169401</v>
      </c>
      <c r="E58">
        <v>-318.369659872478</v>
      </c>
      <c r="F58">
        <v>-311.744636339858</v>
      </c>
      <c r="G58">
        <v>6.6250235326195996</v>
      </c>
      <c r="H58">
        <v>-34.198484079886398</v>
      </c>
      <c r="I58">
        <v>-16.774927110336598</v>
      </c>
      <c r="J58">
        <v>17.4235569695498</v>
      </c>
      <c r="K58">
        <v>-0.65736834303334402</v>
      </c>
      <c r="L58">
        <v>-1.7994446312899299</v>
      </c>
      <c r="M58">
        <v>-0.29085549273037498</v>
      </c>
      <c r="N58">
        <v>-0.85952541304537</v>
      </c>
      <c r="O58">
        <v>-0.36125342580557901</v>
      </c>
      <c r="P58">
        <v>-0.93215312986049104</v>
      </c>
      <c r="Q58">
        <v>-0.29150715743114802</v>
      </c>
      <c r="R58">
        <v>-0.86130646520010101</v>
      </c>
      <c r="S58">
        <v>-0.36253838337129801</v>
      </c>
      <c r="T58">
        <v>-0.935071736895975</v>
      </c>
    </row>
    <row r="59" spans="1:20" x14ac:dyDescent="0.2">
      <c r="A59" t="s">
        <v>226</v>
      </c>
      <c r="B59">
        <v>-413.32209561639002</v>
      </c>
      <c r="C59">
        <v>-384.19046079230702</v>
      </c>
      <c r="D59">
        <v>29.131634824081999</v>
      </c>
      <c r="E59">
        <v>-366.81264449105299</v>
      </c>
      <c r="F59">
        <v>-359.01882838832103</v>
      </c>
      <c r="G59">
        <v>7.7938161027316797</v>
      </c>
      <c r="H59">
        <v>-46.509451125337002</v>
      </c>
      <c r="I59">
        <v>-25.1716324039866</v>
      </c>
      <c r="J59">
        <v>21.337818721350299</v>
      </c>
      <c r="K59">
        <v>-0.75284257903428897</v>
      </c>
      <c r="L59">
        <v>-2.0679521134833601</v>
      </c>
      <c r="M59">
        <v>-0.29124619067122898</v>
      </c>
      <c r="N59">
        <v>-0.86016128320096996</v>
      </c>
      <c r="O59">
        <v>-0.45351144168603902</v>
      </c>
      <c r="P59">
        <v>-1.19816126501749</v>
      </c>
      <c r="Q59">
        <v>-0.29196506620274798</v>
      </c>
      <c r="R59">
        <v>-0.86212878879515498</v>
      </c>
      <c r="S59">
        <v>-0.45516566463999603</v>
      </c>
      <c r="T59">
        <v>-1.20194780574188</v>
      </c>
    </row>
    <row r="60" spans="1:20" x14ac:dyDescent="0.2">
      <c r="A60" t="s">
        <v>227</v>
      </c>
      <c r="B60">
        <v>-406.57796917820599</v>
      </c>
      <c r="C60">
        <v>-379.02477209752698</v>
      </c>
      <c r="D60">
        <v>27.553197080679201</v>
      </c>
      <c r="E60">
        <v>-365.307969920951</v>
      </c>
      <c r="F60">
        <v>-357.93204409152997</v>
      </c>
      <c r="G60">
        <v>7.3759258294205798</v>
      </c>
      <c r="H60">
        <v>-41.269999257255499</v>
      </c>
      <c r="I60">
        <v>-21.092728005996801</v>
      </c>
      <c r="J60">
        <v>20.177271251258599</v>
      </c>
      <c r="K60">
        <v>-0.75165457625657295</v>
      </c>
      <c r="L60">
        <v>-2.0665855526889598</v>
      </c>
      <c r="M60">
        <v>-0.29097079203853599</v>
      </c>
      <c r="N60">
        <v>-0.85982665885079301</v>
      </c>
      <c r="O60">
        <v>-0.45351759072428199</v>
      </c>
      <c r="P60">
        <v>-1.1982061769329599</v>
      </c>
      <c r="Q60">
        <v>-0.29158277901176799</v>
      </c>
      <c r="R60">
        <v>-0.86153127963963705</v>
      </c>
      <c r="S60">
        <v>-0.45516374973941698</v>
      </c>
      <c r="T60">
        <v>-1.20192852583489</v>
      </c>
    </row>
    <row r="61" spans="1:20" x14ac:dyDescent="0.2">
      <c r="A61" t="s">
        <v>228</v>
      </c>
      <c r="B61">
        <v>-366.90587568031901</v>
      </c>
      <c r="C61">
        <v>-349.89399203959601</v>
      </c>
      <c r="D61">
        <v>17.011883640722999</v>
      </c>
      <c r="E61">
        <v>-337.991208609333</v>
      </c>
      <c r="F61">
        <v>-333.59072115179498</v>
      </c>
      <c r="G61">
        <v>4.4004874575379302</v>
      </c>
      <c r="H61">
        <v>-28.9146670709865</v>
      </c>
      <c r="I61">
        <v>-16.3032708878014</v>
      </c>
      <c r="J61">
        <v>12.6113961831851</v>
      </c>
      <c r="K61">
        <v>-0.52115736239015997</v>
      </c>
      <c r="L61">
        <v>-1.52272569264683</v>
      </c>
      <c r="M61">
        <v>-0.27651632077280502</v>
      </c>
      <c r="N61">
        <v>-0.89669938777976199</v>
      </c>
      <c r="O61">
        <v>-0.23972213025279601</v>
      </c>
      <c r="P61">
        <v>-0.61993220268313398</v>
      </c>
      <c r="Q61">
        <v>-0.27694572906307102</v>
      </c>
      <c r="R61">
        <v>-0.897889133832662</v>
      </c>
      <c r="S61">
        <v>-0.240630978973634</v>
      </c>
      <c r="T61">
        <v>-0.62220762608375202</v>
      </c>
    </row>
    <row r="62" spans="1:20" x14ac:dyDescent="0.2">
      <c r="A62" t="s">
        <v>229</v>
      </c>
      <c r="B62">
        <v>-351.92023935235898</v>
      </c>
      <c r="C62">
        <v>-336.07406778878902</v>
      </c>
      <c r="D62">
        <v>15.84617156357</v>
      </c>
      <c r="E62">
        <v>-324.57793521773101</v>
      </c>
      <c r="F62">
        <v>-320.720289489273</v>
      </c>
      <c r="G62">
        <v>3.8576457284574102</v>
      </c>
      <c r="H62">
        <v>-27.342304134628399</v>
      </c>
      <c r="I62">
        <v>-15.353778299515801</v>
      </c>
      <c r="J62">
        <v>11.988525835112601</v>
      </c>
      <c r="K62">
        <v>-0.52109009496868497</v>
      </c>
      <c r="L62">
        <v>-1.5225644498559701</v>
      </c>
      <c r="M62">
        <v>-0.27668213042043799</v>
      </c>
      <c r="N62">
        <v>-0.89686231970473496</v>
      </c>
      <c r="O62">
        <v>-0.23972938019728701</v>
      </c>
      <c r="P62">
        <v>-0.61996658228539303</v>
      </c>
      <c r="Q62">
        <v>-0.27712426995128497</v>
      </c>
      <c r="R62">
        <v>-0.89801902501500896</v>
      </c>
      <c r="S62">
        <v>-0.240566992618227</v>
      </c>
      <c r="T62">
        <v>-0.62209631273413402</v>
      </c>
    </row>
    <row r="63" spans="1:20" x14ac:dyDescent="0.2">
      <c r="A63" t="s">
        <v>230</v>
      </c>
      <c r="B63">
        <v>-358.104673389889</v>
      </c>
      <c r="C63">
        <v>-342.48039212239098</v>
      </c>
      <c r="D63">
        <v>15.624281267497601</v>
      </c>
      <c r="E63">
        <v>-331.17990244851597</v>
      </c>
      <c r="F63">
        <v>-327.34947342068199</v>
      </c>
      <c r="G63">
        <v>3.8304290278341999</v>
      </c>
      <c r="H63">
        <v>-26.9247709413725</v>
      </c>
      <c r="I63">
        <v>-15.130918701709099</v>
      </c>
      <c r="J63">
        <v>11.7938522396634</v>
      </c>
      <c r="K63">
        <v>-0.52088545772266803</v>
      </c>
      <c r="L63">
        <v>-1.5223899836705901</v>
      </c>
      <c r="M63">
        <v>-0.27655642580676798</v>
      </c>
      <c r="N63">
        <v>-0.89679189238650203</v>
      </c>
      <c r="O63">
        <v>-0.23972574884242201</v>
      </c>
      <c r="P63">
        <v>-0.61994627211341602</v>
      </c>
      <c r="Q63">
        <v>-0.27691045308656198</v>
      </c>
      <c r="R63">
        <v>-0.89776996819073696</v>
      </c>
      <c r="S63">
        <v>-0.24063469506094401</v>
      </c>
      <c r="T63">
        <v>-0.62219726327528002</v>
      </c>
    </row>
    <row r="64" spans="1:20" x14ac:dyDescent="0.2">
      <c r="A64" t="s">
        <v>31</v>
      </c>
      <c r="B64">
        <v>-380.87988961514202</v>
      </c>
      <c r="C64">
        <v>-361.87111875735098</v>
      </c>
      <c r="D64">
        <v>19.008770857791301</v>
      </c>
      <c r="E64">
        <v>-334.21587648100802</v>
      </c>
      <c r="F64">
        <v>-333.22665727240002</v>
      </c>
      <c r="G64">
        <v>0.98921920860797197</v>
      </c>
      <c r="H64">
        <v>-46.664013134134699</v>
      </c>
      <c r="I64">
        <v>-28.6444614849513</v>
      </c>
      <c r="J64">
        <v>18.019551649183398</v>
      </c>
      <c r="K64">
        <v>-0.32424063206218201</v>
      </c>
      <c r="L64">
        <v>-1.00016338187557</v>
      </c>
      <c r="M64">
        <v>-0.27675021986051102</v>
      </c>
      <c r="N64">
        <v>-0.89714451450326904</v>
      </c>
      <c r="O64">
        <v>-3.94492877393397E-2</v>
      </c>
      <c r="P64">
        <v>-9.3286610332254896E-2</v>
      </c>
      <c r="Q64">
        <v>-0.27689214222547798</v>
      </c>
      <c r="R64">
        <v>-0.89752135833257796</v>
      </c>
      <c r="S64">
        <v>-4.1288298739433203E-2</v>
      </c>
      <c r="T64">
        <v>-9.7792116949820596E-2</v>
      </c>
    </row>
    <row r="65" spans="1:20" x14ac:dyDescent="0.2">
      <c r="A65" t="s">
        <v>32</v>
      </c>
      <c r="B65">
        <v>-364.77412804947801</v>
      </c>
      <c r="C65">
        <v>-346.90897529679</v>
      </c>
      <c r="D65">
        <v>17.865152752688498</v>
      </c>
      <c r="E65">
        <v>-320.42983434443698</v>
      </c>
      <c r="F65">
        <v>-319.62254958845398</v>
      </c>
      <c r="G65">
        <v>0.80728475598359595</v>
      </c>
      <c r="H65">
        <v>-44.344293705041302</v>
      </c>
      <c r="I65">
        <v>-27.286425708336399</v>
      </c>
      <c r="J65">
        <v>17.0578679967049</v>
      </c>
      <c r="K65">
        <v>-0.32387645337827198</v>
      </c>
      <c r="L65">
        <v>-0.99984514980347605</v>
      </c>
      <c r="M65">
        <v>-0.27672032007437802</v>
      </c>
      <c r="N65">
        <v>-0.89737553788076496</v>
      </c>
      <c r="O65">
        <v>-3.94492877393397E-2</v>
      </c>
      <c r="P65">
        <v>-9.3286610332254896E-2</v>
      </c>
      <c r="Q65">
        <v>-0.2768309415763</v>
      </c>
      <c r="R65">
        <v>-0.89769036010776104</v>
      </c>
      <c r="S65">
        <v>-4.12117759790053E-2</v>
      </c>
      <c r="T65">
        <v>-9.7595676267170403E-2</v>
      </c>
    </row>
    <row r="66" spans="1:20" x14ac:dyDescent="0.2">
      <c r="A66" t="s">
        <v>33</v>
      </c>
      <c r="B66">
        <v>-372.72743169276498</v>
      </c>
      <c r="C66">
        <v>-355.14670767809901</v>
      </c>
      <c r="D66">
        <v>17.5807240146666</v>
      </c>
      <c r="E66">
        <v>-329.14875249256102</v>
      </c>
      <c r="F66">
        <v>-328.32668426238399</v>
      </c>
      <c r="G66">
        <v>0.82206823017735797</v>
      </c>
      <c r="H66">
        <v>-43.578679200204199</v>
      </c>
      <c r="I66">
        <v>-26.820023415714999</v>
      </c>
      <c r="J66">
        <v>16.7586557844892</v>
      </c>
      <c r="K66">
        <v>-0.32370161295248701</v>
      </c>
      <c r="L66">
        <v>-0.99956142077480004</v>
      </c>
      <c r="M66">
        <v>-0.27672149056587397</v>
      </c>
      <c r="N66">
        <v>-0.89720740505918295</v>
      </c>
      <c r="O66">
        <v>-3.94492877393397E-2</v>
      </c>
      <c r="P66">
        <v>-9.3286610332254896E-2</v>
      </c>
      <c r="Q66">
        <v>-0.27683717232367999</v>
      </c>
      <c r="R66">
        <v>-0.897522555161411</v>
      </c>
      <c r="S66">
        <v>-4.1169642663723902E-2</v>
      </c>
      <c r="T66">
        <v>-9.7518457554028506E-2</v>
      </c>
    </row>
    <row r="67" spans="1:20" x14ac:dyDescent="0.2">
      <c r="A67" t="s">
        <v>231</v>
      </c>
      <c r="B67">
        <v>-395.87311786896203</v>
      </c>
      <c r="C67">
        <v>-376.79559426070801</v>
      </c>
      <c r="D67">
        <v>19.077523608254399</v>
      </c>
      <c r="E67">
        <v>-354.69396669811698</v>
      </c>
      <c r="F67">
        <v>-353.92133462917798</v>
      </c>
      <c r="G67">
        <v>0.77263206893821701</v>
      </c>
      <c r="H67">
        <v>-41.179151170845401</v>
      </c>
      <c r="I67">
        <v>-22.8742596315291</v>
      </c>
      <c r="J67">
        <v>18.304891539316198</v>
      </c>
      <c r="K67">
        <v>-0.32187899635302197</v>
      </c>
      <c r="L67">
        <v>-1.00792066053379</v>
      </c>
      <c r="M67">
        <v>-0.27676984814941202</v>
      </c>
      <c r="N67">
        <v>-0.89717713732565596</v>
      </c>
      <c r="O67">
        <v>-3.8011138323036299E-2</v>
      </c>
      <c r="P67">
        <v>-0.102157224891659</v>
      </c>
      <c r="Q67">
        <v>-0.27690782318820201</v>
      </c>
      <c r="R67">
        <v>-0.89754226271606796</v>
      </c>
      <c r="S67">
        <v>-3.9941394631886701E-2</v>
      </c>
      <c r="T67">
        <v>-0.106695832175324</v>
      </c>
    </row>
    <row r="68" spans="1:20" x14ac:dyDescent="0.2">
      <c r="A68" t="s">
        <v>232</v>
      </c>
      <c r="B68">
        <v>-379.48594508908002</v>
      </c>
      <c r="C68">
        <v>-361.79226439623102</v>
      </c>
      <c r="D68">
        <v>17.693680692849401</v>
      </c>
      <c r="E68">
        <v>-340.28990739809302</v>
      </c>
      <c r="F68">
        <v>-339.68334155788398</v>
      </c>
      <c r="G68">
        <v>0.60656584020905802</v>
      </c>
      <c r="H68">
        <v>-39.196037690987197</v>
      </c>
      <c r="I68">
        <v>-22.1089228383468</v>
      </c>
      <c r="J68">
        <v>17.087114852640301</v>
      </c>
      <c r="K68">
        <v>-0.32151105703482202</v>
      </c>
      <c r="L68">
        <v>-1.00757654121579</v>
      </c>
      <c r="M68">
        <v>-0.27668225471581098</v>
      </c>
      <c r="N68">
        <v>-0.89730800005284606</v>
      </c>
      <c r="O68">
        <v>-3.80111383230365E-2</v>
      </c>
      <c r="P68">
        <v>-0.102157224891659</v>
      </c>
      <c r="Q68">
        <v>-0.27679294271097898</v>
      </c>
      <c r="R68">
        <v>-0.89761963736676698</v>
      </c>
      <c r="S68">
        <v>-3.98228187041978E-2</v>
      </c>
      <c r="T68">
        <v>-0.106431356642766</v>
      </c>
    </row>
    <row r="69" spans="1:20" x14ac:dyDescent="0.2">
      <c r="A69" t="s">
        <v>233</v>
      </c>
      <c r="B69">
        <v>-388.28410752589701</v>
      </c>
      <c r="C69">
        <v>-370.76737271527202</v>
      </c>
      <c r="D69">
        <v>17.516734810624399</v>
      </c>
      <c r="E69">
        <v>-349.77739589842298</v>
      </c>
      <c r="F69">
        <v>-349.15900614192498</v>
      </c>
      <c r="G69">
        <v>0.61838975649800998</v>
      </c>
      <c r="H69">
        <v>-38.506711627473798</v>
      </c>
      <c r="I69">
        <v>-21.6083665733473</v>
      </c>
      <c r="J69">
        <v>16.898345054126398</v>
      </c>
      <c r="K69">
        <v>-0.321452312571332</v>
      </c>
      <c r="L69">
        <v>-1.0074000383577699</v>
      </c>
      <c r="M69">
        <v>-0.27676122271081099</v>
      </c>
      <c r="N69">
        <v>-0.89725633513200997</v>
      </c>
      <c r="O69">
        <v>-3.8011138323036299E-2</v>
      </c>
      <c r="P69">
        <v>-0.102157224891659</v>
      </c>
      <c r="Q69">
        <v>-0.27687521889030298</v>
      </c>
      <c r="R69">
        <v>-0.89756471016573502</v>
      </c>
      <c r="S69">
        <v>-3.9793758421986701E-2</v>
      </c>
      <c r="T69">
        <v>-0.10638847241160899</v>
      </c>
    </row>
    <row r="70" spans="1:20" x14ac:dyDescent="0.2">
      <c r="A70" t="s">
        <v>234</v>
      </c>
      <c r="B70">
        <v>-345.959293887998</v>
      </c>
      <c r="C70">
        <v>-331.325602710981</v>
      </c>
      <c r="D70">
        <v>14.633691177017001</v>
      </c>
      <c r="E70">
        <v>-304.954410068225</v>
      </c>
      <c r="F70">
        <v>-302.59627337264601</v>
      </c>
      <c r="G70">
        <v>2.3581366955793199</v>
      </c>
      <c r="H70">
        <v>-41.004883819772701</v>
      </c>
      <c r="I70">
        <v>-28.729329338334999</v>
      </c>
      <c r="J70">
        <v>12.2755544814377</v>
      </c>
      <c r="K70">
        <v>-0.48807246095437201</v>
      </c>
      <c r="L70">
        <v>-1.4292229484407899</v>
      </c>
      <c r="M70">
        <v>-0.27668656471749598</v>
      </c>
      <c r="N70">
        <v>-0.89697438199999802</v>
      </c>
      <c r="O70">
        <v>-0.20400811556069601</v>
      </c>
      <c r="P70">
        <v>-0.52400841384212704</v>
      </c>
      <c r="Q70">
        <v>-0.27699605775359898</v>
      </c>
      <c r="R70">
        <v>-0.897811280614083</v>
      </c>
      <c r="S70">
        <v>-0.20498972188173301</v>
      </c>
      <c r="T70">
        <v>-0.52655592699974896</v>
      </c>
    </row>
    <row r="71" spans="1:20" x14ac:dyDescent="0.2">
      <c r="A71" t="s">
        <v>235</v>
      </c>
      <c r="B71">
        <v>-349.90606325829702</v>
      </c>
      <c r="C71">
        <v>-334.00176806778398</v>
      </c>
      <c r="D71">
        <v>15.904295190512499</v>
      </c>
      <c r="E71">
        <v>-304.55208474796302</v>
      </c>
      <c r="F71">
        <v>-302.310941336913</v>
      </c>
      <c r="G71">
        <v>2.24114341104963</v>
      </c>
      <c r="H71">
        <v>-45.353978510334201</v>
      </c>
      <c r="I71">
        <v>-31.690826730871301</v>
      </c>
      <c r="J71">
        <v>13.6631517794629</v>
      </c>
      <c r="K71">
        <v>-0.48859830655095898</v>
      </c>
      <c r="L71">
        <v>-1.4303228179249701</v>
      </c>
      <c r="M71">
        <v>-0.27656878515769601</v>
      </c>
      <c r="N71">
        <v>-0.89686866505084695</v>
      </c>
      <c r="O71">
        <v>-0.204031583982937</v>
      </c>
      <c r="P71">
        <v>-0.524177674551636</v>
      </c>
      <c r="Q71">
        <v>-0.27690241713156699</v>
      </c>
      <c r="R71">
        <v>-0.89778115561690097</v>
      </c>
      <c r="S71">
        <v>-0.20515100179701801</v>
      </c>
      <c r="T71">
        <v>-0.52701615315188699</v>
      </c>
    </row>
    <row r="72" spans="1:20" x14ac:dyDescent="0.2">
      <c r="A72" t="s">
        <v>236</v>
      </c>
      <c r="B72">
        <v>-345.95290481048301</v>
      </c>
      <c r="C72">
        <v>-331.31311151113101</v>
      </c>
      <c r="D72">
        <v>14.6397932993517</v>
      </c>
      <c r="E72">
        <v>-304.92083264369103</v>
      </c>
      <c r="F72">
        <v>-302.561496232217</v>
      </c>
      <c r="G72">
        <v>2.3593364114745001</v>
      </c>
      <c r="H72">
        <v>-41.032072166791998</v>
      </c>
      <c r="I72">
        <v>-28.751615278914802</v>
      </c>
      <c r="J72">
        <v>12.2804568878772</v>
      </c>
      <c r="K72">
        <v>-0.48807830987082201</v>
      </c>
      <c r="L72">
        <v>-1.42923226119097</v>
      </c>
      <c r="M72">
        <v>-0.27668764169554899</v>
      </c>
      <c r="N72">
        <v>-0.89697471774306003</v>
      </c>
      <c r="O72">
        <v>-0.204008797048012</v>
      </c>
      <c r="P72">
        <v>-0.52401112580728404</v>
      </c>
      <c r="Q72">
        <v>-0.276997149665757</v>
      </c>
      <c r="R72">
        <v>-0.89781168770082598</v>
      </c>
      <c r="S72">
        <v>-0.20499092921418399</v>
      </c>
      <c r="T72">
        <v>-0.52655989406969606</v>
      </c>
    </row>
    <row r="73" spans="1:20" x14ac:dyDescent="0.2">
      <c r="A73" t="s">
        <v>237</v>
      </c>
      <c r="B73">
        <v>-349.90087443449301</v>
      </c>
      <c r="C73">
        <v>-334.00430209912503</v>
      </c>
      <c r="D73">
        <v>15.8965723353675</v>
      </c>
      <c r="E73">
        <v>-304.57748093319901</v>
      </c>
      <c r="F73">
        <v>-302.33732120728803</v>
      </c>
      <c r="G73">
        <v>2.2401597259113899</v>
      </c>
      <c r="H73">
        <v>-45.323393501293502</v>
      </c>
      <c r="I73">
        <v>-31.666980891837301</v>
      </c>
      <c r="J73">
        <v>13.656412609456099</v>
      </c>
      <c r="K73">
        <v>-0.48859233363655902</v>
      </c>
      <c r="L73">
        <v>-1.4303160213268</v>
      </c>
      <c r="M73">
        <v>-0.27656921225218101</v>
      </c>
      <c r="N73">
        <v>-0.89686809992877803</v>
      </c>
      <c r="O73">
        <v>-0.20403090788145001</v>
      </c>
      <c r="P73">
        <v>-0.52417736838127504</v>
      </c>
      <c r="Q73">
        <v>-0.27690291138847201</v>
      </c>
      <c r="R73">
        <v>-0.89778068910354603</v>
      </c>
      <c r="S73">
        <v>-0.20514955601058901</v>
      </c>
      <c r="T73">
        <v>-0.52701388408138905</v>
      </c>
    </row>
    <row r="74" spans="1:20" x14ac:dyDescent="0.2">
      <c r="A74" t="s">
        <v>238</v>
      </c>
      <c r="B74">
        <v>-352.548367324227</v>
      </c>
      <c r="C74">
        <v>-337.27420309794701</v>
      </c>
      <c r="D74">
        <v>15.274164226280099</v>
      </c>
      <c r="E74">
        <v>-307.34504780479199</v>
      </c>
      <c r="F74">
        <v>-305.02383681735103</v>
      </c>
      <c r="G74">
        <v>2.32121098744113</v>
      </c>
      <c r="H74">
        <v>-45.203319519434999</v>
      </c>
      <c r="I74">
        <v>-32.250366280595998</v>
      </c>
      <c r="J74">
        <v>12.952953238838999</v>
      </c>
      <c r="K74">
        <v>-0.48851439148131598</v>
      </c>
      <c r="L74">
        <v>-1.4303356394489399</v>
      </c>
      <c r="M74">
        <v>-0.27660199084148601</v>
      </c>
      <c r="N74">
        <v>-0.89686584663216395</v>
      </c>
      <c r="O74">
        <v>-0.20400339829431599</v>
      </c>
      <c r="P74">
        <v>-0.52416176240021495</v>
      </c>
      <c r="Q74">
        <v>-0.276920873655146</v>
      </c>
      <c r="R74">
        <v>-0.897745134182931</v>
      </c>
      <c r="S74">
        <v>-0.205049043372655</v>
      </c>
      <c r="T74">
        <v>-0.52685146561292495</v>
      </c>
    </row>
    <row r="75" spans="1:20" x14ac:dyDescent="0.2">
      <c r="A75" t="s">
        <v>239</v>
      </c>
      <c r="B75">
        <v>-352.56101797970098</v>
      </c>
      <c r="C75">
        <v>-337.28846335831003</v>
      </c>
      <c r="D75">
        <v>15.2725546213908</v>
      </c>
      <c r="E75">
        <v>-307.36916308612098</v>
      </c>
      <c r="F75">
        <v>-305.048055671111</v>
      </c>
      <c r="G75">
        <v>2.3211074150092399</v>
      </c>
      <c r="H75">
        <v>-45.191854893580299</v>
      </c>
      <c r="I75">
        <v>-32.240407687198697</v>
      </c>
      <c r="J75">
        <v>12.9514472063815</v>
      </c>
      <c r="K75">
        <v>-0.488513631765356</v>
      </c>
      <c r="L75">
        <v>-1.4303300412817499</v>
      </c>
      <c r="M75">
        <v>-0.27660215084809903</v>
      </c>
      <c r="N75">
        <v>-0.89686306374898195</v>
      </c>
      <c r="O75">
        <v>-0.20400385459114301</v>
      </c>
      <c r="P75">
        <v>-0.52416193774156705</v>
      </c>
      <c r="Q75">
        <v>-0.27692104775381599</v>
      </c>
      <c r="R75">
        <v>-0.89774246445483197</v>
      </c>
      <c r="S75">
        <v>-0.20504926130007201</v>
      </c>
      <c r="T75">
        <v>-0.52685117845915497</v>
      </c>
    </row>
    <row r="76" spans="1:20" x14ac:dyDescent="0.2">
      <c r="A76" t="s">
        <v>240</v>
      </c>
      <c r="B76">
        <v>-406.89571735512499</v>
      </c>
      <c r="C76">
        <v>-383.71274610968499</v>
      </c>
      <c r="D76">
        <v>23.182971245440601</v>
      </c>
      <c r="E76">
        <v>-369.23474395187299</v>
      </c>
      <c r="F76">
        <v>-363.77155627534802</v>
      </c>
      <c r="G76">
        <v>5.4631876765257301</v>
      </c>
      <c r="H76">
        <v>-37.660973403251901</v>
      </c>
      <c r="I76">
        <v>-19.941189834336999</v>
      </c>
      <c r="J76">
        <v>17.719783568914799</v>
      </c>
      <c r="K76">
        <v>-0.52003403060451403</v>
      </c>
      <c r="L76">
        <v>-1.5343737735018901</v>
      </c>
      <c r="M76">
        <v>-0.27653006067798902</v>
      </c>
      <c r="N76">
        <v>-0.89687755422805504</v>
      </c>
      <c r="O76">
        <v>-0.23656991933153201</v>
      </c>
      <c r="P76">
        <v>-0.63008596463089095</v>
      </c>
      <c r="Q76">
        <v>-0.27693217747377402</v>
      </c>
      <c r="R76">
        <v>-0.89797968111959903</v>
      </c>
      <c r="S76">
        <v>-0.238181205106064</v>
      </c>
      <c r="T76">
        <v>-0.63371954336463998</v>
      </c>
    </row>
    <row r="77" spans="1:20" x14ac:dyDescent="0.2">
      <c r="A77" t="s">
        <v>241</v>
      </c>
      <c r="B77">
        <v>-390.14964960471701</v>
      </c>
      <c r="C77">
        <v>-368.21117184343001</v>
      </c>
      <c r="D77">
        <v>21.938477761286599</v>
      </c>
      <c r="E77">
        <v>-355.50942059245102</v>
      </c>
      <c r="F77">
        <v>-350.24069860305798</v>
      </c>
      <c r="G77">
        <v>5.26872198939345</v>
      </c>
      <c r="H77">
        <v>-34.6402290122656</v>
      </c>
      <c r="I77">
        <v>-17.970473240372399</v>
      </c>
      <c r="J77">
        <v>16.669755771893101</v>
      </c>
      <c r="K77">
        <v>-0.51969431749065098</v>
      </c>
      <c r="L77">
        <v>-1.5340019881748299</v>
      </c>
      <c r="M77">
        <v>-0.27675060396430201</v>
      </c>
      <c r="N77">
        <v>-0.89704142020285504</v>
      </c>
      <c r="O77">
        <v>-0.23658195411233901</v>
      </c>
      <c r="P77">
        <v>-0.63012856276557005</v>
      </c>
      <c r="Q77">
        <v>-0.27714787576713001</v>
      </c>
      <c r="R77">
        <v>-0.89809151734664205</v>
      </c>
      <c r="S77">
        <v>-0.238082879871892</v>
      </c>
      <c r="T77">
        <v>-0.63352944184363902</v>
      </c>
    </row>
    <row r="78" spans="1:20" x14ac:dyDescent="0.2">
      <c r="A78" t="s">
        <v>242</v>
      </c>
      <c r="B78">
        <v>-393.77112443485902</v>
      </c>
      <c r="C78">
        <v>-371.94226815779098</v>
      </c>
      <c r="D78">
        <v>21.8288562770678</v>
      </c>
      <c r="E78">
        <v>-359.74326889805798</v>
      </c>
      <c r="F78">
        <v>-354.73313358006601</v>
      </c>
      <c r="G78">
        <v>5.0101353179922201</v>
      </c>
      <c r="H78">
        <v>-34.0278555368008</v>
      </c>
      <c r="I78">
        <v>-17.209134577725202</v>
      </c>
      <c r="J78">
        <v>16.818720959075499</v>
      </c>
      <c r="K78">
        <v>-0.51949493280049797</v>
      </c>
      <c r="L78">
        <v>-1.5337769467601201</v>
      </c>
      <c r="M78">
        <v>-0.27660545481559201</v>
      </c>
      <c r="N78">
        <v>-0.89705795218914397</v>
      </c>
      <c r="O78">
        <v>-0.23656823105591601</v>
      </c>
      <c r="P78">
        <v>-0.63007971758593095</v>
      </c>
      <c r="Q78">
        <v>-0.27691589590709698</v>
      </c>
      <c r="R78">
        <v>-0.89791993338169895</v>
      </c>
      <c r="S78">
        <v>-0.23818374490737099</v>
      </c>
      <c r="T78">
        <v>-0.63369769307016999</v>
      </c>
    </row>
    <row r="79" spans="1:20" x14ac:dyDescent="0.2">
      <c r="A79" t="s">
        <v>243</v>
      </c>
      <c r="B79">
        <v>-350.74767470260599</v>
      </c>
      <c r="C79">
        <v>-322.30358634615101</v>
      </c>
      <c r="D79">
        <v>28.444088356455101</v>
      </c>
      <c r="E79">
        <v>-298.296682427056</v>
      </c>
      <c r="F79">
        <v>-288.74306506406202</v>
      </c>
      <c r="G79">
        <v>9.5536173629940606</v>
      </c>
      <c r="H79">
        <v>-52.450992275550703</v>
      </c>
      <c r="I79">
        <v>-33.560521282089603</v>
      </c>
      <c r="J79">
        <v>18.890470993461001</v>
      </c>
      <c r="K79">
        <v>-1.0283501374658299</v>
      </c>
      <c r="L79">
        <v>-2.7875198824453098</v>
      </c>
      <c r="M79">
        <v>-0.27661895125249703</v>
      </c>
      <c r="N79">
        <v>-0.89662681126373101</v>
      </c>
      <c r="O79">
        <v>-0.74317129797401205</v>
      </c>
      <c r="P79">
        <v>-1.8794754342731099</v>
      </c>
      <c r="Q79">
        <v>-0.27723504335041799</v>
      </c>
      <c r="R79">
        <v>-0.89833781516696798</v>
      </c>
      <c r="S79">
        <v>-0.74460465017663402</v>
      </c>
      <c r="T79">
        <v>-1.88290998549549</v>
      </c>
    </row>
    <row r="80" spans="1:20" x14ac:dyDescent="0.2">
      <c r="A80" t="s">
        <v>85</v>
      </c>
      <c r="B80">
        <v>-338.13492212992799</v>
      </c>
      <c r="C80">
        <v>-311.98917744697701</v>
      </c>
      <c r="D80">
        <v>26.1457446829505</v>
      </c>
      <c r="E80">
        <v>-297.878034068337</v>
      </c>
      <c r="F80">
        <v>-288.583847428757</v>
      </c>
      <c r="G80">
        <v>9.2941866395799906</v>
      </c>
      <c r="H80">
        <v>-40.256888061590999</v>
      </c>
      <c r="I80">
        <v>-23.4053300182204</v>
      </c>
      <c r="J80">
        <v>16.851558043370499</v>
      </c>
      <c r="K80">
        <v>-1.02644093018854</v>
      </c>
      <c r="L80">
        <v>-2.7841104835114798</v>
      </c>
      <c r="M80">
        <v>-0.27651385801265999</v>
      </c>
      <c r="N80">
        <v>-0.89660082091609905</v>
      </c>
      <c r="O80">
        <v>-0.74308290108039399</v>
      </c>
      <c r="P80">
        <v>-1.87902079691241</v>
      </c>
      <c r="Q80">
        <v>-0.27711672924299502</v>
      </c>
      <c r="R80">
        <v>-0.89826753692291705</v>
      </c>
      <c r="S80">
        <v>-0.74429899566337698</v>
      </c>
      <c r="T80">
        <v>-1.88195353369573</v>
      </c>
    </row>
    <row r="81" spans="1:20" x14ac:dyDescent="0.2">
      <c r="A81" t="s">
        <v>86</v>
      </c>
      <c r="B81">
        <v>-343.28393767815101</v>
      </c>
      <c r="C81">
        <v>-314.860042889422</v>
      </c>
      <c r="D81">
        <v>28.4238947887291</v>
      </c>
      <c r="E81">
        <v>-291.85936189072402</v>
      </c>
      <c r="F81">
        <v>-282.337202274898</v>
      </c>
      <c r="G81">
        <v>9.5221596158266699</v>
      </c>
      <c r="H81">
        <v>-51.424575787426598</v>
      </c>
      <c r="I81">
        <v>-32.522840614524199</v>
      </c>
      <c r="J81">
        <v>18.901735172902399</v>
      </c>
      <c r="K81">
        <v>-1.0281820913586901</v>
      </c>
      <c r="L81">
        <v>-2.7872177247296799</v>
      </c>
      <c r="M81">
        <v>-0.27656012233206401</v>
      </c>
      <c r="N81">
        <v>-0.89668617388387295</v>
      </c>
      <c r="O81">
        <v>-0.74314426769700404</v>
      </c>
      <c r="P81">
        <v>-1.8794226683674899</v>
      </c>
      <c r="Q81">
        <v>-0.27718733310704402</v>
      </c>
      <c r="R81">
        <v>-0.89839460661234505</v>
      </c>
      <c r="S81">
        <v>-0.74459453405060405</v>
      </c>
      <c r="T81">
        <v>-1.8828360482353601</v>
      </c>
    </row>
    <row r="82" spans="1:20" x14ac:dyDescent="0.2">
      <c r="A82" t="s">
        <v>87</v>
      </c>
      <c r="B82">
        <v>-345.93806051987099</v>
      </c>
      <c r="C82">
        <v>-317.48730703136698</v>
      </c>
      <c r="D82">
        <v>28.450753488503999</v>
      </c>
      <c r="E82">
        <v>-295.10718177194701</v>
      </c>
      <c r="F82">
        <v>-285.39427280374298</v>
      </c>
      <c r="G82">
        <v>9.7129089682033705</v>
      </c>
      <c r="H82">
        <v>-50.830878747924203</v>
      </c>
      <c r="I82">
        <v>-32.093034227623598</v>
      </c>
      <c r="J82">
        <v>18.737844520300602</v>
      </c>
      <c r="K82">
        <v>-1.0280287540059601</v>
      </c>
      <c r="L82">
        <v>-2.7872029096300599</v>
      </c>
      <c r="M82">
        <v>-0.27656469229028302</v>
      </c>
      <c r="N82">
        <v>-0.89669858544884495</v>
      </c>
      <c r="O82">
        <v>-0.74315313394423299</v>
      </c>
      <c r="P82">
        <v>-1.8794547953737399</v>
      </c>
      <c r="Q82">
        <v>-0.27713194185607898</v>
      </c>
      <c r="R82">
        <v>-0.89830778839718795</v>
      </c>
      <c r="S82">
        <v>-0.744627993445103</v>
      </c>
      <c r="T82">
        <v>-1.88294035043937</v>
      </c>
    </row>
    <row r="83" spans="1:20" x14ac:dyDescent="0.2">
      <c r="A83" t="s">
        <v>88</v>
      </c>
      <c r="B83">
        <v>-333.86896044705298</v>
      </c>
      <c r="C83">
        <v>-307.613205500557</v>
      </c>
      <c r="D83">
        <v>26.255754946495699</v>
      </c>
      <c r="E83">
        <v>-292.03154518231798</v>
      </c>
      <c r="F83">
        <v>-283.14783107704699</v>
      </c>
      <c r="G83">
        <v>8.8837141052717801</v>
      </c>
      <c r="H83">
        <v>-41.837415264734197</v>
      </c>
      <c r="I83">
        <v>-24.465374423510202</v>
      </c>
      <c r="J83">
        <v>17.372040841223999</v>
      </c>
      <c r="K83">
        <v>-1.02660592649816</v>
      </c>
      <c r="L83">
        <v>-2.7844151501954499</v>
      </c>
      <c r="M83">
        <v>-0.27646163541657198</v>
      </c>
      <c r="N83">
        <v>-0.89661921560998903</v>
      </c>
      <c r="O83">
        <v>-0.74305444728932002</v>
      </c>
      <c r="P83">
        <v>-1.8789507506629599</v>
      </c>
      <c r="Q83">
        <v>-0.277122164928295</v>
      </c>
      <c r="R83">
        <v>-0.89839962130595497</v>
      </c>
      <c r="S83">
        <v>-0.74427889622669696</v>
      </c>
      <c r="T83">
        <v>-1.8819020265221</v>
      </c>
    </row>
    <row r="84" spans="1:20" x14ac:dyDescent="0.2">
      <c r="A84" t="s">
        <v>89</v>
      </c>
      <c r="B84">
        <v>-335.10575762526202</v>
      </c>
      <c r="C84">
        <v>-310.45023038680102</v>
      </c>
      <c r="D84">
        <v>24.655527238460799</v>
      </c>
      <c r="E84">
        <v>-296.31585775078003</v>
      </c>
      <c r="F84">
        <v>-287.68055255350401</v>
      </c>
      <c r="G84">
        <v>8.63530519727626</v>
      </c>
      <c r="H84">
        <v>-38.789899874481499</v>
      </c>
      <c r="I84">
        <v>-22.769677833296999</v>
      </c>
      <c r="J84">
        <v>16.0202220411845</v>
      </c>
      <c r="K84">
        <v>-1.0262838348941701</v>
      </c>
      <c r="L84">
        <v>-2.78385369280636</v>
      </c>
      <c r="M84">
        <v>-0.27658450627530201</v>
      </c>
      <c r="N84">
        <v>-0.89668917309770402</v>
      </c>
      <c r="O84">
        <v>-0.743095743336186</v>
      </c>
      <c r="P84">
        <v>-1.87899381442779</v>
      </c>
      <c r="Q84">
        <v>-0.27714855878921502</v>
      </c>
      <c r="R84">
        <v>-0.898281329334922</v>
      </c>
      <c r="S84">
        <v>-0.74424847808285999</v>
      </c>
      <c r="T84">
        <v>-1.88178665041621</v>
      </c>
    </row>
    <row r="85" spans="1:20" x14ac:dyDescent="0.2">
      <c r="A85" t="s">
        <v>90</v>
      </c>
      <c r="B85">
        <v>-343.69273452584599</v>
      </c>
      <c r="C85">
        <v>-323.74887496165599</v>
      </c>
      <c r="D85">
        <v>19.943859564189701</v>
      </c>
      <c r="E85">
        <v>-312.43478528288398</v>
      </c>
      <c r="F85">
        <v>-307.53635744327198</v>
      </c>
      <c r="G85">
        <v>4.8984278396118004</v>
      </c>
      <c r="H85">
        <v>-31.2579492429625</v>
      </c>
      <c r="I85">
        <v>-16.212517518384502</v>
      </c>
      <c r="J85">
        <v>15.045431724577901</v>
      </c>
      <c r="K85">
        <v>-0.64310280630358896</v>
      </c>
      <c r="L85">
        <v>-1.8357232886049499</v>
      </c>
      <c r="M85">
        <v>-0.27658380105803998</v>
      </c>
      <c r="N85">
        <v>-0.896728461369937</v>
      </c>
      <c r="O85">
        <v>-0.36130072339471703</v>
      </c>
      <c r="P85">
        <v>-0.93230758661664104</v>
      </c>
      <c r="Q85">
        <v>-0.27702782915502799</v>
      </c>
      <c r="R85">
        <v>-0.89795439637909102</v>
      </c>
      <c r="S85">
        <v>-0.36255768127075699</v>
      </c>
      <c r="T85">
        <v>-0.93511116714601095</v>
      </c>
    </row>
    <row r="86" spans="1:20" x14ac:dyDescent="0.2">
      <c r="A86" t="s">
        <v>91</v>
      </c>
      <c r="B86">
        <v>-331.33719477797302</v>
      </c>
      <c r="C86">
        <v>-312.87972049813698</v>
      </c>
      <c r="D86">
        <v>18.4574742798358</v>
      </c>
      <c r="E86">
        <v>-302.08959103236901</v>
      </c>
      <c r="F86">
        <v>-297.658278679001</v>
      </c>
      <c r="G86">
        <v>4.4313123533679901</v>
      </c>
      <c r="H86">
        <v>-29.247603745604199</v>
      </c>
      <c r="I86">
        <v>-15.2214418191364</v>
      </c>
      <c r="J86">
        <v>14.0261619264678</v>
      </c>
      <c r="K86">
        <v>-0.64279080634990005</v>
      </c>
      <c r="L86">
        <v>-1.83535547043993</v>
      </c>
      <c r="M86">
        <v>-0.27660125790252099</v>
      </c>
      <c r="N86">
        <v>-0.89674617053979</v>
      </c>
      <c r="O86">
        <v>-0.36131197736922499</v>
      </c>
      <c r="P86">
        <v>-0.93234704856520501</v>
      </c>
      <c r="Q86">
        <v>-0.27704344488017202</v>
      </c>
      <c r="R86">
        <v>-0.89790831893350798</v>
      </c>
      <c r="S86">
        <v>-0.36244862448444098</v>
      </c>
      <c r="T86">
        <v>-0.934948348280363</v>
      </c>
    </row>
    <row r="87" spans="1:20" x14ac:dyDescent="0.2">
      <c r="A87" t="s">
        <v>92</v>
      </c>
      <c r="B87">
        <v>-337.79385071906302</v>
      </c>
      <c r="C87">
        <v>-319.14185625389098</v>
      </c>
      <c r="D87">
        <v>18.651994465171299</v>
      </c>
      <c r="E87">
        <v>-308.915260337662</v>
      </c>
      <c r="F87">
        <v>-304.285072497165</v>
      </c>
      <c r="G87">
        <v>4.6301878404964096</v>
      </c>
      <c r="H87">
        <v>-28.8785903814011</v>
      </c>
      <c r="I87">
        <v>-14.8567837567262</v>
      </c>
      <c r="J87">
        <v>14.0218066246749</v>
      </c>
      <c r="K87">
        <v>-0.64264530938129505</v>
      </c>
      <c r="L87">
        <v>-1.8352683857401999</v>
      </c>
      <c r="M87">
        <v>-0.27654595121350301</v>
      </c>
      <c r="N87">
        <v>-0.89670999833050302</v>
      </c>
      <c r="O87">
        <v>-0.36131269441818498</v>
      </c>
      <c r="P87">
        <v>-0.932345778494447</v>
      </c>
      <c r="Q87">
        <v>-0.27692787789825402</v>
      </c>
      <c r="R87">
        <v>-0.897755992394624</v>
      </c>
      <c r="S87">
        <v>-0.36251576425467702</v>
      </c>
      <c r="T87">
        <v>-0.93505541126429004</v>
      </c>
    </row>
    <row r="88" spans="1:20" x14ac:dyDescent="0.2">
      <c r="A88" t="s">
        <v>93</v>
      </c>
      <c r="B88">
        <v>-398.86871579687602</v>
      </c>
      <c r="C88">
        <v>-375.19191239866399</v>
      </c>
      <c r="D88">
        <v>23.676803398211799</v>
      </c>
      <c r="E88">
        <v>-362.02839184015698</v>
      </c>
      <c r="F88">
        <v>-356.40909898446898</v>
      </c>
      <c r="G88">
        <v>5.6192928556877204</v>
      </c>
      <c r="H88">
        <v>-36.840323956718898</v>
      </c>
      <c r="I88">
        <v>-18.782813414194798</v>
      </c>
      <c r="J88">
        <v>18.057510542524099</v>
      </c>
      <c r="K88">
        <v>-0.73666894059025201</v>
      </c>
      <c r="L88">
        <v>-2.1027344294764299</v>
      </c>
      <c r="M88">
        <v>-0.27652428640474902</v>
      </c>
      <c r="N88">
        <v>-0.89686422919059205</v>
      </c>
      <c r="O88">
        <v>-0.45333142012055699</v>
      </c>
      <c r="P88">
        <v>-1.1986516979539401</v>
      </c>
      <c r="Q88">
        <v>-0.27699618311263302</v>
      </c>
      <c r="R88">
        <v>-0.89815801019214303</v>
      </c>
      <c r="S88">
        <v>-0.45490676467090702</v>
      </c>
      <c r="T88">
        <v>-1.2021884172549799</v>
      </c>
    </row>
    <row r="89" spans="1:20" x14ac:dyDescent="0.2">
      <c r="A89" t="s">
        <v>94</v>
      </c>
      <c r="B89">
        <v>-382.89870526400603</v>
      </c>
      <c r="C89">
        <v>-359.92801309146301</v>
      </c>
      <c r="D89">
        <v>22.970692172543501</v>
      </c>
      <c r="E89">
        <v>-348.539342216828</v>
      </c>
      <c r="F89">
        <v>-342.94849901946202</v>
      </c>
      <c r="G89">
        <v>5.59084319736621</v>
      </c>
      <c r="H89">
        <v>-34.3593630471781</v>
      </c>
      <c r="I89">
        <v>-16.9795140720008</v>
      </c>
      <c r="J89">
        <v>17.3798489751773</v>
      </c>
      <c r="K89">
        <v>-0.73635785105390505</v>
      </c>
      <c r="L89">
        <v>-2.1024493435460698</v>
      </c>
      <c r="M89">
        <v>-0.276738752427654</v>
      </c>
      <c r="N89">
        <v>-0.89701520553408198</v>
      </c>
      <c r="O89">
        <v>-0.45331474964704099</v>
      </c>
      <c r="P89">
        <v>-1.1986516985701501</v>
      </c>
      <c r="Q89">
        <v>-0.27720690907332302</v>
      </c>
      <c r="R89">
        <v>-0.89825648469246699</v>
      </c>
      <c r="S89">
        <v>-0.45482972579966102</v>
      </c>
      <c r="T89">
        <v>-1.2020469205492199</v>
      </c>
    </row>
    <row r="90" spans="1:20" x14ac:dyDescent="0.2">
      <c r="A90" t="s">
        <v>95</v>
      </c>
      <c r="B90">
        <v>-377.82296235276402</v>
      </c>
      <c r="C90">
        <v>-356.16718639515801</v>
      </c>
      <c r="D90">
        <v>21.655775957605901</v>
      </c>
      <c r="E90">
        <v>-345.81642862779802</v>
      </c>
      <c r="F90">
        <v>-339.61811736591198</v>
      </c>
      <c r="G90">
        <v>6.1983112618863396</v>
      </c>
      <c r="H90">
        <v>-32.006533724965799</v>
      </c>
      <c r="I90">
        <v>-16.549069029246201</v>
      </c>
      <c r="J90">
        <v>15.457464695719599</v>
      </c>
      <c r="K90">
        <v>-0.56996128045586603</v>
      </c>
      <c r="L90">
        <v>-1.59754132170374</v>
      </c>
      <c r="M90">
        <v>-0.324992241733146</v>
      </c>
      <c r="N90">
        <v>-0.96987995002570204</v>
      </c>
      <c r="O90">
        <v>-0.23987971967095501</v>
      </c>
      <c r="P90">
        <v>-0.62056004753024996</v>
      </c>
      <c r="Q90">
        <v>-0.32565874197797501</v>
      </c>
      <c r="R90">
        <v>-0.97168456787441904</v>
      </c>
      <c r="S90">
        <v>-0.24084026358261301</v>
      </c>
      <c r="T90">
        <v>-0.62301582208776896</v>
      </c>
    </row>
    <row r="91" spans="1:20" x14ac:dyDescent="0.2">
      <c r="A91" t="s">
        <v>96</v>
      </c>
      <c r="B91">
        <v>-376.43111158062499</v>
      </c>
      <c r="C91">
        <v>-355.10257592900098</v>
      </c>
      <c r="D91">
        <v>21.328535651624101</v>
      </c>
      <c r="E91">
        <v>-344.75120296659099</v>
      </c>
      <c r="F91">
        <v>-338.65759009065698</v>
      </c>
      <c r="G91">
        <v>6.0936128759335402</v>
      </c>
      <c r="H91">
        <v>-31.679908614033899</v>
      </c>
      <c r="I91">
        <v>-16.4449858383433</v>
      </c>
      <c r="J91">
        <v>15.234922775690499</v>
      </c>
      <c r="K91">
        <v>-0.56982828258098694</v>
      </c>
      <c r="L91">
        <v>-1.5974554001654</v>
      </c>
      <c r="M91">
        <v>-0.32496714300347801</v>
      </c>
      <c r="N91">
        <v>-0.96980525979240295</v>
      </c>
      <c r="O91">
        <v>-0.23988090245232399</v>
      </c>
      <c r="P91">
        <v>-0.62056413921521003</v>
      </c>
      <c r="Q91">
        <v>-0.32562234028905002</v>
      </c>
      <c r="R91">
        <v>-0.97159276016821206</v>
      </c>
      <c r="S91">
        <v>-0.240832495011404</v>
      </c>
      <c r="T91">
        <v>-0.62297252382823498</v>
      </c>
    </row>
    <row r="92" spans="1:20" x14ac:dyDescent="0.2">
      <c r="A92" t="s">
        <v>34</v>
      </c>
      <c r="B92">
        <v>-388.08650112387602</v>
      </c>
      <c r="C92">
        <v>-366.353772983939</v>
      </c>
      <c r="D92">
        <v>21.7327281399368</v>
      </c>
      <c r="E92">
        <v>-341.47063513082099</v>
      </c>
      <c r="F92">
        <v>-340.04634842427703</v>
      </c>
      <c r="G92">
        <v>1.4242867065438301</v>
      </c>
      <c r="H92">
        <v>-46.615865993055003</v>
      </c>
      <c r="I92">
        <v>-26.307424559662</v>
      </c>
      <c r="J92">
        <v>20.308441433393</v>
      </c>
      <c r="K92">
        <v>-0.37311604108859597</v>
      </c>
      <c r="L92">
        <v>-1.0771942023047201</v>
      </c>
      <c r="M92">
        <v>-0.32580774068415302</v>
      </c>
      <c r="N92">
        <v>-0.97401156141048295</v>
      </c>
      <c r="O92">
        <v>-3.94492877393397E-2</v>
      </c>
      <c r="P92">
        <v>-9.3286610332254896E-2</v>
      </c>
      <c r="Q92">
        <v>-0.32601457687362501</v>
      </c>
      <c r="R92">
        <v>-0.97456028095698199</v>
      </c>
      <c r="S92">
        <v>-4.1456808966084203E-2</v>
      </c>
      <c r="T92">
        <v>-9.8258609138142702E-2</v>
      </c>
    </row>
    <row r="93" spans="1:20" x14ac:dyDescent="0.2">
      <c r="A93" t="s">
        <v>35</v>
      </c>
      <c r="B93">
        <v>-379.73201893892502</v>
      </c>
      <c r="C93">
        <v>-363.17920938474299</v>
      </c>
      <c r="D93">
        <v>16.552809554181799</v>
      </c>
      <c r="E93">
        <v>-348.61983123344902</v>
      </c>
      <c r="F93">
        <v>-347.69181612199401</v>
      </c>
      <c r="G93">
        <v>0.92801511145501303</v>
      </c>
      <c r="H93">
        <v>-31.112187705475499</v>
      </c>
      <c r="I93">
        <v>-15.4873932627487</v>
      </c>
      <c r="J93">
        <v>15.624794442726801</v>
      </c>
      <c r="K93">
        <v>-0.37128297831079199</v>
      </c>
      <c r="L93">
        <v>-1.0740593228645701</v>
      </c>
      <c r="M93">
        <v>-0.32598882232804699</v>
      </c>
      <c r="N93">
        <v>-0.97476757593610097</v>
      </c>
      <c r="O93">
        <v>-3.94492877393397E-2</v>
      </c>
      <c r="P93">
        <v>-9.3286610332254896E-2</v>
      </c>
      <c r="Q93">
        <v>-0.32609990585939402</v>
      </c>
      <c r="R93">
        <v>-0.975092844557087</v>
      </c>
      <c r="S93">
        <v>-4.1017398135386199E-2</v>
      </c>
      <c r="T93">
        <v>-9.7233316870887307E-2</v>
      </c>
    </row>
    <row r="94" spans="1:20" x14ac:dyDescent="0.2">
      <c r="A94" t="s">
        <v>36</v>
      </c>
      <c r="B94">
        <v>-378.20368813731699</v>
      </c>
      <c r="C94">
        <v>-361.21782451968102</v>
      </c>
      <c r="D94">
        <v>16.985863617635601</v>
      </c>
      <c r="E94">
        <v>-344.03000144860999</v>
      </c>
      <c r="F94">
        <v>-343.14547295310501</v>
      </c>
      <c r="G94">
        <v>0.88452849550511603</v>
      </c>
      <c r="H94">
        <v>-34.173686688707299</v>
      </c>
      <c r="I94">
        <v>-18.0723515665767</v>
      </c>
      <c r="J94">
        <v>16.1013351221305</v>
      </c>
      <c r="K94">
        <v>-0.37164664809425602</v>
      </c>
      <c r="L94">
        <v>-1.07444575751905</v>
      </c>
      <c r="M94">
        <v>-0.32582008062893397</v>
      </c>
      <c r="N94">
        <v>-0.97452035885497601</v>
      </c>
      <c r="O94">
        <v>-3.94492877393397E-2</v>
      </c>
      <c r="P94">
        <v>-9.3286610332254896E-2</v>
      </c>
      <c r="Q94">
        <v>-0.32591443895150901</v>
      </c>
      <c r="R94">
        <v>-0.97481498270116096</v>
      </c>
      <c r="S94">
        <v>-4.1101053624836098E-2</v>
      </c>
      <c r="T94">
        <v>-9.7378536100260399E-2</v>
      </c>
    </row>
    <row r="95" spans="1:20" x14ac:dyDescent="0.2">
      <c r="A95" t="s">
        <v>37</v>
      </c>
      <c r="B95">
        <v>-395.86287121818998</v>
      </c>
      <c r="C95">
        <v>-373.84195471737701</v>
      </c>
      <c r="D95">
        <v>22.020916500813101</v>
      </c>
      <c r="E95">
        <v>-348.369183340284</v>
      </c>
      <c r="F95">
        <v>-346.828873625516</v>
      </c>
      <c r="G95">
        <v>1.5403097147673199</v>
      </c>
      <c r="H95">
        <v>-47.493687877906297</v>
      </c>
      <c r="I95">
        <v>-27.013081091860499</v>
      </c>
      <c r="J95">
        <v>20.480606786045801</v>
      </c>
      <c r="K95">
        <v>-0.37326268551522901</v>
      </c>
      <c r="L95">
        <v>-1.07747986271469</v>
      </c>
      <c r="M95">
        <v>-0.32583539762749503</v>
      </c>
      <c r="N95">
        <v>-0.97408186465283497</v>
      </c>
      <c r="O95">
        <v>-3.94492877393397E-2</v>
      </c>
      <c r="P95">
        <v>-9.3286610332254896E-2</v>
      </c>
      <c r="Q95">
        <v>-0.32605398263046398</v>
      </c>
      <c r="R95">
        <v>-0.97468403335078901</v>
      </c>
      <c r="S95">
        <v>-4.1451834960118998E-2</v>
      </c>
      <c r="T95">
        <v>-9.8263959490252697E-2</v>
      </c>
    </row>
    <row r="96" spans="1:20" x14ac:dyDescent="0.2">
      <c r="A96" t="s">
        <v>97</v>
      </c>
      <c r="B96">
        <v>-400.53158860823402</v>
      </c>
      <c r="C96">
        <v>-378.88237167099498</v>
      </c>
      <c r="D96">
        <v>21.649216937239402</v>
      </c>
      <c r="E96">
        <v>-361.19708796591499</v>
      </c>
      <c r="F96">
        <v>-360.02716203083799</v>
      </c>
      <c r="G96">
        <v>1.1699259350767299</v>
      </c>
      <c r="H96">
        <v>-39.334500642319398</v>
      </c>
      <c r="I96">
        <v>-18.855209640156701</v>
      </c>
      <c r="J96">
        <v>20.479291002162601</v>
      </c>
      <c r="K96">
        <v>-0.37035140200757299</v>
      </c>
      <c r="L96">
        <v>-1.08444464849869</v>
      </c>
      <c r="M96">
        <v>-0.32574672821744699</v>
      </c>
      <c r="N96">
        <v>-0.97389924106102699</v>
      </c>
      <c r="O96">
        <v>-3.80111383230365E-2</v>
      </c>
      <c r="P96">
        <v>-0.10215722489166</v>
      </c>
      <c r="Q96">
        <v>-0.32595434248106397</v>
      </c>
      <c r="R96">
        <v>-0.97444363261140898</v>
      </c>
      <c r="S96">
        <v>-4.0078648311386203E-2</v>
      </c>
      <c r="T96">
        <v>-0.10713785801379699</v>
      </c>
    </row>
    <row r="97" spans="1:20" x14ac:dyDescent="0.2">
      <c r="A97" t="s">
        <v>98</v>
      </c>
      <c r="B97">
        <v>-399.319158573859</v>
      </c>
      <c r="C97">
        <v>-382.35866547361098</v>
      </c>
      <c r="D97">
        <v>16.960493100247799</v>
      </c>
      <c r="E97">
        <v>-371.62869362995502</v>
      </c>
      <c r="F97">
        <v>-370.87290800136202</v>
      </c>
      <c r="G97">
        <v>0.75578562859284104</v>
      </c>
      <c r="H97">
        <v>-27.6904649439042</v>
      </c>
      <c r="I97">
        <v>-11.485757472249199</v>
      </c>
      <c r="J97">
        <v>16.204707471654999</v>
      </c>
      <c r="K97">
        <v>-0.369436490923719</v>
      </c>
      <c r="L97">
        <v>-1.0823911699330599</v>
      </c>
      <c r="M97">
        <v>-0.32608304548129302</v>
      </c>
      <c r="N97">
        <v>-0.97502951251425596</v>
      </c>
      <c r="O97">
        <v>-3.8011138323036701E-2</v>
      </c>
      <c r="P97">
        <v>-0.10215722489166</v>
      </c>
      <c r="Q97">
        <v>-0.326196423990602</v>
      </c>
      <c r="R97">
        <v>-0.97535848836875105</v>
      </c>
      <c r="S97">
        <v>-3.96460369193802E-2</v>
      </c>
      <c r="T97">
        <v>-0.10625201819704901</v>
      </c>
    </row>
    <row r="98" spans="1:20" x14ac:dyDescent="0.2">
      <c r="A98" t="s">
        <v>99</v>
      </c>
      <c r="B98">
        <v>-396.79163721893002</v>
      </c>
      <c r="C98">
        <v>-379.34211000888303</v>
      </c>
      <c r="D98">
        <v>17.449527210047801</v>
      </c>
      <c r="E98">
        <v>-366.62295758246</v>
      </c>
      <c r="F98">
        <v>-365.89621462475998</v>
      </c>
      <c r="G98">
        <v>0.72674295769970498</v>
      </c>
      <c r="H98">
        <v>-30.168679636470799</v>
      </c>
      <c r="I98">
        <v>-13.4458953841227</v>
      </c>
      <c r="J98">
        <v>16.722784252348099</v>
      </c>
      <c r="K98">
        <v>-0.36965123443970799</v>
      </c>
      <c r="L98">
        <v>-1.08260840382235</v>
      </c>
      <c r="M98">
        <v>-0.32588937643990601</v>
      </c>
      <c r="N98">
        <v>-0.97471125696407102</v>
      </c>
      <c r="O98">
        <v>-3.80111383230365E-2</v>
      </c>
      <c r="P98">
        <v>-0.10215722489166</v>
      </c>
      <c r="Q98">
        <v>-0.32598598551087499</v>
      </c>
      <c r="R98">
        <v>-0.97500918487684696</v>
      </c>
      <c r="S98">
        <v>-3.9748104922750403E-2</v>
      </c>
      <c r="T98">
        <v>-0.10639509257150701</v>
      </c>
    </row>
    <row r="99" spans="1:20" x14ac:dyDescent="0.2">
      <c r="A99" t="s">
        <v>100</v>
      </c>
      <c r="B99">
        <v>-407.27836343256303</v>
      </c>
      <c r="C99">
        <v>-385.51296195769999</v>
      </c>
      <c r="D99">
        <v>21.765401474862902</v>
      </c>
      <c r="E99">
        <v>-367.77831101627402</v>
      </c>
      <c r="F99">
        <v>-366.50279256434902</v>
      </c>
      <c r="G99">
        <v>1.2755184519252001</v>
      </c>
      <c r="H99">
        <v>-39.500052416289002</v>
      </c>
      <c r="I99">
        <v>-19.010169393351301</v>
      </c>
      <c r="J99">
        <v>20.4898830229377</v>
      </c>
      <c r="K99">
        <v>-0.37030655081771702</v>
      </c>
      <c r="L99">
        <v>-1.08459047481939</v>
      </c>
      <c r="M99">
        <v>-0.32575815947858</v>
      </c>
      <c r="N99">
        <v>-0.97392572959926804</v>
      </c>
      <c r="O99">
        <v>-3.8011138323036299E-2</v>
      </c>
      <c r="P99">
        <v>-0.102157224891659</v>
      </c>
      <c r="Q99">
        <v>-0.325973466754235</v>
      </c>
      <c r="R99">
        <v>-0.97452050703818005</v>
      </c>
      <c r="S99">
        <v>-4.0054006993247397E-2</v>
      </c>
      <c r="T99">
        <v>-0.10710845471861299</v>
      </c>
    </row>
    <row r="100" spans="1:20" x14ac:dyDescent="0.2">
      <c r="A100" t="s">
        <v>101</v>
      </c>
      <c r="B100">
        <v>-369.244644223813</v>
      </c>
      <c r="C100">
        <v>-346.86981887215001</v>
      </c>
      <c r="D100">
        <v>22.3748253516621</v>
      </c>
      <c r="E100">
        <v>-305.26710177237902</v>
      </c>
      <c r="F100">
        <v>-301.04631395123198</v>
      </c>
      <c r="G100">
        <v>4.2207878211468204</v>
      </c>
      <c r="H100">
        <v>-63.977542451433699</v>
      </c>
      <c r="I100">
        <v>-45.823504920918403</v>
      </c>
      <c r="J100">
        <v>18.1540375305153</v>
      </c>
      <c r="K100">
        <v>-0.54217835114584401</v>
      </c>
      <c r="L100">
        <v>-1.5141913784466901</v>
      </c>
      <c r="M100">
        <v>-0.32490355792994202</v>
      </c>
      <c r="N100">
        <v>-0.96999729939686197</v>
      </c>
      <c r="O100">
        <v>-0.206548397472198</v>
      </c>
      <c r="P100">
        <v>-0.53055271914629898</v>
      </c>
      <c r="Q100">
        <v>-0.32545411063379698</v>
      </c>
      <c r="R100">
        <v>-0.97154702130821202</v>
      </c>
      <c r="S100">
        <v>-0.20789404366579101</v>
      </c>
      <c r="T100">
        <v>-0.53402130510959001</v>
      </c>
    </row>
    <row r="101" spans="1:20" x14ac:dyDescent="0.2">
      <c r="A101" t="s">
        <v>102</v>
      </c>
      <c r="B101">
        <v>-366.96991462527302</v>
      </c>
      <c r="C101">
        <v>-344.488124095714</v>
      </c>
      <c r="D101">
        <v>22.481790529558999</v>
      </c>
      <c r="E101">
        <v>-302.61259031119198</v>
      </c>
      <c r="F101">
        <v>-298.13304699325698</v>
      </c>
      <c r="G101">
        <v>4.4795433179344899</v>
      </c>
      <c r="H101">
        <v>-64.3573243140806</v>
      </c>
      <c r="I101">
        <v>-46.355077102456001</v>
      </c>
      <c r="J101">
        <v>18.0022472116245</v>
      </c>
      <c r="K101">
        <v>-0.54238341990255701</v>
      </c>
      <c r="L101">
        <v>-1.51444594329578</v>
      </c>
      <c r="M101">
        <v>-0.32506261962514199</v>
      </c>
      <c r="N101">
        <v>-0.97023722387116895</v>
      </c>
      <c r="O101">
        <v>-0.20655154329054501</v>
      </c>
      <c r="P101">
        <v>-0.530465569511825</v>
      </c>
      <c r="Q101">
        <v>-0.32564659631486398</v>
      </c>
      <c r="R101">
        <v>-0.97186499121946002</v>
      </c>
      <c r="S101">
        <v>-0.207843722223824</v>
      </c>
      <c r="T101">
        <v>-0.53381833944139001</v>
      </c>
    </row>
    <row r="102" spans="1:20" x14ac:dyDescent="0.2">
      <c r="A102" t="s">
        <v>103</v>
      </c>
      <c r="B102">
        <v>-358.34155126334298</v>
      </c>
      <c r="C102">
        <v>-340.40377441713599</v>
      </c>
      <c r="D102">
        <v>17.9377768462071</v>
      </c>
      <c r="E102">
        <v>-305.925451989284</v>
      </c>
      <c r="F102">
        <v>-302.47376951239602</v>
      </c>
      <c r="G102">
        <v>3.4516824768875898</v>
      </c>
      <c r="H102">
        <v>-52.416099274059398</v>
      </c>
      <c r="I102">
        <v>-37.930004904739803</v>
      </c>
      <c r="J102">
        <v>14.486094369319501</v>
      </c>
      <c r="K102">
        <v>-0.54079494635472303</v>
      </c>
      <c r="L102">
        <v>-1.51198306666307</v>
      </c>
      <c r="M102">
        <v>-0.32514237101863303</v>
      </c>
      <c r="N102">
        <v>-0.97063190030478896</v>
      </c>
      <c r="O102">
        <v>-0.20650171317840699</v>
      </c>
      <c r="P102">
        <v>-0.53053779340871199</v>
      </c>
      <c r="Q102">
        <v>-0.32551586517913</v>
      </c>
      <c r="R102">
        <v>-0.97170338796132605</v>
      </c>
      <c r="S102">
        <v>-0.207605981367501</v>
      </c>
      <c r="T102">
        <v>-0.53350600459817799</v>
      </c>
    </row>
    <row r="103" spans="1:20" x14ac:dyDescent="0.2">
      <c r="A103" t="s">
        <v>104</v>
      </c>
      <c r="B103">
        <v>-374.92484764604399</v>
      </c>
      <c r="C103">
        <v>-352.87293414567398</v>
      </c>
      <c r="D103">
        <v>22.051913500369899</v>
      </c>
      <c r="E103">
        <v>-309.80257962082999</v>
      </c>
      <c r="F103">
        <v>-305.64471056108403</v>
      </c>
      <c r="G103">
        <v>4.1578690597467096</v>
      </c>
      <c r="H103">
        <v>-65.122268025213501</v>
      </c>
      <c r="I103">
        <v>-47.228223584590303</v>
      </c>
      <c r="J103">
        <v>17.894044440623201</v>
      </c>
      <c r="K103">
        <v>-0.54265110344254996</v>
      </c>
      <c r="L103">
        <v>-1.5142155431815401</v>
      </c>
      <c r="M103">
        <v>-0.32501544026301599</v>
      </c>
      <c r="N103">
        <v>-0.97011406417255397</v>
      </c>
      <c r="O103">
        <v>-0.206551661197587</v>
      </c>
      <c r="P103">
        <v>-0.53038172245938198</v>
      </c>
      <c r="Q103">
        <v>-0.32555483085021902</v>
      </c>
      <c r="R103">
        <v>-0.97161523629924296</v>
      </c>
      <c r="S103">
        <v>-0.20787272274375401</v>
      </c>
      <c r="T103">
        <v>-0.53383557884668498</v>
      </c>
    </row>
    <row r="104" spans="1:20" x14ac:dyDescent="0.2">
      <c r="A104" t="s">
        <v>105</v>
      </c>
      <c r="B104">
        <v>-366.690656630391</v>
      </c>
      <c r="C104">
        <v>-344.51173600340098</v>
      </c>
      <c r="D104">
        <v>22.178920626989498</v>
      </c>
      <c r="E104">
        <v>-304.25717669812099</v>
      </c>
      <c r="F104">
        <v>-299.79284086934001</v>
      </c>
      <c r="G104">
        <v>4.46433582878075</v>
      </c>
      <c r="H104">
        <v>-62.433479932270203</v>
      </c>
      <c r="I104">
        <v>-44.718895134061398</v>
      </c>
      <c r="J104">
        <v>17.714584798208701</v>
      </c>
      <c r="K104">
        <v>-0.54167059822402597</v>
      </c>
      <c r="L104">
        <v>-1.51363735302887</v>
      </c>
      <c r="M104">
        <v>-0.324784657898532</v>
      </c>
      <c r="N104">
        <v>-0.96980188054275396</v>
      </c>
      <c r="O104">
        <v>-0.20651972376145</v>
      </c>
      <c r="P104">
        <v>-0.53042203567864599</v>
      </c>
      <c r="Q104">
        <v>-0.32535944006106798</v>
      </c>
      <c r="R104">
        <v>-0.97138886994301599</v>
      </c>
      <c r="S104">
        <v>-0.20778973939133</v>
      </c>
      <c r="T104">
        <v>-0.53373737657472498</v>
      </c>
    </row>
    <row r="105" spans="1:20" x14ac:dyDescent="0.2">
      <c r="A105" t="s">
        <v>106</v>
      </c>
      <c r="B105">
        <v>-362.83090731521401</v>
      </c>
      <c r="C105">
        <v>-341.216581406817</v>
      </c>
      <c r="D105">
        <v>21.614325908396498</v>
      </c>
      <c r="E105">
        <v>-301.40437162956601</v>
      </c>
      <c r="F105">
        <v>-297.19457866693</v>
      </c>
      <c r="G105">
        <v>4.2097929626362696</v>
      </c>
      <c r="H105">
        <v>-61.4265356856476</v>
      </c>
      <c r="I105">
        <v>-44.022002739887398</v>
      </c>
      <c r="J105">
        <v>17.404532945760199</v>
      </c>
      <c r="K105">
        <v>-0.54158040825727705</v>
      </c>
      <c r="L105">
        <v>-1.5134821165746</v>
      </c>
      <c r="M105">
        <v>-0.32483260392230401</v>
      </c>
      <c r="N105">
        <v>-0.96981774226734496</v>
      </c>
      <c r="O105">
        <v>-0.20658641693284399</v>
      </c>
      <c r="P105">
        <v>-0.53042963309299895</v>
      </c>
      <c r="Q105">
        <v>-0.32536894687647999</v>
      </c>
      <c r="R105">
        <v>-0.97131202424548502</v>
      </c>
      <c r="S105">
        <v>-0.207857666590471</v>
      </c>
      <c r="T105">
        <v>-0.53375679409419097</v>
      </c>
    </row>
    <row r="106" spans="1:20" x14ac:dyDescent="0.2">
      <c r="A106" t="s">
        <v>107</v>
      </c>
      <c r="B106">
        <v>-422.75818203982698</v>
      </c>
      <c r="C106">
        <v>-393.82756172460302</v>
      </c>
      <c r="D106">
        <v>28.930620315223699</v>
      </c>
      <c r="E106">
        <v>-375.048991900955</v>
      </c>
      <c r="F106">
        <v>-367.32380290054601</v>
      </c>
      <c r="G106">
        <v>7.7251890004085899</v>
      </c>
      <c r="H106">
        <v>-47.709190138871698</v>
      </c>
      <c r="I106">
        <v>-26.503758824056501</v>
      </c>
      <c r="J106">
        <v>21.205431314815101</v>
      </c>
      <c r="K106">
        <v>-0.57020306623025596</v>
      </c>
      <c r="L106">
        <v>-1.60955538914225</v>
      </c>
      <c r="M106">
        <v>-0.32526266117194602</v>
      </c>
      <c r="N106">
        <v>-0.97040269364273801</v>
      </c>
      <c r="O106">
        <v>-0.23650474676703101</v>
      </c>
      <c r="P106">
        <v>-0.62941688544722996</v>
      </c>
      <c r="Q106">
        <v>-0.325886059362132</v>
      </c>
      <c r="R106">
        <v>-0.97205923735626198</v>
      </c>
      <c r="S106">
        <v>-0.23826564732724601</v>
      </c>
      <c r="T106">
        <v>-0.63345276410824203</v>
      </c>
    </row>
    <row r="107" spans="1:20" x14ac:dyDescent="0.2">
      <c r="A107" t="s">
        <v>108</v>
      </c>
      <c r="B107">
        <v>-413.87113210097999</v>
      </c>
      <c r="C107">
        <v>-386.158004330805</v>
      </c>
      <c r="D107">
        <v>27.713127770175699</v>
      </c>
      <c r="E107">
        <v>-371.37923523913099</v>
      </c>
      <c r="F107">
        <v>-364.06547330739897</v>
      </c>
      <c r="G107">
        <v>7.3137619317326799</v>
      </c>
      <c r="H107">
        <v>-42.491896861848801</v>
      </c>
      <c r="I107">
        <v>-22.092531023405702</v>
      </c>
      <c r="J107">
        <v>20.399365838443</v>
      </c>
      <c r="K107">
        <v>-0.568674977002676</v>
      </c>
      <c r="L107">
        <v>-1.60809852904809</v>
      </c>
      <c r="M107">
        <v>-0.32484702118576397</v>
      </c>
      <c r="N107">
        <v>-0.96975349453924398</v>
      </c>
      <c r="O107">
        <v>-0.23651817986170701</v>
      </c>
      <c r="P107">
        <v>-0.629470503908093</v>
      </c>
      <c r="Q107">
        <v>-0.32538413777375702</v>
      </c>
      <c r="R107">
        <v>-0.97125180354483398</v>
      </c>
      <c r="S107">
        <v>-0.23827462339667599</v>
      </c>
      <c r="T107">
        <v>-0.63344834182092802</v>
      </c>
    </row>
    <row r="108" spans="1:20" x14ac:dyDescent="0.2">
      <c r="A108" t="s">
        <v>109</v>
      </c>
      <c r="B108">
        <v>-380.13872542126001</v>
      </c>
      <c r="C108">
        <v>-333.925346148823</v>
      </c>
      <c r="D108">
        <v>46.213379272437002</v>
      </c>
      <c r="E108">
        <v>-295.87734795414201</v>
      </c>
      <c r="F108">
        <v>-279.73810469190602</v>
      </c>
      <c r="G108">
        <v>16.139243262235599</v>
      </c>
      <c r="H108">
        <v>-84.261377467118194</v>
      </c>
      <c r="I108">
        <v>-54.187241456916801</v>
      </c>
      <c r="J108">
        <v>30.0741360102014</v>
      </c>
      <c r="K108">
        <v>-1.08209906906319</v>
      </c>
      <c r="L108">
        <v>-2.8677038437582199</v>
      </c>
      <c r="M108">
        <v>-0.32500482681263698</v>
      </c>
      <c r="N108">
        <v>-0.96993028854979702</v>
      </c>
      <c r="O108">
        <v>-0.74346734296567696</v>
      </c>
      <c r="P108">
        <v>-1.87930699516424</v>
      </c>
      <c r="Q108">
        <v>-0.32614084894402001</v>
      </c>
      <c r="R108">
        <v>-0.97308229800882295</v>
      </c>
      <c r="S108">
        <v>-0.74560888028135397</v>
      </c>
      <c r="T108">
        <v>-1.88433205813666</v>
      </c>
    </row>
    <row r="109" spans="1:20" x14ac:dyDescent="0.2">
      <c r="A109" t="s">
        <v>110</v>
      </c>
      <c r="B109">
        <v>-363.416476313582</v>
      </c>
      <c r="C109">
        <v>-327.688397560368</v>
      </c>
      <c r="D109">
        <v>35.7280787532139</v>
      </c>
      <c r="E109">
        <v>-306.59732595270202</v>
      </c>
      <c r="F109">
        <v>-294.03208473033197</v>
      </c>
      <c r="G109">
        <v>12.565241222369901</v>
      </c>
      <c r="H109">
        <v>-56.819150360880101</v>
      </c>
      <c r="I109">
        <v>-33.656312830036001</v>
      </c>
      <c r="J109">
        <v>23.162837530844001</v>
      </c>
      <c r="K109">
        <v>-1.0781670338445299</v>
      </c>
      <c r="L109">
        <v>-2.86155369272389</v>
      </c>
      <c r="M109">
        <v>-0.32508863225168599</v>
      </c>
      <c r="N109">
        <v>-0.97063827224250798</v>
      </c>
      <c r="O109">
        <v>-0.74334289627574102</v>
      </c>
      <c r="P109">
        <v>-1.8790096573302799</v>
      </c>
      <c r="Q109">
        <v>-0.32581093131129102</v>
      </c>
      <c r="R109">
        <v>-0.97265853776847799</v>
      </c>
      <c r="S109">
        <v>-0.74516779670618205</v>
      </c>
      <c r="T109">
        <v>-1.88326444998883</v>
      </c>
    </row>
    <row r="110" spans="1:20" x14ac:dyDescent="0.2">
      <c r="A110" t="s">
        <v>111</v>
      </c>
      <c r="B110">
        <v>-357.38745174559898</v>
      </c>
      <c r="C110">
        <v>-323.314287062689</v>
      </c>
      <c r="D110">
        <v>34.073164682909898</v>
      </c>
      <c r="E110">
        <v>-310.08540956070402</v>
      </c>
      <c r="F110">
        <v>-298.45780417311499</v>
      </c>
      <c r="G110">
        <v>11.6276053875894</v>
      </c>
      <c r="H110">
        <v>-47.302042184894702</v>
      </c>
      <c r="I110">
        <v>-24.856482889574199</v>
      </c>
      <c r="J110">
        <v>22.4455592953205</v>
      </c>
      <c r="K110">
        <v>-1.0766066511966601</v>
      </c>
      <c r="L110">
        <v>-2.8588025853949302</v>
      </c>
      <c r="M110">
        <v>-0.324932214032565</v>
      </c>
      <c r="N110">
        <v>-0.97019170476290595</v>
      </c>
      <c r="O110">
        <v>-0.74340851291871002</v>
      </c>
      <c r="P110">
        <v>-1.87886041097663</v>
      </c>
      <c r="Q110">
        <v>-0.32575283964134299</v>
      </c>
      <c r="R110">
        <v>-0.97253001540353201</v>
      </c>
      <c r="S110">
        <v>-0.74501981744935697</v>
      </c>
      <c r="T110">
        <v>-1.88263923105558</v>
      </c>
    </row>
    <row r="111" spans="1:20" x14ac:dyDescent="0.2">
      <c r="A111" t="s">
        <v>112</v>
      </c>
      <c r="B111">
        <v>-361.09397490743697</v>
      </c>
      <c r="C111">
        <v>-321.09547936957699</v>
      </c>
      <c r="D111">
        <v>39.998495537860002</v>
      </c>
      <c r="E111">
        <v>-289.28124435979697</v>
      </c>
      <c r="F111">
        <v>-275.31687191253502</v>
      </c>
      <c r="G111">
        <v>13.964372447261701</v>
      </c>
      <c r="H111">
        <v>-71.812730547640001</v>
      </c>
      <c r="I111">
        <v>-45.778607457041701</v>
      </c>
      <c r="J111">
        <v>26.0341230905982</v>
      </c>
      <c r="K111">
        <v>-1.0799206236726</v>
      </c>
      <c r="L111">
        <v>-2.86491680561643</v>
      </c>
      <c r="M111">
        <v>-0.32480800215644301</v>
      </c>
      <c r="N111">
        <v>-0.96963501843462496</v>
      </c>
      <c r="O111">
        <v>-0.74357012761659103</v>
      </c>
      <c r="P111">
        <v>-1.87947226030472</v>
      </c>
      <c r="Q111">
        <v>-0.32580016402976902</v>
      </c>
      <c r="R111">
        <v>-0.97238670123475801</v>
      </c>
      <c r="S111">
        <v>-0.745403876493825</v>
      </c>
      <c r="T111">
        <v>-1.88381053918964</v>
      </c>
    </row>
    <row r="112" spans="1:20" x14ac:dyDescent="0.2">
      <c r="A112" t="s">
        <v>113</v>
      </c>
      <c r="B112">
        <v>-347.94631441549501</v>
      </c>
      <c r="C112">
        <v>-321.35031607206201</v>
      </c>
      <c r="D112">
        <v>26.5959983434329</v>
      </c>
      <c r="E112">
        <v>-308.77766880609897</v>
      </c>
      <c r="F112">
        <v>-301.469243509043</v>
      </c>
      <c r="G112">
        <v>7.308425297056</v>
      </c>
      <c r="H112">
        <v>-39.168645609396499</v>
      </c>
      <c r="I112">
        <v>-19.8810725630196</v>
      </c>
      <c r="J112">
        <v>19.287573046376899</v>
      </c>
      <c r="K112">
        <v>-0.69209970699531898</v>
      </c>
      <c r="L112">
        <v>-1.91065522332478</v>
      </c>
      <c r="M112">
        <v>-0.32483408882826598</v>
      </c>
      <c r="N112">
        <v>-0.96972029162740203</v>
      </c>
      <c r="O112">
        <v>-0.36122439546797402</v>
      </c>
      <c r="P112">
        <v>-0.93205760722375397</v>
      </c>
      <c r="Q112">
        <v>-0.32557023214546299</v>
      </c>
      <c r="R112">
        <v>-0.97166750668469204</v>
      </c>
      <c r="S112">
        <v>-0.36264471424258599</v>
      </c>
      <c r="T112">
        <v>-0.93530017766302798</v>
      </c>
    </row>
    <row r="113" spans="1:20" x14ac:dyDescent="0.2">
      <c r="A113" t="s">
        <v>114</v>
      </c>
      <c r="B113">
        <v>-350.690246392066</v>
      </c>
      <c r="C113">
        <v>-326.15405807133698</v>
      </c>
      <c r="D113">
        <v>24.536188320728201</v>
      </c>
      <c r="E113">
        <v>-316.001264162947</v>
      </c>
      <c r="F113">
        <v>-309.26679100225198</v>
      </c>
      <c r="G113">
        <v>6.7344731606954999</v>
      </c>
      <c r="H113">
        <v>-34.688982229118203</v>
      </c>
      <c r="I113">
        <v>-16.8872670690854</v>
      </c>
      <c r="J113">
        <v>17.8017151600327</v>
      </c>
      <c r="K113">
        <v>-0.69129107102257803</v>
      </c>
      <c r="L113">
        <v>-1.90955349995623</v>
      </c>
      <c r="M113">
        <v>-0.32472779870267299</v>
      </c>
      <c r="N113">
        <v>-0.96949716732075597</v>
      </c>
      <c r="O113">
        <v>-0.361253496235663</v>
      </c>
      <c r="P113">
        <v>-0.93215377498540397</v>
      </c>
      <c r="Q113">
        <v>-0.32539311360498002</v>
      </c>
      <c r="R113">
        <v>-0.97130715196709405</v>
      </c>
      <c r="S113">
        <v>-0.36256943617599402</v>
      </c>
      <c r="T113">
        <v>-0.93514284978138096</v>
      </c>
    </row>
    <row r="114" spans="1:20" x14ac:dyDescent="0.2">
      <c r="A114" t="s">
        <v>115</v>
      </c>
      <c r="B114">
        <v>-416.299073934158</v>
      </c>
      <c r="C114">
        <v>-385.307360043328</v>
      </c>
      <c r="D114">
        <v>30.991713890830798</v>
      </c>
      <c r="E114">
        <v>-366.27953020122197</v>
      </c>
      <c r="F114">
        <v>-357.99335664880402</v>
      </c>
      <c r="G114">
        <v>8.2861735524178499</v>
      </c>
      <c r="H114">
        <v>-50.019543732936498</v>
      </c>
      <c r="I114">
        <v>-27.3140033945235</v>
      </c>
      <c r="J114">
        <v>22.705540338413002</v>
      </c>
      <c r="K114">
        <v>-0.78741032647650699</v>
      </c>
      <c r="L114">
        <v>-2.1788309011391598</v>
      </c>
      <c r="M114">
        <v>-0.32521188749493402</v>
      </c>
      <c r="N114">
        <v>-0.97030171689033495</v>
      </c>
      <c r="O114">
        <v>-0.45350888989607002</v>
      </c>
      <c r="P114">
        <v>-1.1981672979076501</v>
      </c>
      <c r="Q114">
        <v>-0.32597613453832203</v>
      </c>
      <c r="R114">
        <v>-0.97236605281050903</v>
      </c>
      <c r="S114">
        <v>-0.455276419366131</v>
      </c>
      <c r="T114">
        <v>-1.20221926785813</v>
      </c>
    </row>
    <row r="115" spans="1:20" x14ac:dyDescent="0.2">
      <c r="A115" t="s">
        <v>116</v>
      </c>
      <c r="B115">
        <v>-413.66123810658598</v>
      </c>
      <c r="C115">
        <v>-383.64100785756699</v>
      </c>
      <c r="D115">
        <v>30.0202302490191</v>
      </c>
      <c r="E115">
        <v>-365.29483695065301</v>
      </c>
      <c r="F115">
        <v>-357.81697145023003</v>
      </c>
      <c r="G115">
        <v>7.4778655004232002</v>
      </c>
      <c r="H115">
        <v>-48.366401155932998</v>
      </c>
      <c r="I115">
        <v>-25.824036407337001</v>
      </c>
      <c r="J115">
        <v>22.542364748595901</v>
      </c>
      <c r="K115">
        <v>-0.78675820655161699</v>
      </c>
      <c r="L115">
        <v>-2.1781442793772201</v>
      </c>
      <c r="M115">
        <v>-0.32491598250046899</v>
      </c>
      <c r="N115">
        <v>-0.96982161387100396</v>
      </c>
      <c r="O115">
        <v>-0.45352627057077599</v>
      </c>
      <c r="P115">
        <v>-1.1982168322281399</v>
      </c>
      <c r="Q115">
        <v>-0.32562839292731899</v>
      </c>
      <c r="R115">
        <v>-0.97178097576381495</v>
      </c>
      <c r="S115">
        <v>-0.45533177140498399</v>
      </c>
      <c r="T115">
        <v>-1.2023254911691701</v>
      </c>
    </row>
    <row r="116" spans="1:20" x14ac:dyDescent="0.2">
      <c r="A116" t="s">
        <v>117</v>
      </c>
      <c r="B116">
        <v>-366.42577663799</v>
      </c>
      <c r="C116">
        <v>-348.83706209080702</v>
      </c>
      <c r="D116">
        <v>17.588714547183599</v>
      </c>
      <c r="E116">
        <v>-336.84522184933297</v>
      </c>
      <c r="F116">
        <v>-332.20470262008399</v>
      </c>
      <c r="G116">
        <v>4.64051922924879</v>
      </c>
      <c r="H116">
        <v>-29.580554788657199</v>
      </c>
      <c r="I116">
        <v>-16.632359470722299</v>
      </c>
      <c r="J116">
        <v>12.9481953179348</v>
      </c>
      <c r="K116">
        <v>-0.55522777599215201</v>
      </c>
      <c r="L116">
        <v>-1.63336181849037</v>
      </c>
      <c r="M116">
        <v>-0.31050308052827702</v>
      </c>
      <c r="N116">
        <v>-1.0071628963424</v>
      </c>
      <c r="O116">
        <v>-0.239722493654031</v>
      </c>
      <c r="P116">
        <v>-0.61993448720712896</v>
      </c>
      <c r="Q116">
        <v>-0.31095199388726202</v>
      </c>
      <c r="R116">
        <v>-1.0083837396466899</v>
      </c>
      <c r="S116">
        <v>-0.240652308345046</v>
      </c>
      <c r="T116">
        <v>-0.62226662231455299</v>
      </c>
    </row>
    <row r="117" spans="1:20" x14ac:dyDescent="0.2">
      <c r="A117" t="s">
        <v>118</v>
      </c>
      <c r="B117">
        <v>-350.73834572159097</v>
      </c>
      <c r="C117">
        <v>-334.01885226395501</v>
      </c>
      <c r="D117">
        <v>16.719493457635799</v>
      </c>
      <c r="E117">
        <v>-322.82586389081899</v>
      </c>
      <c r="F117">
        <v>-318.51320128229003</v>
      </c>
      <c r="G117">
        <v>4.3126626085287496</v>
      </c>
      <c r="H117">
        <v>-27.912481830772201</v>
      </c>
      <c r="I117">
        <v>-15.505650981664999</v>
      </c>
      <c r="J117">
        <v>12.4068308491071</v>
      </c>
      <c r="K117">
        <v>-0.55509034209597496</v>
      </c>
      <c r="L117">
        <v>-1.6331184776943399</v>
      </c>
      <c r="M117">
        <v>-0.310622287710697</v>
      </c>
      <c r="N117">
        <v>-1.0072692209765099</v>
      </c>
      <c r="O117">
        <v>-0.239727456858329</v>
      </c>
      <c r="P117">
        <v>-0.61995855284275403</v>
      </c>
      <c r="Q117">
        <v>-0.31105744729389401</v>
      </c>
      <c r="R117">
        <v>-1.00842734649884</v>
      </c>
      <c r="S117">
        <v>-0.24061317505742799</v>
      </c>
      <c r="T117">
        <v>-0.62220506119180696</v>
      </c>
    </row>
    <row r="118" spans="1:20" x14ac:dyDescent="0.2">
      <c r="A118" t="s">
        <v>119</v>
      </c>
      <c r="B118">
        <v>-357.38594851671098</v>
      </c>
      <c r="C118">
        <v>-341.14989252088799</v>
      </c>
      <c r="D118">
        <v>16.236055995822699</v>
      </c>
      <c r="E118">
        <v>-329.731150347908</v>
      </c>
      <c r="F118">
        <v>-325.71952372163298</v>
      </c>
      <c r="G118">
        <v>4.0116266262743503</v>
      </c>
      <c r="H118">
        <v>-27.654798168803399</v>
      </c>
      <c r="I118">
        <v>-15.430368799255</v>
      </c>
      <c r="J118">
        <v>12.2244293695483</v>
      </c>
      <c r="K118">
        <v>-0.554950778856655</v>
      </c>
      <c r="L118">
        <v>-1.63303045046878</v>
      </c>
      <c r="M118">
        <v>-0.31053016340856199</v>
      </c>
      <c r="N118">
        <v>-1.0072462384252601</v>
      </c>
      <c r="O118">
        <v>-0.23972550646118801</v>
      </c>
      <c r="P118">
        <v>-0.61994616613836095</v>
      </c>
      <c r="Q118">
        <v>-0.31090666754556701</v>
      </c>
      <c r="R118">
        <v>-1.00826977820256</v>
      </c>
      <c r="S118">
        <v>-0.24066074607409799</v>
      </c>
      <c r="T118">
        <v>-0.62226692122064697</v>
      </c>
    </row>
    <row r="119" spans="1:20" x14ac:dyDescent="0.2">
      <c r="A119" t="s">
        <v>38</v>
      </c>
      <c r="B119">
        <v>-380.77098195329199</v>
      </c>
      <c r="C119">
        <v>-361.176861781654</v>
      </c>
      <c r="D119">
        <v>19.594120171638199</v>
      </c>
      <c r="E119">
        <v>-332.78231109799498</v>
      </c>
      <c r="F119">
        <v>-331.73770564081002</v>
      </c>
      <c r="G119">
        <v>1.0446054571852701</v>
      </c>
      <c r="H119">
        <v>-47.988670855297002</v>
      </c>
      <c r="I119">
        <v>-29.439156140843998</v>
      </c>
      <c r="J119">
        <v>18.549514714453</v>
      </c>
      <c r="K119">
        <v>-0.35843268465946398</v>
      </c>
      <c r="L119">
        <v>-1.11092765233552</v>
      </c>
      <c r="M119">
        <v>-0.31073957257443502</v>
      </c>
      <c r="N119">
        <v>-1.0076069494358799</v>
      </c>
      <c r="O119">
        <v>-3.94492877393397E-2</v>
      </c>
      <c r="P119">
        <v>-9.3286610332254896E-2</v>
      </c>
      <c r="Q119">
        <v>-0.31088604291789901</v>
      </c>
      <c r="R119">
        <v>-1.0079909758540699</v>
      </c>
      <c r="S119">
        <v>-4.1343594343811803E-2</v>
      </c>
      <c r="T119">
        <v>-9.7926943021534596E-2</v>
      </c>
    </row>
    <row r="120" spans="1:20" x14ac:dyDescent="0.2">
      <c r="A120" t="s">
        <v>39</v>
      </c>
      <c r="B120">
        <v>-362.16494428185803</v>
      </c>
      <c r="C120">
        <v>-343.89539086084199</v>
      </c>
      <c r="D120">
        <v>18.269553421015601</v>
      </c>
      <c r="E120">
        <v>-317.57313006815099</v>
      </c>
      <c r="F120">
        <v>-316.586064980115</v>
      </c>
      <c r="G120">
        <v>0.98706508803665605</v>
      </c>
      <c r="H120">
        <v>-44.5918142137064</v>
      </c>
      <c r="I120">
        <v>-27.3093258807273</v>
      </c>
      <c r="J120">
        <v>17.282488332979</v>
      </c>
      <c r="K120">
        <v>-0.35781056628223001</v>
      </c>
      <c r="L120">
        <v>-1.1102715681653099</v>
      </c>
      <c r="M120">
        <v>-0.31069847702730402</v>
      </c>
      <c r="N120">
        <v>-1.00766363662398</v>
      </c>
      <c r="O120">
        <v>-3.94492877393397E-2</v>
      </c>
      <c r="P120">
        <v>-9.3286610332254896E-2</v>
      </c>
      <c r="Q120">
        <v>-0.31081660049403698</v>
      </c>
      <c r="R120">
        <v>-1.0080084606842701</v>
      </c>
      <c r="S120">
        <v>-4.1222686521899497E-2</v>
      </c>
      <c r="T120">
        <v>-9.7632815282237495E-2</v>
      </c>
    </row>
    <row r="121" spans="1:20" x14ac:dyDescent="0.2">
      <c r="A121" t="s">
        <v>40</v>
      </c>
      <c r="B121">
        <v>-372.46521278876702</v>
      </c>
      <c r="C121">
        <v>-354.24281388936902</v>
      </c>
      <c r="D121">
        <v>18.222398899398101</v>
      </c>
      <c r="E121">
        <v>-327.56568642488702</v>
      </c>
      <c r="F121">
        <v>-326.69596170501899</v>
      </c>
      <c r="G121">
        <v>0.86972471986811095</v>
      </c>
      <c r="H121">
        <v>-44.899526363880199</v>
      </c>
      <c r="I121">
        <v>-27.546852184350101</v>
      </c>
      <c r="J121">
        <v>17.352674179529998</v>
      </c>
      <c r="K121">
        <v>-0.35788617646724202</v>
      </c>
      <c r="L121">
        <v>-1.1103387700035701</v>
      </c>
      <c r="M121">
        <v>-0.31071262845155001</v>
      </c>
      <c r="N121">
        <v>-1.00767509587085</v>
      </c>
      <c r="O121">
        <v>-3.9449287739328098E-2</v>
      </c>
      <c r="P121">
        <v>-9.3286610332240394E-2</v>
      </c>
      <c r="Q121">
        <v>-0.31083940987880598</v>
      </c>
      <c r="R121">
        <v>-1.00801641126154</v>
      </c>
      <c r="S121">
        <v>-4.1224507662842601E-2</v>
      </c>
      <c r="T121">
        <v>-9.7652577223722101E-2</v>
      </c>
    </row>
    <row r="122" spans="1:20" x14ac:dyDescent="0.2">
      <c r="A122" t="s">
        <v>120</v>
      </c>
      <c r="B122">
        <v>-395.42629977149602</v>
      </c>
      <c r="C122">
        <v>-375.83358458220101</v>
      </c>
      <c r="D122">
        <v>19.5927151892948</v>
      </c>
      <c r="E122">
        <v>-353.26821924356301</v>
      </c>
      <c r="F122">
        <v>-352.446819182936</v>
      </c>
      <c r="G122">
        <v>0.82140006062742998</v>
      </c>
      <c r="H122">
        <v>-42.158080527933301</v>
      </c>
      <c r="I122">
        <v>-23.386765399265901</v>
      </c>
      <c r="J122">
        <v>18.7713151286674</v>
      </c>
      <c r="K122">
        <v>-0.356000010402166</v>
      </c>
      <c r="L122">
        <v>-1.11862578636583</v>
      </c>
      <c r="M122">
        <v>-0.31075148114061402</v>
      </c>
      <c r="N122">
        <v>-1.00764878976637</v>
      </c>
      <c r="O122">
        <v>-3.80111383230365E-2</v>
      </c>
      <c r="P122">
        <v>-0.102157224891659</v>
      </c>
      <c r="Q122">
        <v>-0.31089341271323601</v>
      </c>
      <c r="R122">
        <v>-1.00801932628621</v>
      </c>
      <c r="S122">
        <v>-3.9992348963215997E-2</v>
      </c>
      <c r="T122">
        <v>-0.106813161519273</v>
      </c>
    </row>
    <row r="123" spans="1:20" x14ac:dyDescent="0.2">
      <c r="A123" t="s">
        <v>121</v>
      </c>
      <c r="B123">
        <v>-378.32785383595899</v>
      </c>
      <c r="C123">
        <v>-359.81026097090898</v>
      </c>
      <c r="D123">
        <v>18.517592865049799</v>
      </c>
      <c r="E123">
        <v>-338.07511825272098</v>
      </c>
      <c r="F123">
        <v>-337.31713718997798</v>
      </c>
      <c r="G123">
        <v>0.75798106274277399</v>
      </c>
      <c r="H123">
        <v>-40.252735583237701</v>
      </c>
      <c r="I123">
        <v>-22.493123780930599</v>
      </c>
      <c r="J123">
        <v>17.759611802306999</v>
      </c>
      <c r="K123">
        <v>-0.35562765221571302</v>
      </c>
      <c r="L123">
        <v>-1.11827221575171</v>
      </c>
      <c r="M123">
        <v>-0.31067081585650003</v>
      </c>
      <c r="N123">
        <v>-1.0077292337131001</v>
      </c>
      <c r="O123">
        <v>-3.8011138323036299E-2</v>
      </c>
      <c r="P123">
        <v>-0.102157224891659</v>
      </c>
      <c r="Q123">
        <v>-0.31078322703757799</v>
      </c>
      <c r="R123">
        <v>-1.00805396387485</v>
      </c>
      <c r="S123">
        <v>-3.9892467168017601E-2</v>
      </c>
      <c r="T123">
        <v>-0.106603032670734</v>
      </c>
    </row>
    <row r="124" spans="1:20" x14ac:dyDescent="0.2">
      <c r="A124" t="s">
        <v>122</v>
      </c>
      <c r="B124">
        <v>-387.49548221782197</v>
      </c>
      <c r="C124">
        <v>-369.467413065443</v>
      </c>
      <c r="D124">
        <v>18.0280691523784</v>
      </c>
      <c r="E124">
        <v>-348.07624193159501</v>
      </c>
      <c r="F124">
        <v>-347.41995807826999</v>
      </c>
      <c r="G124">
        <v>0.65628385332499695</v>
      </c>
      <c r="H124">
        <v>-39.419240286226596</v>
      </c>
      <c r="I124">
        <v>-22.047454987173101</v>
      </c>
      <c r="J124">
        <v>17.3717852990534</v>
      </c>
      <c r="K124">
        <v>-0.35554753159687003</v>
      </c>
      <c r="L124">
        <v>-1.11808945685829</v>
      </c>
      <c r="M124">
        <v>-0.310734959994305</v>
      </c>
      <c r="N124">
        <v>-1.00771967161209</v>
      </c>
      <c r="O124">
        <v>-3.8011138323036299E-2</v>
      </c>
      <c r="P124">
        <v>-0.102157224891659</v>
      </c>
      <c r="Q124">
        <v>-0.31085784195812899</v>
      </c>
      <c r="R124">
        <v>-1.0080488688399101</v>
      </c>
      <c r="S124">
        <v>-3.9838388528486E-2</v>
      </c>
      <c r="T124">
        <v>-0.106494458167829</v>
      </c>
    </row>
    <row r="125" spans="1:20" x14ac:dyDescent="0.2">
      <c r="A125" t="s">
        <v>123</v>
      </c>
      <c r="B125">
        <v>-347.299106965563</v>
      </c>
      <c r="C125">
        <v>-332.35272982772102</v>
      </c>
      <c r="D125">
        <v>14.946377137841999</v>
      </c>
      <c r="E125">
        <v>-304.777268751333</v>
      </c>
      <c r="F125">
        <v>-302.38642928046102</v>
      </c>
      <c r="G125">
        <v>2.39083947087249</v>
      </c>
      <c r="H125">
        <v>-42.521838214230101</v>
      </c>
      <c r="I125">
        <v>-29.966300547260499</v>
      </c>
      <c r="J125">
        <v>12.555537666969499</v>
      </c>
      <c r="K125">
        <v>-0.522233098293585</v>
      </c>
      <c r="L125">
        <v>-1.54002690157819</v>
      </c>
      <c r="M125">
        <v>-0.31059457099835702</v>
      </c>
      <c r="N125">
        <v>-1.0073306785018601</v>
      </c>
      <c r="O125">
        <v>-0.20403529432494699</v>
      </c>
      <c r="P125">
        <v>-0.52410374543604799</v>
      </c>
      <c r="Q125">
        <v>-0.31090514447611101</v>
      </c>
      <c r="R125">
        <v>-1.0081808334787701</v>
      </c>
      <c r="S125">
        <v>-0.20503888500259901</v>
      </c>
      <c r="T125">
        <v>-0.52672157738064895</v>
      </c>
    </row>
    <row r="126" spans="1:20" x14ac:dyDescent="0.2">
      <c r="A126" t="s">
        <v>124</v>
      </c>
      <c r="B126">
        <v>-348.46374080665902</v>
      </c>
      <c r="C126">
        <v>-331.888242385154</v>
      </c>
      <c r="D126">
        <v>16.575498421504999</v>
      </c>
      <c r="E126">
        <v>-302.56059960628698</v>
      </c>
      <c r="F126">
        <v>-300.04837245091198</v>
      </c>
      <c r="G126">
        <v>2.5122271553742102</v>
      </c>
      <c r="H126">
        <v>-45.903141200372801</v>
      </c>
      <c r="I126">
        <v>-31.839869934242</v>
      </c>
      <c r="J126">
        <v>14.063271266130799</v>
      </c>
      <c r="K126">
        <v>-0.522632673695829</v>
      </c>
      <c r="L126">
        <v>-1.54091054234729</v>
      </c>
      <c r="M126">
        <v>-0.31054787164644199</v>
      </c>
      <c r="N126">
        <v>-1.00730449141411</v>
      </c>
      <c r="O126">
        <v>-0.20402997472846801</v>
      </c>
      <c r="P126">
        <v>-0.52417729752808395</v>
      </c>
      <c r="Q126">
        <v>-0.31088744033132498</v>
      </c>
      <c r="R126">
        <v>-1.00824094691021</v>
      </c>
      <c r="S126">
        <v>-0.205182061904747</v>
      </c>
      <c r="T126">
        <v>-0.52710560256733896</v>
      </c>
    </row>
    <row r="127" spans="1:20" x14ac:dyDescent="0.2">
      <c r="A127" t="s">
        <v>125</v>
      </c>
      <c r="B127">
        <v>-349.26988512898299</v>
      </c>
      <c r="C127">
        <v>-334.15337226629998</v>
      </c>
      <c r="D127">
        <v>15.1165128626831</v>
      </c>
      <c r="E127">
        <v>-307.09566086831802</v>
      </c>
      <c r="F127">
        <v>-304.71087750300001</v>
      </c>
      <c r="G127">
        <v>2.3847833653176602</v>
      </c>
      <c r="H127">
        <v>-42.174224260664602</v>
      </c>
      <c r="I127">
        <v>-29.442494763299099</v>
      </c>
      <c r="J127">
        <v>12.7317294973654</v>
      </c>
      <c r="K127">
        <v>-0.52214014618748195</v>
      </c>
      <c r="L127">
        <v>-1.5398582832026999</v>
      </c>
      <c r="M127">
        <v>-0.31058079817308198</v>
      </c>
      <c r="N127">
        <v>-1.0073009072571899</v>
      </c>
      <c r="O127">
        <v>-0.20399892312708001</v>
      </c>
      <c r="P127">
        <v>-0.52405448936606902</v>
      </c>
      <c r="Q127">
        <v>-0.31089200253865101</v>
      </c>
      <c r="R127">
        <v>-1.0081569419999501</v>
      </c>
      <c r="S127">
        <v>-0.20502350413695</v>
      </c>
      <c r="T127">
        <v>-0.52671192824075896</v>
      </c>
    </row>
    <row r="128" spans="1:20" x14ac:dyDescent="0.2">
      <c r="A128" t="s">
        <v>126</v>
      </c>
      <c r="B128">
        <v>-326.29777356376502</v>
      </c>
      <c r="C128">
        <v>-312.49354933129501</v>
      </c>
      <c r="D128">
        <v>13.804224232470499</v>
      </c>
      <c r="E128">
        <v>-286.44114520576602</v>
      </c>
      <c r="F128">
        <v>-283.32130065079701</v>
      </c>
      <c r="G128">
        <v>3.1198445549695002</v>
      </c>
      <c r="H128">
        <v>-39.856628357998801</v>
      </c>
      <c r="I128">
        <v>-29.172248680497798</v>
      </c>
      <c r="J128">
        <v>10.684379677500999</v>
      </c>
      <c r="K128">
        <v>-0.52123087867156703</v>
      </c>
      <c r="L128">
        <v>-1.5404846654923301</v>
      </c>
      <c r="M128">
        <v>-0.31058330575624299</v>
      </c>
      <c r="N128">
        <v>-1.00730810421449</v>
      </c>
      <c r="O128">
        <v>-0.204072231804412</v>
      </c>
      <c r="P128">
        <v>-0.52457131646093202</v>
      </c>
      <c r="Q128">
        <v>-0.3109388505613</v>
      </c>
      <c r="R128">
        <v>-1.00828485901691</v>
      </c>
      <c r="S128">
        <v>-0.204797860782265</v>
      </c>
      <c r="T128">
        <v>-0.52658285260298499</v>
      </c>
    </row>
    <row r="129" spans="1:20" x14ac:dyDescent="0.2">
      <c r="A129" t="s">
        <v>127</v>
      </c>
      <c r="B129">
        <v>-345.93287693172601</v>
      </c>
      <c r="C129">
        <v>-330.25119867000598</v>
      </c>
      <c r="D129">
        <v>15.681678261720201</v>
      </c>
      <c r="E129">
        <v>-301.90843471407698</v>
      </c>
      <c r="F129">
        <v>-299.35689329361998</v>
      </c>
      <c r="G129">
        <v>2.5515414204568199</v>
      </c>
      <c r="H129">
        <v>-44.024442217649003</v>
      </c>
      <c r="I129">
        <v>-30.894305376385599</v>
      </c>
      <c r="J129">
        <v>13.130136841263299</v>
      </c>
      <c r="K129">
        <v>-0.52226682003334102</v>
      </c>
      <c r="L129">
        <v>-1.54060302993361</v>
      </c>
      <c r="M129">
        <v>-0.31063560044631799</v>
      </c>
      <c r="N129">
        <v>-1.0073387215557501</v>
      </c>
      <c r="O129">
        <v>-0.20399613669972999</v>
      </c>
      <c r="P129">
        <v>-0.52413136909256597</v>
      </c>
      <c r="Q129">
        <v>-0.31096462737664898</v>
      </c>
      <c r="R129">
        <v>-1.0082625292738501</v>
      </c>
      <c r="S129">
        <v>-0.205041592423341</v>
      </c>
      <c r="T129">
        <v>-0.52683408303527202</v>
      </c>
    </row>
    <row r="130" spans="1:20" x14ac:dyDescent="0.2">
      <c r="A130" t="s">
        <v>128</v>
      </c>
      <c r="B130">
        <v>-352.187332368662</v>
      </c>
      <c r="C130">
        <v>-336.44091829971899</v>
      </c>
      <c r="D130">
        <v>15.746414068942901</v>
      </c>
      <c r="E130">
        <v>-306.545699160232</v>
      </c>
      <c r="F130">
        <v>-304.11094402689201</v>
      </c>
      <c r="G130">
        <v>2.43475513333967</v>
      </c>
      <c r="H130">
        <v>-45.641633208430299</v>
      </c>
      <c r="I130">
        <v>-32.329974272827002</v>
      </c>
      <c r="J130">
        <v>13.3116589356032</v>
      </c>
      <c r="K130">
        <v>-0.52254527365994796</v>
      </c>
      <c r="L130">
        <v>-1.54088970786093</v>
      </c>
      <c r="M130">
        <v>-0.31057682844726298</v>
      </c>
      <c r="N130">
        <v>-1.00731632571996</v>
      </c>
      <c r="O130">
        <v>-0.20400070562898101</v>
      </c>
      <c r="P130">
        <v>-0.52415714411816305</v>
      </c>
      <c r="Q130">
        <v>-0.31091332986472398</v>
      </c>
      <c r="R130">
        <v>-1.0082307370035599</v>
      </c>
      <c r="S130">
        <v>-0.20506889212881299</v>
      </c>
      <c r="T130">
        <v>-0.526908187337638</v>
      </c>
    </row>
    <row r="131" spans="1:20" x14ac:dyDescent="0.2">
      <c r="A131" t="s">
        <v>129</v>
      </c>
      <c r="B131">
        <v>-407.24562652704998</v>
      </c>
      <c r="C131">
        <v>-383.11134973096398</v>
      </c>
      <c r="D131">
        <v>24.1342767960858</v>
      </c>
      <c r="E131">
        <v>-368.21399883933401</v>
      </c>
      <c r="F131">
        <v>-362.38462886221998</v>
      </c>
      <c r="G131">
        <v>5.8293699771139504</v>
      </c>
      <c r="H131">
        <v>-39.031627687715797</v>
      </c>
      <c r="I131">
        <v>-20.7267208687439</v>
      </c>
      <c r="J131">
        <v>18.304906818971901</v>
      </c>
      <c r="K131">
        <v>-0.55417293155574299</v>
      </c>
      <c r="L131">
        <v>-1.6451611434303901</v>
      </c>
      <c r="M131">
        <v>-0.31050959060544298</v>
      </c>
      <c r="N131">
        <v>-1.00730829553345</v>
      </c>
      <c r="O131">
        <v>-0.23656757080584401</v>
      </c>
      <c r="P131">
        <v>-0.63008225822944897</v>
      </c>
      <c r="Q131">
        <v>-0.31093484512352298</v>
      </c>
      <c r="R131">
        <v>-1.0084497193681199</v>
      </c>
      <c r="S131">
        <v>-0.23822681527323999</v>
      </c>
      <c r="T131">
        <v>-0.63382830524940503</v>
      </c>
    </row>
    <row r="132" spans="1:20" x14ac:dyDescent="0.2">
      <c r="A132" t="s">
        <v>130</v>
      </c>
      <c r="B132">
        <v>-388.93178470597297</v>
      </c>
      <c r="C132">
        <v>-365.86523342847698</v>
      </c>
      <c r="D132">
        <v>23.066551277495599</v>
      </c>
      <c r="E132">
        <v>-353.323094789138</v>
      </c>
      <c r="F132">
        <v>-347.56246056818401</v>
      </c>
      <c r="G132">
        <v>5.7606342209541896</v>
      </c>
      <c r="H132">
        <v>-35.608689916834699</v>
      </c>
      <c r="I132">
        <v>-18.302772860293199</v>
      </c>
      <c r="J132">
        <v>17.3059170565414</v>
      </c>
      <c r="K132">
        <v>-0.55379003240765801</v>
      </c>
      <c r="L132">
        <v>-1.64468318958781</v>
      </c>
      <c r="M132">
        <v>-0.31072790440598602</v>
      </c>
      <c r="N132">
        <v>-1.0074701571356901</v>
      </c>
      <c r="O132">
        <v>-0.23658206780438701</v>
      </c>
      <c r="P132">
        <v>-0.630130460801968</v>
      </c>
      <c r="Q132">
        <v>-0.31112893750918602</v>
      </c>
      <c r="R132">
        <v>-1.0085487291259301</v>
      </c>
      <c r="S132">
        <v>-0.238147757757975</v>
      </c>
      <c r="T132">
        <v>-0.63367664054193795</v>
      </c>
    </row>
    <row r="133" spans="1:20" x14ac:dyDescent="0.2">
      <c r="A133" t="s">
        <v>131</v>
      </c>
      <c r="B133">
        <v>-393.90590318403002</v>
      </c>
      <c r="C133">
        <v>-371.23154721879899</v>
      </c>
      <c r="D133">
        <v>22.674355965230401</v>
      </c>
      <c r="E133">
        <v>-358.61786543264401</v>
      </c>
      <c r="F133">
        <v>-353.31995537832597</v>
      </c>
      <c r="G133">
        <v>5.2979100543187299</v>
      </c>
      <c r="H133">
        <v>-35.288037751385303</v>
      </c>
      <c r="I133">
        <v>-17.911591840473601</v>
      </c>
      <c r="J133">
        <v>17.376445910911599</v>
      </c>
      <c r="K133">
        <v>-0.55366406036537696</v>
      </c>
      <c r="L133">
        <v>-1.6445411863767001</v>
      </c>
      <c r="M133">
        <v>-0.31058710966363101</v>
      </c>
      <c r="N133">
        <v>-1.0075214304357101</v>
      </c>
      <c r="O133">
        <v>-0.236569605524793</v>
      </c>
      <c r="P133">
        <v>-0.63008659921339705</v>
      </c>
      <c r="Q133">
        <v>-0.31093234136225401</v>
      </c>
      <c r="R133">
        <v>-1.00845368749064</v>
      </c>
      <c r="S133">
        <v>-0.23821216790595801</v>
      </c>
      <c r="T133">
        <v>-0.63378488588363902</v>
      </c>
    </row>
    <row r="134" spans="1:20" x14ac:dyDescent="0.2">
      <c r="A134" t="s">
        <v>132</v>
      </c>
      <c r="B134">
        <v>-351.918254717043</v>
      </c>
      <c r="C134">
        <v>-321.30258711364303</v>
      </c>
      <c r="D134">
        <v>30.6156676034004</v>
      </c>
      <c r="E134">
        <v>-296.92383266486399</v>
      </c>
      <c r="F134">
        <v>-286.31874333605498</v>
      </c>
      <c r="G134">
        <v>10.605089328809701</v>
      </c>
      <c r="H134">
        <v>-54.994422052178699</v>
      </c>
      <c r="I134">
        <v>-34.983843777588</v>
      </c>
      <c r="J134">
        <v>20.010578274590699</v>
      </c>
      <c r="K134">
        <v>-1.0627724053062799</v>
      </c>
      <c r="L134">
        <v>-2.8986173402780602</v>
      </c>
      <c r="M134">
        <v>-0.31062329334461097</v>
      </c>
      <c r="N134">
        <v>-1.00719569379639</v>
      </c>
      <c r="O134">
        <v>-0.74316058484908598</v>
      </c>
      <c r="P134">
        <v>-1.8794639073393999</v>
      </c>
      <c r="Q134">
        <v>-0.31128980239716397</v>
      </c>
      <c r="R134">
        <v>-1.00900932573459</v>
      </c>
      <c r="S134">
        <v>-0.74467570493209601</v>
      </c>
      <c r="T134">
        <v>-1.8830902719645399</v>
      </c>
    </row>
    <row r="135" spans="1:20" x14ac:dyDescent="0.2">
      <c r="A135" t="s">
        <v>133</v>
      </c>
      <c r="B135">
        <v>-334.50995749677298</v>
      </c>
      <c r="C135">
        <v>-308.34525009180697</v>
      </c>
      <c r="D135">
        <v>26.164707404966101</v>
      </c>
      <c r="E135">
        <v>-293.69182708834899</v>
      </c>
      <c r="F135">
        <v>-284.71845578398398</v>
      </c>
      <c r="G135">
        <v>8.9733713043654397</v>
      </c>
      <c r="H135">
        <v>-40.818130408423499</v>
      </c>
      <c r="I135">
        <v>-23.626794307822799</v>
      </c>
      <c r="J135">
        <v>17.191336100600701</v>
      </c>
      <c r="K135">
        <v>-1.06058927289128</v>
      </c>
      <c r="L135">
        <v>-2.8946198796672702</v>
      </c>
      <c r="M135">
        <v>-0.31051756998913899</v>
      </c>
      <c r="N135">
        <v>-1.00711597910379</v>
      </c>
      <c r="O135">
        <v>-0.74306308924925901</v>
      </c>
      <c r="P135">
        <v>-1.87896571154694</v>
      </c>
      <c r="Q135">
        <v>-0.31113179017051001</v>
      </c>
      <c r="R135">
        <v>-1.00878067357198</v>
      </c>
      <c r="S135">
        <v>-0.74433021533594601</v>
      </c>
      <c r="T135">
        <v>-1.8819675040227</v>
      </c>
    </row>
    <row r="136" spans="1:20" x14ac:dyDescent="0.2">
      <c r="A136" t="s">
        <v>134</v>
      </c>
      <c r="B136">
        <v>-342.586183274544</v>
      </c>
      <c r="C136">
        <v>-312.66139049630999</v>
      </c>
      <c r="D136">
        <v>29.924792778234099</v>
      </c>
      <c r="E136">
        <v>-290.23763981782298</v>
      </c>
      <c r="F136">
        <v>-279.79778901568102</v>
      </c>
      <c r="G136">
        <v>10.439850802141301</v>
      </c>
      <c r="H136">
        <v>-52.348543456721103</v>
      </c>
      <c r="I136">
        <v>-32.863601480628297</v>
      </c>
      <c r="J136">
        <v>19.484941976092799</v>
      </c>
      <c r="K136">
        <v>-1.06227905938972</v>
      </c>
      <c r="L136">
        <v>-2.8979030534731298</v>
      </c>
      <c r="M136">
        <v>-0.310505669487602</v>
      </c>
      <c r="N136">
        <v>-1.00711028790867</v>
      </c>
      <c r="O136">
        <v>-0.74316337401250099</v>
      </c>
      <c r="P136">
        <v>-1.8794642769951899</v>
      </c>
      <c r="Q136">
        <v>-0.311143938764321</v>
      </c>
      <c r="R136">
        <v>-1.00886096880813</v>
      </c>
      <c r="S136">
        <v>-0.74466266445838603</v>
      </c>
      <c r="T136">
        <v>-1.8829974578067401</v>
      </c>
    </row>
    <row r="137" spans="1:20" x14ac:dyDescent="0.2">
      <c r="A137" t="s">
        <v>135</v>
      </c>
      <c r="B137">
        <v>-347.90785056573702</v>
      </c>
      <c r="C137">
        <v>-317.67072776190599</v>
      </c>
      <c r="D137">
        <v>30.237122803831099</v>
      </c>
      <c r="E137">
        <v>-294.51523672470501</v>
      </c>
      <c r="F137">
        <v>-284.06217990855998</v>
      </c>
      <c r="G137">
        <v>10.4530568161445</v>
      </c>
      <c r="H137">
        <v>-53.392613841032102</v>
      </c>
      <c r="I137">
        <v>-33.608547853345499</v>
      </c>
      <c r="J137">
        <v>19.7840659876865</v>
      </c>
      <c r="K137">
        <v>-1.0624295658673499</v>
      </c>
      <c r="L137">
        <v>-2.8981771522482598</v>
      </c>
      <c r="M137">
        <v>-0.31054523265692302</v>
      </c>
      <c r="N137">
        <v>-1.00718525534502</v>
      </c>
      <c r="O137">
        <v>-0.74313877220730795</v>
      </c>
      <c r="P137">
        <v>-1.8794012880944899</v>
      </c>
      <c r="Q137">
        <v>-0.31114547468155201</v>
      </c>
      <c r="R137">
        <v>-1.0088753891028699</v>
      </c>
      <c r="S137">
        <v>-0.74469541471121403</v>
      </c>
      <c r="T137">
        <v>-1.8830896215450199</v>
      </c>
    </row>
    <row r="138" spans="1:20" x14ac:dyDescent="0.2">
      <c r="A138" t="s">
        <v>136</v>
      </c>
      <c r="B138">
        <v>-333.524007621848</v>
      </c>
      <c r="C138">
        <v>-306.26491616554603</v>
      </c>
      <c r="D138">
        <v>27.259091456301899</v>
      </c>
      <c r="E138">
        <v>-291.134990619907</v>
      </c>
      <c r="F138">
        <v>-281.632865978224</v>
      </c>
      <c r="G138">
        <v>9.5021246416838903</v>
      </c>
      <c r="H138">
        <v>-42.389017001940601</v>
      </c>
      <c r="I138">
        <v>-24.632050187322498</v>
      </c>
      <c r="J138">
        <v>17.756966814618</v>
      </c>
      <c r="K138">
        <v>-1.0606333225982501</v>
      </c>
      <c r="L138">
        <v>-2.8949956171497799</v>
      </c>
      <c r="M138">
        <v>-0.31044211820219197</v>
      </c>
      <c r="N138">
        <v>-1.0070638416776501</v>
      </c>
      <c r="O138">
        <v>-0.74304549829599598</v>
      </c>
      <c r="P138">
        <v>-1.8789323598802901</v>
      </c>
      <c r="Q138">
        <v>-0.31111196715158101</v>
      </c>
      <c r="R138">
        <v>-1.0088673696824699</v>
      </c>
      <c r="S138">
        <v>-0.74430024196056699</v>
      </c>
      <c r="T138">
        <v>-1.88196750980517</v>
      </c>
    </row>
    <row r="139" spans="1:20" x14ac:dyDescent="0.2">
      <c r="A139" t="s">
        <v>137</v>
      </c>
      <c r="B139">
        <v>-335.25918662175297</v>
      </c>
      <c r="C139">
        <v>-309.22485526493</v>
      </c>
      <c r="D139">
        <v>26.034331356823799</v>
      </c>
      <c r="E139">
        <v>-294.27004144382499</v>
      </c>
      <c r="F139">
        <v>-285.16474347943398</v>
      </c>
      <c r="G139">
        <v>9.1052979643904095</v>
      </c>
      <c r="H139">
        <v>-40.989145177928599</v>
      </c>
      <c r="I139">
        <v>-24.060111785495099</v>
      </c>
      <c r="J139">
        <v>16.9290333924334</v>
      </c>
      <c r="K139">
        <v>-1.06058767628659</v>
      </c>
      <c r="L139">
        <v>-2.8947885623315601</v>
      </c>
      <c r="M139">
        <v>-0.310560469670073</v>
      </c>
      <c r="N139">
        <v>-1.00716572923838</v>
      </c>
      <c r="O139">
        <v>-0.74308409653876595</v>
      </c>
      <c r="P139">
        <v>-1.8789540044247901</v>
      </c>
      <c r="Q139">
        <v>-0.31115589908532798</v>
      </c>
      <c r="R139">
        <v>-1.0088300728686601</v>
      </c>
      <c r="S139">
        <v>-0.74430797863756604</v>
      </c>
      <c r="T139">
        <v>-1.8819182766809599</v>
      </c>
    </row>
    <row r="140" spans="1:20" x14ac:dyDescent="0.2">
      <c r="A140" t="s">
        <v>138</v>
      </c>
      <c r="B140">
        <v>-346.00773210105098</v>
      </c>
      <c r="C140">
        <v>-325.16410159732601</v>
      </c>
      <c r="D140">
        <v>20.843630503724601</v>
      </c>
      <c r="E140">
        <v>-313.65164075778898</v>
      </c>
      <c r="F140">
        <v>-308.33494132726003</v>
      </c>
      <c r="G140">
        <v>5.3166994305287103</v>
      </c>
      <c r="H140">
        <v>-32.356091343262001</v>
      </c>
      <c r="I140">
        <v>-16.829160270066101</v>
      </c>
      <c r="J140">
        <v>15.5269310731959</v>
      </c>
      <c r="K140">
        <v>-0.67710698643420997</v>
      </c>
      <c r="L140">
        <v>-1.94639405338801</v>
      </c>
      <c r="M140">
        <v>-0.31047024972594001</v>
      </c>
      <c r="N140">
        <v>-1.0070965230403901</v>
      </c>
      <c r="O140">
        <v>-0.36130146828678</v>
      </c>
      <c r="P140">
        <v>-0.93230901612092998</v>
      </c>
      <c r="Q140">
        <v>-0.31094537957098201</v>
      </c>
      <c r="R140">
        <v>-1.00838614168303</v>
      </c>
      <c r="S140">
        <v>-0.36257316774302001</v>
      </c>
      <c r="T140">
        <v>-0.93518646307909603</v>
      </c>
    </row>
    <row r="141" spans="1:20" x14ac:dyDescent="0.2">
      <c r="A141" t="s">
        <v>139</v>
      </c>
      <c r="B141">
        <v>-330.27926811834101</v>
      </c>
      <c r="C141">
        <v>-310.78953900763099</v>
      </c>
      <c r="D141">
        <v>19.4897291107104</v>
      </c>
      <c r="E141">
        <v>-300.38601136052301</v>
      </c>
      <c r="F141">
        <v>-295.47840319637498</v>
      </c>
      <c r="G141">
        <v>4.9076081641471001</v>
      </c>
      <c r="H141">
        <v>-29.893256757818399</v>
      </c>
      <c r="I141">
        <v>-15.311135811255101</v>
      </c>
      <c r="J141">
        <v>14.5821209465633</v>
      </c>
      <c r="K141">
        <v>-0.67682100296006098</v>
      </c>
      <c r="L141">
        <v>-1.94594207074325</v>
      </c>
      <c r="M141">
        <v>-0.31056832332171702</v>
      </c>
      <c r="N141">
        <v>-1.00716990084603</v>
      </c>
      <c r="O141">
        <v>-0.36130719307836001</v>
      </c>
      <c r="P141">
        <v>-0.93233191783314595</v>
      </c>
      <c r="Q141">
        <v>-0.31101502813846299</v>
      </c>
      <c r="R141">
        <v>-1.0083532371178301</v>
      </c>
      <c r="S141">
        <v>-0.36250068427702697</v>
      </c>
      <c r="T141">
        <v>-0.93506242132543604</v>
      </c>
    </row>
    <row r="142" spans="1:20" x14ac:dyDescent="0.2">
      <c r="A142" t="s">
        <v>140</v>
      </c>
      <c r="B142">
        <v>-337.44112326149002</v>
      </c>
      <c r="C142">
        <v>-318.05241931093201</v>
      </c>
      <c r="D142">
        <v>19.388703950558099</v>
      </c>
      <c r="E142">
        <v>-307.645323586725</v>
      </c>
      <c r="F142">
        <v>-302.78238435768498</v>
      </c>
      <c r="G142">
        <v>4.8629392290406699</v>
      </c>
      <c r="H142">
        <v>-29.7957996747643</v>
      </c>
      <c r="I142">
        <v>-15.2700349532468</v>
      </c>
      <c r="J142">
        <v>14.525764721517399</v>
      </c>
      <c r="K142">
        <v>-0.67673478894611405</v>
      </c>
      <c r="L142">
        <v>-1.94594603083649</v>
      </c>
      <c r="M142">
        <v>-0.31051262808004798</v>
      </c>
      <c r="N142">
        <v>-1.0071641811540799</v>
      </c>
      <c r="O142">
        <v>-0.36131181529148398</v>
      </c>
      <c r="P142">
        <v>-0.93234357607032203</v>
      </c>
      <c r="Q142">
        <v>-0.310919279448023</v>
      </c>
      <c r="R142">
        <v>-1.00825717489417</v>
      </c>
      <c r="S142">
        <v>-0.36254904896407902</v>
      </c>
      <c r="T142">
        <v>-0.93513926811937997</v>
      </c>
    </row>
    <row r="143" spans="1:20" x14ac:dyDescent="0.2">
      <c r="A143" t="s">
        <v>141</v>
      </c>
      <c r="B143">
        <v>-399.86122939061403</v>
      </c>
      <c r="C143">
        <v>-374.75686268089999</v>
      </c>
      <c r="D143">
        <v>25.104366709713702</v>
      </c>
      <c r="E143">
        <v>-361.15570288184398</v>
      </c>
      <c r="F143">
        <v>-355.034699779064</v>
      </c>
      <c r="G143">
        <v>6.1210031027796603</v>
      </c>
      <c r="H143">
        <v>-38.7055265087698</v>
      </c>
      <c r="I143">
        <v>-19.722162901835699</v>
      </c>
      <c r="J143">
        <v>18.983363606933999</v>
      </c>
      <c r="K143">
        <v>-0.77084143009720996</v>
      </c>
      <c r="L143">
        <v>-2.21359914108606</v>
      </c>
      <c r="M143">
        <v>-0.31050210306407899</v>
      </c>
      <c r="N143">
        <v>-1.00730862942273</v>
      </c>
      <c r="O143">
        <v>-0.45328790488204601</v>
      </c>
      <c r="P143">
        <v>-1.1985997793860499</v>
      </c>
      <c r="Q143">
        <v>-0.311003594096599</v>
      </c>
      <c r="R143">
        <v>-1.0086602767574799</v>
      </c>
      <c r="S143">
        <v>-0.45494782500902797</v>
      </c>
      <c r="T143">
        <v>-1.20231710121055</v>
      </c>
    </row>
    <row r="144" spans="1:20" x14ac:dyDescent="0.2">
      <c r="A144" t="s">
        <v>142</v>
      </c>
      <c r="B144">
        <v>-381.86959166182402</v>
      </c>
      <c r="C144">
        <v>-357.60912845588302</v>
      </c>
      <c r="D144">
        <v>24.260463205941001</v>
      </c>
      <c r="E144">
        <v>-346.389313702815</v>
      </c>
      <c r="F144">
        <v>-340.244595433467</v>
      </c>
      <c r="G144">
        <v>6.1447182693477602</v>
      </c>
      <c r="H144">
        <v>-35.480277959009399</v>
      </c>
      <c r="I144">
        <v>-17.3645330224162</v>
      </c>
      <c r="J144">
        <v>18.115744936593199</v>
      </c>
      <c r="K144">
        <v>-0.77045201503935001</v>
      </c>
      <c r="L144">
        <v>-2.2131392416836002</v>
      </c>
      <c r="M144">
        <v>-0.310712615929715</v>
      </c>
      <c r="N144">
        <v>-1.0074445146522399</v>
      </c>
      <c r="O144">
        <v>-0.45329499464570999</v>
      </c>
      <c r="P144">
        <v>-1.19862540919351</v>
      </c>
      <c r="Q144">
        <v>-0.31118550530587802</v>
      </c>
      <c r="R144">
        <v>-1.00871395651813</v>
      </c>
      <c r="S144">
        <v>-0.45488717209113499</v>
      </c>
      <c r="T144">
        <v>-1.20219082237106</v>
      </c>
    </row>
    <row r="145" spans="1:20" x14ac:dyDescent="0.2">
      <c r="A145" t="s">
        <v>143</v>
      </c>
      <c r="B145">
        <v>-377.87060631391</v>
      </c>
      <c r="C145">
        <v>-355.73601304863303</v>
      </c>
      <c r="D145">
        <v>22.1345932652771</v>
      </c>
      <c r="E145">
        <v>-345.11107502540398</v>
      </c>
      <c r="F145">
        <v>-338.829740598174</v>
      </c>
      <c r="G145">
        <v>6.2813344272300604</v>
      </c>
      <c r="H145">
        <v>-32.759531288505499</v>
      </c>
      <c r="I145">
        <v>-16.906272450458399</v>
      </c>
      <c r="J145">
        <v>15.8532588380471</v>
      </c>
      <c r="K145">
        <v>-0.603951431753873</v>
      </c>
      <c r="L145">
        <v>-1.70775398079497</v>
      </c>
      <c r="M145">
        <v>-0.35887259869234001</v>
      </c>
      <c r="N145">
        <v>-1.0799177779482201</v>
      </c>
      <c r="O145">
        <v>-0.23987916156934799</v>
      </c>
      <c r="P145">
        <v>-0.620558429553425</v>
      </c>
      <c r="Q145">
        <v>-0.35955510652137901</v>
      </c>
      <c r="R145">
        <v>-1.0817553616764499</v>
      </c>
      <c r="S145">
        <v>-0.24086702572500199</v>
      </c>
      <c r="T145">
        <v>-0.62308866040982902</v>
      </c>
    </row>
    <row r="146" spans="1:20" x14ac:dyDescent="0.2">
      <c r="A146" t="s">
        <v>144</v>
      </c>
      <c r="B146">
        <v>-375.83904038391898</v>
      </c>
      <c r="C146">
        <v>-354.07470082602498</v>
      </c>
      <c r="D146">
        <v>21.764339557894399</v>
      </c>
      <c r="E146">
        <v>-343.72409928087302</v>
      </c>
      <c r="F146">
        <v>-337.47575150647901</v>
      </c>
      <c r="G146">
        <v>6.2483477743941496</v>
      </c>
      <c r="H146">
        <v>-32.114941103046299</v>
      </c>
      <c r="I146">
        <v>-16.598949319546001</v>
      </c>
      <c r="J146">
        <v>15.515991783500199</v>
      </c>
      <c r="K146">
        <v>-0.60373395120391804</v>
      </c>
      <c r="L146">
        <v>-1.7075306352197199</v>
      </c>
      <c r="M146">
        <v>-0.35881948066964398</v>
      </c>
      <c r="N146">
        <v>-1.0797662712748</v>
      </c>
      <c r="O146">
        <v>-0.239881225216974</v>
      </c>
      <c r="P146">
        <v>-0.62056567587885703</v>
      </c>
      <c r="Q146">
        <v>-0.35948903672855698</v>
      </c>
      <c r="R146">
        <v>-1.08158518827473</v>
      </c>
      <c r="S146">
        <v>-0.24085082531310401</v>
      </c>
      <c r="T146">
        <v>-0.62301733107396295</v>
      </c>
    </row>
    <row r="147" spans="1:20" x14ac:dyDescent="0.2">
      <c r="A147" t="s">
        <v>41</v>
      </c>
      <c r="B147">
        <v>-388.608073313989</v>
      </c>
      <c r="C147">
        <v>-366.40855792279302</v>
      </c>
      <c r="D147">
        <v>22.1995153911956</v>
      </c>
      <c r="E147">
        <v>-340.79572453177002</v>
      </c>
      <c r="F147">
        <v>-339.360946351319</v>
      </c>
      <c r="G147">
        <v>1.4347781804509301</v>
      </c>
      <c r="H147">
        <v>-47.812348782218798</v>
      </c>
      <c r="I147">
        <v>-27.047611571474199</v>
      </c>
      <c r="J147">
        <v>20.764737210744599</v>
      </c>
      <c r="K147">
        <v>-0.40720594450791803</v>
      </c>
      <c r="L147">
        <v>-1.18784021497196</v>
      </c>
      <c r="M147">
        <v>-0.35970030293365401</v>
      </c>
      <c r="N147">
        <v>-1.0843991990827599</v>
      </c>
      <c r="O147">
        <v>-3.94492877393397E-2</v>
      </c>
      <c r="P147">
        <v>-9.3286610332254896E-2</v>
      </c>
      <c r="Q147">
        <v>-0.35991176436227901</v>
      </c>
      <c r="R147">
        <v>-1.08495771193007</v>
      </c>
      <c r="S147">
        <v>-4.1503437049546101E-2</v>
      </c>
      <c r="T147">
        <v>-9.8371356373896393E-2</v>
      </c>
    </row>
    <row r="148" spans="1:20" x14ac:dyDescent="0.2">
      <c r="A148" t="s">
        <v>42</v>
      </c>
      <c r="B148">
        <v>-380.42630493946598</v>
      </c>
      <c r="C148">
        <v>-363.38866716700898</v>
      </c>
      <c r="D148">
        <v>17.0376377724576</v>
      </c>
      <c r="E148">
        <v>-348.12697888359003</v>
      </c>
      <c r="F148">
        <v>-347.17677192061598</v>
      </c>
      <c r="G148">
        <v>0.95020696297404506</v>
      </c>
      <c r="H148">
        <v>-32.299326055875902</v>
      </c>
      <c r="I148">
        <v>-16.211895246392299</v>
      </c>
      <c r="J148">
        <v>16.0874308094835</v>
      </c>
      <c r="K148">
        <v>-0.405387524845845</v>
      </c>
      <c r="L148">
        <v>-1.18470979200951</v>
      </c>
      <c r="M148">
        <v>-0.35990655809699801</v>
      </c>
      <c r="N148">
        <v>-1.0851526987909501</v>
      </c>
      <c r="O148">
        <v>-3.94492877393397E-2</v>
      </c>
      <c r="P148">
        <v>-9.3286610332254896E-2</v>
      </c>
      <c r="Q148">
        <v>-0.36002609549672399</v>
      </c>
      <c r="R148">
        <v>-1.0854940191413001</v>
      </c>
      <c r="S148">
        <v>-4.1061086610324898E-2</v>
      </c>
      <c r="T148">
        <v>-9.7341331660217301E-2</v>
      </c>
    </row>
    <row r="149" spans="1:20" x14ac:dyDescent="0.2">
      <c r="A149" t="s">
        <v>43</v>
      </c>
      <c r="B149">
        <v>-378.91788632452801</v>
      </c>
      <c r="C149">
        <v>-361.14520431736003</v>
      </c>
      <c r="D149">
        <v>17.772682007167798</v>
      </c>
      <c r="E149">
        <v>-342.71447496623398</v>
      </c>
      <c r="F149">
        <v>-341.79438587010299</v>
      </c>
      <c r="G149">
        <v>0.92008909613103196</v>
      </c>
      <c r="H149">
        <v>-36.203411358293799</v>
      </c>
      <c r="I149">
        <v>-19.350818447257002</v>
      </c>
      <c r="J149">
        <v>16.852592911036801</v>
      </c>
      <c r="K149">
        <v>-0.405881637123373</v>
      </c>
      <c r="L149">
        <v>-1.1852658214082701</v>
      </c>
      <c r="M149">
        <v>-0.35972719369103501</v>
      </c>
      <c r="N149">
        <v>-1.0848952175194</v>
      </c>
      <c r="O149">
        <v>-3.94492877393397E-2</v>
      </c>
      <c r="P149">
        <v>-9.3286610332254896E-2</v>
      </c>
      <c r="Q149">
        <v>-0.359832414908486</v>
      </c>
      <c r="R149">
        <v>-1.0852186132977499</v>
      </c>
      <c r="S149">
        <v>-4.1174045395992599E-2</v>
      </c>
      <c r="T149">
        <v>-9.7552048442779093E-2</v>
      </c>
    </row>
    <row r="150" spans="1:20" x14ac:dyDescent="0.2">
      <c r="A150" t="s">
        <v>44</v>
      </c>
      <c r="B150">
        <v>-395.30925416745299</v>
      </c>
      <c r="C150">
        <v>-372.88099897073198</v>
      </c>
      <c r="D150">
        <v>22.428255196720499</v>
      </c>
      <c r="E150">
        <v>-346.94854388821898</v>
      </c>
      <c r="F150">
        <v>-345.383021018568</v>
      </c>
      <c r="G150">
        <v>1.56552286965101</v>
      </c>
      <c r="H150">
        <v>-48.3607102792337</v>
      </c>
      <c r="I150">
        <v>-27.497977952164199</v>
      </c>
      <c r="J150">
        <v>20.862732327069502</v>
      </c>
      <c r="K150">
        <v>-0.40724917730038501</v>
      </c>
      <c r="L150">
        <v>-1.1879644061049299</v>
      </c>
      <c r="M150">
        <v>-0.35969711121110298</v>
      </c>
      <c r="N150">
        <v>-1.0843609548949</v>
      </c>
      <c r="O150">
        <v>-3.94492877393397E-2</v>
      </c>
      <c r="P150">
        <v>-9.3286610332254896E-2</v>
      </c>
      <c r="Q150">
        <v>-0.35991811485041603</v>
      </c>
      <c r="R150">
        <v>-1.0849693189435701</v>
      </c>
      <c r="S150">
        <v>-4.1492321015455601E-2</v>
      </c>
      <c r="T150">
        <v>-9.8360403359887202E-2</v>
      </c>
    </row>
    <row r="151" spans="1:20" x14ac:dyDescent="0.2">
      <c r="A151" t="s">
        <v>145</v>
      </c>
      <c r="B151">
        <v>-400.68938747742698</v>
      </c>
      <c r="C151">
        <v>-378.68493532393302</v>
      </c>
      <c r="D151">
        <v>22.004452153494</v>
      </c>
      <c r="E151">
        <v>-360.49218988772901</v>
      </c>
      <c r="F151">
        <v>-359.318058057766</v>
      </c>
      <c r="G151">
        <v>1.17413182996266</v>
      </c>
      <c r="H151">
        <v>-40.197197589697602</v>
      </c>
      <c r="I151">
        <v>-19.366877266166199</v>
      </c>
      <c r="J151">
        <v>20.8303203235313</v>
      </c>
      <c r="K151">
        <v>-0.40437398068227698</v>
      </c>
      <c r="L151">
        <v>-1.19500873811265</v>
      </c>
      <c r="M151">
        <v>-0.35962913902302301</v>
      </c>
      <c r="N151">
        <v>-1.0842749146750199</v>
      </c>
      <c r="O151">
        <v>-3.80111383230365E-2</v>
      </c>
      <c r="P151">
        <v>-0.102157224891659</v>
      </c>
      <c r="Q151">
        <v>-0.359841599252472</v>
      </c>
      <c r="R151">
        <v>-1.0848283063515001</v>
      </c>
      <c r="S151">
        <v>-4.0113892204971399E-2</v>
      </c>
      <c r="T151">
        <v>-0.107222468017341</v>
      </c>
    </row>
    <row r="152" spans="1:20" x14ac:dyDescent="0.2">
      <c r="A152" t="s">
        <v>146</v>
      </c>
      <c r="B152">
        <v>-399.729235196101</v>
      </c>
      <c r="C152">
        <v>-382.33239832858999</v>
      </c>
      <c r="D152">
        <v>17.3968368675107</v>
      </c>
      <c r="E152">
        <v>-371.15912367386198</v>
      </c>
      <c r="F152">
        <v>-370.38979950443098</v>
      </c>
      <c r="G152">
        <v>0.769324169430599</v>
      </c>
      <c r="H152">
        <v>-28.570111522238701</v>
      </c>
      <c r="I152">
        <v>-11.9425988241585</v>
      </c>
      <c r="J152">
        <v>16.6275126980801</v>
      </c>
      <c r="K152">
        <v>-0.40347403760257999</v>
      </c>
      <c r="L152">
        <v>-1.1929729317598801</v>
      </c>
      <c r="M152">
        <v>-0.35999157956306499</v>
      </c>
      <c r="N152">
        <v>-1.0854052472971101</v>
      </c>
      <c r="O152">
        <v>-3.80111383230365E-2</v>
      </c>
      <c r="P152">
        <v>-0.102157224891659</v>
      </c>
      <c r="Q152">
        <v>-0.360112894255044</v>
      </c>
      <c r="R152">
        <v>-1.08574903046402</v>
      </c>
      <c r="S152">
        <v>-3.9686358616559697E-2</v>
      </c>
      <c r="T152">
        <v>-0.106349990988741</v>
      </c>
    </row>
    <row r="153" spans="1:20" x14ac:dyDescent="0.2">
      <c r="A153" t="s">
        <v>147</v>
      </c>
      <c r="B153">
        <v>-397.170943030177</v>
      </c>
      <c r="C153">
        <v>-379.02091927346299</v>
      </c>
      <c r="D153">
        <v>18.150023756713701</v>
      </c>
      <c r="E153">
        <v>-365.43336810234399</v>
      </c>
      <c r="F153">
        <v>-364.67505562835402</v>
      </c>
      <c r="G153">
        <v>0.75831247398999202</v>
      </c>
      <c r="H153">
        <v>-31.737574927833101</v>
      </c>
      <c r="I153">
        <v>-14.345863645109301</v>
      </c>
      <c r="J153">
        <v>17.391711282723701</v>
      </c>
      <c r="K153">
        <v>-0.40379245311928302</v>
      </c>
      <c r="L153">
        <v>-1.19331972264511</v>
      </c>
      <c r="M153">
        <v>-0.35978590486862599</v>
      </c>
      <c r="N153">
        <v>-1.08506970546202</v>
      </c>
      <c r="O153">
        <v>-3.8011138323036597E-2</v>
      </c>
      <c r="P153">
        <v>-0.10215722489166</v>
      </c>
      <c r="Q153">
        <v>-0.359892835889143</v>
      </c>
      <c r="R153">
        <v>-1.0853936511899001</v>
      </c>
      <c r="S153">
        <v>-3.9815343005247597E-2</v>
      </c>
      <c r="T153">
        <v>-0.10654629553957599</v>
      </c>
    </row>
    <row r="154" spans="1:20" x14ac:dyDescent="0.2">
      <c r="A154" t="s">
        <v>148</v>
      </c>
      <c r="B154">
        <v>-406.63247820213502</v>
      </c>
      <c r="C154">
        <v>-384.47204832437802</v>
      </c>
      <c r="D154">
        <v>22.160429877756901</v>
      </c>
      <c r="E154">
        <v>-366.37702670819499</v>
      </c>
      <c r="F154">
        <v>-365.07738804285401</v>
      </c>
      <c r="G154">
        <v>1.2996386653413301</v>
      </c>
      <c r="H154">
        <v>-40.255451493939901</v>
      </c>
      <c r="I154">
        <v>-19.394660281524299</v>
      </c>
      <c r="J154">
        <v>20.860791212415499</v>
      </c>
      <c r="K154">
        <v>-0.40427421790995099</v>
      </c>
      <c r="L154">
        <v>-1.1950587756840001</v>
      </c>
      <c r="M154">
        <v>-0.35962055626414602</v>
      </c>
      <c r="N154">
        <v>-1.0842115844950799</v>
      </c>
      <c r="O154">
        <v>-3.8011138323036202E-2</v>
      </c>
      <c r="P154">
        <v>-0.102157224891659</v>
      </c>
      <c r="Q154">
        <v>-0.35983875262473802</v>
      </c>
      <c r="R154">
        <v>-1.0848132145920999</v>
      </c>
      <c r="S154">
        <v>-4.0093727458089201E-2</v>
      </c>
      <c r="T154">
        <v>-0.107200263959794</v>
      </c>
    </row>
    <row r="155" spans="1:20" x14ac:dyDescent="0.2">
      <c r="A155" t="s">
        <v>149</v>
      </c>
      <c r="B155">
        <v>-369.601239408673</v>
      </c>
      <c r="C155">
        <v>-346.643655566056</v>
      </c>
      <c r="D155">
        <v>22.957583842616501</v>
      </c>
      <c r="E155">
        <v>-304.47546008478002</v>
      </c>
      <c r="F155">
        <v>-300.16069907353699</v>
      </c>
      <c r="G155">
        <v>4.3147610112426404</v>
      </c>
      <c r="H155">
        <v>-65.1257793238928</v>
      </c>
      <c r="I155">
        <v>-46.482956492518902</v>
      </c>
      <c r="J155">
        <v>18.642822831373898</v>
      </c>
      <c r="K155">
        <v>-0.57622895815095598</v>
      </c>
      <c r="L155">
        <v>-1.6244943661140701</v>
      </c>
      <c r="M155">
        <v>-0.358779239392919</v>
      </c>
      <c r="N155">
        <v>-1.0800280796294099</v>
      </c>
      <c r="O155">
        <v>-0.206549785974489</v>
      </c>
      <c r="P155">
        <v>-0.53056112335309802</v>
      </c>
      <c r="Q155">
        <v>-0.359349552287135</v>
      </c>
      <c r="R155">
        <v>-1.0816228266065</v>
      </c>
      <c r="S155">
        <v>-0.207927221048686</v>
      </c>
      <c r="T155">
        <v>-0.53411930363874405</v>
      </c>
    </row>
    <row r="156" spans="1:20" x14ac:dyDescent="0.2">
      <c r="A156" t="s">
        <v>150</v>
      </c>
      <c r="B156">
        <v>-375.94905958337</v>
      </c>
      <c r="C156">
        <v>-353.04784911536899</v>
      </c>
      <c r="D156">
        <v>22.901210468001299</v>
      </c>
      <c r="E156">
        <v>-308.85476734097699</v>
      </c>
      <c r="F156">
        <v>-304.493855334356</v>
      </c>
      <c r="G156">
        <v>4.3609120066204801</v>
      </c>
      <c r="H156">
        <v>-67.094292242393394</v>
      </c>
      <c r="I156">
        <v>-48.553993781012601</v>
      </c>
      <c r="J156">
        <v>18.5402984613808</v>
      </c>
      <c r="K156">
        <v>-0.576849909745759</v>
      </c>
      <c r="L156">
        <v>-1.62470893510738</v>
      </c>
      <c r="M156">
        <v>-0.35890495248124199</v>
      </c>
      <c r="N156">
        <v>-1.0801508650532201</v>
      </c>
      <c r="O156">
        <v>-0.20655019080241699</v>
      </c>
      <c r="P156">
        <v>-0.53039797373103004</v>
      </c>
      <c r="Q156">
        <v>-0.35947282389817797</v>
      </c>
      <c r="R156">
        <v>-1.08171527035968</v>
      </c>
      <c r="S156">
        <v>-0.20791140143486</v>
      </c>
      <c r="T156">
        <v>-0.53396611214135403</v>
      </c>
    </row>
    <row r="157" spans="1:20" x14ac:dyDescent="0.2">
      <c r="A157" t="s">
        <v>151</v>
      </c>
      <c r="B157">
        <v>-366.364022327383</v>
      </c>
      <c r="C157">
        <v>-343.64930869644098</v>
      </c>
      <c r="D157">
        <v>22.714713630942502</v>
      </c>
      <c r="E157">
        <v>-303.222851035845</v>
      </c>
      <c r="F157">
        <v>-298.575548747151</v>
      </c>
      <c r="G157">
        <v>4.6473022886946902</v>
      </c>
      <c r="H157">
        <v>-63.141171291537802</v>
      </c>
      <c r="I157">
        <v>-45.07375994929</v>
      </c>
      <c r="J157">
        <v>18.067411342247802</v>
      </c>
      <c r="K157">
        <v>-0.57561613312906201</v>
      </c>
      <c r="L157">
        <v>-1.62383140078518</v>
      </c>
      <c r="M157">
        <v>-0.35864986684542399</v>
      </c>
      <c r="N157">
        <v>-1.07978775047463</v>
      </c>
      <c r="O157">
        <v>-0.20652106016136601</v>
      </c>
      <c r="P157">
        <v>-0.53043965769454204</v>
      </c>
      <c r="Q157">
        <v>-0.359241726841174</v>
      </c>
      <c r="R157">
        <v>-1.08140392676852</v>
      </c>
      <c r="S157">
        <v>-0.207813420686945</v>
      </c>
      <c r="T157">
        <v>-0.53382077348309698</v>
      </c>
    </row>
    <row r="158" spans="1:20" x14ac:dyDescent="0.2">
      <c r="A158" t="s">
        <v>152</v>
      </c>
      <c r="B158">
        <v>-423.046113877935</v>
      </c>
      <c r="C158">
        <v>-393.291270108074</v>
      </c>
      <c r="D158">
        <v>29.754843769861001</v>
      </c>
      <c r="E158">
        <v>-373.83704219509298</v>
      </c>
      <c r="F158">
        <v>-365.89715524511001</v>
      </c>
      <c r="G158">
        <v>7.9398869499827596</v>
      </c>
      <c r="H158">
        <v>-49.209071682841802</v>
      </c>
      <c r="I158">
        <v>-27.394114862963601</v>
      </c>
      <c r="J158">
        <v>21.814956819878201</v>
      </c>
      <c r="K158">
        <v>-0.60431435069717199</v>
      </c>
      <c r="L158">
        <v>-1.7199196666688501</v>
      </c>
      <c r="M158">
        <v>-0.35914141652260101</v>
      </c>
      <c r="N158">
        <v>-1.0804221993038401</v>
      </c>
      <c r="O158">
        <v>-0.23650585834829199</v>
      </c>
      <c r="P158">
        <v>-0.629421800216168</v>
      </c>
      <c r="Q158">
        <v>-0.359782159924036</v>
      </c>
      <c r="R158">
        <v>-1.0821224562348899</v>
      </c>
      <c r="S158">
        <v>-0.238315744375386</v>
      </c>
      <c r="T158">
        <v>-0.63357979095373895</v>
      </c>
    </row>
    <row r="159" spans="1:20" x14ac:dyDescent="0.2">
      <c r="A159" t="s">
        <v>153</v>
      </c>
      <c r="B159">
        <v>-413.03995722991999</v>
      </c>
      <c r="C159">
        <v>-384.69813465066602</v>
      </c>
      <c r="D159">
        <v>28.3418225792546</v>
      </c>
      <c r="E159">
        <v>-370.02273353931599</v>
      </c>
      <c r="F159">
        <v>-362.46193165143598</v>
      </c>
      <c r="G159">
        <v>7.5608018878803298</v>
      </c>
      <c r="H159">
        <v>-43.017223690604098</v>
      </c>
      <c r="I159">
        <v>-22.2362029992298</v>
      </c>
      <c r="J159">
        <v>20.781020691374199</v>
      </c>
      <c r="K159">
        <v>-0.602572739463618</v>
      </c>
      <c r="L159">
        <v>-1.7181822501081601</v>
      </c>
      <c r="M159">
        <v>-0.358679359088799</v>
      </c>
      <c r="N159">
        <v>-1.0796960583342099</v>
      </c>
      <c r="O159">
        <v>-0.23651953782398999</v>
      </c>
      <c r="P159">
        <v>-0.62947564137419798</v>
      </c>
      <c r="Q159">
        <v>-0.35922610191790999</v>
      </c>
      <c r="R159">
        <v>-1.0812039088827701</v>
      </c>
      <c r="S159">
        <v>-0.23831347782613299</v>
      </c>
      <c r="T159">
        <v>-0.63354217967219695</v>
      </c>
    </row>
    <row r="160" spans="1:20" x14ac:dyDescent="0.2">
      <c r="A160" t="s">
        <v>154</v>
      </c>
      <c r="B160">
        <v>-360.28020021666902</v>
      </c>
      <c r="C160">
        <v>-332.49148864431203</v>
      </c>
      <c r="D160">
        <v>27.788711572356899</v>
      </c>
      <c r="E160">
        <v>-320.32534672665599</v>
      </c>
      <c r="F160">
        <v>-312.60920661867499</v>
      </c>
      <c r="G160">
        <v>7.7161401079808503</v>
      </c>
      <c r="H160">
        <v>-39.954853490013299</v>
      </c>
      <c r="I160">
        <v>-19.882282025637199</v>
      </c>
      <c r="J160">
        <v>20.072571464376001</v>
      </c>
      <c r="K160">
        <v>-0.72639958430276896</v>
      </c>
      <c r="L160">
        <v>-2.02099903718555</v>
      </c>
      <c r="M160">
        <v>-0.35884859690691301</v>
      </c>
      <c r="N160">
        <v>-1.0799418358838899</v>
      </c>
      <c r="O160">
        <v>-0.36124994827706097</v>
      </c>
      <c r="P160">
        <v>-0.93214024252210503</v>
      </c>
      <c r="Q160">
        <v>-0.35960252889803201</v>
      </c>
      <c r="R160">
        <v>-1.0819513019187099</v>
      </c>
      <c r="S160">
        <v>-0.36273135565227899</v>
      </c>
      <c r="T160">
        <v>-0.93554067477497704</v>
      </c>
    </row>
    <row r="161" spans="1:20" x14ac:dyDescent="0.2">
      <c r="A161" t="s">
        <v>155</v>
      </c>
      <c r="B161">
        <v>-350.06523129138202</v>
      </c>
      <c r="C161">
        <v>-324.97470250680402</v>
      </c>
      <c r="D161">
        <v>25.090528784577799</v>
      </c>
      <c r="E161">
        <v>-314.88531771508502</v>
      </c>
      <c r="F161">
        <v>-308.00051359607102</v>
      </c>
      <c r="G161">
        <v>6.8848041190131699</v>
      </c>
      <c r="H161">
        <v>-35.179913576297302</v>
      </c>
      <c r="I161">
        <v>-16.9741889107326</v>
      </c>
      <c r="J161">
        <v>18.205724665564599</v>
      </c>
      <c r="K161">
        <v>-0.725196242630468</v>
      </c>
      <c r="L161">
        <v>-2.0196597923162498</v>
      </c>
      <c r="M161">
        <v>-0.35857917400149703</v>
      </c>
      <c r="N161">
        <v>-1.0794700099979</v>
      </c>
      <c r="O161">
        <v>-0.36125352263979299</v>
      </c>
      <c r="P161">
        <v>-0.93215400872310705</v>
      </c>
      <c r="Q161">
        <v>-0.35925507920042998</v>
      </c>
      <c r="R161">
        <v>-1.0812933358727499</v>
      </c>
      <c r="S161">
        <v>-0.362609650536517</v>
      </c>
      <c r="T161">
        <v>-0.93523284311033605</v>
      </c>
    </row>
    <row r="162" spans="1:20" x14ac:dyDescent="0.2">
      <c r="A162" t="s">
        <v>156</v>
      </c>
      <c r="B162">
        <v>-417.63130258317102</v>
      </c>
      <c r="C162">
        <v>-385.32446106257601</v>
      </c>
      <c r="D162">
        <v>32.306841520594702</v>
      </c>
      <c r="E162">
        <v>-365.03907528528703</v>
      </c>
      <c r="F162">
        <v>-356.38724487655099</v>
      </c>
      <c r="G162">
        <v>8.6518304087352806</v>
      </c>
      <c r="H162">
        <v>-52.592227297883902</v>
      </c>
      <c r="I162">
        <v>-28.937216186024401</v>
      </c>
      <c r="J162">
        <v>23.655011111859402</v>
      </c>
      <c r="K162">
        <v>-0.82174235832130105</v>
      </c>
      <c r="L162">
        <v>-2.2894738864780999</v>
      </c>
      <c r="M162">
        <v>-0.35910908277372999</v>
      </c>
      <c r="N162">
        <v>-1.08036980199146</v>
      </c>
      <c r="O162">
        <v>-0.453520455380095</v>
      </c>
      <c r="P162">
        <v>-1.1981855859410699</v>
      </c>
      <c r="Q162">
        <v>-0.359908224107928</v>
      </c>
      <c r="R162">
        <v>-1.0825186775250499</v>
      </c>
      <c r="S162">
        <v>-0.45535850758845398</v>
      </c>
      <c r="T162">
        <v>-1.20240923351866</v>
      </c>
    </row>
    <row r="163" spans="1:20" x14ac:dyDescent="0.2">
      <c r="A163" t="s">
        <v>157</v>
      </c>
      <c r="B163">
        <v>-413.85793812230702</v>
      </c>
      <c r="C163">
        <v>-383.73998849622399</v>
      </c>
      <c r="D163">
        <v>30.117949626082801</v>
      </c>
      <c r="E163">
        <v>-365.03858110132802</v>
      </c>
      <c r="F163">
        <v>-356.99877016396601</v>
      </c>
      <c r="G163">
        <v>8.03981093736245</v>
      </c>
      <c r="H163">
        <v>-48.8193570209786</v>
      </c>
      <c r="I163">
        <v>-26.7412183322582</v>
      </c>
      <c r="J163">
        <v>22.078138688720301</v>
      </c>
      <c r="K163">
        <v>-0.82103085227779804</v>
      </c>
      <c r="L163">
        <v>-2.2884948672522301</v>
      </c>
      <c r="M163">
        <v>-0.35904908445195299</v>
      </c>
      <c r="N163">
        <v>-1.08019630522319</v>
      </c>
      <c r="O163">
        <v>-0.45351176652314601</v>
      </c>
      <c r="P163">
        <v>-1.1981742548205501</v>
      </c>
      <c r="Q163">
        <v>-0.35977717866702802</v>
      </c>
      <c r="R163">
        <v>-1.0821588194792899</v>
      </c>
      <c r="S163">
        <v>-0.45525521647845602</v>
      </c>
      <c r="T163">
        <v>-1.2021493141438699</v>
      </c>
    </row>
    <row r="164" spans="1:20" x14ac:dyDescent="0.2">
      <c r="A164" t="s">
        <v>158</v>
      </c>
      <c r="B164">
        <v>-365.61152741691598</v>
      </c>
      <c r="C164">
        <v>-347.63250229080501</v>
      </c>
      <c r="D164">
        <v>17.979025126110201</v>
      </c>
      <c r="E164">
        <v>-335.66390633885999</v>
      </c>
      <c r="F164">
        <v>-330.90549471739899</v>
      </c>
      <c r="G164">
        <v>4.75841162146037</v>
      </c>
      <c r="H164">
        <v>-29.947621078055899</v>
      </c>
      <c r="I164">
        <v>-16.727007573406102</v>
      </c>
      <c r="J164">
        <v>13.220613504649799</v>
      </c>
      <c r="K164">
        <v>-0.589136265644853</v>
      </c>
      <c r="L164">
        <v>-1.74368189909473</v>
      </c>
      <c r="M164">
        <v>-0.34436753115692098</v>
      </c>
      <c r="N164">
        <v>-1.11738080745275</v>
      </c>
      <c r="O164">
        <v>-0.23972379096138399</v>
      </c>
      <c r="P164">
        <v>-0.61993959027096301</v>
      </c>
      <c r="Q164">
        <v>-0.34482705499043997</v>
      </c>
      <c r="R164">
        <v>-1.11862383746043</v>
      </c>
      <c r="S164">
        <v>-0.240674792386778</v>
      </c>
      <c r="T164">
        <v>-0.62232150006030096</v>
      </c>
    </row>
    <row r="165" spans="1:20" x14ac:dyDescent="0.2">
      <c r="A165" t="s">
        <v>159</v>
      </c>
      <c r="B165">
        <v>-350.017928037861</v>
      </c>
      <c r="C165">
        <v>-332.93616342930602</v>
      </c>
      <c r="D165">
        <v>17.081764608555002</v>
      </c>
      <c r="E165">
        <v>-321.64631432428001</v>
      </c>
      <c r="F165">
        <v>-317.25657064238197</v>
      </c>
      <c r="G165">
        <v>4.38974368189752</v>
      </c>
      <c r="H165">
        <v>-28.3716137135814</v>
      </c>
      <c r="I165">
        <v>-15.6795927869239</v>
      </c>
      <c r="J165">
        <v>12.6920209266575</v>
      </c>
      <c r="K165">
        <v>-0.58898465050923399</v>
      </c>
      <c r="L165">
        <v>-1.74349982257727</v>
      </c>
      <c r="M165">
        <v>-0.344486961593025</v>
      </c>
      <c r="N165">
        <v>-1.1175064825229</v>
      </c>
      <c r="O165">
        <v>-0.239727100340491</v>
      </c>
      <c r="P165">
        <v>-0.61995775315340695</v>
      </c>
      <c r="Q165">
        <v>-0.34492283967430598</v>
      </c>
      <c r="R165">
        <v>-1.1186974508658101</v>
      </c>
      <c r="S165">
        <v>-0.24063343193763501</v>
      </c>
      <c r="T165">
        <v>-0.62225870993545396</v>
      </c>
    </row>
    <row r="166" spans="1:20" x14ac:dyDescent="0.2">
      <c r="A166" t="s">
        <v>160</v>
      </c>
      <c r="B166">
        <v>-356.623209037469</v>
      </c>
      <c r="C166">
        <v>-340.01606118152802</v>
      </c>
      <c r="D166">
        <v>16.6071478559412</v>
      </c>
      <c r="E166">
        <v>-328.55555784858598</v>
      </c>
      <c r="F166">
        <v>-324.446602362904</v>
      </c>
      <c r="G166">
        <v>4.1089554856822099</v>
      </c>
      <c r="H166">
        <v>-28.067651188882799</v>
      </c>
      <c r="I166">
        <v>-15.569458818623801</v>
      </c>
      <c r="J166">
        <v>12.4981923702589</v>
      </c>
      <c r="K166">
        <v>-0.58889593892224401</v>
      </c>
      <c r="L166">
        <v>-1.74339695418509</v>
      </c>
      <c r="M166">
        <v>-0.34441691661682</v>
      </c>
      <c r="N166">
        <v>-1.11750176635801</v>
      </c>
      <c r="O166">
        <v>-0.23972792157584999</v>
      </c>
      <c r="P166">
        <v>-0.61995588627540699</v>
      </c>
      <c r="Q166">
        <v>-0.34480282013854902</v>
      </c>
      <c r="R166">
        <v>-1.1185475116394199</v>
      </c>
      <c r="S166">
        <v>-0.24068406588515001</v>
      </c>
      <c r="T166">
        <v>-0.62232840257830702</v>
      </c>
    </row>
    <row r="167" spans="1:20" x14ac:dyDescent="0.2">
      <c r="A167" t="s">
        <v>45</v>
      </c>
      <c r="B167">
        <v>-379.92367850331198</v>
      </c>
      <c r="C167">
        <v>-360.01447863918298</v>
      </c>
      <c r="D167">
        <v>19.909199864128801</v>
      </c>
      <c r="E167">
        <v>-331.39147909963401</v>
      </c>
      <c r="F167">
        <v>-330.31753012544999</v>
      </c>
      <c r="G167">
        <v>1.07394897418457</v>
      </c>
      <c r="H167">
        <v>-48.532199403678099</v>
      </c>
      <c r="I167">
        <v>-29.696948513733801</v>
      </c>
      <c r="J167">
        <v>18.835250889944199</v>
      </c>
      <c r="K167">
        <v>-0.39237832873306699</v>
      </c>
      <c r="L167">
        <v>-1.2212856452812599</v>
      </c>
      <c r="M167">
        <v>-0.34460989477530202</v>
      </c>
      <c r="N167">
        <v>-1.11783324519185</v>
      </c>
      <c r="O167">
        <v>-3.94492877393397E-2</v>
      </c>
      <c r="P167">
        <v>-9.3286610332254896E-2</v>
      </c>
      <c r="Q167">
        <v>-0.344760979822964</v>
      </c>
      <c r="R167">
        <v>-1.1182284556200299</v>
      </c>
      <c r="S167">
        <v>-4.1370164706730897E-2</v>
      </c>
      <c r="T167">
        <v>-9.7993405091047606E-2</v>
      </c>
    </row>
    <row r="168" spans="1:20" x14ac:dyDescent="0.2">
      <c r="A168" t="s">
        <v>46</v>
      </c>
      <c r="B168">
        <v>-361.73550283987402</v>
      </c>
      <c r="C168">
        <v>-343.04219394060101</v>
      </c>
      <c r="D168">
        <v>18.693308899273301</v>
      </c>
      <c r="E168">
        <v>-316.37285097648999</v>
      </c>
      <c r="F168">
        <v>-315.36054890642401</v>
      </c>
      <c r="G168">
        <v>1.01230207006614</v>
      </c>
      <c r="H168">
        <v>-45.362651863383903</v>
      </c>
      <c r="I168">
        <v>-27.6816450341767</v>
      </c>
      <c r="J168">
        <v>17.681006829207099</v>
      </c>
      <c r="K168">
        <v>-0.391761474369267</v>
      </c>
      <c r="L168">
        <v>-1.2207264503856501</v>
      </c>
      <c r="M168">
        <v>-0.34456226698771097</v>
      </c>
      <c r="N168">
        <v>-1.1179120404560701</v>
      </c>
      <c r="O168">
        <v>-3.9449287739327897E-2</v>
      </c>
      <c r="P168">
        <v>-9.3286610332239298E-2</v>
      </c>
      <c r="Q168">
        <v>-0.34468369227220003</v>
      </c>
      <c r="R168">
        <v>-1.11826906919828</v>
      </c>
      <c r="S168">
        <v>-4.1262825688386399E-2</v>
      </c>
      <c r="T168">
        <v>-9.7728957274057907E-2</v>
      </c>
    </row>
    <row r="169" spans="1:20" x14ac:dyDescent="0.2">
      <c r="A169" t="s">
        <v>47</v>
      </c>
      <c r="B169">
        <v>-371.58608594569802</v>
      </c>
      <c r="C169">
        <v>-353.02692265367199</v>
      </c>
      <c r="D169">
        <v>18.559163292025399</v>
      </c>
      <c r="E169">
        <v>-326.120135207884</v>
      </c>
      <c r="F169">
        <v>-325.21108283141302</v>
      </c>
      <c r="G169">
        <v>0.90905237647179005</v>
      </c>
      <c r="H169">
        <v>-45.4659507378135</v>
      </c>
      <c r="I169">
        <v>-27.8158398222599</v>
      </c>
      <c r="J169">
        <v>17.650110915553601</v>
      </c>
      <c r="K169">
        <v>-0.39184688045877503</v>
      </c>
      <c r="L169">
        <v>-1.2207052008268</v>
      </c>
      <c r="M169">
        <v>-0.344592483356985</v>
      </c>
      <c r="N169">
        <v>-1.1179066361594401</v>
      </c>
      <c r="O169">
        <v>-3.94492877393397E-2</v>
      </c>
      <c r="P169">
        <v>-9.3286610332254896E-2</v>
      </c>
      <c r="Q169">
        <v>-0.34472347496788702</v>
      </c>
      <c r="R169">
        <v>-1.1182549556246</v>
      </c>
      <c r="S169">
        <v>-4.1253633049993597E-2</v>
      </c>
      <c r="T169">
        <v>-9.7725525232649907E-2</v>
      </c>
    </row>
    <row r="170" spans="1:20" x14ac:dyDescent="0.2">
      <c r="A170" t="s">
        <v>0</v>
      </c>
      <c r="B170">
        <v>-394.29594157943001</v>
      </c>
      <c r="C170">
        <v>-374.45393642692</v>
      </c>
      <c r="D170">
        <v>19.8420051525102</v>
      </c>
      <c r="E170">
        <v>-351.83648143293902</v>
      </c>
      <c r="F170">
        <v>-350.98433967165499</v>
      </c>
      <c r="G170">
        <v>0.85214176128357699</v>
      </c>
      <c r="H170">
        <v>-42.459460146491502</v>
      </c>
      <c r="I170">
        <v>-23.469596755264799</v>
      </c>
      <c r="J170">
        <v>18.989863391226699</v>
      </c>
      <c r="K170">
        <v>-0.38989413500810899</v>
      </c>
      <c r="L170">
        <v>-1.2289230120116501</v>
      </c>
      <c r="M170">
        <v>-0.34461395273862</v>
      </c>
      <c r="N170">
        <v>-1.11786287900148</v>
      </c>
      <c r="O170">
        <v>-3.80111383230365E-2</v>
      </c>
      <c r="P170">
        <v>-0.102157224891659</v>
      </c>
      <c r="Q170">
        <v>-0.34476081580009899</v>
      </c>
      <c r="R170">
        <v>-1.1182446070363701</v>
      </c>
      <c r="S170">
        <v>-4.0011641825086E-2</v>
      </c>
      <c r="T170">
        <v>-0.10686098627910701</v>
      </c>
    </row>
    <row r="171" spans="1:20" x14ac:dyDescent="0.2">
      <c r="A171" t="s">
        <v>1</v>
      </c>
      <c r="B171">
        <v>-378.69527240647</v>
      </c>
      <c r="C171">
        <v>-359.57302232961098</v>
      </c>
      <c r="D171">
        <v>19.1222500768584</v>
      </c>
      <c r="E171">
        <v>-337.33504892045801</v>
      </c>
      <c r="F171">
        <v>-336.58285958439399</v>
      </c>
      <c r="G171">
        <v>0.75218933606371796</v>
      </c>
      <c r="H171">
        <v>-41.360223486011797</v>
      </c>
      <c r="I171">
        <v>-22.990162745217098</v>
      </c>
      <c r="J171">
        <v>18.370060740794699</v>
      </c>
      <c r="K171">
        <v>-0.38967246332383099</v>
      </c>
      <c r="L171">
        <v>-1.22882966632803</v>
      </c>
      <c r="M171">
        <v>-0.34455142435538599</v>
      </c>
      <c r="N171">
        <v>-1.1180290670917901</v>
      </c>
      <c r="O171">
        <v>-3.80111383230365E-2</v>
      </c>
      <c r="P171">
        <v>-0.102157224891659</v>
      </c>
      <c r="Q171">
        <v>-0.34466870635705299</v>
      </c>
      <c r="R171">
        <v>-1.1183616339053799</v>
      </c>
      <c r="S171">
        <v>-3.9960167055163899E-2</v>
      </c>
      <c r="T171">
        <v>-0.106755133000523</v>
      </c>
    </row>
    <row r="172" spans="1:20" x14ac:dyDescent="0.2">
      <c r="A172" t="s">
        <v>2</v>
      </c>
      <c r="B172">
        <v>-386.380801010288</v>
      </c>
      <c r="C172">
        <v>-368.11707382365501</v>
      </c>
      <c r="D172">
        <v>18.263727186632899</v>
      </c>
      <c r="E172">
        <v>-346.70942577517502</v>
      </c>
      <c r="F172">
        <v>-346.01661132788098</v>
      </c>
      <c r="G172">
        <v>0.692814447293851</v>
      </c>
      <c r="H172">
        <v>-39.671375235112997</v>
      </c>
      <c r="I172">
        <v>-22.1004624957739</v>
      </c>
      <c r="J172">
        <v>17.570912739339001</v>
      </c>
      <c r="K172">
        <v>-0.38944500420332101</v>
      </c>
      <c r="L172">
        <v>-1.2283856100106401</v>
      </c>
      <c r="M172">
        <v>-0.34460796887190498</v>
      </c>
      <c r="N172">
        <v>-1.11794425537616</v>
      </c>
      <c r="O172">
        <v>-3.80111383230365E-2</v>
      </c>
      <c r="P172">
        <v>-0.102157224891659</v>
      </c>
      <c r="Q172">
        <v>-0.34473463938029703</v>
      </c>
      <c r="R172">
        <v>-1.11827979701557</v>
      </c>
      <c r="S172">
        <v>-3.98576371941603E-2</v>
      </c>
      <c r="T172">
        <v>-0.10654092017208699</v>
      </c>
    </row>
    <row r="173" spans="1:20" x14ac:dyDescent="0.2">
      <c r="A173" t="s">
        <v>3</v>
      </c>
      <c r="B173">
        <v>-345.94358368958501</v>
      </c>
      <c r="C173">
        <v>-328.95504326267701</v>
      </c>
      <c r="D173">
        <v>16.9885404269078</v>
      </c>
      <c r="E173">
        <v>-300.82047836555898</v>
      </c>
      <c r="F173">
        <v>-297.95034562126898</v>
      </c>
      <c r="G173">
        <v>2.8701327442895299</v>
      </c>
      <c r="H173">
        <v>-45.123105324026</v>
      </c>
      <c r="I173">
        <v>-31.004697641407699</v>
      </c>
      <c r="J173">
        <v>14.118407682618299</v>
      </c>
      <c r="K173">
        <v>-0.55605929127716103</v>
      </c>
      <c r="L173">
        <v>-1.6512072177519601</v>
      </c>
      <c r="M173">
        <v>-0.34443575271778298</v>
      </c>
      <c r="N173">
        <v>-1.11739887452734</v>
      </c>
      <c r="O173">
        <v>-0.20401337015653101</v>
      </c>
      <c r="P173">
        <v>-0.52423203083621295</v>
      </c>
      <c r="Q173">
        <v>-0.34481665142012402</v>
      </c>
      <c r="R173">
        <v>-1.11842835142111</v>
      </c>
      <c r="S173">
        <v>-0.20512853846151199</v>
      </c>
      <c r="T173">
        <v>-0.52708390368399904</v>
      </c>
    </row>
    <row r="174" spans="1:20" x14ac:dyDescent="0.2">
      <c r="A174" t="s">
        <v>4</v>
      </c>
      <c r="B174">
        <v>-347.47323833271901</v>
      </c>
      <c r="C174">
        <v>-330.65329942176299</v>
      </c>
      <c r="D174">
        <v>16.819938910955699</v>
      </c>
      <c r="E174">
        <v>-301.20423706329001</v>
      </c>
      <c r="F174">
        <v>-298.685497909226</v>
      </c>
      <c r="G174">
        <v>2.5187391540641499</v>
      </c>
      <c r="H174">
        <v>-46.269001269428799</v>
      </c>
      <c r="I174">
        <v>-31.9678015125372</v>
      </c>
      <c r="J174">
        <v>14.301199756891499</v>
      </c>
      <c r="K174">
        <v>-0.556550521622454</v>
      </c>
      <c r="L174">
        <v>-1.6512764792350201</v>
      </c>
      <c r="M174">
        <v>-0.344431833243176</v>
      </c>
      <c r="N174">
        <v>-1.1175697895755601</v>
      </c>
      <c r="O174">
        <v>-0.20402949960869299</v>
      </c>
      <c r="P174">
        <v>-0.52417294898191802</v>
      </c>
      <c r="Q174">
        <v>-0.34476975399487098</v>
      </c>
      <c r="R174">
        <v>-1.1185148778856899</v>
      </c>
      <c r="S174">
        <v>-0.205205276025554</v>
      </c>
      <c r="T174">
        <v>-0.52716120206411299</v>
      </c>
    </row>
    <row r="175" spans="1:20" x14ac:dyDescent="0.2">
      <c r="A175" t="s">
        <v>5</v>
      </c>
      <c r="B175">
        <v>-347.96766324909299</v>
      </c>
      <c r="C175">
        <v>-332.49772103258402</v>
      </c>
      <c r="D175">
        <v>15.4699422165095</v>
      </c>
      <c r="E175">
        <v>-304.37562160859198</v>
      </c>
      <c r="F175">
        <v>-301.88009715179402</v>
      </c>
      <c r="G175">
        <v>2.4955244567981301</v>
      </c>
      <c r="H175">
        <v>-43.5920416405014</v>
      </c>
      <c r="I175">
        <v>-30.617623880789999</v>
      </c>
      <c r="J175">
        <v>12.9744177597114</v>
      </c>
      <c r="K175">
        <v>-0.55620773053508998</v>
      </c>
      <c r="L175">
        <v>-1.65050087172788</v>
      </c>
      <c r="M175">
        <v>-0.34444633556534898</v>
      </c>
      <c r="N175">
        <v>-1.11752627638669</v>
      </c>
      <c r="O175">
        <v>-0.20402785755671701</v>
      </c>
      <c r="P175">
        <v>-0.52410480324157604</v>
      </c>
      <c r="Q175">
        <v>-0.34476670542181298</v>
      </c>
      <c r="R175">
        <v>-1.1184135805757001</v>
      </c>
      <c r="S175">
        <v>-0.20506580286685999</v>
      </c>
      <c r="T175">
        <v>-0.52680087794256203</v>
      </c>
    </row>
    <row r="176" spans="1:20" x14ac:dyDescent="0.2">
      <c r="A176" t="s">
        <v>6</v>
      </c>
      <c r="B176">
        <v>-347.48073125719401</v>
      </c>
      <c r="C176">
        <v>-330.66042054200898</v>
      </c>
      <c r="D176">
        <v>16.820310715184402</v>
      </c>
      <c r="E176">
        <v>-301.200677418873</v>
      </c>
      <c r="F176">
        <v>-298.682049065797</v>
      </c>
      <c r="G176">
        <v>2.5186283530762599</v>
      </c>
      <c r="H176">
        <v>-46.280053838320498</v>
      </c>
      <c r="I176">
        <v>-31.978371476212299</v>
      </c>
      <c r="J176">
        <v>14.3016823621081</v>
      </c>
      <c r="K176">
        <v>-0.55655554921658101</v>
      </c>
      <c r="L176">
        <v>-1.6512818273251999</v>
      </c>
      <c r="M176">
        <v>-0.34443240077971699</v>
      </c>
      <c r="N176">
        <v>-1.11756877917577</v>
      </c>
      <c r="O176">
        <v>-0.20403155886687799</v>
      </c>
      <c r="P176">
        <v>-0.52417749857072105</v>
      </c>
      <c r="Q176">
        <v>-0.34477021698997501</v>
      </c>
      <c r="R176">
        <v>-1.11851335684149</v>
      </c>
      <c r="S176">
        <v>-0.20520747205002601</v>
      </c>
      <c r="T176">
        <v>-0.52716641388706098</v>
      </c>
    </row>
    <row r="177" spans="1:20" x14ac:dyDescent="0.2">
      <c r="A177" t="s">
        <v>7</v>
      </c>
      <c r="B177">
        <v>-350.22300873908398</v>
      </c>
      <c r="C177">
        <v>-332.40606273091299</v>
      </c>
      <c r="D177">
        <v>17.816946008170699</v>
      </c>
      <c r="E177">
        <v>-303.963960687304</v>
      </c>
      <c r="F177">
        <v>-300.95012339768198</v>
      </c>
      <c r="G177">
        <v>3.01383728962174</v>
      </c>
      <c r="H177">
        <v>-46.259048051780397</v>
      </c>
      <c r="I177">
        <v>-31.455939333231399</v>
      </c>
      <c r="J177">
        <v>14.803108718549</v>
      </c>
      <c r="K177">
        <v>-0.55637063157248601</v>
      </c>
      <c r="L177">
        <v>-1.65141162950035</v>
      </c>
      <c r="M177">
        <v>-0.34443183645248299</v>
      </c>
      <c r="N177">
        <v>-1.11753505895939</v>
      </c>
      <c r="O177">
        <v>-0.204018217415911</v>
      </c>
      <c r="P177">
        <v>-0.52417800977665496</v>
      </c>
      <c r="Q177">
        <v>-0.34481736538449298</v>
      </c>
      <c r="R177">
        <v>-1.1185912587908799</v>
      </c>
      <c r="S177">
        <v>-0.20519977615340801</v>
      </c>
      <c r="T177">
        <v>-0.52719292783893001</v>
      </c>
    </row>
    <row r="178" spans="1:20" x14ac:dyDescent="0.2">
      <c r="A178" t="s">
        <v>8</v>
      </c>
      <c r="B178">
        <v>-350.84888961458699</v>
      </c>
      <c r="C178">
        <v>-334.85682357646499</v>
      </c>
      <c r="D178">
        <v>15.992066038122701</v>
      </c>
      <c r="E178">
        <v>-304.82096377235001</v>
      </c>
      <c r="F178">
        <v>-302.31508091870103</v>
      </c>
      <c r="G178">
        <v>2.5058828536486701</v>
      </c>
      <c r="H178">
        <v>-46.0279258422377</v>
      </c>
      <c r="I178">
        <v>-32.541742657763599</v>
      </c>
      <c r="J178">
        <v>13.486183184473999</v>
      </c>
      <c r="K178">
        <v>-0.55646485865004702</v>
      </c>
      <c r="L178">
        <v>-1.6512464693879201</v>
      </c>
      <c r="M178">
        <v>-0.344446381509799</v>
      </c>
      <c r="N178">
        <v>-1.1175447858207299</v>
      </c>
      <c r="O178">
        <v>-0.20401124879265201</v>
      </c>
      <c r="P178">
        <v>-0.52417780323515895</v>
      </c>
      <c r="Q178">
        <v>-0.34479065855473201</v>
      </c>
      <c r="R178">
        <v>-1.1184805501890001</v>
      </c>
      <c r="S178">
        <v>-0.205088983968336</v>
      </c>
      <c r="T178">
        <v>-0.526956641834182</v>
      </c>
    </row>
    <row r="179" spans="1:20" x14ac:dyDescent="0.2">
      <c r="A179" t="s">
        <v>9</v>
      </c>
      <c r="B179">
        <v>-406.11684312222798</v>
      </c>
      <c r="C179">
        <v>-381.65702388724998</v>
      </c>
      <c r="D179">
        <v>24.459819234977701</v>
      </c>
      <c r="E179">
        <v>-366.76546664575397</v>
      </c>
      <c r="F179">
        <v>-360.83190176594002</v>
      </c>
      <c r="G179">
        <v>5.9335648798146003</v>
      </c>
      <c r="H179">
        <v>-39.351376476473597</v>
      </c>
      <c r="I179">
        <v>-20.8251221213105</v>
      </c>
      <c r="J179">
        <v>18.5262543551631</v>
      </c>
      <c r="K179">
        <v>-0.58807935908079301</v>
      </c>
      <c r="L179">
        <v>-1.7554758907274099</v>
      </c>
      <c r="M179">
        <v>-0.34437981528045702</v>
      </c>
      <c r="N179">
        <v>-1.1175347478697599</v>
      </c>
      <c r="O179">
        <v>-0.236568055849501</v>
      </c>
      <c r="P179">
        <v>-0.63008448513136595</v>
      </c>
      <c r="Q179">
        <v>-0.34481306109843102</v>
      </c>
      <c r="R179">
        <v>-1.1186916398162301</v>
      </c>
      <c r="S179">
        <v>-0.238243822009646</v>
      </c>
      <c r="T179">
        <v>-0.63387485786029396</v>
      </c>
    </row>
    <row r="180" spans="1:20" x14ac:dyDescent="0.2">
      <c r="A180" t="s">
        <v>10</v>
      </c>
      <c r="B180">
        <v>-388.51108111678201</v>
      </c>
      <c r="C180">
        <v>-364.99503460566399</v>
      </c>
      <c r="D180">
        <v>23.516046511117999</v>
      </c>
      <c r="E180">
        <v>-352.08513930202503</v>
      </c>
      <c r="F180">
        <v>-346.24533293577502</v>
      </c>
      <c r="G180">
        <v>5.8398063662499098</v>
      </c>
      <c r="H180">
        <v>-36.4259418147563</v>
      </c>
      <c r="I180">
        <v>-18.7497016698882</v>
      </c>
      <c r="J180">
        <v>17.6762401448681</v>
      </c>
      <c r="K180">
        <v>-0.58774847794090301</v>
      </c>
      <c r="L180">
        <v>-1.75514897527619</v>
      </c>
      <c r="M180">
        <v>-0.34459658644872698</v>
      </c>
      <c r="N180">
        <v>-1.11771670690924</v>
      </c>
      <c r="O180">
        <v>-0.23658115619970099</v>
      </c>
      <c r="P180">
        <v>-0.63012909704603604</v>
      </c>
      <c r="Q180">
        <v>-0.344996215430872</v>
      </c>
      <c r="R180">
        <v>-1.11882156559864</v>
      </c>
      <c r="S180">
        <v>-0.23817906472216599</v>
      </c>
      <c r="T180">
        <v>-0.63375922423557596</v>
      </c>
    </row>
    <row r="181" spans="1:20" x14ac:dyDescent="0.2">
      <c r="A181" t="s">
        <v>11</v>
      </c>
      <c r="B181">
        <v>-393.140963279647</v>
      </c>
      <c r="C181">
        <v>-370.01841341170802</v>
      </c>
      <c r="D181">
        <v>23.122549867939199</v>
      </c>
      <c r="E181">
        <v>-357.338555375711</v>
      </c>
      <c r="F181">
        <v>-351.88894905333802</v>
      </c>
      <c r="G181">
        <v>5.4496063223728202</v>
      </c>
      <c r="H181">
        <v>-35.802407903935503</v>
      </c>
      <c r="I181">
        <v>-18.129464358369098</v>
      </c>
      <c r="J181">
        <v>17.672943545566302</v>
      </c>
      <c r="K181">
        <v>-0.58761472660384995</v>
      </c>
      <c r="L181">
        <v>-1.75491974695834</v>
      </c>
      <c r="M181">
        <v>-0.34446939768636198</v>
      </c>
      <c r="N181">
        <v>-1.11776984056568</v>
      </c>
      <c r="O181">
        <v>-0.23657081905366201</v>
      </c>
      <c r="P181">
        <v>-0.63008800113437902</v>
      </c>
      <c r="Q181">
        <v>-0.34482691802461601</v>
      </c>
      <c r="R181">
        <v>-1.1187293625286401</v>
      </c>
      <c r="S181">
        <v>-0.238232959985091</v>
      </c>
      <c r="T181">
        <v>-0.63384008567710104</v>
      </c>
    </row>
    <row r="182" spans="1:20" x14ac:dyDescent="0.2">
      <c r="A182" t="s">
        <v>12</v>
      </c>
      <c r="B182">
        <v>-351.51329317772303</v>
      </c>
      <c r="C182">
        <v>-320.133929176283</v>
      </c>
      <c r="D182">
        <v>31.3793640014399</v>
      </c>
      <c r="E182">
        <v>-295.91402051941702</v>
      </c>
      <c r="F182">
        <v>-284.93771790168</v>
      </c>
      <c r="G182">
        <v>10.976302617736801</v>
      </c>
      <c r="H182">
        <v>-55.599272658305999</v>
      </c>
      <c r="I182">
        <v>-35.196211274603002</v>
      </c>
      <c r="J182">
        <v>20.403061383703001</v>
      </c>
      <c r="K182">
        <v>-1.0966790991408999</v>
      </c>
      <c r="L182">
        <v>-3.0089484069979902</v>
      </c>
      <c r="M182">
        <v>-0.34447381984103598</v>
      </c>
      <c r="N182">
        <v>-1.1173969928716101</v>
      </c>
      <c r="O182">
        <v>-0.74315147989479402</v>
      </c>
      <c r="P182">
        <v>-1.87942857187904</v>
      </c>
      <c r="Q182">
        <v>-0.34516279089049501</v>
      </c>
      <c r="R182">
        <v>-1.1192588093485201</v>
      </c>
      <c r="S182">
        <v>-0.74468779228843396</v>
      </c>
      <c r="T182">
        <v>-1.8831125865579299</v>
      </c>
    </row>
    <row r="183" spans="1:20" x14ac:dyDescent="0.2">
      <c r="A183" t="s">
        <v>13</v>
      </c>
      <c r="B183">
        <v>-347.11198846705702</v>
      </c>
      <c r="C183">
        <v>-316.49896119106501</v>
      </c>
      <c r="D183">
        <v>30.613027275991801</v>
      </c>
      <c r="E183">
        <v>-299.827084085097</v>
      </c>
      <c r="F183">
        <v>-289.26183137453302</v>
      </c>
      <c r="G183">
        <v>10.565252710564</v>
      </c>
      <c r="H183">
        <v>-47.2849043819595</v>
      </c>
      <c r="I183">
        <v>-27.237129816531699</v>
      </c>
      <c r="J183">
        <v>20.047774565427702</v>
      </c>
      <c r="K183">
        <v>-1.09527495955911</v>
      </c>
      <c r="L183">
        <v>-3.0062483038113501</v>
      </c>
      <c r="M183">
        <v>-0.34437014787320402</v>
      </c>
      <c r="N183">
        <v>-1.1172866815742399</v>
      </c>
      <c r="O183">
        <v>-0.74302787015516503</v>
      </c>
      <c r="P183">
        <v>-1.87882869731105</v>
      </c>
      <c r="Q183">
        <v>-0.345117613725614</v>
      </c>
      <c r="R183">
        <v>-1.1193383430975199</v>
      </c>
      <c r="S183">
        <v>-0.74444988067564599</v>
      </c>
      <c r="T183">
        <v>-1.88224335242971</v>
      </c>
    </row>
    <row r="184" spans="1:20" x14ac:dyDescent="0.2">
      <c r="A184" t="s">
        <v>14</v>
      </c>
      <c r="B184">
        <v>-343.97837168540798</v>
      </c>
      <c r="C184">
        <v>-312.34125268566203</v>
      </c>
      <c r="D184">
        <v>31.6371189997454</v>
      </c>
      <c r="E184">
        <v>-289.75838954009498</v>
      </c>
      <c r="F184">
        <v>-278.48974248415101</v>
      </c>
      <c r="G184">
        <v>11.2686470559448</v>
      </c>
      <c r="H184">
        <v>-54.2199821453124</v>
      </c>
      <c r="I184">
        <v>-33.851510201511701</v>
      </c>
      <c r="J184">
        <v>20.3684719438006</v>
      </c>
      <c r="K184">
        <v>-1.09646717408762</v>
      </c>
      <c r="L184">
        <v>-3.0086140143273301</v>
      </c>
      <c r="M184">
        <v>-0.344386512336053</v>
      </c>
      <c r="N184">
        <v>-1.1174202144329599</v>
      </c>
      <c r="O184">
        <v>-0.74316249654009903</v>
      </c>
      <c r="P184">
        <v>-1.87946066739281</v>
      </c>
      <c r="Q184">
        <v>-0.34504460883353999</v>
      </c>
      <c r="R184">
        <v>-1.1192266039533301</v>
      </c>
      <c r="S184">
        <v>-0.74473731627219597</v>
      </c>
      <c r="T184">
        <v>-1.8831793018216401</v>
      </c>
    </row>
    <row r="185" spans="1:20" x14ac:dyDescent="0.2">
      <c r="A185" t="s">
        <v>15</v>
      </c>
      <c r="B185">
        <v>-348.56039473147803</v>
      </c>
      <c r="C185">
        <v>-317.28080466840402</v>
      </c>
      <c r="D185">
        <v>31.279590063074199</v>
      </c>
      <c r="E185">
        <v>-293.576179970532</v>
      </c>
      <c r="F185">
        <v>-282.76611751174602</v>
      </c>
      <c r="G185">
        <v>10.810062458785101</v>
      </c>
      <c r="H185">
        <v>-54.9842147609466</v>
      </c>
      <c r="I185">
        <v>-34.514687156657502</v>
      </c>
      <c r="J185">
        <v>20.469527604288999</v>
      </c>
      <c r="K185">
        <v>-1.0965480103996601</v>
      </c>
      <c r="L185">
        <v>-3.00880376711901</v>
      </c>
      <c r="M185">
        <v>-0.344418688300902</v>
      </c>
      <c r="N185">
        <v>-1.1174146390041699</v>
      </c>
      <c r="O185">
        <v>-0.7431479616676</v>
      </c>
      <c r="P185">
        <v>-1.8794281100424299</v>
      </c>
      <c r="Q185">
        <v>-0.34505048985138997</v>
      </c>
      <c r="R185">
        <v>-1.1191831408902899</v>
      </c>
      <c r="S185">
        <v>-0.74474993990480298</v>
      </c>
      <c r="T185">
        <v>-1.88322225861033</v>
      </c>
    </row>
    <row r="186" spans="1:20" x14ac:dyDescent="0.2">
      <c r="A186" t="s">
        <v>16</v>
      </c>
      <c r="B186">
        <v>-333.80070303709999</v>
      </c>
      <c r="C186">
        <v>-305.76831739647099</v>
      </c>
      <c r="D186">
        <v>28.032385640628402</v>
      </c>
      <c r="E186">
        <v>-290.26545654003701</v>
      </c>
      <c r="F186">
        <v>-280.55805720650602</v>
      </c>
      <c r="G186">
        <v>9.7073993335317095</v>
      </c>
      <c r="H186">
        <v>-43.535246497062403</v>
      </c>
      <c r="I186">
        <v>-25.210260189965702</v>
      </c>
      <c r="J186">
        <v>18.324986307096701</v>
      </c>
      <c r="K186">
        <v>-1.09464116873938</v>
      </c>
      <c r="L186">
        <v>-3.0055252164076101</v>
      </c>
      <c r="M186">
        <v>-0.34430708377610703</v>
      </c>
      <c r="N186">
        <v>-1.11731781446582</v>
      </c>
      <c r="O186">
        <v>-0.74303950255932305</v>
      </c>
      <c r="P186">
        <v>-1.87892028695573</v>
      </c>
      <c r="Q186">
        <v>-0.34499223909798299</v>
      </c>
      <c r="R186">
        <v>-1.11918209476881</v>
      </c>
      <c r="S186">
        <v>-0.74433624178917701</v>
      </c>
      <c r="T186">
        <v>-1.88205372981297</v>
      </c>
    </row>
    <row r="187" spans="1:20" x14ac:dyDescent="0.2">
      <c r="A187" t="s">
        <v>17</v>
      </c>
      <c r="B187">
        <v>-336.91142800338798</v>
      </c>
      <c r="C187">
        <v>-309.39921384278301</v>
      </c>
      <c r="D187">
        <v>27.512214160605101</v>
      </c>
      <c r="E187">
        <v>-293.77355268791598</v>
      </c>
      <c r="F187">
        <v>-284.18466295374799</v>
      </c>
      <c r="G187">
        <v>9.5888897341676493</v>
      </c>
      <c r="H187">
        <v>-43.137875315471597</v>
      </c>
      <c r="I187">
        <v>-25.214550889034101</v>
      </c>
      <c r="J187">
        <v>17.9233244264375</v>
      </c>
      <c r="K187">
        <v>-1.0947684482362801</v>
      </c>
      <c r="L187">
        <v>-3.0054850626376002</v>
      </c>
      <c r="M187">
        <v>-0.34444076572190402</v>
      </c>
      <c r="N187">
        <v>-1.1173999690383201</v>
      </c>
      <c r="O187">
        <v>-0.74306420867997502</v>
      </c>
      <c r="P187">
        <v>-1.8789182207127499</v>
      </c>
      <c r="Q187">
        <v>-0.34507284020993501</v>
      </c>
      <c r="R187">
        <v>-1.1191602122603099</v>
      </c>
      <c r="S187">
        <v>-0.74436348586479595</v>
      </c>
      <c r="T187">
        <v>-1.8820532586199401</v>
      </c>
    </row>
    <row r="188" spans="1:20" x14ac:dyDescent="0.2">
      <c r="A188" t="s">
        <v>18</v>
      </c>
      <c r="B188">
        <v>-345.12813982809098</v>
      </c>
      <c r="C188">
        <v>-323.91063995942397</v>
      </c>
      <c r="D188">
        <v>21.217499868666302</v>
      </c>
      <c r="E188">
        <v>-312.37405507928997</v>
      </c>
      <c r="F188">
        <v>-306.98446820315002</v>
      </c>
      <c r="G188">
        <v>5.3895868761393997</v>
      </c>
      <c r="H188">
        <v>-32.7540847488007</v>
      </c>
      <c r="I188">
        <v>-16.926171756273799</v>
      </c>
      <c r="J188">
        <v>15.827912992526899</v>
      </c>
      <c r="K188">
        <v>-0.71104128651448995</v>
      </c>
      <c r="L188">
        <v>-2.0567467742899801</v>
      </c>
      <c r="M188">
        <v>-0.344349212325536</v>
      </c>
      <c r="N188">
        <v>-1.1173335004462099</v>
      </c>
      <c r="O188">
        <v>-0.361305863203851</v>
      </c>
      <c r="P188">
        <v>-0.93232411451900699</v>
      </c>
      <c r="Q188">
        <v>-0.34483392783851502</v>
      </c>
      <c r="R188">
        <v>-1.1186412335871401</v>
      </c>
      <c r="S188">
        <v>-0.36260380869470599</v>
      </c>
      <c r="T188">
        <v>-0.93526225322023104</v>
      </c>
    </row>
    <row r="189" spans="1:20" x14ac:dyDescent="0.2">
      <c r="A189" t="s">
        <v>19</v>
      </c>
      <c r="B189">
        <v>-329.95166790405</v>
      </c>
      <c r="C189">
        <v>-309.95997107857499</v>
      </c>
      <c r="D189">
        <v>19.991696825474399</v>
      </c>
      <c r="E189">
        <v>-299.38376266002598</v>
      </c>
      <c r="F189">
        <v>-294.33186148285301</v>
      </c>
      <c r="G189">
        <v>5.0519011771731197</v>
      </c>
      <c r="H189">
        <v>-30.5679052440235</v>
      </c>
      <c r="I189">
        <v>-15.628109595722201</v>
      </c>
      <c r="J189">
        <v>14.939795648301301</v>
      </c>
      <c r="K189">
        <v>-0.71076802376317505</v>
      </c>
      <c r="L189">
        <v>-2.0563876694299799</v>
      </c>
      <c r="M189">
        <v>-0.344445006345656</v>
      </c>
      <c r="N189">
        <v>-1.1174255048989501</v>
      </c>
      <c r="O189">
        <v>-0.36130786750619098</v>
      </c>
      <c r="P189">
        <v>-0.93233461581584198</v>
      </c>
      <c r="Q189">
        <v>-0.34489238940016298</v>
      </c>
      <c r="R189">
        <v>-1.1186437484295899</v>
      </c>
      <c r="S189">
        <v>-0.36253035751447599</v>
      </c>
      <c r="T189">
        <v>-0.93513676608324903</v>
      </c>
    </row>
    <row r="190" spans="1:20" x14ac:dyDescent="0.2">
      <c r="A190" t="s">
        <v>20</v>
      </c>
      <c r="B190">
        <v>-337.00619576395098</v>
      </c>
      <c r="C190">
        <v>-317.20228674074701</v>
      </c>
      <c r="D190">
        <v>19.8039090232033</v>
      </c>
      <c r="E190">
        <v>-306.73084566218103</v>
      </c>
      <c r="F190">
        <v>-301.76509703476103</v>
      </c>
      <c r="G190">
        <v>4.9657486274195</v>
      </c>
      <c r="H190">
        <v>-30.275350101769899</v>
      </c>
      <c r="I190">
        <v>-15.437189705986</v>
      </c>
      <c r="J190">
        <v>14.838160395783801</v>
      </c>
      <c r="K190">
        <v>-0.71067552644160903</v>
      </c>
      <c r="L190">
        <v>-2.05632039464294</v>
      </c>
      <c r="M190">
        <v>-0.34439538672467701</v>
      </c>
      <c r="N190">
        <v>-1.11741341612003</v>
      </c>
      <c r="O190">
        <v>-0.36131182930979</v>
      </c>
      <c r="P190">
        <v>-0.932344018657013</v>
      </c>
      <c r="Q190">
        <v>-0.344811806615343</v>
      </c>
      <c r="R190">
        <v>-1.1185306443609</v>
      </c>
      <c r="S190">
        <v>-0.36257440453352602</v>
      </c>
      <c r="T190">
        <v>-0.93519935134450405</v>
      </c>
    </row>
    <row r="191" spans="1:20" x14ac:dyDescent="0.2">
      <c r="A191" t="s">
        <v>21</v>
      </c>
      <c r="B191">
        <v>-399.09963734017703</v>
      </c>
      <c r="C191">
        <v>-373.53252974693697</v>
      </c>
      <c r="D191">
        <v>25.567107593239999</v>
      </c>
      <c r="E191">
        <v>-359.808371822673</v>
      </c>
      <c r="F191">
        <v>-353.55694421085298</v>
      </c>
      <c r="G191">
        <v>6.2514276118199597</v>
      </c>
      <c r="H191">
        <v>-39.291265517504101</v>
      </c>
      <c r="I191">
        <v>-19.975585536084001</v>
      </c>
      <c r="J191">
        <v>19.3156799814201</v>
      </c>
      <c r="K191">
        <v>-0.80485038563105704</v>
      </c>
      <c r="L191">
        <v>-2.3240432424095698</v>
      </c>
      <c r="M191">
        <v>-0.344396349739577</v>
      </c>
      <c r="N191">
        <v>-1.11756314303577</v>
      </c>
      <c r="O191">
        <v>-0.45332139236963898</v>
      </c>
      <c r="P191">
        <v>-1.1986474922920101</v>
      </c>
      <c r="Q191">
        <v>-0.344908797686028</v>
      </c>
      <c r="R191">
        <v>-1.1189386048146599</v>
      </c>
      <c r="S191">
        <v>-0.45500788328775099</v>
      </c>
      <c r="T191">
        <v>-1.20243004457169</v>
      </c>
    </row>
    <row r="192" spans="1:20" x14ac:dyDescent="0.2">
      <c r="A192" t="s">
        <v>22</v>
      </c>
      <c r="B192">
        <v>-381.89709288103899</v>
      </c>
      <c r="C192">
        <v>-356.83589914603402</v>
      </c>
      <c r="D192">
        <v>25.0611937350048</v>
      </c>
      <c r="E192">
        <v>-345.18954728893198</v>
      </c>
      <c r="F192">
        <v>-338.86847152487599</v>
      </c>
      <c r="G192">
        <v>6.3210757640559203</v>
      </c>
      <c r="H192">
        <v>-36.707545592107401</v>
      </c>
      <c r="I192">
        <v>-17.9674276211585</v>
      </c>
      <c r="J192">
        <v>18.740117970948798</v>
      </c>
      <c r="K192">
        <v>-0.80454068540632095</v>
      </c>
      <c r="L192">
        <v>-2.323799055352</v>
      </c>
      <c r="M192">
        <v>-0.34459311192993602</v>
      </c>
      <c r="N192">
        <v>-1.1177051303585099</v>
      </c>
      <c r="O192">
        <v>-0.45335957240223701</v>
      </c>
      <c r="P192">
        <v>-1.19870076227321</v>
      </c>
      <c r="Q192">
        <v>-0.34507063864877602</v>
      </c>
      <c r="R192">
        <v>-1.1190204991009101</v>
      </c>
      <c r="S192">
        <v>-0.45500585188293502</v>
      </c>
      <c r="T192">
        <v>-1.20239932029287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sqref="A1:H192"/>
    </sheetView>
  </sheetViews>
  <sheetFormatPr baseColWidth="10" defaultRowHeight="16" x14ac:dyDescent="0.2"/>
  <cols>
    <col min="1" max="1" width="20.83203125" bestFit="1" customWidth="1"/>
  </cols>
  <sheetData>
    <row r="1" spans="1:8" x14ac:dyDescent="0.2">
      <c r="A1" t="s">
        <v>161</v>
      </c>
      <c r="B1" t="s">
        <v>69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177</v>
      </c>
      <c r="B2">
        <f>VLOOKUP($A2,'CCSD(T)-CBS'!$A$2:$N$192,2,FALSE)</f>
        <v>0</v>
      </c>
      <c r="C2">
        <f>VLOOKUP($A2,'MP2-JCCD'!$A$2:$T$192,11,FALSE)*2625.5</f>
        <v>-1315.426979306189</v>
      </c>
      <c r="D2">
        <f>VLOOKUP($A2,'MP2-JCCD'!$A$2:$T$192,12,FALSE)*2625.5</f>
        <v>-3614.081121103206</v>
      </c>
      <c r="E2">
        <f>VLOOKUP($A2,'MP2-JCCD'!$A$2:$T$192,13,FALSE)*2625.5</f>
        <v>-673.54932424309391</v>
      </c>
      <c r="F2">
        <f>VLOOKUP($A2,'MP2-JCCD'!$A$2:$T$192,14,FALSE)*2625.5</f>
        <v>-1967.3234944222825</v>
      </c>
      <c r="G2">
        <f>VLOOKUP($A2,'MP2-JCCD'!$A$2:$T$192,15,FALSE)*2625.5</f>
        <v>-629.80421962229912</v>
      </c>
      <c r="H2">
        <f>VLOOKUP($A2,'MP2-JCCD'!$A$2:$T$192,16,FALSE)*2625.5</f>
        <v>-1629.2796915573706</v>
      </c>
    </row>
    <row r="3" spans="1:8" x14ac:dyDescent="0.2">
      <c r="A3" t="s">
        <v>23</v>
      </c>
      <c r="B3">
        <f>VLOOKUP($A3,'CCSD(T)-CBS'!$A$2:$N$192,2,FALSE)</f>
        <v>0</v>
      </c>
      <c r="C3">
        <f>VLOOKUP($A3,'MP2-JCCD'!$A$2:$T$192,11,FALSE)*2625.5</f>
        <v>-799.06138918513693</v>
      </c>
      <c r="D3">
        <f>VLOOKUP($A3,'MP2-JCCD'!$A$2:$T$192,12,FALSE)*2625.5</f>
        <v>-2246.5154170183519</v>
      </c>
      <c r="E3">
        <f>VLOOKUP($A3,'MP2-JCCD'!$A$2:$T$192,13,FALSE)*2625.5</f>
        <v>-676.1159851166824</v>
      </c>
      <c r="F3">
        <f>VLOOKUP($A3,'MP2-JCCD'!$A$2:$T$192,14,FALSE)*2625.5</f>
        <v>-1977.4933482073184</v>
      </c>
      <c r="G3">
        <f>VLOOKUP($A3,'MP2-JCCD'!$A$2:$T$192,15,FALSE)*2625.5</f>
        <v>-103.57410495961197</v>
      </c>
      <c r="H3">
        <f>VLOOKUP($A3,'MP2-JCCD'!$A$2:$T$192,16,FALSE)*2625.5</f>
        <v>-244.92399542731056</v>
      </c>
    </row>
    <row r="4" spans="1:8" x14ac:dyDescent="0.2">
      <c r="A4" t="s">
        <v>24</v>
      </c>
      <c r="B4">
        <f>VLOOKUP($A4,'CCSD(T)-CBS'!$A$2:$N$192,2,FALSE)</f>
        <v>0</v>
      </c>
      <c r="C4">
        <f>VLOOKUP($A4,'MP2-JCCD'!$A$2:$T$192,11,FALSE)*2625.5</f>
        <v>-792.53817524982207</v>
      </c>
      <c r="D4">
        <f>VLOOKUP($A4,'MP2-JCCD'!$A$2:$T$192,12,FALSE)*2625.5</f>
        <v>-2235.9995879165572</v>
      </c>
      <c r="E4">
        <f>VLOOKUP($A4,'MP2-JCCD'!$A$2:$T$192,13,FALSE)*2625.5</f>
        <v>-675.68379039532317</v>
      </c>
      <c r="F4">
        <f>VLOOKUP($A4,'MP2-JCCD'!$A$2:$T$192,14,FALSE)*2625.5</f>
        <v>-1978.0471416609855</v>
      </c>
      <c r="G4">
        <f>VLOOKUP($A4,'MP2-JCCD'!$A$2:$T$192,15,FALSE)*2625.5</f>
        <v>-103.57410495963639</v>
      </c>
      <c r="H4">
        <f>VLOOKUP($A4,'MP2-JCCD'!$A$2:$T$192,16,FALSE)*2625.5</f>
        <v>-244.92399542733523</v>
      </c>
    </row>
    <row r="5" spans="1:8" x14ac:dyDescent="0.2">
      <c r="A5" t="s">
        <v>178</v>
      </c>
      <c r="B5">
        <f>VLOOKUP($A5,'CCSD(T)-CBS'!$A$2:$N$192,2,FALSE)</f>
        <v>0</v>
      </c>
      <c r="C5">
        <f>VLOOKUP($A5,'MP2-JCCD'!$A$2:$T$192,11,FALSE)*2625.5</f>
        <v>-791.67547572782223</v>
      </c>
      <c r="D5">
        <f>VLOOKUP($A5,'MP2-JCCD'!$A$2:$T$192,12,FALSE)*2625.5</f>
        <v>-2265.5473588283799</v>
      </c>
      <c r="E5">
        <f>VLOOKUP($A5,'MP2-JCCD'!$A$2:$T$192,13,FALSE)*2625.5</f>
        <v>-675.92854191791344</v>
      </c>
      <c r="F5">
        <f>VLOOKUP($A5,'MP2-JCCD'!$A$2:$T$192,14,FALSE)*2625.5</f>
        <v>-1977.1274321080803</v>
      </c>
      <c r="G5">
        <f>VLOOKUP($A5,'MP2-JCCD'!$A$2:$T$192,15,FALSE)*2625.5</f>
        <v>-99.798243667131544</v>
      </c>
      <c r="H5">
        <f>VLOOKUP($A5,'MP2-JCCD'!$A$2:$T$192,16,FALSE)*2625.5</f>
        <v>-268.2137939530507</v>
      </c>
    </row>
    <row r="6" spans="1:8" x14ac:dyDescent="0.2">
      <c r="A6" t="s">
        <v>179</v>
      </c>
      <c r="B6">
        <f>VLOOKUP($A6,'CCSD(T)-CBS'!$A$2:$N$192,2,FALSE)</f>
        <v>0</v>
      </c>
      <c r="C6">
        <f>VLOOKUP($A6,'MP2-JCCD'!$A$2:$T$192,11,FALSE)*2625.5</f>
        <v>-788.28764225610075</v>
      </c>
      <c r="D6">
        <f>VLOOKUP($A6,'MP2-JCCD'!$A$2:$T$192,12,FALSE)*2625.5</f>
        <v>-2258.5187591587573</v>
      </c>
      <c r="E6">
        <f>VLOOKUP($A6,'MP2-JCCD'!$A$2:$T$192,13,FALSE)*2625.5</f>
        <v>-675.90754914426532</v>
      </c>
      <c r="F6">
        <f>VLOOKUP($A6,'MP2-JCCD'!$A$2:$T$192,14,FALSE)*2625.5</f>
        <v>-1978.709471129411</v>
      </c>
      <c r="G6">
        <f>VLOOKUP($A6,'MP2-JCCD'!$A$2:$T$192,15,FALSE)*2625.5</f>
        <v>-99.798243667132326</v>
      </c>
      <c r="H6">
        <f>VLOOKUP($A6,'MP2-JCCD'!$A$2:$T$192,16,FALSE)*2625.5</f>
        <v>-268.2137939530507</v>
      </c>
    </row>
    <row r="7" spans="1:8" x14ac:dyDescent="0.2">
      <c r="A7" t="s">
        <v>180</v>
      </c>
      <c r="B7">
        <f>VLOOKUP($A7,'CCSD(T)-CBS'!$A$2:$N$192,2,FALSE)</f>
        <v>0</v>
      </c>
      <c r="C7">
        <f>VLOOKUP($A7,'MP2-JCCD'!$A$2:$T$192,11,FALSE)*2625.5</f>
        <v>-1242.8338210034669</v>
      </c>
      <c r="D7">
        <f>VLOOKUP($A7,'MP2-JCCD'!$A$2:$T$192,12,FALSE)*2625.5</f>
        <v>-3394.1860475916446</v>
      </c>
      <c r="E7">
        <f>VLOOKUP($A7,'MP2-JCCD'!$A$2:$T$192,13,FALSE)*2625.5</f>
        <v>-674.07848750265327</v>
      </c>
      <c r="F7">
        <f>VLOOKUP($A7,'MP2-JCCD'!$A$2:$T$192,14,FALSE)*2625.5</f>
        <v>-1968.8568735142628</v>
      </c>
      <c r="G7">
        <f>VLOOKUP($A7,'MP2-JCCD'!$A$2:$T$192,15,FALSE)*2625.5</f>
        <v>-542.33180086665084</v>
      </c>
      <c r="H7">
        <f>VLOOKUP($A7,'MP2-JCCD'!$A$2:$T$192,16,FALSE)*2625.5</f>
        <v>-1392.3992337029067</v>
      </c>
    </row>
    <row r="8" spans="1:8" x14ac:dyDescent="0.2">
      <c r="A8" t="s">
        <v>181</v>
      </c>
      <c r="B8">
        <f>VLOOKUP($A8,'CCSD(T)-CBS'!$A$2:$N$192,2,FALSE)</f>
        <v>0</v>
      </c>
      <c r="C8">
        <f>VLOOKUP($A8,'MP2-JCCD'!$A$2:$T$192,11,FALSE)*2625.5</f>
        <v>-1236.0065220323174</v>
      </c>
      <c r="D8">
        <f>VLOOKUP($A8,'MP2-JCCD'!$A$2:$T$192,12,FALSE)*2625.5</f>
        <v>-3385.0320622479139</v>
      </c>
      <c r="E8">
        <f>VLOOKUP($A8,'MP2-JCCD'!$A$2:$T$192,13,FALSE)*2625.5</f>
        <v>-674.22629219359305</v>
      </c>
      <c r="F8">
        <f>VLOOKUP($A8,'MP2-JCCD'!$A$2:$T$192,14,FALSE)*2625.5</f>
        <v>-1970.3362054897354</v>
      </c>
      <c r="G8">
        <f>VLOOKUP($A8,'MP2-JCCD'!$A$2:$T$192,15,FALSE)*2625.5</f>
        <v>-542.07922172928738</v>
      </c>
      <c r="H8">
        <f>VLOOKUP($A8,'MP2-JCCD'!$A$2:$T$192,16,FALSE)*2625.5</f>
        <v>-1392.6268501576449</v>
      </c>
    </row>
    <row r="9" spans="1:8" x14ac:dyDescent="0.2">
      <c r="A9" t="s">
        <v>182</v>
      </c>
      <c r="B9">
        <f>VLOOKUP($A9,'CCSD(T)-CBS'!$A$2:$N$192,2,FALSE)</f>
        <v>0</v>
      </c>
      <c r="C9">
        <f>VLOOKUP($A9,'MP2-JCCD'!$A$2:$T$192,11,FALSE)*2625.5</f>
        <v>-1313.3574395309336</v>
      </c>
      <c r="D9">
        <f>VLOOKUP($A9,'MP2-JCCD'!$A$2:$T$192,12,FALSE)*2625.5</f>
        <v>-3642.2890113245076</v>
      </c>
      <c r="E9">
        <f>VLOOKUP($A9,'MP2-JCCD'!$A$2:$T$192,13,FALSE)*2625.5</f>
        <v>-674.04010481577177</v>
      </c>
      <c r="F9">
        <f>VLOOKUP($A9,'MP2-JCCD'!$A$2:$T$192,14,FALSE)*2625.5</f>
        <v>-1968.2513974991296</v>
      </c>
      <c r="G9">
        <f>VLOOKUP($A9,'MP2-JCCD'!$A$2:$T$192,15,FALSE)*2625.5</f>
        <v>-620.96089154563469</v>
      </c>
      <c r="H9">
        <f>VLOOKUP($A9,'MP2-JCCD'!$A$2:$T$192,16,FALSE)*2625.5</f>
        <v>-1652.6071302387388</v>
      </c>
    </row>
    <row r="10" spans="1:8" x14ac:dyDescent="0.2">
      <c r="A10" t="s">
        <v>183</v>
      </c>
      <c r="B10">
        <f>VLOOKUP($A10,'CCSD(T)-CBS'!$A$2:$N$192,2,FALSE)</f>
        <v>0</v>
      </c>
      <c r="C10">
        <f>VLOOKUP($A10,'MP2-JCCD'!$A$2:$T$192,11,FALSE)*2625.5</f>
        <v>-2656.3613531300552</v>
      </c>
      <c r="D10">
        <f>VLOOKUP($A10,'MP2-JCCD'!$A$2:$T$192,12,FALSE)*2625.5</f>
        <v>-6943.4316397389339</v>
      </c>
      <c r="E10">
        <f>VLOOKUP($A10,'MP2-JCCD'!$A$2:$T$192,13,FALSE)*2625.5</f>
        <v>-673.55674948994181</v>
      </c>
      <c r="F10">
        <f>VLOOKUP($A10,'MP2-JCCD'!$A$2:$T$192,14,FALSE)*2625.5</f>
        <v>-1967.5153104659439</v>
      </c>
      <c r="G10">
        <f>VLOOKUP($A10,'MP2-JCCD'!$A$2:$T$192,15,FALSE)*2625.5</f>
        <v>-1951.9689040443268</v>
      </c>
      <c r="H10">
        <f>VLOOKUP($A10,'MP2-JCCD'!$A$2:$T$192,16,FALSE)*2625.5</f>
        <v>-4934.1134729665446</v>
      </c>
    </row>
    <row r="11" spans="1:8" x14ac:dyDescent="0.2">
      <c r="A11" t="s">
        <v>184</v>
      </c>
      <c r="B11">
        <f>VLOOKUP($A11,'CCSD(T)-CBS'!$A$2:$N$192,2,FALSE)</f>
        <v>0</v>
      </c>
      <c r="C11">
        <f>VLOOKUP($A11,'MP2-JCCD'!$A$2:$T$192,11,FALSE)*2625.5</f>
        <v>-2644.2330251424696</v>
      </c>
      <c r="D11">
        <f>VLOOKUP($A11,'MP2-JCCD'!$A$2:$T$192,12,FALSE)*2625.5</f>
        <v>-6924.1685013112819</v>
      </c>
      <c r="E11">
        <f>VLOOKUP($A11,'MP2-JCCD'!$A$2:$T$192,13,FALSE)*2625.5</f>
        <v>-673.9828468359442</v>
      </c>
      <c r="F11">
        <f>VLOOKUP($A11,'MP2-JCCD'!$A$2:$T$192,14,FALSE)*2625.5</f>
        <v>-1969.9133989923243</v>
      </c>
      <c r="G11">
        <f>VLOOKUP($A11,'MP2-JCCD'!$A$2:$T$192,15,FALSE)*2625.5</f>
        <v>-1951.3102420762652</v>
      </c>
      <c r="H11">
        <f>VLOOKUP($A11,'MP2-JCCD'!$A$2:$T$192,16,FALSE)*2625.5</f>
        <v>-4932.4149704382489</v>
      </c>
    </row>
    <row r="12" spans="1:8" x14ac:dyDescent="0.2">
      <c r="A12" t="s">
        <v>185</v>
      </c>
      <c r="B12">
        <f>VLOOKUP($A12,'CCSD(T)-CBS'!$A$2:$N$192,2,FALSE)</f>
        <v>0</v>
      </c>
      <c r="C12">
        <f>VLOOKUP($A12,'MP2-JCCD'!$A$2:$T$192,11,FALSE)*2625.5</f>
        <v>-2644.5565265459422</v>
      </c>
      <c r="D12">
        <f>VLOOKUP($A12,'MP2-JCCD'!$A$2:$T$192,12,FALSE)*2625.5</f>
        <v>-6924.1801294767902</v>
      </c>
      <c r="E12">
        <f>VLOOKUP($A12,'MP2-JCCD'!$A$2:$T$192,13,FALSE)*2625.5</f>
        <v>-673.64712741912206</v>
      </c>
      <c r="F12">
        <f>VLOOKUP($A12,'MP2-JCCD'!$A$2:$T$192,14,FALSE)*2625.5</f>
        <v>-1968.5198443239044</v>
      </c>
      <c r="G12">
        <f>VLOOKUP($A12,'MP2-JCCD'!$A$2:$T$192,15,FALSE)*2625.5</f>
        <v>-1951.7903524599039</v>
      </c>
      <c r="H12">
        <f>VLOOKUP($A12,'MP2-JCCD'!$A$2:$T$192,16,FALSE)*2625.5</f>
        <v>-4932.9573720752205</v>
      </c>
    </row>
    <row r="13" spans="1:8" x14ac:dyDescent="0.2">
      <c r="A13" t="s">
        <v>186</v>
      </c>
      <c r="B13">
        <f>VLOOKUP($A13,'CCSD(T)-CBS'!$A$2:$N$192,2,FALSE)</f>
        <v>0</v>
      </c>
      <c r="C13">
        <f>VLOOKUP($A13,'MP2-JCCD'!$A$2:$T$192,11,FALSE)*2625.5</f>
        <v>-1635.6652698498951</v>
      </c>
      <c r="D13">
        <f>VLOOKUP($A13,'MP2-JCCD'!$A$2:$T$192,12,FALSE)*2625.5</f>
        <v>-4434.6527776355151</v>
      </c>
      <c r="E13">
        <f>VLOOKUP($A13,'MP2-JCCD'!$A$2:$T$192,13,FALSE)*2625.5</f>
        <v>-673.56749149767961</v>
      </c>
      <c r="F13">
        <f>VLOOKUP($A13,'MP2-JCCD'!$A$2:$T$192,14,FALSE)*2625.5</f>
        <v>-1967.4949968704827</v>
      </c>
      <c r="G13">
        <f>VLOOKUP($A13,'MP2-JCCD'!$A$2:$T$192,15,FALSE)*2625.5</f>
        <v>-948.46715893941541</v>
      </c>
      <c r="H13">
        <f>VLOOKUP($A13,'MP2-JCCD'!$A$2:$T$192,16,FALSE)*2625.5</f>
        <v>-2447.3524764455774</v>
      </c>
    </row>
    <row r="14" spans="1:8" x14ac:dyDescent="0.2">
      <c r="A14" t="s">
        <v>187</v>
      </c>
      <c r="B14">
        <f>VLOOKUP($A14,'CCSD(T)-CBS'!$A$2:$N$192,2,FALSE)</f>
        <v>0</v>
      </c>
      <c r="C14">
        <f>VLOOKUP($A14,'MP2-JCCD'!$A$2:$T$192,11,FALSE)*2625.5</f>
        <v>-1882.791587456124</v>
      </c>
      <c r="D14">
        <f>VLOOKUP($A14,'MP2-JCCD'!$A$2:$T$192,12,FALSE)*2625.5</f>
        <v>-5135.9076242444062</v>
      </c>
      <c r="E14">
        <f>VLOOKUP($A14,'MP2-JCCD'!$A$2:$T$192,13,FALSE)*2625.5</f>
        <v>-673.7553406305932</v>
      </c>
      <c r="F14">
        <f>VLOOKUP($A14,'MP2-JCCD'!$A$2:$T$192,14,FALSE)*2625.5</f>
        <v>-1967.9897615326522</v>
      </c>
      <c r="G14">
        <f>VLOOKUP($A14,'MP2-JCCD'!$A$2:$T$192,15,FALSE)*2625.5</f>
        <v>-1190.7818888148465</v>
      </c>
      <c r="H14">
        <f>VLOOKUP($A14,'MP2-JCCD'!$A$2:$T$192,16,FALSE)*2625.5</f>
        <v>-3145.9885810307328</v>
      </c>
    </row>
    <row r="15" spans="1:8" x14ac:dyDescent="0.2">
      <c r="A15" t="s">
        <v>188</v>
      </c>
      <c r="B15">
        <f>VLOOKUP($A15,'CCSD(T)-CBS'!$A$2:$N$192,2,FALSE)</f>
        <v>0</v>
      </c>
      <c r="C15">
        <f>VLOOKUP($A15,'MP2-JCCD'!$A$2:$T$192,11,FALSE)*2625.5</f>
        <v>-1275.9735987980089</v>
      </c>
      <c r="D15">
        <f>VLOOKUP($A15,'MP2-JCCD'!$A$2:$T$192,12,FALSE)*2625.5</f>
        <v>-3704.6853583931502</v>
      </c>
      <c r="E15">
        <f>VLOOKUP($A15,'MP2-JCCD'!$A$2:$T$192,13,FALSE)*2625.5</f>
        <v>-634.13787446914262</v>
      </c>
      <c r="F15">
        <f>VLOOKUP($A15,'MP2-JCCD'!$A$2:$T$192,14,FALSE)*2625.5</f>
        <v>-2061.9862777766193</v>
      </c>
      <c r="G15">
        <f>VLOOKUP($A15,'MP2-JCCD'!$A$2:$T$192,15,FALSE)*2625.5</f>
        <v>-629.39795372917024</v>
      </c>
      <c r="H15">
        <f>VLOOKUP($A15,'MP2-JCCD'!$A$2:$T$192,16,FALSE)*2625.5</f>
        <v>-1627.6545309647538</v>
      </c>
    </row>
    <row r="16" spans="1:8" x14ac:dyDescent="0.2">
      <c r="A16" t="s">
        <v>189</v>
      </c>
      <c r="B16">
        <f>VLOOKUP($A16,'CCSD(T)-CBS'!$A$2:$N$192,2,FALSE)</f>
        <v>0</v>
      </c>
      <c r="C16">
        <f>VLOOKUP($A16,'MP2-JCCD'!$A$2:$T$192,11,FALSE)*2625.5</f>
        <v>-1275.1505517404366</v>
      </c>
      <c r="D16">
        <f>VLOOKUP($A16,'MP2-JCCD'!$A$2:$T$192,12,FALSE)*2625.5</f>
        <v>-3703.6967785289057</v>
      </c>
      <c r="E16">
        <f>VLOOKUP($A16,'MP2-JCCD'!$A$2:$T$192,13,FALSE)*2625.5</f>
        <v>-634.28354444482625</v>
      </c>
      <c r="F16">
        <f>VLOOKUP($A16,'MP2-JCCD'!$A$2:$T$192,14,FALSE)*2625.5</f>
        <v>-2062.1952677598424</v>
      </c>
      <c r="G16">
        <f>VLOOKUP($A16,'MP2-JCCD'!$A$2:$T$192,15,FALSE)*2625.5</f>
        <v>-629.4014664650573</v>
      </c>
      <c r="H16">
        <f>VLOOKUP($A16,'MP2-JCCD'!$A$2:$T$192,16,FALSE)*2625.5</f>
        <v>-1627.6672556362025</v>
      </c>
    </row>
    <row r="17" spans="1:8" x14ac:dyDescent="0.2">
      <c r="A17" t="s">
        <v>25</v>
      </c>
      <c r="B17">
        <f>VLOOKUP($A17,'CCSD(T)-CBS'!$A$2:$N$192,2,FALSE)</f>
        <v>0</v>
      </c>
      <c r="C17">
        <f>VLOOKUP($A17,'MP2-JCCD'!$A$2:$T$192,11,FALSE)*2625.5</f>
        <v>-758.6024255634884</v>
      </c>
      <c r="D17">
        <f>VLOOKUP($A17,'MP2-JCCD'!$A$2:$T$192,12,FALSE)*2625.5</f>
        <v>-2332.2379553372575</v>
      </c>
      <c r="E17">
        <f>VLOOKUP($A17,'MP2-JCCD'!$A$2:$T$192,13,FALSE)*2625.5</f>
        <v>-634.75524004441445</v>
      </c>
      <c r="F17">
        <f>VLOOKUP($A17,'MP2-JCCD'!$A$2:$T$192,14,FALSE)*2625.5</f>
        <v>-2063.2461672474687</v>
      </c>
      <c r="G17">
        <f>VLOOKUP($A17,'MP2-JCCD'!$A$2:$T$192,15,FALSE)*2625.5</f>
        <v>-103.57410495963639</v>
      </c>
      <c r="H17">
        <f>VLOOKUP($A17,'MP2-JCCD'!$A$2:$T$192,16,FALSE)*2625.5</f>
        <v>-244.92399542733523</v>
      </c>
    </row>
    <row r="18" spans="1:8" x14ac:dyDescent="0.2">
      <c r="A18" t="s">
        <v>26</v>
      </c>
      <c r="B18">
        <f>VLOOKUP($A18,'CCSD(T)-CBS'!$A$2:$N$192,2,FALSE)</f>
        <v>0</v>
      </c>
      <c r="C18">
        <f>VLOOKUP($A18,'MP2-JCCD'!$A$2:$T$192,11,FALSE)*2625.5</f>
        <v>-757.40064566696503</v>
      </c>
      <c r="D18">
        <f>VLOOKUP($A18,'MP2-JCCD'!$A$2:$T$192,12,FALSE)*2625.5</f>
        <v>-2331.0317511369576</v>
      </c>
      <c r="E18">
        <f>VLOOKUP($A18,'MP2-JCCD'!$A$2:$T$192,13,FALSE)*2625.5</f>
        <v>-634.77166479179834</v>
      </c>
      <c r="F18">
        <f>VLOOKUP($A18,'MP2-JCCD'!$A$2:$T$192,14,FALSE)*2625.5</f>
        <v>-2063.5386861385405</v>
      </c>
      <c r="G18">
        <f>VLOOKUP($A18,'MP2-JCCD'!$A$2:$T$192,15,FALSE)*2625.5</f>
        <v>-103.57410495963639</v>
      </c>
      <c r="H18">
        <f>VLOOKUP($A18,'MP2-JCCD'!$A$2:$T$192,16,FALSE)*2625.5</f>
        <v>-244.92399542733523</v>
      </c>
    </row>
    <row r="19" spans="1:8" x14ac:dyDescent="0.2">
      <c r="A19" t="s">
        <v>190</v>
      </c>
      <c r="B19">
        <f>VLOOKUP($A19,'CCSD(T)-CBS'!$A$2:$N$192,2,FALSE)</f>
        <v>0</v>
      </c>
      <c r="C19">
        <f>VLOOKUP($A19,'MP2-JCCD'!$A$2:$T$192,11,FALSE)*2625.5</f>
        <v>-752.56179278883417</v>
      </c>
      <c r="D19">
        <f>VLOOKUP($A19,'MP2-JCCD'!$A$2:$T$192,12,FALSE)*2625.5</f>
        <v>-2352.7859023483461</v>
      </c>
      <c r="E19">
        <f>VLOOKUP($A19,'MP2-JCCD'!$A$2:$T$192,13,FALSE)*2625.5</f>
        <v>-634.81065724158725</v>
      </c>
      <c r="F19">
        <f>VLOOKUP($A19,'MP2-JCCD'!$A$2:$T$192,14,FALSE)*2625.5</f>
        <v>-2063.3352513157197</v>
      </c>
      <c r="G19">
        <f>VLOOKUP($A19,'MP2-JCCD'!$A$2:$T$192,15,FALSE)*2625.5</f>
        <v>-99.7982436671318</v>
      </c>
      <c r="H19">
        <f>VLOOKUP($A19,'MP2-JCCD'!$A$2:$T$192,16,FALSE)*2625.5</f>
        <v>-268.2137939530507</v>
      </c>
    </row>
    <row r="20" spans="1:8" x14ac:dyDescent="0.2">
      <c r="A20" t="s">
        <v>191</v>
      </c>
      <c r="B20">
        <f>VLOOKUP($A20,'CCSD(T)-CBS'!$A$2:$N$192,2,FALSE)</f>
        <v>0</v>
      </c>
      <c r="C20">
        <f>VLOOKUP($A20,'MP2-JCCD'!$A$2:$T$192,11,FALSE)*2625.5</f>
        <v>-751.6879114286703</v>
      </c>
      <c r="D20">
        <f>VLOOKUP($A20,'MP2-JCCD'!$A$2:$T$192,12,FALSE)*2625.5</f>
        <v>-2351.8163470834229</v>
      </c>
      <c r="E20">
        <f>VLOOKUP($A20,'MP2-JCCD'!$A$2:$T$192,13,FALSE)*2625.5</f>
        <v>-634.81049492181671</v>
      </c>
      <c r="F20">
        <f>VLOOKUP($A20,'MP2-JCCD'!$A$2:$T$192,14,FALSE)*2625.5</f>
        <v>-2063.5572437889241</v>
      </c>
      <c r="G20">
        <f>VLOOKUP($A20,'MP2-JCCD'!$A$2:$T$192,15,FALSE)*2625.5</f>
        <v>-99.798243667132326</v>
      </c>
      <c r="H20">
        <f>VLOOKUP($A20,'MP2-JCCD'!$A$2:$T$192,16,FALSE)*2625.5</f>
        <v>-268.2137939530507</v>
      </c>
    </row>
    <row r="21" spans="1:8" x14ac:dyDescent="0.2">
      <c r="A21" t="s">
        <v>192</v>
      </c>
      <c r="B21">
        <f>VLOOKUP($A21,'CCSD(T)-CBS'!$A$2:$N$192,2,FALSE)</f>
        <v>0</v>
      </c>
      <c r="C21">
        <f>VLOOKUP($A21,'MP2-JCCD'!$A$2:$T$192,11,FALSE)*2625.5</f>
        <v>-1189.3341399454964</v>
      </c>
      <c r="D21">
        <f>VLOOKUP($A21,'MP2-JCCD'!$A$2:$T$192,12,FALSE)*2625.5</f>
        <v>-3459.5064702409622</v>
      </c>
      <c r="E21">
        <f>VLOOKUP($A21,'MP2-JCCD'!$A$2:$T$192,13,FALSE)*2625.5</f>
        <v>-634.64006349427234</v>
      </c>
      <c r="F21">
        <f>VLOOKUP($A21,'MP2-JCCD'!$A$2:$T$192,14,FALSE)*2625.5</f>
        <v>-2062.8299789434682</v>
      </c>
      <c r="G21">
        <f>VLOOKUP($A21,'MP2-JCCD'!$A$2:$T$192,15,FALSE)*2625.5</f>
        <v>-535.60463145322149</v>
      </c>
      <c r="H21">
        <f>VLOOKUP($A21,'MP2-JCCD'!$A$2:$T$192,16,FALSE)*2625.5</f>
        <v>-1375.7468442866732</v>
      </c>
    </row>
    <row r="22" spans="1:8" x14ac:dyDescent="0.2">
      <c r="A22" t="s">
        <v>193</v>
      </c>
      <c r="B22">
        <f>VLOOKUP($A22,'CCSD(T)-CBS'!$A$2:$N$192,2,FALSE)</f>
        <v>0</v>
      </c>
      <c r="C22">
        <f>VLOOKUP($A22,'MP2-JCCD'!$A$2:$T$192,11,FALSE)*2625.5</f>
        <v>-1190.4660682822446</v>
      </c>
      <c r="D22">
        <f>VLOOKUP($A22,'MP2-JCCD'!$A$2:$T$192,12,FALSE)*2625.5</f>
        <v>-3462.3446880825363</v>
      </c>
      <c r="E22">
        <f>VLOOKUP($A22,'MP2-JCCD'!$A$2:$T$192,13,FALSE)*2625.5</f>
        <v>-634.4756466724042</v>
      </c>
      <c r="F22">
        <f>VLOOKUP($A22,'MP2-JCCD'!$A$2:$T$192,14,FALSE)*2625.5</f>
        <v>-2062.4698873913239</v>
      </c>
      <c r="G22">
        <f>VLOOKUP($A22,'MP2-JCCD'!$A$2:$T$192,15,FALSE)*2625.5</f>
        <v>-535.60416415611928</v>
      </c>
      <c r="H22">
        <f>VLOOKUP($A22,'MP2-JCCD'!$A$2:$T$192,16,FALSE)*2625.5</f>
        <v>-1376.2055381810683</v>
      </c>
    </row>
    <row r="23" spans="1:8" x14ac:dyDescent="0.2">
      <c r="A23" t="s">
        <v>194</v>
      </c>
      <c r="B23">
        <f>VLOOKUP($A23,'CCSD(T)-CBS'!$A$2:$N$192,2,FALSE)</f>
        <v>0</v>
      </c>
      <c r="C23">
        <f>VLOOKUP($A23,'MP2-JCCD'!$A$2:$T$192,11,FALSE)*2625.5</f>
        <v>-1187.4445367491587</v>
      </c>
      <c r="D23">
        <f>VLOOKUP($A23,'MP2-JCCD'!$A$2:$T$192,12,FALSE)*2625.5</f>
        <v>-3461.8060319871734</v>
      </c>
      <c r="E23">
        <f>VLOOKUP($A23,'MP2-JCCD'!$A$2:$T$192,13,FALSE)*2625.5</f>
        <v>-634.23027087355206</v>
      </c>
      <c r="F23">
        <f>VLOOKUP($A23,'MP2-JCCD'!$A$2:$T$192,14,FALSE)*2625.5</f>
        <v>-2062.304156825166</v>
      </c>
      <c r="G23">
        <f>VLOOKUP($A23,'MP2-JCCD'!$A$2:$T$192,15,FALSE)*2625.5</f>
        <v>-535.61855912759165</v>
      </c>
      <c r="H23">
        <f>VLOOKUP($A23,'MP2-JCCD'!$A$2:$T$192,16,FALSE)*2625.5</f>
        <v>-1376.9747423791036</v>
      </c>
    </row>
    <row r="24" spans="1:8" x14ac:dyDescent="0.2">
      <c r="A24" t="s">
        <v>195</v>
      </c>
      <c r="B24">
        <f>VLOOKUP($A24,'CCSD(T)-CBS'!$A$2:$N$192,2,FALSE)</f>
        <v>0</v>
      </c>
      <c r="C24">
        <f>VLOOKUP($A24,'MP2-JCCD'!$A$2:$T$192,11,FALSE)*2625.5</f>
        <v>-1189.805827376277</v>
      </c>
      <c r="D24">
        <f>VLOOKUP($A24,'MP2-JCCD'!$A$2:$T$192,12,FALSE)*2625.5</f>
        <v>-3461.9728847820229</v>
      </c>
      <c r="E24">
        <f>VLOOKUP($A24,'MP2-JCCD'!$A$2:$T$192,13,FALSE)*2625.5</f>
        <v>-634.24111007580336</v>
      </c>
      <c r="F24">
        <f>VLOOKUP($A24,'MP2-JCCD'!$A$2:$T$192,14,FALSE)*2625.5</f>
        <v>-2062.2723977961791</v>
      </c>
      <c r="G24">
        <f>VLOOKUP($A24,'MP2-JCCD'!$A$2:$T$192,15,FALSE)*2625.5</f>
        <v>-535.63224167651254</v>
      </c>
      <c r="H24">
        <f>VLOOKUP($A24,'MP2-JCCD'!$A$2:$T$192,16,FALSE)*2625.5</f>
        <v>-1376.2036631886108</v>
      </c>
    </row>
    <row r="25" spans="1:8" x14ac:dyDescent="0.2">
      <c r="A25" t="s">
        <v>196</v>
      </c>
      <c r="B25">
        <f>VLOOKUP($A25,'CCSD(T)-CBS'!$A$2:$N$192,2,FALSE)</f>
        <v>0</v>
      </c>
      <c r="C25">
        <f>VLOOKUP($A25,'MP2-JCCD'!$A$2:$T$192,11,FALSE)*2625.5</f>
        <v>-1272.465436831377</v>
      </c>
      <c r="D25">
        <f>VLOOKUP($A25,'MP2-JCCD'!$A$2:$T$192,12,FALSE)*2625.5</f>
        <v>-3734.2815376486597</v>
      </c>
      <c r="E25">
        <f>VLOOKUP($A25,'MP2-JCCD'!$A$2:$T$192,13,FALSE)*2625.5</f>
        <v>-634.16244607597389</v>
      </c>
      <c r="F25">
        <f>VLOOKUP($A25,'MP2-JCCD'!$A$2:$T$192,14,FALSE)*2625.5</f>
        <v>-2062.468716856793</v>
      </c>
      <c r="G25">
        <f>VLOOKUP($A25,'MP2-JCCD'!$A$2:$T$192,15,FALSE)*2625.5</f>
        <v>-621.11225339748648</v>
      </c>
      <c r="H25">
        <f>VLOOKUP($A25,'MP2-JCCD'!$A$2:$T$192,16,FALSE)*2625.5</f>
        <v>-1654.2790275640759</v>
      </c>
    </row>
    <row r="26" spans="1:8" x14ac:dyDescent="0.2">
      <c r="A26" t="s">
        <v>197</v>
      </c>
      <c r="B26">
        <f>VLOOKUP($A26,'CCSD(T)-CBS'!$A$2:$N$192,2,FALSE)</f>
        <v>0</v>
      </c>
      <c r="C26">
        <f>VLOOKUP($A26,'MP2-JCCD'!$A$2:$T$192,11,FALSE)*2625.5</f>
        <v>-1271.0267747135597</v>
      </c>
      <c r="D26">
        <f>VLOOKUP($A26,'MP2-JCCD'!$A$2:$T$192,12,FALSE)*2625.5</f>
        <v>-3732.5919460237283</v>
      </c>
      <c r="E26">
        <f>VLOOKUP($A26,'MP2-JCCD'!$A$2:$T$192,13,FALSE)*2625.5</f>
        <v>-634.39699055361416</v>
      </c>
      <c r="F26">
        <f>VLOOKUP($A26,'MP2-JCCD'!$A$2:$T$192,14,FALSE)*2625.5</f>
        <v>-2062.9772938886272</v>
      </c>
      <c r="G26">
        <f>VLOOKUP($A26,'MP2-JCCD'!$A$2:$T$192,15,FALSE)*2625.5</f>
        <v>-621.10951718577257</v>
      </c>
      <c r="H26">
        <f>VLOOKUP($A26,'MP2-JCCD'!$A$2:$T$192,16,FALSE)*2625.5</f>
        <v>-1654.2586391075731</v>
      </c>
    </row>
    <row r="27" spans="1:8" x14ac:dyDescent="0.2">
      <c r="A27" t="s">
        <v>198</v>
      </c>
      <c r="B27">
        <f>VLOOKUP($A27,'CCSD(T)-CBS'!$A$2:$N$192,2,FALSE)</f>
        <v>0</v>
      </c>
      <c r="C27">
        <f>VLOOKUP($A27,'MP2-JCCD'!$A$2:$T$192,11,FALSE)*2625.5</f>
        <v>-2607.1651656258082</v>
      </c>
      <c r="D27">
        <f>VLOOKUP($A27,'MP2-JCCD'!$A$2:$T$192,12,FALSE)*2625.5</f>
        <v>-7025.1006998244011</v>
      </c>
      <c r="E27">
        <f>VLOOKUP($A27,'MP2-JCCD'!$A$2:$T$192,13,FALSE)*2625.5</f>
        <v>-634.4179175337315</v>
      </c>
      <c r="F27">
        <f>VLOOKUP($A27,'MP2-JCCD'!$A$2:$T$192,14,FALSE)*2625.5</f>
        <v>-2061.9621224769417</v>
      </c>
      <c r="G27">
        <f>VLOOKUP($A27,'MP2-JCCD'!$A$2:$T$192,15,FALSE)*2625.5</f>
        <v>-1951.0912740906367</v>
      </c>
      <c r="H27">
        <f>VLOOKUP($A27,'MP2-JCCD'!$A$2:$T$192,16,FALSE)*2625.5</f>
        <v>-4934.4563363178095</v>
      </c>
    </row>
    <row r="28" spans="1:8" x14ac:dyDescent="0.2">
      <c r="A28" t="s">
        <v>199</v>
      </c>
      <c r="B28">
        <f>VLOOKUP($A28,'CCSD(T)-CBS'!$A$2:$N$192,2,FALSE)</f>
        <v>0</v>
      </c>
      <c r="C28">
        <f>VLOOKUP($A28,'MP2-JCCD'!$A$2:$T$192,11,FALSE)*2625.5</f>
        <v>-2601.9124853801359</v>
      </c>
      <c r="D28">
        <f>VLOOKUP($A28,'MP2-JCCD'!$A$2:$T$192,12,FALSE)*2625.5</f>
        <v>-7015.7837971423942</v>
      </c>
      <c r="E28">
        <f>VLOOKUP($A28,'MP2-JCCD'!$A$2:$T$192,13,FALSE)*2625.5</f>
        <v>-634.17806574097244</v>
      </c>
      <c r="F28">
        <f>VLOOKUP($A28,'MP2-JCCD'!$A$2:$T$192,14,FALSE)*2625.5</f>
        <v>-2061.7307952062856</v>
      </c>
      <c r="G28">
        <f>VLOOKUP($A28,'MP2-JCCD'!$A$2:$T$192,15,FALSE)*2625.5</f>
        <v>-1950.9465348601009</v>
      </c>
      <c r="H28">
        <f>VLOOKUP($A28,'MP2-JCCD'!$A$2:$T$192,16,FALSE)*2625.5</f>
        <v>-4933.1839953857625</v>
      </c>
    </row>
    <row r="29" spans="1:8" x14ac:dyDescent="0.2">
      <c r="A29" t="s">
        <v>200</v>
      </c>
      <c r="B29">
        <f>VLOOKUP($A29,'CCSD(T)-CBS'!$A$2:$N$192,2,FALSE)</f>
        <v>0</v>
      </c>
      <c r="C29">
        <f>VLOOKUP($A29,'MP2-JCCD'!$A$2:$T$192,11,FALSE)*2625.5</f>
        <v>-2606.8215897404848</v>
      </c>
      <c r="D29">
        <f>VLOOKUP($A29,'MP2-JCCD'!$A$2:$T$192,12,FALSE)*2625.5</f>
        <v>-7024.1627501327712</v>
      </c>
      <c r="E29">
        <f>VLOOKUP($A29,'MP2-JCCD'!$A$2:$T$192,13,FALSE)*2625.5</f>
        <v>-634.41692665126959</v>
      </c>
      <c r="F29">
        <f>VLOOKUP($A29,'MP2-JCCD'!$A$2:$T$192,14,FALSE)*2625.5</f>
        <v>-2062.2110915866588</v>
      </c>
      <c r="G29">
        <f>VLOOKUP($A29,'MP2-JCCD'!$A$2:$T$192,15,FALSE)*2625.5</f>
        <v>-1950.995699626548</v>
      </c>
      <c r="H29">
        <f>VLOOKUP($A29,'MP2-JCCD'!$A$2:$T$192,16,FALSE)*2625.5</f>
        <v>-4934.1760520976813</v>
      </c>
    </row>
    <row r="30" spans="1:8" x14ac:dyDescent="0.2">
      <c r="A30" t="s">
        <v>201</v>
      </c>
      <c r="B30">
        <f>VLOOKUP($A30,'CCSD(T)-CBS'!$A$2:$N$192,2,FALSE)</f>
        <v>0</v>
      </c>
      <c r="C30">
        <f>VLOOKUP($A30,'MP2-JCCD'!$A$2:$T$192,11,FALSE)*2625.5</f>
        <v>-2602.3035964258202</v>
      </c>
      <c r="D30">
        <f>VLOOKUP($A30,'MP2-JCCD'!$A$2:$T$192,12,FALSE)*2625.5</f>
        <v>-7015.7562624022012</v>
      </c>
      <c r="E30">
        <f>VLOOKUP($A30,'MP2-JCCD'!$A$2:$T$192,13,FALSE)*2625.5</f>
        <v>-634.34953008126126</v>
      </c>
      <c r="F30">
        <f>VLOOKUP($A30,'MP2-JCCD'!$A$2:$T$192,14,FALSE)*2625.5</f>
        <v>-2061.9603948107383</v>
      </c>
      <c r="G30">
        <f>VLOOKUP($A30,'MP2-JCCD'!$A$2:$T$192,15,FALSE)*2625.5</f>
        <v>-1950.8392873841315</v>
      </c>
      <c r="H30">
        <f>VLOOKUP($A30,'MP2-JCCD'!$A$2:$T$192,16,FALSE)*2625.5</f>
        <v>-4932.9127877779047</v>
      </c>
    </row>
    <row r="31" spans="1:8" x14ac:dyDescent="0.2">
      <c r="A31" t="s">
        <v>202</v>
      </c>
      <c r="B31">
        <f>VLOOKUP($A31,'CCSD(T)-CBS'!$A$2:$N$192,2,FALSE)</f>
        <v>0</v>
      </c>
      <c r="C31">
        <f>VLOOKUP($A31,'MP2-JCCD'!$A$2:$T$192,11,FALSE)*2625.5</f>
        <v>-1595.7879326127593</v>
      </c>
      <c r="D31">
        <f>VLOOKUP($A31,'MP2-JCCD'!$A$2:$T$192,12,FALSE)*2625.5</f>
        <v>-4526.2799170317785</v>
      </c>
      <c r="E31">
        <f>VLOOKUP($A31,'MP2-JCCD'!$A$2:$T$192,13,FALSE)*2625.5</f>
        <v>-634.14037056091252</v>
      </c>
      <c r="F31">
        <f>VLOOKUP($A31,'MP2-JCCD'!$A$2:$T$192,14,FALSE)*2625.5</f>
        <v>-2061.8931325435851</v>
      </c>
      <c r="G31">
        <f>VLOOKUP($A31,'MP2-JCCD'!$A$2:$T$192,15,FALSE)*2625.5</f>
        <v>-948.59576213550395</v>
      </c>
      <c r="H31">
        <f>VLOOKUP($A31,'MP2-JCCD'!$A$2:$T$192,16,FALSE)*2625.5</f>
        <v>-2447.766636737816</v>
      </c>
    </row>
    <row r="32" spans="1:8" x14ac:dyDescent="0.2">
      <c r="A32" t="s">
        <v>203</v>
      </c>
      <c r="B32">
        <f>VLOOKUP($A32,'CCSD(T)-CBS'!$A$2:$N$192,2,FALSE)</f>
        <v>0</v>
      </c>
      <c r="C32">
        <f>VLOOKUP($A32,'MP2-JCCD'!$A$2:$T$192,11,FALSE)*2625.5</f>
        <v>-1594.8962233299694</v>
      </c>
      <c r="D32">
        <f>VLOOKUP($A32,'MP2-JCCD'!$A$2:$T$192,12,FALSE)*2625.5</f>
        <v>-4525.2640460121747</v>
      </c>
      <c r="E32">
        <f>VLOOKUP($A32,'MP2-JCCD'!$A$2:$T$192,13,FALSE)*2625.5</f>
        <v>-634.25147100897755</v>
      </c>
      <c r="F32">
        <f>VLOOKUP($A32,'MP2-JCCD'!$A$2:$T$192,14,FALSE)*2625.5</f>
        <v>-2062.0345155620712</v>
      </c>
      <c r="G32">
        <f>VLOOKUP($A32,'MP2-JCCD'!$A$2:$T$192,15,FALSE)*2625.5</f>
        <v>-948.63226057286658</v>
      </c>
      <c r="H32">
        <f>VLOOKUP($A32,'MP2-JCCD'!$A$2:$T$192,16,FALSE)*2625.5</f>
        <v>-2447.888800226096</v>
      </c>
    </row>
    <row r="33" spans="1:8" x14ac:dyDescent="0.2">
      <c r="A33" t="s">
        <v>204</v>
      </c>
      <c r="B33">
        <f>VLOOKUP($A33,'CCSD(T)-CBS'!$A$2:$N$192,2,FALSE)</f>
        <v>0</v>
      </c>
      <c r="C33">
        <f>VLOOKUP($A33,'MP2-JCCD'!$A$2:$T$192,11,FALSE)*2625.5</f>
        <v>-1841.1033674034434</v>
      </c>
      <c r="D33">
        <f>VLOOKUP($A33,'MP2-JCCD'!$A$2:$T$192,12,FALSE)*2625.5</f>
        <v>-5226.3050458140715</v>
      </c>
      <c r="E33">
        <f>VLOOKUP($A33,'MP2-JCCD'!$A$2:$T$192,13,FALSE)*2625.5</f>
        <v>-634.1829276192301</v>
      </c>
      <c r="F33">
        <f>VLOOKUP($A33,'MP2-JCCD'!$A$2:$T$192,14,FALSE)*2625.5</f>
        <v>-2062.4638125936999</v>
      </c>
      <c r="G33">
        <f>VLOOKUP($A33,'MP2-JCCD'!$A$2:$T$192,15,FALSE)*2625.5</f>
        <v>-1190.1818377681814</v>
      </c>
      <c r="H33">
        <f>VLOOKUP($A33,'MP2-JCCD'!$A$2:$T$192,16,FALSE)*2625.5</f>
        <v>-3147.0037025037195</v>
      </c>
    </row>
    <row r="34" spans="1:8" x14ac:dyDescent="0.2">
      <c r="A34" t="s">
        <v>205</v>
      </c>
      <c r="B34">
        <f>VLOOKUP($A34,'CCSD(T)-CBS'!$A$2:$N$192,2,FALSE)</f>
        <v>0</v>
      </c>
      <c r="C34">
        <f>VLOOKUP($A34,'MP2-JCCD'!$A$2:$T$192,11,FALSE)*2625.5</f>
        <v>-1839.184835000628</v>
      </c>
      <c r="D34">
        <f>VLOOKUP($A34,'MP2-JCCD'!$A$2:$T$192,12,FALSE)*2625.5</f>
        <v>-5224.8770262089784</v>
      </c>
      <c r="E34">
        <f>VLOOKUP($A34,'MP2-JCCD'!$A$2:$T$192,13,FALSE)*2625.5</f>
        <v>-634.30792675644716</v>
      </c>
      <c r="F34">
        <f>VLOOKUP($A34,'MP2-JCCD'!$A$2:$T$192,14,FALSE)*2625.5</f>
        <v>-2062.5935166441245</v>
      </c>
      <c r="G34">
        <f>VLOOKUP($A34,'MP2-JCCD'!$A$2:$T$192,15,FALSE)*2625.5</f>
        <v>-1190.1077937486245</v>
      </c>
      <c r="H34">
        <f>VLOOKUP($A34,'MP2-JCCD'!$A$2:$T$192,16,FALSE)*2625.5</f>
        <v>-3146.9265109123626</v>
      </c>
    </row>
    <row r="35" spans="1:8" x14ac:dyDescent="0.2">
      <c r="A35" t="s">
        <v>206</v>
      </c>
      <c r="B35">
        <f>VLOOKUP($A35,'CCSD(T)-CBS'!$A$2:$N$192,2,FALSE)</f>
        <v>0</v>
      </c>
      <c r="C35">
        <f>VLOOKUP($A35,'MP2-JCCD'!$A$2:$T$192,11,FALSE)*2625.5</f>
        <v>-1406.8440182694972</v>
      </c>
      <c r="D35">
        <f>VLOOKUP($A35,'MP2-JCCD'!$A$2:$T$192,12,FALSE)*2625.5</f>
        <v>-3904.7508885741445</v>
      </c>
      <c r="E35">
        <f>VLOOKUP($A35,'MP2-JCCD'!$A$2:$T$192,13,FALSE)*2625.5</f>
        <v>-764.11076152571059</v>
      </c>
      <c r="F35">
        <f>VLOOKUP($A35,'MP2-JCCD'!$A$2:$T$192,14,FALSE)*2625.5</f>
        <v>-2257.3770496952288</v>
      </c>
      <c r="G35">
        <f>VLOOKUP($A35,'MP2-JCCD'!$A$2:$T$192,15,FALSE)*2625.5</f>
        <v>-629.79976742160295</v>
      </c>
      <c r="H35">
        <f>VLOOKUP($A35,'MP2-JCCD'!$A$2:$T$192,16,FALSE)*2625.5</f>
        <v>-1629.2625142106824</v>
      </c>
    </row>
    <row r="36" spans="1:8" x14ac:dyDescent="0.2">
      <c r="A36" t="s">
        <v>207</v>
      </c>
      <c r="B36">
        <f>VLOOKUP($A36,'CCSD(T)-CBS'!$A$2:$N$192,2,FALSE)</f>
        <v>0</v>
      </c>
      <c r="C36">
        <f>VLOOKUP($A36,'MP2-JCCD'!$A$2:$T$192,11,FALSE)*2625.5</f>
        <v>-1405.3911913553377</v>
      </c>
      <c r="D36">
        <f>VLOOKUP($A36,'MP2-JCCD'!$A$2:$T$192,12,FALSE)*2625.5</f>
        <v>-3903.1877064030427</v>
      </c>
      <c r="E36">
        <f>VLOOKUP($A36,'MP2-JCCD'!$A$2:$T$192,13,FALSE)*2625.5</f>
        <v>-763.60293829941202</v>
      </c>
      <c r="F36">
        <f>VLOOKUP($A36,'MP2-JCCD'!$A$2:$T$192,14,FALSE)*2625.5</f>
        <v>-2256.7155920839919</v>
      </c>
      <c r="G36">
        <f>VLOOKUP($A36,'MP2-JCCD'!$A$2:$T$192,15,FALSE)*2625.5</f>
        <v>-629.80842457543315</v>
      </c>
      <c r="H36">
        <f>VLOOKUP($A36,'MP2-JCCD'!$A$2:$T$192,16,FALSE)*2625.5</f>
        <v>-1629.2987659241862</v>
      </c>
    </row>
    <row r="37" spans="1:8" x14ac:dyDescent="0.2">
      <c r="A37" t="s">
        <v>27</v>
      </c>
      <c r="B37">
        <f>VLOOKUP($A37,'CCSD(T)-CBS'!$A$2:$N$192,2,FALSE)</f>
        <v>0</v>
      </c>
      <c r="C37">
        <f>VLOOKUP($A37,'MP2-JCCD'!$A$2:$T$192,11,FALSE)*2625.5</f>
        <v>-889.86662811072495</v>
      </c>
      <c r="D37">
        <f>VLOOKUP($A37,'MP2-JCCD'!$A$2:$T$192,12,FALSE)*2625.5</f>
        <v>-2537.5173801764508</v>
      </c>
      <c r="E37">
        <f>VLOOKUP($A37,'MP2-JCCD'!$A$2:$T$192,13,FALSE)*2625.5</f>
        <v>-766.13327420329949</v>
      </c>
      <c r="F37">
        <f>VLOOKUP($A37,'MP2-JCCD'!$A$2:$T$192,14,FALSE)*2625.5</f>
        <v>-2267.2984114321916</v>
      </c>
      <c r="G37">
        <f>VLOOKUP($A37,'MP2-JCCD'!$A$2:$T$192,15,FALSE)*2625.5</f>
        <v>-103.57410495963586</v>
      </c>
      <c r="H37">
        <f>VLOOKUP($A37,'MP2-JCCD'!$A$2:$T$192,16,FALSE)*2625.5</f>
        <v>-244.92399542733446</v>
      </c>
    </row>
    <row r="38" spans="1:8" x14ac:dyDescent="0.2">
      <c r="A38" t="s">
        <v>28</v>
      </c>
      <c r="B38">
        <f>VLOOKUP($A38,'CCSD(T)-CBS'!$A$2:$N$192,2,FALSE)</f>
        <v>0</v>
      </c>
      <c r="C38">
        <f>VLOOKUP($A38,'MP2-JCCD'!$A$2:$T$192,11,FALSE)*2625.5</f>
        <v>-885.43732543114334</v>
      </c>
      <c r="D38">
        <f>VLOOKUP($A38,'MP2-JCCD'!$A$2:$T$192,12,FALSE)*2625.5</f>
        <v>-2529.6603649532058</v>
      </c>
      <c r="E38">
        <f>VLOOKUP($A38,'MP2-JCCD'!$A$2:$T$192,13,FALSE)*2625.5</f>
        <v>-766.85428992195898</v>
      </c>
      <c r="F38">
        <f>VLOOKUP($A38,'MP2-JCCD'!$A$2:$T$192,14,FALSE)*2625.5</f>
        <v>-2269.5748171710443</v>
      </c>
      <c r="G38">
        <f>VLOOKUP($A38,'MP2-JCCD'!$A$2:$T$192,15,FALSE)*2625.5</f>
        <v>-103.5741049596117</v>
      </c>
      <c r="H38">
        <f>VLOOKUP($A38,'MP2-JCCD'!$A$2:$T$192,16,FALSE)*2625.5</f>
        <v>-244.92399542731056</v>
      </c>
    </row>
    <row r="39" spans="1:8" x14ac:dyDescent="0.2">
      <c r="A39" t="s">
        <v>29</v>
      </c>
      <c r="B39">
        <f>VLOOKUP($A39,'CCSD(T)-CBS'!$A$2:$N$192,2,FALSE)</f>
        <v>0</v>
      </c>
      <c r="C39">
        <f>VLOOKUP($A39,'MP2-JCCD'!$A$2:$T$192,11,FALSE)*2625.5</f>
        <v>-884.77328028043075</v>
      </c>
      <c r="D39">
        <f>VLOOKUP($A39,'MP2-JCCD'!$A$2:$T$192,12,FALSE)*2625.5</f>
        <v>-2529.0832120381369</v>
      </c>
      <c r="E39">
        <f>VLOOKUP($A39,'MP2-JCCD'!$A$2:$T$192,13,FALSE)*2625.5</f>
        <v>-766.11207471965702</v>
      </c>
      <c r="F39">
        <f>VLOOKUP($A39,'MP2-JCCD'!$A$2:$T$192,14,FALSE)*2625.5</f>
        <v>-2268.6795343456379</v>
      </c>
      <c r="G39">
        <f>VLOOKUP($A39,'MP2-JCCD'!$A$2:$T$192,15,FALSE)*2625.5</f>
        <v>-103.57410495963639</v>
      </c>
      <c r="H39">
        <f>VLOOKUP($A39,'MP2-JCCD'!$A$2:$T$192,16,FALSE)*2625.5</f>
        <v>-244.92399542733523</v>
      </c>
    </row>
    <row r="40" spans="1:8" x14ac:dyDescent="0.2">
      <c r="A40" t="s">
        <v>30</v>
      </c>
      <c r="B40">
        <f>VLOOKUP($A40,'CCSD(T)-CBS'!$A$2:$N$192,2,FALSE)</f>
        <v>0</v>
      </c>
      <c r="C40">
        <f>VLOOKUP($A40,'MP2-JCCD'!$A$2:$T$192,11,FALSE)*2625.5</f>
        <v>-890.30037474416963</v>
      </c>
      <c r="D40">
        <f>VLOOKUP($A40,'MP2-JCCD'!$A$2:$T$192,12,FALSE)*2625.5</f>
        <v>-2538.2237882092454</v>
      </c>
      <c r="E40">
        <f>VLOOKUP($A40,'MP2-JCCD'!$A$2:$T$192,13,FALSE)*2625.5</f>
        <v>-766.53233816044087</v>
      </c>
      <c r="F40">
        <f>VLOOKUP($A40,'MP2-JCCD'!$A$2:$T$192,14,FALSE)*2625.5</f>
        <v>-2267.9382873575064</v>
      </c>
      <c r="G40">
        <f>VLOOKUP($A40,'MP2-JCCD'!$A$2:$T$192,15,FALSE)*2625.5</f>
        <v>-103.57410495960592</v>
      </c>
      <c r="H40">
        <f>VLOOKUP($A40,'MP2-JCCD'!$A$2:$T$192,16,FALSE)*2625.5</f>
        <v>-244.92399542729714</v>
      </c>
    </row>
    <row r="41" spans="1:8" x14ac:dyDescent="0.2">
      <c r="A41" t="s">
        <v>208</v>
      </c>
      <c r="B41">
        <f>VLOOKUP($A41,'CCSD(T)-CBS'!$A$2:$N$192,2,FALSE)</f>
        <v>0</v>
      </c>
      <c r="C41">
        <f>VLOOKUP($A41,'MP2-JCCD'!$A$2:$T$192,11,FALSE)*2625.5</f>
        <v>-882.74745576151633</v>
      </c>
      <c r="D41">
        <f>VLOOKUP($A41,'MP2-JCCD'!$A$2:$T$192,12,FALSE)*2625.5</f>
        <v>-2556.7516984053082</v>
      </c>
      <c r="E41">
        <f>VLOOKUP($A41,'MP2-JCCD'!$A$2:$T$192,13,FALSE)*2625.5</f>
        <v>-766.02561245488357</v>
      </c>
      <c r="F41">
        <f>VLOOKUP($A41,'MP2-JCCD'!$A$2:$T$192,14,FALSE)*2625.5</f>
        <v>-2267.1286360993645</v>
      </c>
      <c r="G41">
        <f>VLOOKUP($A41,'MP2-JCCD'!$A$2:$T$192,15,FALSE)*2625.5</f>
        <v>-99.798243667132326</v>
      </c>
      <c r="H41">
        <f>VLOOKUP($A41,'MP2-JCCD'!$A$2:$T$192,16,FALSE)*2625.5</f>
        <v>-268.2137939530507</v>
      </c>
    </row>
    <row r="42" spans="1:8" x14ac:dyDescent="0.2">
      <c r="A42" t="s">
        <v>209</v>
      </c>
      <c r="B42">
        <f>VLOOKUP($A42,'CCSD(T)-CBS'!$A$2:$N$192,2,FALSE)</f>
        <v>0</v>
      </c>
      <c r="C42">
        <f>VLOOKUP($A42,'MP2-JCCD'!$A$2:$T$192,11,FALSE)*2625.5</f>
        <v>-880.69132779847916</v>
      </c>
      <c r="D42">
        <f>VLOOKUP($A42,'MP2-JCCD'!$A$2:$T$192,12,FALSE)*2625.5</f>
        <v>-2551.6374179113582</v>
      </c>
      <c r="E42">
        <f>VLOOKUP($A42,'MP2-JCCD'!$A$2:$T$192,13,FALSE)*2625.5</f>
        <v>-767.09103946087714</v>
      </c>
      <c r="F42">
        <f>VLOOKUP($A42,'MP2-JCCD'!$A$2:$T$192,14,FALSE)*2625.5</f>
        <v>-2270.245630137626</v>
      </c>
      <c r="G42">
        <f>VLOOKUP($A42,'MP2-JCCD'!$A$2:$T$192,15,FALSE)*2625.5</f>
        <v>-99.798243667131544</v>
      </c>
      <c r="H42">
        <f>VLOOKUP($A42,'MP2-JCCD'!$A$2:$T$192,16,FALSE)*2625.5</f>
        <v>-268.2137939530507</v>
      </c>
    </row>
    <row r="43" spans="1:8" x14ac:dyDescent="0.2">
      <c r="A43" t="s">
        <v>210</v>
      </c>
      <c r="B43">
        <f>VLOOKUP($A43,'CCSD(T)-CBS'!$A$2:$N$192,2,FALSE)</f>
        <v>0</v>
      </c>
      <c r="C43">
        <f>VLOOKUP($A43,'MP2-JCCD'!$A$2:$T$192,11,FALSE)*2625.5</f>
        <v>-880.06057768222843</v>
      </c>
      <c r="D43">
        <f>VLOOKUP($A43,'MP2-JCCD'!$A$2:$T$192,12,FALSE)*2625.5</f>
        <v>-2551.0805802393675</v>
      </c>
      <c r="E43">
        <f>VLOOKUP($A43,'MP2-JCCD'!$A$2:$T$192,13,FALSE)*2625.5</f>
        <v>-766.32433552581438</v>
      </c>
      <c r="F43">
        <f>VLOOKUP($A43,'MP2-JCCD'!$A$2:$T$192,14,FALSE)*2625.5</f>
        <v>-2269.2709002079287</v>
      </c>
      <c r="G43">
        <f>VLOOKUP($A43,'MP2-JCCD'!$A$2:$T$192,15,FALSE)*2625.5</f>
        <v>-99.798243667131544</v>
      </c>
      <c r="H43">
        <f>VLOOKUP($A43,'MP2-JCCD'!$A$2:$T$192,16,FALSE)*2625.5</f>
        <v>-268.2137939530507</v>
      </c>
    </row>
    <row r="44" spans="1:8" x14ac:dyDescent="0.2">
      <c r="A44" t="s">
        <v>211</v>
      </c>
      <c r="B44">
        <f>VLOOKUP($A44,'CCSD(T)-CBS'!$A$2:$N$192,2,FALSE)</f>
        <v>0</v>
      </c>
      <c r="C44">
        <f>VLOOKUP($A44,'MP2-JCCD'!$A$2:$T$192,11,FALSE)*2625.5</f>
        <v>-882.66772233173708</v>
      </c>
      <c r="D44">
        <f>VLOOKUP($A44,'MP2-JCCD'!$A$2:$T$192,12,FALSE)*2625.5</f>
        <v>-2556.9747859329482</v>
      </c>
      <c r="E44">
        <f>VLOOKUP($A44,'MP2-JCCD'!$A$2:$T$192,13,FALSE)*2625.5</f>
        <v>-766.30114250968631</v>
      </c>
      <c r="F44">
        <f>VLOOKUP($A44,'MP2-JCCD'!$A$2:$T$192,14,FALSE)*2625.5</f>
        <v>-2267.5160695204286</v>
      </c>
      <c r="G44">
        <f>VLOOKUP($A44,'MP2-JCCD'!$A$2:$T$192,15,FALSE)*2625.5</f>
        <v>-99.79824366713207</v>
      </c>
      <c r="H44">
        <f>VLOOKUP($A44,'MP2-JCCD'!$A$2:$T$192,16,FALSE)*2625.5</f>
        <v>-268.2137939530507</v>
      </c>
    </row>
    <row r="45" spans="1:8" x14ac:dyDescent="0.2">
      <c r="A45" t="s">
        <v>212</v>
      </c>
      <c r="B45">
        <f>VLOOKUP($A45,'CCSD(T)-CBS'!$A$2:$N$192,2,FALSE)</f>
        <v>0</v>
      </c>
      <c r="C45">
        <f>VLOOKUP($A45,'MP2-JCCD'!$A$2:$T$192,11,FALSE)*2625.5</f>
        <v>-1333.7412745623619</v>
      </c>
      <c r="D45">
        <f>VLOOKUP($A45,'MP2-JCCD'!$A$2:$T$192,12,FALSE)*2625.5</f>
        <v>-3685.6523896909848</v>
      </c>
      <c r="E45">
        <f>VLOOKUP($A45,'MP2-JCCD'!$A$2:$T$192,13,FALSE)*2625.5</f>
        <v>-763.92558188732914</v>
      </c>
      <c r="F45">
        <f>VLOOKUP($A45,'MP2-JCCD'!$A$2:$T$192,14,FALSE)*2625.5</f>
        <v>-2257.8764801311586</v>
      </c>
      <c r="G45">
        <f>VLOOKUP($A45,'MP2-JCCD'!$A$2:$T$192,15,FALSE)*2625.5</f>
        <v>-542.26319433266758</v>
      </c>
      <c r="H45">
        <f>VLOOKUP($A45,'MP2-JCCD'!$A$2:$T$192,16,FALSE)*2625.5</f>
        <v>-1392.9127216415254</v>
      </c>
    </row>
    <row r="46" spans="1:8" x14ac:dyDescent="0.2">
      <c r="A46" t="s">
        <v>213</v>
      </c>
      <c r="B46">
        <f>VLOOKUP($A46,'CCSD(T)-CBS'!$A$2:$N$192,2,FALSE)</f>
        <v>0</v>
      </c>
      <c r="C46">
        <f>VLOOKUP($A46,'MP2-JCCD'!$A$2:$T$192,11,FALSE)*2625.5</f>
        <v>-1332.5190369638945</v>
      </c>
      <c r="D46">
        <f>VLOOKUP($A46,'MP2-JCCD'!$A$2:$T$192,12,FALSE)*2625.5</f>
        <v>-3683.0973209132158</v>
      </c>
      <c r="E46">
        <f>VLOOKUP($A46,'MP2-JCCD'!$A$2:$T$192,13,FALSE)*2625.5</f>
        <v>-764.19314867413004</v>
      </c>
      <c r="F46">
        <f>VLOOKUP($A46,'MP2-JCCD'!$A$2:$T$192,14,FALSE)*2625.5</f>
        <v>-2257.9757369013596</v>
      </c>
      <c r="G46">
        <f>VLOOKUP($A46,'MP2-JCCD'!$A$2:$T$192,15,FALSE)*2625.5</f>
        <v>-542.2932906602872</v>
      </c>
      <c r="H46">
        <f>VLOOKUP($A46,'MP2-JCCD'!$A$2:$T$192,16,FALSE)*2625.5</f>
        <v>-1392.662406140623</v>
      </c>
    </row>
    <row r="47" spans="1:8" x14ac:dyDescent="0.2">
      <c r="A47" t="s">
        <v>214</v>
      </c>
      <c r="B47">
        <f>VLOOKUP($A47,'CCSD(T)-CBS'!$A$2:$N$192,2,FALSE)</f>
        <v>0</v>
      </c>
      <c r="C47">
        <f>VLOOKUP($A47,'MP2-JCCD'!$A$2:$T$192,11,FALSE)*2625.5</f>
        <v>-1334.2716227787728</v>
      </c>
      <c r="D47">
        <f>VLOOKUP($A47,'MP2-JCCD'!$A$2:$T$192,12,FALSE)*2625.5</f>
        <v>-3684.9197240128046</v>
      </c>
      <c r="E47">
        <f>VLOOKUP($A47,'MP2-JCCD'!$A$2:$T$192,13,FALSE)*2625.5</f>
        <v>-764.28467513629585</v>
      </c>
      <c r="F47">
        <f>VLOOKUP($A47,'MP2-JCCD'!$A$2:$T$192,14,FALSE)*2625.5</f>
        <v>-2258.0529437164614</v>
      </c>
      <c r="G47">
        <f>VLOOKUP($A47,'MP2-JCCD'!$A$2:$T$192,15,FALSE)*2625.5</f>
        <v>-542.39882016148272</v>
      </c>
      <c r="H47">
        <f>VLOOKUP($A47,'MP2-JCCD'!$A$2:$T$192,16,FALSE)*2625.5</f>
        <v>-1392.5884509485311</v>
      </c>
    </row>
    <row r="48" spans="1:8" x14ac:dyDescent="0.2">
      <c r="A48" t="s">
        <v>215</v>
      </c>
      <c r="B48">
        <f>VLOOKUP($A48,'CCSD(T)-CBS'!$A$2:$N$192,2,FALSE)</f>
        <v>0</v>
      </c>
      <c r="C48">
        <f>VLOOKUP($A48,'MP2-JCCD'!$A$2:$T$192,11,FALSE)*2625.5</f>
        <v>-1332.5993491909983</v>
      </c>
      <c r="D48">
        <f>VLOOKUP($A48,'MP2-JCCD'!$A$2:$T$192,12,FALSE)*2625.5</f>
        <v>-3683.4869674821612</v>
      </c>
      <c r="E48">
        <f>VLOOKUP($A48,'MP2-JCCD'!$A$2:$T$192,13,FALSE)*2625.5</f>
        <v>-764.03943668860938</v>
      </c>
      <c r="F48">
        <f>VLOOKUP($A48,'MP2-JCCD'!$A$2:$T$192,14,FALSE)*2625.5</f>
        <v>-2257.9544619759936</v>
      </c>
      <c r="G48">
        <f>VLOOKUP($A48,'MP2-JCCD'!$A$2:$T$192,15,FALSE)*2625.5</f>
        <v>-542.28700416857453</v>
      </c>
      <c r="H48">
        <f>VLOOKUP($A48,'MP2-JCCD'!$A$2:$T$192,16,FALSE)*2625.5</f>
        <v>-1392.5857536463334</v>
      </c>
    </row>
    <row r="49" spans="1:8" x14ac:dyDescent="0.2">
      <c r="A49" t="s">
        <v>216</v>
      </c>
      <c r="B49">
        <f>VLOOKUP($A49,'CCSD(T)-CBS'!$A$2:$N$192,2,FALSE)</f>
        <v>0</v>
      </c>
      <c r="C49">
        <f>VLOOKUP($A49,'MP2-JCCD'!$A$2:$T$192,11,FALSE)*2625.5</f>
        <v>-1333.1751261830186</v>
      </c>
      <c r="D49">
        <f>VLOOKUP($A49,'MP2-JCCD'!$A$2:$T$192,12,FALSE)*2625.5</f>
        <v>-3684.113097116669</v>
      </c>
      <c r="E49">
        <f>VLOOKUP($A49,'MP2-JCCD'!$A$2:$T$192,13,FALSE)*2625.5</f>
        <v>-764.04948493153881</v>
      </c>
      <c r="F49">
        <f>VLOOKUP($A49,'MP2-JCCD'!$A$2:$T$192,14,FALSE)*2625.5</f>
        <v>-2258.0793608254226</v>
      </c>
      <c r="G49">
        <f>VLOOKUP($A49,'MP2-JCCD'!$A$2:$T$192,15,FALSE)*2625.5</f>
        <v>-542.36332866908117</v>
      </c>
      <c r="H49">
        <f>VLOOKUP($A49,'MP2-JCCD'!$A$2:$T$192,16,FALSE)*2625.5</f>
        <v>-1392.4155598489556</v>
      </c>
    </row>
    <row r="50" spans="1:8" x14ac:dyDescent="0.2">
      <c r="A50" t="s">
        <v>217</v>
      </c>
      <c r="B50">
        <f>VLOOKUP($A50,'CCSD(T)-CBS'!$A$2:$N$192,2,FALSE)</f>
        <v>0</v>
      </c>
      <c r="C50">
        <f>VLOOKUP($A50,'MP2-JCCD'!$A$2:$T$192,11,FALSE)*2625.5</f>
        <v>-1332.9904029587167</v>
      </c>
      <c r="D50">
        <f>VLOOKUP($A50,'MP2-JCCD'!$A$2:$T$192,12,FALSE)*2625.5</f>
        <v>-3684.4795074163053</v>
      </c>
      <c r="E50">
        <f>VLOOKUP($A50,'MP2-JCCD'!$A$2:$T$192,13,FALSE)*2625.5</f>
        <v>-764.01910467415757</v>
      </c>
      <c r="F50">
        <f>VLOOKUP($A50,'MP2-JCCD'!$A$2:$T$192,14,FALSE)*2625.5</f>
        <v>-2257.6666839378981</v>
      </c>
      <c r="G50">
        <f>VLOOKUP($A50,'MP2-JCCD'!$A$2:$T$192,15,FALSE)*2625.5</f>
        <v>-542.37125835585368</v>
      </c>
      <c r="H50">
        <f>VLOOKUP($A50,'MP2-JCCD'!$A$2:$T$192,16,FALSE)*2625.5</f>
        <v>-1392.5711090997067</v>
      </c>
    </row>
    <row r="51" spans="1:8" x14ac:dyDescent="0.2">
      <c r="A51" t="s">
        <v>218</v>
      </c>
      <c r="B51">
        <f>VLOOKUP($A51,'CCSD(T)-CBS'!$A$2:$N$192,2,FALSE)</f>
        <v>0</v>
      </c>
      <c r="C51">
        <f>VLOOKUP($A51,'MP2-JCCD'!$A$2:$T$192,11,FALSE)*2625.5</f>
        <v>-1406.4754844717643</v>
      </c>
      <c r="D51">
        <f>VLOOKUP($A51,'MP2-JCCD'!$A$2:$T$192,12,FALSE)*2625.5</f>
        <v>-3935.2275656868801</v>
      </c>
      <c r="E51">
        <f>VLOOKUP($A51,'MP2-JCCD'!$A$2:$T$192,13,FALSE)*2625.5</f>
        <v>-764.77787684417035</v>
      </c>
      <c r="F51">
        <f>VLOOKUP($A51,'MP2-JCCD'!$A$2:$T$192,14,FALSE)*2625.5</f>
        <v>-2258.5203217378371</v>
      </c>
      <c r="G51">
        <f>VLOOKUP($A51,'MP2-JCCD'!$A$2:$T$192,15,FALSE)*2625.5</f>
        <v>-620.91926987852889</v>
      </c>
      <c r="H51">
        <f>VLOOKUP($A51,'MP2-JCCD'!$A$2:$T$192,16,FALSE)*2625.5</f>
        <v>-1652.4727526583931</v>
      </c>
    </row>
    <row r="52" spans="1:8" x14ac:dyDescent="0.2">
      <c r="A52" t="s">
        <v>219</v>
      </c>
      <c r="B52">
        <f>VLOOKUP($A52,'CCSD(T)-CBS'!$A$2:$N$192,2,FALSE)</f>
        <v>0</v>
      </c>
      <c r="C52">
        <f>VLOOKUP($A52,'MP2-JCCD'!$A$2:$T$192,11,FALSE)*2625.5</f>
        <v>-1403.8071520425131</v>
      </c>
      <c r="D52">
        <f>VLOOKUP($A52,'MP2-JCCD'!$A$2:$T$192,12,FALSE)*2625.5</f>
        <v>-3932.6557569241413</v>
      </c>
      <c r="E52">
        <f>VLOOKUP($A52,'MP2-JCCD'!$A$2:$T$192,13,FALSE)*2625.5</f>
        <v>-763.94926418108014</v>
      </c>
      <c r="F52">
        <f>VLOOKUP($A52,'MP2-JCCD'!$A$2:$T$192,14,FALSE)*2625.5</f>
        <v>-2257.3861165814169</v>
      </c>
      <c r="G52">
        <f>VLOOKUP($A52,'MP2-JCCD'!$A$2:$T$192,15,FALSE)*2625.5</f>
        <v>-620.97229621909423</v>
      </c>
      <c r="H52">
        <f>VLOOKUP($A52,'MP2-JCCD'!$A$2:$T$192,16,FALSE)*2625.5</f>
        <v>-1652.652368164564</v>
      </c>
    </row>
    <row r="53" spans="1:8" x14ac:dyDescent="0.2">
      <c r="A53" t="s">
        <v>220</v>
      </c>
      <c r="B53">
        <f>VLOOKUP($A53,'CCSD(T)-CBS'!$A$2:$N$192,2,FALSE)</f>
        <v>0</v>
      </c>
      <c r="C53">
        <f>VLOOKUP($A53,'MP2-JCCD'!$A$2:$T$192,11,FALSE)*2625.5</f>
        <v>-2750.0709339689006</v>
      </c>
      <c r="D53">
        <f>VLOOKUP($A53,'MP2-JCCD'!$A$2:$T$192,12,FALSE)*2625.5</f>
        <v>-7237.6559311687897</v>
      </c>
      <c r="E53">
        <f>VLOOKUP($A53,'MP2-JCCD'!$A$2:$T$192,13,FALSE)*2625.5</f>
        <v>-764.18518603538189</v>
      </c>
      <c r="F53">
        <f>VLOOKUP($A53,'MP2-JCCD'!$A$2:$T$192,14,FALSE)*2625.5</f>
        <v>-2257.554657195737</v>
      </c>
      <c r="G53">
        <f>VLOOKUP($A53,'MP2-JCCD'!$A$2:$T$192,15,FALSE)*2625.5</f>
        <v>-1951.9442785270853</v>
      </c>
      <c r="H53">
        <f>VLOOKUP($A53,'MP2-JCCD'!$A$2:$T$192,16,FALSE)*2625.5</f>
        <v>-4934.0342751224398</v>
      </c>
    </row>
    <row r="54" spans="1:8" x14ac:dyDescent="0.2">
      <c r="A54" t="s">
        <v>221</v>
      </c>
      <c r="B54">
        <f>VLOOKUP($A54,'CCSD(T)-CBS'!$A$2:$N$192,2,FALSE)</f>
        <v>0</v>
      </c>
      <c r="C54">
        <f>VLOOKUP($A54,'MP2-JCCD'!$A$2:$T$192,11,FALSE)*2625.5</f>
        <v>-2739.559214433144</v>
      </c>
      <c r="D54">
        <f>VLOOKUP($A54,'MP2-JCCD'!$A$2:$T$192,12,FALSE)*2625.5</f>
        <v>-7221.577819878843</v>
      </c>
      <c r="E54">
        <f>VLOOKUP($A54,'MP2-JCCD'!$A$2:$T$192,13,FALSE)*2625.5</f>
        <v>-764.43282606614036</v>
      </c>
      <c r="F54">
        <f>VLOOKUP($A54,'MP2-JCCD'!$A$2:$T$192,14,FALSE)*2625.5</f>
        <v>-2259.5661059220733</v>
      </c>
      <c r="G54">
        <f>VLOOKUP($A54,'MP2-JCCD'!$A$2:$T$192,15,FALSE)*2625.5</f>
        <v>-1951.6413210605137</v>
      </c>
      <c r="H54">
        <f>VLOOKUP($A54,'MP2-JCCD'!$A$2:$T$192,16,FALSE)*2625.5</f>
        <v>-4933.3685445009642</v>
      </c>
    </row>
    <row r="55" spans="1:8" x14ac:dyDescent="0.2">
      <c r="A55" t="s">
        <v>222</v>
      </c>
      <c r="B55">
        <f>VLOOKUP($A55,'CCSD(T)-CBS'!$A$2:$N$192,2,FALSE)</f>
        <v>0</v>
      </c>
      <c r="C55">
        <f>VLOOKUP($A55,'MP2-JCCD'!$A$2:$T$192,11,FALSE)*2625.5</f>
        <v>-2736.5286074171795</v>
      </c>
      <c r="D55">
        <f>VLOOKUP($A55,'MP2-JCCD'!$A$2:$T$192,12,FALSE)*2625.5</f>
        <v>-7215.5253789627259</v>
      </c>
      <c r="E55">
        <f>VLOOKUP($A55,'MP2-JCCD'!$A$2:$T$192,13,FALSE)*2625.5</f>
        <v>-764.01295746104006</v>
      </c>
      <c r="F55">
        <f>VLOOKUP($A55,'MP2-JCCD'!$A$2:$T$192,14,FALSE)*2625.5</f>
        <v>-2258.2539159064277</v>
      </c>
      <c r="G55">
        <f>VLOOKUP($A55,'MP2-JCCD'!$A$2:$T$192,15,FALSE)*2625.5</f>
        <v>-1951.8019922741728</v>
      </c>
      <c r="H55">
        <f>VLOOKUP($A55,'MP2-JCCD'!$A$2:$T$192,16,FALSE)*2625.5</f>
        <v>-4932.9255281760215</v>
      </c>
    </row>
    <row r="56" spans="1:8" x14ac:dyDescent="0.2">
      <c r="A56" t="s">
        <v>223</v>
      </c>
      <c r="B56">
        <f>VLOOKUP($A56,'CCSD(T)-CBS'!$A$2:$N$192,2,FALSE)</f>
        <v>0</v>
      </c>
      <c r="C56">
        <f>VLOOKUP($A56,'MP2-JCCD'!$A$2:$T$192,11,FALSE)*2625.5</f>
        <v>-2745.9791010915678</v>
      </c>
      <c r="D56">
        <f>VLOOKUP($A56,'MP2-JCCD'!$A$2:$T$192,12,FALSE)*2625.5</f>
        <v>-7231.8645654049042</v>
      </c>
      <c r="E56">
        <f>VLOOKUP($A56,'MP2-JCCD'!$A$2:$T$192,13,FALSE)*2625.5</f>
        <v>-763.93757091159989</v>
      </c>
      <c r="F56">
        <f>VLOOKUP($A56,'MP2-JCCD'!$A$2:$T$192,14,FALSE)*2625.5</f>
        <v>-2257.4806259446773</v>
      </c>
      <c r="G56">
        <f>VLOOKUP($A56,'MP2-JCCD'!$A$2:$T$192,15,FALSE)*2625.5</f>
        <v>-1952.2427840864104</v>
      </c>
      <c r="H56">
        <f>VLOOKUP($A56,'MP2-JCCD'!$A$2:$T$192,16,FALSE)*2625.5</f>
        <v>-4934.4307665500992</v>
      </c>
    </row>
    <row r="57" spans="1:8" x14ac:dyDescent="0.2">
      <c r="A57" t="s">
        <v>224</v>
      </c>
      <c r="B57">
        <f>VLOOKUP($A57,'CCSD(T)-CBS'!$A$2:$N$192,2,FALSE)</f>
        <v>0</v>
      </c>
      <c r="C57">
        <f>VLOOKUP($A57,'MP2-JCCD'!$A$2:$T$192,11,FALSE)*2625.5</f>
        <v>-1727.6218346410246</v>
      </c>
      <c r="D57">
        <f>VLOOKUP($A57,'MP2-JCCD'!$A$2:$T$192,12,FALSE)*2625.5</f>
        <v>-4726.207475464028</v>
      </c>
      <c r="E57">
        <f>VLOOKUP($A57,'MP2-JCCD'!$A$2:$T$192,13,FALSE)*2625.5</f>
        <v>-764.01390669651869</v>
      </c>
      <c r="F57">
        <f>VLOOKUP($A57,'MP2-JCCD'!$A$2:$T$192,14,FALSE)*2625.5</f>
        <v>-2257.3543673367476</v>
      </c>
      <c r="G57">
        <f>VLOOKUP($A57,'MP2-JCCD'!$A$2:$T$192,15,FALSE)*2625.5</f>
        <v>-948.4578318562551</v>
      </c>
      <c r="H57">
        <f>VLOOKUP($A57,'MP2-JCCD'!$A$2:$T$192,16,FALSE)*2625.5</f>
        <v>-2447.3203522861268</v>
      </c>
    </row>
    <row r="58" spans="1:8" x14ac:dyDescent="0.2">
      <c r="A58" t="s">
        <v>225</v>
      </c>
      <c r="B58">
        <f>VLOOKUP($A58,'CCSD(T)-CBS'!$A$2:$N$192,2,FALSE)</f>
        <v>0</v>
      </c>
      <c r="C58">
        <f>VLOOKUP($A58,'MP2-JCCD'!$A$2:$T$192,11,FALSE)*2625.5</f>
        <v>-1725.9205846340446</v>
      </c>
      <c r="D58">
        <f>VLOOKUP($A58,'MP2-JCCD'!$A$2:$T$192,12,FALSE)*2625.5</f>
        <v>-4724.4418794517114</v>
      </c>
      <c r="E58">
        <f>VLOOKUP($A58,'MP2-JCCD'!$A$2:$T$192,13,FALSE)*2625.5</f>
        <v>-763.64109616359951</v>
      </c>
      <c r="F58">
        <f>VLOOKUP($A58,'MP2-JCCD'!$A$2:$T$192,14,FALSE)*2625.5</f>
        <v>-2256.6839719506188</v>
      </c>
      <c r="G58">
        <f>VLOOKUP($A58,'MP2-JCCD'!$A$2:$T$192,15,FALSE)*2625.5</f>
        <v>-948.47086945254773</v>
      </c>
      <c r="H58">
        <f>VLOOKUP($A58,'MP2-JCCD'!$A$2:$T$192,16,FALSE)*2625.5</f>
        <v>-2447.3680424487193</v>
      </c>
    </row>
    <row r="59" spans="1:8" x14ac:dyDescent="0.2">
      <c r="A59" t="s">
        <v>226</v>
      </c>
      <c r="B59">
        <f>VLOOKUP($A59,'CCSD(T)-CBS'!$A$2:$N$192,2,FALSE)</f>
        <v>0</v>
      </c>
      <c r="C59">
        <f>VLOOKUP($A59,'MP2-JCCD'!$A$2:$T$192,11,FALSE)*2625.5</f>
        <v>-1976.5881912545258</v>
      </c>
      <c r="D59">
        <f>VLOOKUP($A59,'MP2-JCCD'!$A$2:$T$192,12,FALSE)*2625.5</f>
        <v>-5429.408273950562</v>
      </c>
      <c r="E59">
        <f>VLOOKUP($A59,'MP2-JCCD'!$A$2:$T$192,13,FALSE)*2625.5</f>
        <v>-764.66687360731169</v>
      </c>
      <c r="F59">
        <f>VLOOKUP($A59,'MP2-JCCD'!$A$2:$T$192,14,FALSE)*2625.5</f>
        <v>-2258.3534490441466</v>
      </c>
      <c r="G59">
        <f>VLOOKUP($A59,'MP2-JCCD'!$A$2:$T$192,15,FALSE)*2625.5</f>
        <v>-1190.6942901466955</v>
      </c>
      <c r="H59">
        <f>VLOOKUP($A59,'MP2-JCCD'!$A$2:$T$192,16,FALSE)*2625.5</f>
        <v>-3145.7724013034199</v>
      </c>
    </row>
    <row r="60" spans="1:8" x14ac:dyDescent="0.2">
      <c r="A60" t="s">
        <v>227</v>
      </c>
      <c r="B60">
        <f>VLOOKUP($A60,'CCSD(T)-CBS'!$A$2:$N$192,2,FALSE)</f>
        <v>0</v>
      </c>
      <c r="C60">
        <f>VLOOKUP($A60,'MP2-JCCD'!$A$2:$T$192,11,FALSE)*2625.5</f>
        <v>-1973.4690899616323</v>
      </c>
      <c r="D60">
        <f>VLOOKUP($A60,'MP2-JCCD'!$A$2:$T$192,12,FALSE)*2625.5</f>
        <v>-5425.8203685848639</v>
      </c>
      <c r="E60">
        <f>VLOOKUP($A60,'MP2-JCCD'!$A$2:$T$192,13,FALSE)*2625.5</f>
        <v>-763.94381449717628</v>
      </c>
      <c r="F60">
        <f>VLOOKUP($A60,'MP2-JCCD'!$A$2:$T$192,14,FALSE)*2625.5</f>
        <v>-2257.4748928127569</v>
      </c>
      <c r="G60">
        <f>VLOOKUP($A60,'MP2-JCCD'!$A$2:$T$192,15,FALSE)*2625.5</f>
        <v>-1190.7104344466024</v>
      </c>
      <c r="H60">
        <f>VLOOKUP($A60,'MP2-JCCD'!$A$2:$T$192,16,FALSE)*2625.5</f>
        <v>-3145.8903175374862</v>
      </c>
    </row>
    <row r="61" spans="1:8" x14ac:dyDescent="0.2">
      <c r="A61" t="s">
        <v>228</v>
      </c>
      <c r="B61">
        <f>VLOOKUP($A61,'CCSD(T)-CBS'!$A$2:$N$192,2,FALSE)</f>
        <v>0</v>
      </c>
      <c r="C61">
        <f>VLOOKUP($A61,'MP2-JCCD'!$A$2:$T$192,11,FALSE)*2625.5</f>
        <v>-1368.298654955365</v>
      </c>
      <c r="D61">
        <f>VLOOKUP($A61,'MP2-JCCD'!$A$2:$T$192,12,FALSE)*2625.5</f>
        <v>-3997.916306044252</v>
      </c>
      <c r="E61">
        <f>VLOOKUP($A61,'MP2-JCCD'!$A$2:$T$192,13,FALSE)*2625.5</f>
        <v>-725.99360018899961</v>
      </c>
      <c r="F61">
        <f>VLOOKUP($A61,'MP2-JCCD'!$A$2:$T$192,14,FALSE)*2625.5</f>
        <v>-2354.2842426157649</v>
      </c>
      <c r="G61">
        <f>VLOOKUP($A61,'MP2-JCCD'!$A$2:$T$192,15,FALSE)*2625.5</f>
        <v>-629.39045297871598</v>
      </c>
      <c r="H61">
        <f>VLOOKUP($A61,'MP2-JCCD'!$A$2:$T$192,16,FALSE)*2625.5</f>
        <v>-1627.6319981445683</v>
      </c>
    </row>
    <row r="62" spans="1:8" x14ac:dyDescent="0.2">
      <c r="A62" t="s">
        <v>229</v>
      </c>
      <c r="B62">
        <f>VLOOKUP($A62,'CCSD(T)-CBS'!$A$2:$N$192,2,FALSE)</f>
        <v>0</v>
      </c>
      <c r="C62">
        <f>VLOOKUP($A62,'MP2-JCCD'!$A$2:$T$192,11,FALSE)*2625.5</f>
        <v>-1368.1220443402824</v>
      </c>
      <c r="D62">
        <f>VLOOKUP($A62,'MP2-JCCD'!$A$2:$T$192,12,FALSE)*2625.5</f>
        <v>-3997.4929630968495</v>
      </c>
      <c r="E62">
        <f>VLOOKUP($A62,'MP2-JCCD'!$A$2:$T$192,13,FALSE)*2625.5</f>
        <v>-726.42893341885997</v>
      </c>
      <c r="F62">
        <f>VLOOKUP($A62,'MP2-JCCD'!$A$2:$T$192,14,FALSE)*2625.5</f>
        <v>-2354.7120203847817</v>
      </c>
      <c r="G62">
        <f>VLOOKUP($A62,'MP2-JCCD'!$A$2:$T$192,15,FALSE)*2625.5</f>
        <v>-629.40948770797706</v>
      </c>
      <c r="H62">
        <f>VLOOKUP($A62,'MP2-JCCD'!$A$2:$T$192,16,FALSE)*2625.5</f>
        <v>-1627.7222617902994</v>
      </c>
    </row>
    <row r="63" spans="1:8" x14ac:dyDescent="0.2">
      <c r="A63" t="s">
        <v>230</v>
      </c>
      <c r="B63">
        <f>VLOOKUP($A63,'CCSD(T)-CBS'!$A$2:$N$192,2,FALSE)</f>
        <v>0</v>
      </c>
      <c r="C63">
        <f>VLOOKUP($A63,'MP2-JCCD'!$A$2:$T$192,11,FALSE)*2625.5</f>
        <v>-1367.5847692508648</v>
      </c>
      <c r="D63">
        <f>VLOOKUP($A63,'MP2-JCCD'!$A$2:$T$192,12,FALSE)*2625.5</f>
        <v>-3997.034902127134</v>
      </c>
      <c r="E63">
        <f>VLOOKUP($A63,'MP2-JCCD'!$A$2:$T$192,13,FALSE)*2625.5</f>
        <v>-726.09889595566938</v>
      </c>
      <c r="F63">
        <f>VLOOKUP($A63,'MP2-JCCD'!$A$2:$T$192,14,FALSE)*2625.5</f>
        <v>-2354.527113460761</v>
      </c>
      <c r="G63">
        <f>VLOOKUP($A63,'MP2-JCCD'!$A$2:$T$192,15,FALSE)*2625.5</f>
        <v>-629.39995358577903</v>
      </c>
      <c r="H63">
        <f>VLOOKUP($A63,'MP2-JCCD'!$A$2:$T$192,16,FALSE)*2625.5</f>
        <v>-1627.6689374337739</v>
      </c>
    </row>
    <row r="64" spans="1:8" x14ac:dyDescent="0.2">
      <c r="A64" t="s">
        <v>31</v>
      </c>
      <c r="B64">
        <f>VLOOKUP($A64,'CCSD(T)-CBS'!$A$2:$N$192,2,FALSE)</f>
        <v>0</v>
      </c>
      <c r="C64">
        <f>VLOOKUP($A64,'MP2-JCCD'!$A$2:$T$192,11,FALSE)*2625.5</f>
        <v>-851.29377947925889</v>
      </c>
      <c r="D64">
        <f>VLOOKUP($A64,'MP2-JCCD'!$A$2:$T$192,12,FALSE)*2625.5</f>
        <v>-2625.9289591143088</v>
      </c>
      <c r="E64">
        <f>VLOOKUP($A64,'MP2-JCCD'!$A$2:$T$192,13,FALSE)*2625.5</f>
        <v>-726.60770224377166</v>
      </c>
      <c r="F64">
        <f>VLOOKUP($A64,'MP2-JCCD'!$A$2:$T$192,14,FALSE)*2625.5</f>
        <v>-2355.4529228283327</v>
      </c>
      <c r="G64">
        <f>VLOOKUP($A64,'MP2-JCCD'!$A$2:$T$192,15,FALSE)*2625.5</f>
        <v>-103.57410495963639</v>
      </c>
      <c r="H64">
        <f>VLOOKUP($A64,'MP2-JCCD'!$A$2:$T$192,16,FALSE)*2625.5</f>
        <v>-244.92399542733523</v>
      </c>
    </row>
    <row r="65" spans="1:8" x14ac:dyDescent="0.2">
      <c r="A65" t="s">
        <v>32</v>
      </c>
      <c r="B65">
        <f>VLOOKUP($A65,'CCSD(T)-CBS'!$A$2:$N$192,2,FALSE)</f>
        <v>0</v>
      </c>
      <c r="C65">
        <f>VLOOKUP($A65,'MP2-JCCD'!$A$2:$T$192,11,FALSE)*2625.5</f>
        <v>-850.33762834465313</v>
      </c>
      <c r="D65">
        <f>VLOOKUP($A65,'MP2-JCCD'!$A$2:$T$192,12,FALSE)*2625.5</f>
        <v>-2625.0934408090266</v>
      </c>
      <c r="E65">
        <f>VLOOKUP($A65,'MP2-JCCD'!$A$2:$T$192,13,FALSE)*2625.5</f>
        <v>-726.5292003552795</v>
      </c>
      <c r="F65">
        <f>VLOOKUP($A65,'MP2-JCCD'!$A$2:$T$192,14,FALSE)*2625.5</f>
        <v>-2356.0594747059486</v>
      </c>
      <c r="G65">
        <f>VLOOKUP($A65,'MP2-JCCD'!$A$2:$T$192,15,FALSE)*2625.5</f>
        <v>-103.57410495963639</v>
      </c>
      <c r="H65">
        <f>VLOOKUP($A65,'MP2-JCCD'!$A$2:$T$192,16,FALSE)*2625.5</f>
        <v>-244.92399542733523</v>
      </c>
    </row>
    <row r="66" spans="1:8" x14ac:dyDescent="0.2">
      <c r="A66" t="s">
        <v>33</v>
      </c>
      <c r="B66">
        <f>VLOOKUP($A66,'CCSD(T)-CBS'!$A$2:$N$192,2,FALSE)</f>
        <v>0</v>
      </c>
      <c r="C66">
        <f>VLOOKUP($A66,'MP2-JCCD'!$A$2:$T$192,11,FALSE)*2625.5</f>
        <v>-849.87858480675459</v>
      </c>
      <c r="D66">
        <f>VLOOKUP($A66,'MP2-JCCD'!$A$2:$T$192,12,FALSE)*2625.5</f>
        <v>-2624.3485102442373</v>
      </c>
      <c r="E66">
        <f>VLOOKUP($A66,'MP2-JCCD'!$A$2:$T$192,13,FALSE)*2625.5</f>
        <v>-726.53227348070209</v>
      </c>
      <c r="F66">
        <f>VLOOKUP($A66,'MP2-JCCD'!$A$2:$T$192,14,FALSE)*2625.5</f>
        <v>-2355.6180419828847</v>
      </c>
      <c r="G66">
        <f>VLOOKUP($A66,'MP2-JCCD'!$A$2:$T$192,15,FALSE)*2625.5</f>
        <v>-103.57410495963639</v>
      </c>
      <c r="H66">
        <f>VLOOKUP($A66,'MP2-JCCD'!$A$2:$T$192,16,FALSE)*2625.5</f>
        <v>-244.92399542733523</v>
      </c>
    </row>
    <row r="67" spans="1:8" x14ac:dyDescent="0.2">
      <c r="A67" t="s">
        <v>231</v>
      </c>
      <c r="B67">
        <f>VLOOKUP($A67,'CCSD(T)-CBS'!$A$2:$N$192,2,FALSE)</f>
        <v>0</v>
      </c>
      <c r="C67">
        <f>VLOOKUP($A67,'MP2-JCCD'!$A$2:$T$192,11,FALSE)*2625.5</f>
        <v>-845.09330492485924</v>
      </c>
      <c r="D67">
        <f>VLOOKUP($A67,'MP2-JCCD'!$A$2:$T$192,12,FALSE)*2625.5</f>
        <v>-2646.2956942314659</v>
      </c>
      <c r="E67">
        <f>VLOOKUP($A67,'MP2-JCCD'!$A$2:$T$192,13,FALSE)*2625.5</f>
        <v>-726.65923631628129</v>
      </c>
      <c r="F67">
        <f>VLOOKUP($A67,'MP2-JCCD'!$A$2:$T$192,14,FALSE)*2625.5</f>
        <v>-2355.5385740485099</v>
      </c>
      <c r="G67">
        <f>VLOOKUP($A67,'MP2-JCCD'!$A$2:$T$192,15,FALSE)*2625.5</f>
        <v>-99.7982436671318</v>
      </c>
      <c r="H67">
        <f>VLOOKUP($A67,'MP2-JCCD'!$A$2:$T$192,16,FALSE)*2625.5</f>
        <v>-268.2137939530507</v>
      </c>
    </row>
    <row r="68" spans="1:8" x14ac:dyDescent="0.2">
      <c r="A68" t="s">
        <v>232</v>
      </c>
      <c r="B68">
        <f>VLOOKUP($A68,'CCSD(T)-CBS'!$A$2:$N$192,2,FALSE)</f>
        <v>0</v>
      </c>
      <c r="C68">
        <f>VLOOKUP($A68,'MP2-JCCD'!$A$2:$T$192,11,FALSE)*2625.5</f>
        <v>-844.12728024492526</v>
      </c>
      <c r="D68">
        <f>VLOOKUP($A68,'MP2-JCCD'!$A$2:$T$192,12,FALSE)*2625.5</f>
        <v>-2645.3922089620564</v>
      </c>
      <c r="E68">
        <f>VLOOKUP($A68,'MP2-JCCD'!$A$2:$T$192,13,FALSE)*2625.5</f>
        <v>-726.42925975636172</v>
      </c>
      <c r="F68">
        <f>VLOOKUP($A68,'MP2-JCCD'!$A$2:$T$192,14,FALSE)*2625.5</f>
        <v>-2355.8821541387474</v>
      </c>
      <c r="G68">
        <f>VLOOKUP($A68,'MP2-JCCD'!$A$2:$T$192,15,FALSE)*2625.5</f>
        <v>-99.798243667132326</v>
      </c>
      <c r="H68">
        <f>VLOOKUP($A68,'MP2-JCCD'!$A$2:$T$192,16,FALSE)*2625.5</f>
        <v>-268.2137939530507</v>
      </c>
    </row>
    <row r="69" spans="1:8" x14ac:dyDescent="0.2">
      <c r="A69" t="s">
        <v>233</v>
      </c>
      <c r="B69">
        <f>VLOOKUP($A69,'CCSD(T)-CBS'!$A$2:$N$192,2,FALSE)</f>
        <v>0</v>
      </c>
      <c r="C69">
        <f>VLOOKUP($A69,'MP2-JCCD'!$A$2:$T$192,11,FALSE)*2625.5</f>
        <v>-843.97304665603212</v>
      </c>
      <c r="D69">
        <f>VLOOKUP($A69,'MP2-JCCD'!$A$2:$T$192,12,FALSE)*2625.5</f>
        <v>-2644.9288007083251</v>
      </c>
      <c r="E69">
        <f>VLOOKUP($A69,'MP2-JCCD'!$A$2:$T$192,13,FALSE)*2625.5</f>
        <v>-726.63659022723425</v>
      </c>
      <c r="F69">
        <f>VLOOKUP($A69,'MP2-JCCD'!$A$2:$T$192,14,FALSE)*2625.5</f>
        <v>-2355.7465078890923</v>
      </c>
      <c r="G69">
        <f>VLOOKUP($A69,'MP2-JCCD'!$A$2:$T$192,15,FALSE)*2625.5</f>
        <v>-99.7982436671318</v>
      </c>
      <c r="H69">
        <f>VLOOKUP($A69,'MP2-JCCD'!$A$2:$T$192,16,FALSE)*2625.5</f>
        <v>-268.2137939530507</v>
      </c>
    </row>
    <row r="70" spans="1:8" x14ac:dyDescent="0.2">
      <c r="A70" t="s">
        <v>234</v>
      </c>
      <c r="B70">
        <f>VLOOKUP($A70,'CCSD(T)-CBS'!$A$2:$N$192,2,FALSE)</f>
        <v>0</v>
      </c>
      <c r="C70">
        <f>VLOOKUP($A70,'MP2-JCCD'!$A$2:$T$192,11,FALSE)*2625.5</f>
        <v>-1281.4342462357038</v>
      </c>
      <c r="D70">
        <f>VLOOKUP($A70,'MP2-JCCD'!$A$2:$T$192,12,FALSE)*2625.5</f>
        <v>-3752.424851131294</v>
      </c>
      <c r="E70">
        <f>VLOOKUP($A70,'MP2-JCCD'!$A$2:$T$192,13,FALSE)*2625.5</f>
        <v>-726.44057566578567</v>
      </c>
      <c r="F70">
        <f>VLOOKUP($A70,'MP2-JCCD'!$A$2:$T$192,14,FALSE)*2625.5</f>
        <v>-2355.0062399409949</v>
      </c>
      <c r="G70">
        <f>VLOOKUP($A70,'MP2-JCCD'!$A$2:$T$192,15,FALSE)*2625.5</f>
        <v>-535.62330740460732</v>
      </c>
      <c r="H70">
        <f>VLOOKUP($A70,'MP2-JCCD'!$A$2:$T$192,16,FALSE)*2625.5</f>
        <v>-1375.7840905425046</v>
      </c>
    </row>
    <row r="71" spans="1:8" x14ac:dyDescent="0.2">
      <c r="A71" t="s">
        <v>235</v>
      </c>
      <c r="B71">
        <f>VLOOKUP($A71,'CCSD(T)-CBS'!$A$2:$N$192,2,FALSE)</f>
        <v>0</v>
      </c>
      <c r="C71">
        <f>VLOOKUP($A71,'MP2-JCCD'!$A$2:$T$192,11,FALSE)*2625.5</f>
        <v>-1282.8148538495427</v>
      </c>
      <c r="D71">
        <f>VLOOKUP($A71,'MP2-JCCD'!$A$2:$T$192,12,FALSE)*2625.5</f>
        <v>-3755.3125584620088</v>
      </c>
      <c r="E71">
        <f>VLOOKUP($A71,'MP2-JCCD'!$A$2:$T$192,13,FALSE)*2625.5</f>
        <v>-726.13134543153092</v>
      </c>
      <c r="F71">
        <f>VLOOKUP($A71,'MP2-JCCD'!$A$2:$T$192,14,FALSE)*2625.5</f>
        <v>-2354.7286800909988</v>
      </c>
      <c r="G71">
        <f>VLOOKUP($A71,'MP2-JCCD'!$A$2:$T$192,15,FALSE)*2625.5</f>
        <v>-535.68492374720108</v>
      </c>
      <c r="H71">
        <f>VLOOKUP($A71,'MP2-JCCD'!$A$2:$T$192,16,FALSE)*2625.5</f>
        <v>-1376.2284845353204</v>
      </c>
    </row>
    <row r="72" spans="1:8" x14ac:dyDescent="0.2">
      <c r="A72" t="s">
        <v>236</v>
      </c>
      <c r="B72">
        <f>VLOOKUP($A72,'CCSD(T)-CBS'!$A$2:$N$192,2,FALSE)</f>
        <v>0</v>
      </c>
      <c r="C72">
        <f>VLOOKUP($A72,'MP2-JCCD'!$A$2:$T$192,11,FALSE)*2625.5</f>
        <v>-1281.4496025658432</v>
      </c>
      <c r="D72">
        <f>VLOOKUP($A72,'MP2-JCCD'!$A$2:$T$192,12,FALSE)*2625.5</f>
        <v>-3752.4493017568916</v>
      </c>
      <c r="E72">
        <f>VLOOKUP($A72,'MP2-JCCD'!$A$2:$T$192,13,FALSE)*2625.5</f>
        <v>-726.4434032716639</v>
      </c>
      <c r="F72">
        <f>VLOOKUP($A72,'MP2-JCCD'!$A$2:$T$192,14,FALSE)*2625.5</f>
        <v>-2355.0071214344043</v>
      </c>
      <c r="G72">
        <f>VLOOKUP($A72,'MP2-JCCD'!$A$2:$T$192,15,FALSE)*2625.5</f>
        <v>-535.62509664955553</v>
      </c>
      <c r="H72">
        <f>VLOOKUP($A72,'MP2-JCCD'!$A$2:$T$192,16,FALSE)*2625.5</f>
        <v>-1375.7912108070243</v>
      </c>
    </row>
    <row r="73" spans="1:8" x14ac:dyDescent="0.2">
      <c r="A73" t="s">
        <v>237</v>
      </c>
      <c r="B73">
        <f>VLOOKUP($A73,'CCSD(T)-CBS'!$A$2:$N$192,2,FALSE)</f>
        <v>0</v>
      </c>
      <c r="C73">
        <f>VLOOKUP($A73,'MP2-JCCD'!$A$2:$T$192,11,FALSE)*2625.5</f>
        <v>-1282.7991719627857</v>
      </c>
      <c r="D73">
        <f>VLOOKUP($A73,'MP2-JCCD'!$A$2:$T$192,12,FALSE)*2625.5</f>
        <v>-3755.2947139935136</v>
      </c>
      <c r="E73">
        <f>VLOOKUP($A73,'MP2-JCCD'!$A$2:$T$192,13,FALSE)*2625.5</f>
        <v>-726.13246676810127</v>
      </c>
      <c r="F73">
        <f>VLOOKUP($A73,'MP2-JCCD'!$A$2:$T$192,14,FALSE)*2625.5</f>
        <v>-2354.7271963630069</v>
      </c>
      <c r="G73">
        <f>VLOOKUP($A73,'MP2-JCCD'!$A$2:$T$192,15,FALSE)*2625.5</f>
        <v>-535.68314864274703</v>
      </c>
      <c r="H73">
        <f>VLOOKUP($A73,'MP2-JCCD'!$A$2:$T$192,16,FALSE)*2625.5</f>
        <v>-1376.2276806850377</v>
      </c>
    </row>
    <row r="74" spans="1:8" x14ac:dyDescent="0.2">
      <c r="A74" t="s">
        <v>238</v>
      </c>
      <c r="B74">
        <f>VLOOKUP($A74,'CCSD(T)-CBS'!$A$2:$N$192,2,FALSE)</f>
        <v>0</v>
      </c>
      <c r="C74">
        <f>VLOOKUP($A74,'MP2-JCCD'!$A$2:$T$192,11,FALSE)*2625.5</f>
        <v>-1282.5945348341952</v>
      </c>
      <c r="D74">
        <f>VLOOKUP($A74,'MP2-JCCD'!$A$2:$T$192,12,FALSE)*2625.5</f>
        <v>-3755.3462213731918</v>
      </c>
      <c r="E74">
        <f>VLOOKUP($A74,'MP2-JCCD'!$A$2:$T$192,13,FALSE)*2625.5</f>
        <v>-726.21852695432153</v>
      </c>
      <c r="F74">
        <f>VLOOKUP($A74,'MP2-JCCD'!$A$2:$T$192,14,FALSE)*2625.5</f>
        <v>-2354.7212803327466</v>
      </c>
      <c r="G74">
        <f>VLOOKUP($A74,'MP2-JCCD'!$A$2:$T$192,15,FALSE)*2625.5</f>
        <v>-535.61092222172658</v>
      </c>
      <c r="H74">
        <f>VLOOKUP($A74,'MP2-JCCD'!$A$2:$T$192,16,FALSE)*2625.5</f>
        <v>-1376.1867071817644</v>
      </c>
    </row>
    <row r="75" spans="1:8" x14ac:dyDescent="0.2">
      <c r="A75" t="s">
        <v>239</v>
      </c>
      <c r="B75">
        <f>VLOOKUP($A75,'CCSD(T)-CBS'!$A$2:$N$192,2,FALSE)</f>
        <v>0</v>
      </c>
      <c r="C75">
        <f>VLOOKUP($A75,'MP2-JCCD'!$A$2:$T$192,11,FALSE)*2625.5</f>
        <v>-1282.5925401999423</v>
      </c>
      <c r="D75">
        <f>VLOOKUP($A75,'MP2-JCCD'!$A$2:$T$192,12,FALSE)*2625.5</f>
        <v>-3755.3315233852345</v>
      </c>
      <c r="E75">
        <f>VLOOKUP($A75,'MP2-JCCD'!$A$2:$T$192,13,FALSE)*2625.5</f>
        <v>-726.21894705168404</v>
      </c>
      <c r="F75">
        <f>VLOOKUP($A75,'MP2-JCCD'!$A$2:$T$192,14,FALSE)*2625.5</f>
        <v>-2354.713973872952</v>
      </c>
      <c r="G75">
        <f>VLOOKUP($A75,'MP2-JCCD'!$A$2:$T$192,15,FALSE)*2625.5</f>
        <v>-535.61212022904601</v>
      </c>
      <c r="H75">
        <f>VLOOKUP($A75,'MP2-JCCD'!$A$2:$T$192,16,FALSE)*2625.5</f>
        <v>-1376.1871675404843</v>
      </c>
    </row>
    <row r="76" spans="1:8" x14ac:dyDescent="0.2">
      <c r="A76" t="s">
        <v>240</v>
      </c>
      <c r="B76">
        <f>VLOOKUP($A76,'CCSD(T)-CBS'!$A$2:$N$192,2,FALSE)</f>
        <v>0</v>
      </c>
      <c r="C76">
        <f>VLOOKUP($A76,'MP2-JCCD'!$A$2:$T$192,11,FALSE)*2625.5</f>
        <v>-1365.3493473521517</v>
      </c>
      <c r="D76">
        <f>VLOOKUP($A76,'MP2-JCCD'!$A$2:$T$192,12,FALSE)*2625.5</f>
        <v>-4028.4983423292124</v>
      </c>
      <c r="E76">
        <f>VLOOKUP($A76,'MP2-JCCD'!$A$2:$T$192,13,FALSE)*2625.5</f>
        <v>-726.02967431006016</v>
      </c>
      <c r="F76">
        <f>VLOOKUP($A76,'MP2-JCCD'!$A$2:$T$192,14,FALSE)*2625.5</f>
        <v>-2354.7520186257584</v>
      </c>
      <c r="G76">
        <f>VLOOKUP($A76,'MP2-JCCD'!$A$2:$T$192,15,FALSE)*2625.5</f>
        <v>-621.11432320493725</v>
      </c>
      <c r="H76">
        <f>VLOOKUP($A76,'MP2-JCCD'!$A$2:$T$192,16,FALSE)*2625.5</f>
        <v>-1654.2907001384042</v>
      </c>
    </row>
    <row r="77" spans="1:8" x14ac:dyDescent="0.2">
      <c r="A77" t="s">
        <v>241</v>
      </c>
      <c r="B77">
        <f>VLOOKUP($A77,'CCSD(T)-CBS'!$A$2:$N$192,2,FALSE)</f>
        <v>0</v>
      </c>
      <c r="C77">
        <f>VLOOKUP($A77,'MP2-JCCD'!$A$2:$T$192,11,FALSE)*2625.5</f>
        <v>-1364.4574305717042</v>
      </c>
      <c r="D77">
        <f>VLOOKUP($A77,'MP2-JCCD'!$A$2:$T$192,12,FALSE)*2625.5</f>
        <v>-4027.5222199530158</v>
      </c>
      <c r="E77">
        <f>VLOOKUP($A77,'MP2-JCCD'!$A$2:$T$192,13,FALSE)*2625.5</f>
        <v>-726.60871070827488</v>
      </c>
      <c r="F77">
        <f>VLOOKUP($A77,'MP2-JCCD'!$A$2:$T$192,14,FALSE)*2625.5</f>
        <v>-2355.1822487425961</v>
      </c>
      <c r="G77">
        <f>VLOOKUP($A77,'MP2-JCCD'!$A$2:$T$192,15,FALSE)*2625.5</f>
        <v>-621.1459205219461</v>
      </c>
      <c r="H77">
        <f>VLOOKUP($A77,'MP2-JCCD'!$A$2:$T$192,16,FALSE)*2625.5</f>
        <v>-1654.4025415410042</v>
      </c>
    </row>
    <row r="78" spans="1:8" x14ac:dyDescent="0.2">
      <c r="A78" t="s">
        <v>242</v>
      </c>
      <c r="B78">
        <f>VLOOKUP($A78,'CCSD(T)-CBS'!$A$2:$N$192,2,FALSE)</f>
        <v>0</v>
      </c>
      <c r="C78">
        <f>VLOOKUP($A78,'MP2-JCCD'!$A$2:$T$192,11,FALSE)*2625.5</f>
        <v>-1363.9339460677074</v>
      </c>
      <c r="D78">
        <f>VLOOKUP($A78,'MP2-JCCD'!$A$2:$T$192,12,FALSE)*2625.5</f>
        <v>-4026.9313737186953</v>
      </c>
      <c r="E78">
        <f>VLOOKUP($A78,'MP2-JCCD'!$A$2:$T$192,13,FALSE)*2625.5</f>
        <v>-726.2276216183368</v>
      </c>
      <c r="F78">
        <f>VLOOKUP($A78,'MP2-JCCD'!$A$2:$T$192,14,FALSE)*2625.5</f>
        <v>-2355.2256534725975</v>
      </c>
      <c r="G78">
        <f>VLOOKUP($A78,'MP2-JCCD'!$A$2:$T$192,15,FALSE)*2625.5</f>
        <v>-621.10989063730744</v>
      </c>
      <c r="H78">
        <f>VLOOKUP($A78,'MP2-JCCD'!$A$2:$T$192,16,FALSE)*2625.5</f>
        <v>-1654.2742985218617</v>
      </c>
    </row>
    <row r="79" spans="1:8" x14ac:dyDescent="0.2">
      <c r="A79" t="s">
        <v>243</v>
      </c>
      <c r="B79">
        <f>VLOOKUP($A79,'CCSD(T)-CBS'!$A$2:$N$192,2,FALSE)</f>
        <v>0</v>
      </c>
      <c r="C79">
        <f>VLOOKUP($A79,'MP2-JCCD'!$A$2:$T$192,11,FALSE)*2625.5</f>
        <v>-2699.9332859165365</v>
      </c>
      <c r="D79">
        <f>VLOOKUP($A79,'MP2-JCCD'!$A$2:$T$192,12,FALSE)*2625.5</f>
        <v>-7318.6334513601605</v>
      </c>
      <c r="E79">
        <f>VLOOKUP($A79,'MP2-JCCD'!$A$2:$T$192,13,FALSE)*2625.5</f>
        <v>-726.26305651343091</v>
      </c>
      <c r="F79">
        <f>VLOOKUP($A79,'MP2-JCCD'!$A$2:$T$192,14,FALSE)*2625.5</f>
        <v>-2354.093692972926</v>
      </c>
      <c r="G79">
        <f>VLOOKUP($A79,'MP2-JCCD'!$A$2:$T$192,15,FALSE)*2625.5</f>
        <v>-1951.1962428307686</v>
      </c>
      <c r="H79">
        <f>VLOOKUP($A79,'MP2-JCCD'!$A$2:$T$192,16,FALSE)*2625.5</f>
        <v>-4934.5627526840499</v>
      </c>
    </row>
    <row r="80" spans="1:8" x14ac:dyDescent="0.2">
      <c r="A80" t="s">
        <v>85</v>
      </c>
      <c r="B80">
        <f>VLOOKUP($A80,'CCSD(T)-CBS'!$A$2:$N$192,2,FALSE)</f>
        <v>0</v>
      </c>
      <c r="C80">
        <f>VLOOKUP($A80,'MP2-JCCD'!$A$2:$T$192,11,FALSE)*2625.5</f>
        <v>-2694.9206622100119</v>
      </c>
      <c r="D80">
        <f>VLOOKUP($A80,'MP2-JCCD'!$A$2:$T$192,12,FALSE)*2625.5</f>
        <v>-7309.6820744593906</v>
      </c>
      <c r="E80">
        <f>VLOOKUP($A80,'MP2-JCCD'!$A$2:$T$192,13,FALSE)*2625.5</f>
        <v>-725.98713421223874</v>
      </c>
      <c r="F80">
        <f>VLOOKUP($A80,'MP2-JCCD'!$A$2:$T$192,14,FALSE)*2625.5</f>
        <v>-2354.0254553152181</v>
      </c>
      <c r="G80">
        <f>VLOOKUP($A80,'MP2-JCCD'!$A$2:$T$192,15,FALSE)*2625.5</f>
        <v>-1950.9641567865744</v>
      </c>
      <c r="H80">
        <f>VLOOKUP($A80,'MP2-JCCD'!$A$2:$T$192,16,FALSE)*2625.5</f>
        <v>-4933.3691022935327</v>
      </c>
    </row>
    <row r="81" spans="1:8" x14ac:dyDescent="0.2">
      <c r="A81" t="s">
        <v>86</v>
      </c>
      <c r="B81">
        <f>VLOOKUP($A81,'CCSD(T)-CBS'!$A$2:$N$192,2,FALSE)</f>
        <v>0</v>
      </c>
      <c r="C81">
        <f>VLOOKUP($A81,'MP2-JCCD'!$A$2:$T$192,11,FALSE)*2625.5</f>
        <v>-2699.492080862241</v>
      </c>
      <c r="D81">
        <f>VLOOKUP($A81,'MP2-JCCD'!$A$2:$T$192,12,FALSE)*2625.5</f>
        <v>-7317.8401362777749</v>
      </c>
      <c r="E81">
        <f>VLOOKUP($A81,'MP2-JCCD'!$A$2:$T$192,13,FALSE)*2625.5</f>
        <v>-726.10860118283404</v>
      </c>
      <c r="F81">
        <f>VLOOKUP($A81,'MP2-JCCD'!$A$2:$T$192,14,FALSE)*2625.5</f>
        <v>-2354.2495495321086</v>
      </c>
      <c r="G81">
        <f>VLOOKUP($A81,'MP2-JCCD'!$A$2:$T$192,15,FALSE)*2625.5</f>
        <v>-1951.1252748384841</v>
      </c>
      <c r="H81">
        <f>VLOOKUP($A81,'MP2-JCCD'!$A$2:$T$192,16,FALSE)*2625.5</f>
        <v>-4934.4242157988447</v>
      </c>
    </row>
    <row r="82" spans="1:8" x14ac:dyDescent="0.2">
      <c r="A82" t="s">
        <v>87</v>
      </c>
      <c r="B82">
        <f>VLOOKUP($A82,'CCSD(T)-CBS'!$A$2:$N$192,2,FALSE)</f>
        <v>0</v>
      </c>
      <c r="C82">
        <f>VLOOKUP($A82,'MP2-JCCD'!$A$2:$T$192,11,FALSE)*2625.5</f>
        <v>-2699.089493642648</v>
      </c>
      <c r="D82">
        <f>VLOOKUP($A82,'MP2-JCCD'!$A$2:$T$192,12,FALSE)*2625.5</f>
        <v>-7317.8012392337223</v>
      </c>
      <c r="E82">
        <f>VLOOKUP($A82,'MP2-JCCD'!$A$2:$T$192,13,FALSE)*2625.5</f>
        <v>-726.12059960813804</v>
      </c>
      <c r="F82">
        <f>VLOOKUP($A82,'MP2-JCCD'!$A$2:$T$192,14,FALSE)*2625.5</f>
        <v>-2354.2821360959424</v>
      </c>
      <c r="G82">
        <f>VLOOKUP($A82,'MP2-JCCD'!$A$2:$T$192,15,FALSE)*2625.5</f>
        <v>-1951.1485531705837</v>
      </c>
      <c r="H82">
        <f>VLOOKUP($A82,'MP2-JCCD'!$A$2:$T$192,16,FALSE)*2625.5</f>
        <v>-4934.5085652537546</v>
      </c>
    </row>
    <row r="83" spans="1:8" x14ac:dyDescent="0.2">
      <c r="A83" t="s">
        <v>88</v>
      </c>
      <c r="B83">
        <f>VLOOKUP($A83,'CCSD(T)-CBS'!$A$2:$N$192,2,FALSE)</f>
        <v>0</v>
      </c>
      <c r="C83">
        <f>VLOOKUP($A83,'MP2-JCCD'!$A$2:$T$192,11,FALSE)*2625.5</f>
        <v>-2695.353860020919</v>
      </c>
      <c r="D83">
        <f>VLOOKUP($A83,'MP2-JCCD'!$A$2:$T$192,12,FALSE)*2625.5</f>
        <v>-7310.481976838154</v>
      </c>
      <c r="E83">
        <f>VLOOKUP($A83,'MP2-JCCD'!$A$2:$T$192,13,FALSE)*2625.5</f>
        <v>-725.8500237862097</v>
      </c>
      <c r="F83">
        <f>VLOOKUP($A83,'MP2-JCCD'!$A$2:$T$192,14,FALSE)*2625.5</f>
        <v>-2354.0737505840261</v>
      </c>
      <c r="G83">
        <f>VLOOKUP($A83,'MP2-JCCD'!$A$2:$T$192,15,FALSE)*2625.5</f>
        <v>-1950.8894513581097</v>
      </c>
      <c r="H83">
        <f>VLOOKUP($A83,'MP2-JCCD'!$A$2:$T$192,16,FALSE)*2625.5</f>
        <v>-4933.1851958656016</v>
      </c>
    </row>
    <row r="84" spans="1:8" x14ac:dyDescent="0.2">
      <c r="A84" t="s">
        <v>89</v>
      </c>
      <c r="B84">
        <f>VLOOKUP($A84,'CCSD(T)-CBS'!$A$2:$N$192,2,FALSE)</f>
        <v>0</v>
      </c>
      <c r="C84">
        <f>VLOOKUP($A84,'MP2-JCCD'!$A$2:$T$192,11,FALSE)*2625.5</f>
        <v>-2694.5082085146437</v>
      </c>
      <c r="D84">
        <f>VLOOKUP($A84,'MP2-JCCD'!$A$2:$T$192,12,FALSE)*2625.5</f>
        <v>-7309.0078704630978</v>
      </c>
      <c r="E84">
        <f>VLOOKUP($A84,'MP2-JCCD'!$A$2:$T$192,13,FALSE)*2625.5</f>
        <v>-726.17262122580541</v>
      </c>
      <c r="F84">
        <f>VLOOKUP($A84,'MP2-JCCD'!$A$2:$T$192,14,FALSE)*2625.5</f>
        <v>-2354.2574239680221</v>
      </c>
      <c r="G84">
        <f>VLOOKUP($A84,'MP2-JCCD'!$A$2:$T$192,15,FALSE)*2625.5</f>
        <v>-1950.9978741291563</v>
      </c>
      <c r="H84">
        <f>VLOOKUP($A84,'MP2-JCCD'!$A$2:$T$192,16,FALSE)*2625.5</f>
        <v>-4933.2982597801629</v>
      </c>
    </row>
    <row r="85" spans="1:8" x14ac:dyDescent="0.2">
      <c r="A85" t="s">
        <v>90</v>
      </c>
      <c r="B85">
        <f>VLOOKUP($A85,'CCSD(T)-CBS'!$A$2:$N$192,2,FALSE)</f>
        <v>0</v>
      </c>
      <c r="C85">
        <f>VLOOKUP($A85,'MP2-JCCD'!$A$2:$T$192,11,FALSE)*2625.5</f>
        <v>-1688.4664179500728</v>
      </c>
      <c r="D85">
        <f>VLOOKUP($A85,'MP2-JCCD'!$A$2:$T$192,12,FALSE)*2625.5</f>
        <v>-4819.6914942322965</v>
      </c>
      <c r="E85">
        <f>VLOOKUP($A85,'MP2-JCCD'!$A$2:$T$192,13,FALSE)*2625.5</f>
        <v>-726.17076967788398</v>
      </c>
      <c r="F85">
        <f>VLOOKUP($A85,'MP2-JCCD'!$A$2:$T$192,14,FALSE)*2625.5</f>
        <v>-2354.3605753267698</v>
      </c>
      <c r="G85">
        <f>VLOOKUP($A85,'MP2-JCCD'!$A$2:$T$192,15,FALSE)*2625.5</f>
        <v>-948.59504927282956</v>
      </c>
      <c r="H85">
        <f>VLOOKUP($A85,'MP2-JCCD'!$A$2:$T$192,16,FALSE)*2625.5</f>
        <v>-2447.7735686619912</v>
      </c>
    </row>
    <row r="86" spans="1:8" x14ac:dyDescent="0.2">
      <c r="A86" t="s">
        <v>91</v>
      </c>
      <c r="B86">
        <f>VLOOKUP($A86,'CCSD(T)-CBS'!$A$2:$N$192,2,FALSE)</f>
        <v>0</v>
      </c>
      <c r="C86">
        <f>VLOOKUP($A86,'MP2-JCCD'!$A$2:$T$192,11,FALSE)*2625.5</f>
        <v>-1687.6472620716627</v>
      </c>
      <c r="D86">
        <f>VLOOKUP($A86,'MP2-JCCD'!$A$2:$T$192,12,FALSE)*2625.5</f>
        <v>-4818.7257876400363</v>
      </c>
      <c r="E86">
        <f>VLOOKUP($A86,'MP2-JCCD'!$A$2:$T$192,13,FALSE)*2625.5</f>
        <v>-726.21660262306887</v>
      </c>
      <c r="F86">
        <f>VLOOKUP($A86,'MP2-JCCD'!$A$2:$T$192,14,FALSE)*2625.5</f>
        <v>-2354.4070707522187</v>
      </c>
      <c r="G86">
        <f>VLOOKUP($A86,'MP2-JCCD'!$A$2:$T$192,15,FALSE)*2625.5</f>
        <v>-948.62459658290027</v>
      </c>
      <c r="H86">
        <f>VLOOKUP($A86,'MP2-JCCD'!$A$2:$T$192,16,FALSE)*2625.5</f>
        <v>-2447.8771760079458</v>
      </c>
    </row>
    <row r="87" spans="1:8" x14ac:dyDescent="0.2">
      <c r="A87" t="s">
        <v>92</v>
      </c>
      <c r="B87">
        <f>VLOOKUP($A87,'CCSD(T)-CBS'!$A$2:$N$192,2,FALSE)</f>
        <v>0</v>
      </c>
      <c r="C87">
        <f>VLOOKUP($A87,'MP2-JCCD'!$A$2:$T$192,11,FALSE)*2625.5</f>
        <v>-1687.2652597805902</v>
      </c>
      <c r="D87">
        <f>VLOOKUP($A87,'MP2-JCCD'!$A$2:$T$192,12,FALSE)*2625.5</f>
        <v>-4818.4971467608948</v>
      </c>
      <c r="E87">
        <f>VLOOKUP($A87,'MP2-JCCD'!$A$2:$T$192,13,FALSE)*2625.5</f>
        <v>-726.07139491105215</v>
      </c>
      <c r="F87">
        <f>VLOOKUP($A87,'MP2-JCCD'!$A$2:$T$192,14,FALSE)*2625.5</f>
        <v>-2354.3121006167357</v>
      </c>
      <c r="G87">
        <f>VLOOKUP($A87,'MP2-JCCD'!$A$2:$T$192,15,FALSE)*2625.5</f>
        <v>-948.62647919494464</v>
      </c>
      <c r="H87">
        <f>VLOOKUP($A87,'MP2-JCCD'!$A$2:$T$192,16,FALSE)*2625.5</f>
        <v>-2447.8738414371705</v>
      </c>
    </row>
    <row r="88" spans="1:8" x14ac:dyDescent="0.2">
      <c r="A88" t="s">
        <v>93</v>
      </c>
      <c r="B88">
        <f>VLOOKUP($A88,'CCSD(T)-CBS'!$A$2:$N$192,2,FALSE)</f>
        <v>0</v>
      </c>
      <c r="C88">
        <f>VLOOKUP($A88,'MP2-JCCD'!$A$2:$T$192,11,FALSE)*2625.5</f>
        <v>-1934.1243035197067</v>
      </c>
      <c r="D88">
        <f>VLOOKUP($A88,'MP2-JCCD'!$A$2:$T$192,12,FALSE)*2625.5</f>
        <v>-5520.7292445903668</v>
      </c>
      <c r="E88">
        <f>VLOOKUP($A88,'MP2-JCCD'!$A$2:$T$192,13,FALSE)*2625.5</f>
        <v>-726.01451395566858</v>
      </c>
      <c r="F88">
        <f>VLOOKUP($A88,'MP2-JCCD'!$A$2:$T$192,14,FALSE)*2625.5</f>
        <v>-2354.7170337398993</v>
      </c>
      <c r="G88">
        <f>VLOOKUP($A88,'MP2-JCCD'!$A$2:$T$192,15,FALSE)*2625.5</f>
        <v>-1190.2216435265225</v>
      </c>
      <c r="H88">
        <f>VLOOKUP($A88,'MP2-JCCD'!$A$2:$T$192,16,FALSE)*2625.5</f>
        <v>-3147.0600329780696</v>
      </c>
    </row>
    <row r="89" spans="1:8" x14ac:dyDescent="0.2">
      <c r="A89" t="s">
        <v>94</v>
      </c>
      <c r="B89">
        <f>VLOOKUP($A89,'CCSD(T)-CBS'!$A$2:$N$192,2,FALSE)</f>
        <v>0</v>
      </c>
      <c r="C89">
        <f>VLOOKUP($A89,'MP2-JCCD'!$A$2:$T$192,11,FALSE)*2625.5</f>
        <v>-1933.3075379420277</v>
      </c>
      <c r="D89">
        <f>VLOOKUP($A89,'MP2-JCCD'!$A$2:$T$192,12,FALSE)*2625.5</f>
        <v>-5519.980751480206</v>
      </c>
      <c r="E89">
        <f>VLOOKUP($A89,'MP2-JCCD'!$A$2:$T$192,13,FALSE)*2625.5</f>
        <v>-726.57759449880552</v>
      </c>
      <c r="F89">
        <f>VLOOKUP($A89,'MP2-JCCD'!$A$2:$T$192,14,FALSE)*2625.5</f>
        <v>-2355.113422129732</v>
      </c>
      <c r="G89">
        <f>VLOOKUP($A89,'MP2-JCCD'!$A$2:$T$192,15,FALSE)*2625.5</f>
        <v>-1190.1778751983061</v>
      </c>
      <c r="H89">
        <f>VLOOKUP($A89,'MP2-JCCD'!$A$2:$T$192,16,FALSE)*2625.5</f>
        <v>-3147.0600345959292</v>
      </c>
    </row>
    <row r="90" spans="1:8" x14ac:dyDescent="0.2">
      <c r="A90" t="s">
        <v>95</v>
      </c>
      <c r="B90">
        <f>VLOOKUP($A90,'CCSD(T)-CBS'!$A$2:$N$192,2,FALSE)</f>
        <v>0</v>
      </c>
      <c r="C90">
        <f>VLOOKUP($A90,'MP2-JCCD'!$A$2:$T$192,11,FALSE)*2625.5</f>
        <v>-1496.4333418368763</v>
      </c>
      <c r="D90">
        <f>VLOOKUP($A90,'MP2-JCCD'!$A$2:$T$192,12,FALSE)*2625.5</f>
        <v>-4194.3447401331696</v>
      </c>
      <c r="E90">
        <f>VLOOKUP($A90,'MP2-JCCD'!$A$2:$T$192,13,FALSE)*2625.5</f>
        <v>-853.26713067037485</v>
      </c>
      <c r="F90">
        <f>VLOOKUP($A90,'MP2-JCCD'!$A$2:$T$192,14,FALSE)*2625.5</f>
        <v>-2546.4198087924806</v>
      </c>
      <c r="G90">
        <f>VLOOKUP($A90,'MP2-JCCD'!$A$2:$T$192,15,FALSE)*2625.5</f>
        <v>-629.80420399609238</v>
      </c>
      <c r="H90">
        <f>VLOOKUP($A90,'MP2-JCCD'!$A$2:$T$192,16,FALSE)*2625.5</f>
        <v>-1629.2804047906714</v>
      </c>
    </row>
    <row r="91" spans="1:8" x14ac:dyDescent="0.2">
      <c r="A91" t="s">
        <v>96</v>
      </c>
      <c r="B91">
        <f>VLOOKUP($A91,'CCSD(T)-CBS'!$A$2:$N$192,2,FALSE)</f>
        <v>0</v>
      </c>
      <c r="C91">
        <f>VLOOKUP($A91,'MP2-JCCD'!$A$2:$T$192,11,FALSE)*2625.5</f>
        <v>-1496.0841559163812</v>
      </c>
      <c r="D91">
        <f>VLOOKUP($A91,'MP2-JCCD'!$A$2:$T$192,12,FALSE)*2625.5</f>
        <v>-4194.1191531342574</v>
      </c>
      <c r="E91">
        <f>VLOOKUP($A91,'MP2-JCCD'!$A$2:$T$192,13,FALSE)*2625.5</f>
        <v>-853.20123395563155</v>
      </c>
      <c r="F91">
        <f>VLOOKUP($A91,'MP2-JCCD'!$A$2:$T$192,14,FALSE)*2625.5</f>
        <v>-2546.2237095849541</v>
      </c>
      <c r="G91">
        <f>VLOOKUP($A91,'MP2-JCCD'!$A$2:$T$192,15,FALSE)*2625.5</f>
        <v>-629.80730938857664</v>
      </c>
      <c r="H91">
        <f>VLOOKUP($A91,'MP2-JCCD'!$A$2:$T$192,16,FALSE)*2625.5</f>
        <v>-1629.2911475095339</v>
      </c>
    </row>
    <row r="92" spans="1:8" x14ac:dyDescent="0.2">
      <c r="A92" t="s">
        <v>34</v>
      </c>
      <c r="B92">
        <f>VLOOKUP($A92,'CCSD(T)-CBS'!$A$2:$N$192,2,FALSE)</f>
        <v>0</v>
      </c>
      <c r="C92">
        <f>VLOOKUP($A92,'MP2-JCCD'!$A$2:$T$192,11,FALSE)*2625.5</f>
        <v>-979.61616587810875</v>
      </c>
      <c r="D92">
        <f>VLOOKUP($A92,'MP2-JCCD'!$A$2:$T$192,12,FALSE)*2625.5</f>
        <v>-2828.1733781510425</v>
      </c>
      <c r="E92">
        <f>VLOOKUP($A92,'MP2-JCCD'!$A$2:$T$192,13,FALSE)*2625.5</f>
        <v>-855.40822316624372</v>
      </c>
      <c r="F92">
        <f>VLOOKUP($A92,'MP2-JCCD'!$A$2:$T$192,14,FALSE)*2625.5</f>
        <v>-2557.2673544832228</v>
      </c>
      <c r="G92">
        <f>VLOOKUP($A92,'MP2-JCCD'!$A$2:$T$192,15,FALSE)*2625.5</f>
        <v>-103.57410495963639</v>
      </c>
      <c r="H92">
        <f>VLOOKUP($A92,'MP2-JCCD'!$A$2:$T$192,16,FALSE)*2625.5</f>
        <v>-244.92399542733523</v>
      </c>
    </row>
    <row r="93" spans="1:8" x14ac:dyDescent="0.2">
      <c r="A93" t="s">
        <v>35</v>
      </c>
      <c r="B93">
        <f>VLOOKUP($A93,'CCSD(T)-CBS'!$A$2:$N$192,2,FALSE)</f>
        <v>0</v>
      </c>
      <c r="C93">
        <f>VLOOKUP($A93,'MP2-JCCD'!$A$2:$T$192,11,FALSE)*2625.5</f>
        <v>-974.80345955498433</v>
      </c>
      <c r="D93">
        <f>VLOOKUP($A93,'MP2-JCCD'!$A$2:$T$192,12,FALSE)*2625.5</f>
        <v>-2819.9427521809289</v>
      </c>
      <c r="E93">
        <f>VLOOKUP($A93,'MP2-JCCD'!$A$2:$T$192,13,FALSE)*2625.5</f>
        <v>-855.88365302228738</v>
      </c>
      <c r="F93">
        <f>VLOOKUP($A93,'MP2-JCCD'!$A$2:$T$192,14,FALSE)*2625.5</f>
        <v>-2559.252270620233</v>
      </c>
      <c r="G93">
        <f>VLOOKUP($A93,'MP2-JCCD'!$A$2:$T$192,15,FALSE)*2625.5</f>
        <v>-103.57410495963639</v>
      </c>
      <c r="H93">
        <f>VLOOKUP($A93,'MP2-JCCD'!$A$2:$T$192,16,FALSE)*2625.5</f>
        <v>-244.92399542733523</v>
      </c>
    </row>
    <row r="94" spans="1:8" x14ac:dyDescent="0.2">
      <c r="A94" t="s">
        <v>36</v>
      </c>
      <c r="B94">
        <f>VLOOKUP($A94,'CCSD(T)-CBS'!$A$2:$N$192,2,FALSE)</f>
        <v>0</v>
      </c>
      <c r="C94">
        <f>VLOOKUP($A94,'MP2-JCCD'!$A$2:$T$192,11,FALSE)*2625.5</f>
        <v>-975.7582745714692</v>
      </c>
      <c r="D94">
        <f>VLOOKUP($A94,'MP2-JCCD'!$A$2:$T$192,12,FALSE)*2625.5</f>
        <v>-2820.9573363662657</v>
      </c>
      <c r="E94">
        <f>VLOOKUP($A94,'MP2-JCCD'!$A$2:$T$192,13,FALSE)*2625.5</f>
        <v>-855.44062169126619</v>
      </c>
      <c r="F94">
        <f>VLOOKUP($A94,'MP2-JCCD'!$A$2:$T$192,14,FALSE)*2625.5</f>
        <v>-2558.6032021737396</v>
      </c>
      <c r="G94">
        <f>VLOOKUP($A94,'MP2-JCCD'!$A$2:$T$192,15,FALSE)*2625.5</f>
        <v>-103.57410495963639</v>
      </c>
      <c r="H94">
        <f>VLOOKUP($A94,'MP2-JCCD'!$A$2:$T$192,16,FALSE)*2625.5</f>
        <v>-244.92399542733523</v>
      </c>
    </row>
    <row r="95" spans="1:8" x14ac:dyDescent="0.2">
      <c r="A95" t="s">
        <v>37</v>
      </c>
      <c r="B95">
        <f>VLOOKUP($A95,'CCSD(T)-CBS'!$A$2:$N$192,2,FALSE)</f>
        <v>0</v>
      </c>
      <c r="C95">
        <f>VLOOKUP($A95,'MP2-JCCD'!$A$2:$T$192,11,FALSE)*2625.5</f>
        <v>-980.0011808202338</v>
      </c>
      <c r="D95">
        <f>VLOOKUP($A95,'MP2-JCCD'!$A$2:$T$192,12,FALSE)*2625.5</f>
        <v>-2828.9233795574187</v>
      </c>
      <c r="E95">
        <f>VLOOKUP($A95,'MP2-JCCD'!$A$2:$T$192,13,FALSE)*2625.5</f>
        <v>-855.48083647098815</v>
      </c>
      <c r="F95">
        <f>VLOOKUP($A95,'MP2-JCCD'!$A$2:$T$192,14,FALSE)*2625.5</f>
        <v>-2557.4519356460182</v>
      </c>
      <c r="G95">
        <f>VLOOKUP($A95,'MP2-JCCD'!$A$2:$T$192,15,FALSE)*2625.5</f>
        <v>-103.57410495963639</v>
      </c>
      <c r="H95">
        <f>VLOOKUP($A95,'MP2-JCCD'!$A$2:$T$192,16,FALSE)*2625.5</f>
        <v>-244.92399542733523</v>
      </c>
    </row>
    <row r="96" spans="1:8" x14ac:dyDescent="0.2">
      <c r="A96" t="s">
        <v>97</v>
      </c>
      <c r="B96">
        <f>VLOOKUP($A96,'CCSD(T)-CBS'!$A$2:$N$192,2,FALSE)</f>
        <v>0</v>
      </c>
      <c r="C96">
        <f>VLOOKUP($A96,'MP2-JCCD'!$A$2:$T$192,11,FALSE)*2625.5</f>
        <v>-972.3576059708829</v>
      </c>
      <c r="D96">
        <f>VLOOKUP($A96,'MP2-JCCD'!$A$2:$T$192,12,FALSE)*2625.5</f>
        <v>-2847.2094246333108</v>
      </c>
      <c r="E96">
        <f>VLOOKUP($A96,'MP2-JCCD'!$A$2:$T$192,13,FALSE)*2625.5</f>
        <v>-855.24803493490708</v>
      </c>
      <c r="F96">
        <f>VLOOKUP($A96,'MP2-JCCD'!$A$2:$T$192,14,FALSE)*2625.5</f>
        <v>-2556.9724574057263</v>
      </c>
      <c r="G96">
        <f>VLOOKUP($A96,'MP2-JCCD'!$A$2:$T$192,15,FALSE)*2625.5</f>
        <v>-99.798243667132326</v>
      </c>
      <c r="H96">
        <f>VLOOKUP($A96,'MP2-JCCD'!$A$2:$T$192,16,FALSE)*2625.5</f>
        <v>-268.21379395305331</v>
      </c>
    </row>
    <row r="97" spans="1:8" x14ac:dyDescent="0.2">
      <c r="A97" t="s">
        <v>98</v>
      </c>
      <c r="B97">
        <f>VLOOKUP($A97,'CCSD(T)-CBS'!$A$2:$N$192,2,FALSE)</f>
        <v>0</v>
      </c>
      <c r="C97">
        <f>VLOOKUP($A97,'MP2-JCCD'!$A$2:$T$192,11,FALSE)*2625.5</f>
        <v>-969.95550692022425</v>
      </c>
      <c r="D97">
        <f>VLOOKUP($A97,'MP2-JCCD'!$A$2:$T$192,12,FALSE)*2625.5</f>
        <v>-2841.8180166592488</v>
      </c>
      <c r="E97">
        <f>VLOOKUP($A97,'MP2-JCCD'!$A$2:$T$192,13,FALSE)*2625.5</f>
        <v>-856.13103591113486</v>
      </c>
      <c r="F97">
        <f>VLOOKUP($A97,'MP2-JCCD'!$A$2:$T$192,14,FALSE)*2625.5</f>
        <v>-2559.9399851061789</v>
      </c>
      <c r="G97">
        <f>VLOOKUP($A97,'MP2-JCCD'!$A$2:$T$192,15,FALSE)*2625.5</f>
        <v>-99.798243667132866</v>
      </c>
      <c r="H97">
        <f>VLOOKUP($A97,'MP2-JCCD'!$A$2:$T$192,16,FALSE)*2625.5</f>
        <v>-268.21379395305331</v>
      </c>
    </row>
    <row r="98" spans="1:8" x14ac:dyDescent="0.2">
      <c r="A98" t="s">
        <v>99</v>
      </c>
      <c r="B98">
        <f>VLOOKUP($A98,'CCSD(T)-CBS'!$A$2:$N$192,2,FALSE)</f>
        <v>0</v>
      </c>
      <c r="C98">
        <f>VLOOKUP($A98,'MP2-JCCD'!$A$2:$T$192,11,FALSE)*2625.5</f>
        <v>-970.51931602145328</v>
      </c>
      <c r="D98">
        <f>VLOOKUP($A98,'MP2-JCCD'!$A$2:$T$192,12,FALSE)*2625.5</f>
        <v>-2842.38836423558</v>
      </c>
      <c r="E98">
        <f>VLOOKUP($A98,'MP2-JCCD'!$A$2:$T$192,13,FALSE)*2625.5</f>
        <v>-855.62255784297326</v>
      </c>
      <c r="F98">
        <f>VLOOKUP($A98,'MP2-JCCD'!$A$2:$T$192,14,FALSE)*2625.5</f>
        <v>-2559.1044051591684</v>
      </c>
      <c r="G98">
        <f>VLOOKUP($A98,'MP2-JCCD'!$A$2:$T$192,15,FALSE)*2625.5</f>
        <v>-99.798243667132326</v>
      </c>
      <c r="H98">
        <f>VLOOKUP($A98,'MP2-JCCD'!$A$2:$T$192,16,FALSE)*2625.5</f>
        <v>-268.21379395305331</v>
      </c>
    </row>
    <row r="99" spans="1:8" x14ac:dyDescent="0.2">
      <c r="A99" t="s">
        <v>100</v>
      </c>
      <c r="B99">
        <f>VLOOKUP($A99,'CCSD(T)-CBS'!$A$2:$N$192,2,FALSE)</f>
        <v>0</v>
      </c>
      <c r="C99">
        <f>VLOOKUP($A99,'MP2-JCCD'!$A$2:$T$192,11,FALSE)*2625.5</f>
        <v>-972.23984917191603</v>
      </c>
      <c r="D99">
        <f>VLOOKUP($A99,'MP2-JCCD'!$A$2:$T$192,12,FALSE)*2625.5</f>
        <v>-2847.5922916383083</v>
      </c>
      <c r="E99">
        <f>VLOOKUP($A99,'MP2-JCCD'!$A$2:$T$192,13,FALSE)*2625.5</f>
        <v>-855.27804771101182</v>
      </c>
      <c r="F99">
        <f>VLOOKUP($A99,'MP2-JCCD'!$A$2:$T$192,14,FALSE)*2625.5</f>
        <v>-2557.0420030628784</v>
      </c>
      <c r="G99">
        <f>VLOOKUP($A99,'MP2-JCCD'!$A$2:$T$192,15,FALSE)*2625.5</f>
        <v>-99.7982436671318</v>
      </c>
      <c r="H99">
        <f>VLOOKUP($A99,'MP2-JCCD'!$A$2:$T$192,16,FALSE)*2625.5</f>
        <v>-268.2137939530507</v>
      </c>
    </row>
    <row r="100" spans="1:8" x14ac:dyDescent="0.2">
      <c r="A100" t="s">
        <v>101</v>
      </c>
      <c r="B100">
        <f>VLOOKUP($A100,'CCSD(T)-CBS'!$A$2:$N$192,2,FALSE)</f>
        <v>0</v>
      </c>
      <c r="C100">
        <f>VLOOKUP($A100,'MP2-JCCD'!$A$2:$T$192,11,FALSE)*2625.5</f>
        <v>-1423.4892609334133</v>
      </c>
      <c r="D100">
        <f>VLOOKUP($A100,'MP2-JCCD'!$A$2:$T$192,12,FALSE)*2625.5</f>
        <v>-3975.5094641117848</v>
      </c>
      <c r="E100">
        <f>VLOOKUP($A100,'MP2-JCCD'!$A$2:$T$192,13,FALSE)*2625.5</f>
        <v>-853.0342913450628</v>
      </c>
      <c r="F100">
        <f>VLOOKUP($A100,'MP2-JCCD'!$A$2:$T$192,14,FALSE)*2625.5</f>
        <v>-2546.7279095664612</v>
      </c>
      <c r="G100">
        <f>VLOOKUP($A100,'MP2-JCCD'!$A$2:$T$192,15,FALSE)*2625.5</f>
        <v>-542.29281756325588</v>
      </c>
      <c r="H100">
        <f>VLOOKUP($A100,'MP2-JCCD'!$A$2:$T$192,16,FALSE)*2625.5</f>
        <v>-1392.966164118608</v>
      </c>
    </row>
    <row r="101" spans="1:8" x14ac:dyDescent="0.2">
      <c r="A101" t="s">
        <v>102</v>
      </c>
      <c r="B101">
        <f>VLOOKUP($A101,'CCSD(T)-CBS'!$A$2:$N$192,2,FALSE)</f>
        <v>0</v>
      </c>
      <c r="C101">
        <f>VLOOKUP($A101,'MP2-JCCD'!$A$2:$T$192,11,FALSE)*2625.5</f>
        <v>-1424.0276689541633</v>
      </c>
      <c r="D101">
        <f>VLOOKUP($A101,'MP2-JCCD'!$A$2:$T$192,12,FALSE)*2625.5</f>
        <v>-3976.1778241230704</v>
      </c>
      <c r="E101">
        <f>VLOOKUP($A101,'MP2-JCCD'!$A$2:$T$192,13,FALSE)*2625.5</f>
        <v>-853.45190782581028</v>
      </c>
      <c r="F101">
        <f>VLOOKUP($A101,'MP2-JCCD'!$A$2:$T$192,14,FALSE)*2625.5</f>
        <v>-2547.3578312737541</v>
      </c>
      <c r="G101">
        <f>VLOOKUP($A101,'MP2-JCCD'!$A$2:$T$192,15,FALSE)*2625.5</f>
        <v>-542.30107690932596</v>
      </c>
      <c r="H101">
        <f>VLOOKUP($A101,'MP2-JCCD'!$A$2:$T$192,16,FALSE)*2625.5</f>
        <v>-1392.7373527532966</v>
      </c>
    </row>
    <row r="102" spans="1:8" x14ac:dyDescent="0.2">
      <c r="A102" t="s">
        <v>103</v>
      </c>
      <c r="B102">
        <f>VLOOKUP($A102,'CCSD(T)-CBS'!$A$2:$N$192,2,FALSE)</f>
        <v>0</v>
      </c>
      <c r="C102">
        <f>VLOOKUP($A102,'MP2-JCCD'!$A$2:$T$192,11,FALSE)*2625.5</f>
        <v>-1419.8571316543253</v>
      </c>
      <c r="D102">
        <f>VLOOKUP($A102,'MP2-JCCD'!$A$2:$T$192,12,FALSE)*2625.5</f>
        <v>-3969.7115415238904</v>
      </c>
      <c r="E102">
        <f>VLOOKUP($A102,'MP2-JCCD'!$A$2:$T$192,13,FALSE)*2625.5</f>
        <v>-853.66129510942096</v>
      </c>
      <c r="F102">
        <f>VLOOKUP($A102,'MP2-JCCD'!$A$2:$T$192,14,FALSE)*2625.5</f>
        <v>-2548.3940542502232</v>
      </c>
      <c r="G102">
        <f>VLOOKUP($A102,'MP2-JCCD'!$A$2:$T$192,15,FALSE)*2625.5</f>
        <v>-542.17024794990755</v>
      </c>
      <c r="H102">
        <f>VLOOKUP($A102,'MP2-JCCD'!$A$2:$T$192,16,FALSE)*2625.5</f>
        <v>-1392.9269765945733</v>
      </c>
    </row>
    <row r="103" spans="1:8" x14ac:dyDescent="0.2">
      <c r="A103" t="s">
        <v>104</v>
      </c>
      <c r="B103">
        <f>VLOOKUP($A103,'CCSD(T)-CBS'!$A$2:$N$192,2,FALSE)</f>
        <v>0</v>
      </c>
      <c r="C103">
        <f>VLOOKUP($A103,'MP2-JCCD'!$A$2:$T$192,11,FALSE)*2625.5</f>
        <v>-1424.7304720884149</v>
      </c>
      <c r="D103">
        <f>VLOOKUP($A103,'MP2-JCCD'!$A$2:$T$192,12,FALSE)*2625.5</f>
        <v>-3975.5729086231336</v>
      </c>
      <c r="E103">
        <f>VLOOKUP($A103,'MP2-JCCD'!$A$2:$T$192,13,FALSE)*2625.5</f>
        <v>-853.32803841054852</v>
      </c>
      <c r="F103">
        <f>VLOOKUP($A103,'MP2-JCCD'!$A$2:$T$192,14,FALSE)*2625.5</f>
        <v>-2547.0344754850403</v>
      </c>
      <c r="G103">
        <f>VLOOKUP($A103,'MP2-JCCD'!$A$2:$T$192,15,FALSE)*2625.5</f>
        <v>-542.30138647426463</v>
      </c>
      <c r="H103">
        <f>VLOOKUP($A103,'MP2-JCCD'!$A$2:$T$192,16,FALSE)*2625.5</f>
        <v>-1392.5172123171074</v>
      </c>
    </row>
    <row r="104" spans="1:8" x14ac:dyDescent="0.2">
      <c r="A104" t="s">
        <v>105</v>
      </c>
      <c r="B104">
        <f>VLOOKUP($A104,'CCSD(T)-CBS'!$A$2:$N$192,2,FALSE)</f>
        <v>0</v>
      </c>
      <c r="C104">
        <f>VLOOKUP($A104,'MP2-JCCD'!$A$2:$T$192,11,FALSE)*2625.5</f>
        <v>-1422.1561556371803</v>
      </c>
      <c r="D104">
        <f>VLOOKUP($A104,'MP2-JCCD'!$A$2:$T$192,12,FALSE)*2625.5</f>
        <v>-3974.0548703772984</v>
      </c>
      <c r="E104">
        <f>VLOOKUP($A104,'MP2-JCCD'!$A$2:$T$192,13,FALSE)*2625.5</f>
        <v>-852.72211931259574</v>
      </c>
      <c r="F104">
        <f>VLOOKUP($A104,'MP2-JCCD'!$A$2:$T$192,14,FALSE)*2625.5</f>
        <v>-2546.2148373650007</v>
      </c>
      <c r="G104">
        <f>VLOOKUP($A104,'MP2-JCCD'!$A$2:$T$192,15,FALSE)*2625.5</f>
        <v>-542.21753473568697</v>
      </c>
      <c r="H104">
        <f>VLOOKUP($A104,'MP2-JCCD'!$A$2:$T$192,16,FALSE)*2625.5</f>
        <v>-1392.623054674285</v>
      </c>
    </row>
    <row r="105" spans="1:8" x14ac:dyDescent="0.2">
      <c r="A105" t="s">
        <v>106</v>
      </c>
      <c r="B105">
        <f>VLOOKUP($A105,'CCSD(T)-CBS'!$A$2:$N$192,2,FALSE)</f>
        <v>0</v>
      </c>
      <c r="C105">
        <f>VLOOKUP($A105,'MP2-JCCD'!$A$2:$T$192,11,FALSE)*2625.5</f>
        <v>-1421.9193618794809</v>
      </c>
      <c r="D105">
        <f>VLOOKUP($A105,'MP2-JCCD'!$A$2:$T$192,12,FALSE)*2625.5</f>
        <v>-3973.6472970666123</v>
      </c>
      <c r="E105">
        <f>VLOOKUP($A105,'MP2-JCCD'!$A$2:$T$192,13,FALSE)*2625.5</f>
        <v>-852.8480015980092</v>
      </c>
      <c r="F105">
        <f>VLOOKUP($A105,'MP2-JCCD'!$A$2:$T$192,14,FALSE)*2625.5</f>
        <v>-2546.2564823229141</v>
      </c>
      <c r="G105">
        <f>VLOOKUP($A105,'MP2-JCCD'!$A$2:$T$192,15,FALSE)*2625.5</f>
        <v>-542.39263765718192</v>
      </c>
      <c r="H105">
        <f>VLOOKUP($A105,'MP2-JCCD'!$A$2:$T$192,16,FALSE)*2625.5</f>
        <v>-1392.6430016856687</v>
      </c>
    </row>
    <row r="106" spans="1:8" x14ac:dyDescent="0.2">
      <c r="A106" t="s">
        <v>107</v>
      </c>
      <c r="B106">
        <f>VLOOKUP($A106,'CCSD(T)-CBS'!$A$2:$N$192,2,FALSE)</f>
        <v>0</v>
      </c>
      <c r="C106">
        <f>VLOOKUP($A106,'MP2-JCCD'!$A$2:$T$192,11,FALSE)*2625.5</f>
        <v>-1497.0681503875371</v>
      </c>
      <c r="D106">
        <f>VLOOKUP($A106,'MP2-JCCD'!$A$2:$T$192,12,FALSE)*2625.5</f>
        <v>-4225.8876741929771</v>
      </c>
      <c r="E106">
        <f>VLOOKUP($A106,'MP2-JCCD'!$A$2:$T$192,13,FALSE)*2625.5</f>
        <v>-853.97711690694427</v>
      </c>
      <c r="F106">
        <f>VLOOKUP($A106,'MP2-JCCD'!$A$2:$T$192,14,FALSE)*2625.5</f>
        <v>-2547.7922721590085</v>
      </c>
      <c r="G106">
        <f>VLOOKUP($A106,'MP2-JCCD'!$A$2:$T$192,15,FALSE)*2625.5</f>
        <v>-620.94321263683992</v>
      </c>
      <c r="H106">
        <f>VLOOKUP($A106,'MP2-JCCD'!$A$2:$T$192,16,FALSE)*2625.5</f>
        <v>-1652.5340327417023</v>
      </c>
    </row>
    <row r="107" spans="1:8" x14ac:dyDescent="0.2">
      <c r="A107" t="s">
        <v>108</v>
      </c>
      <c r="B107">
        <f>VLOOKUP($A107,'CCSD(T)-CBS'!$A$2:$N$192,2,FALSE)</f>
        <v>0</v>
      </c>
      <c r="C107">
        <f>VLOOKUP($A107,'MP2-JCCD'!$A$2:$T$192,11,FALSE)*2625.5</f>
        <v>-1493.0561521205259</v>
      </c>
      <c r="D107">
        <f>VLOOKUP($A107,'MP2-JCCD'!$A$2:$T$192,12,FALSE)*2625.5</f>
        <v>-4222.0626880157606</v>
      </c>
      <c r="E107">
        <f>VLOOKUP($A107,'MP2-JCCD'!$A$2:$T$192,13,FALSE)*2625.5</f>
        <v>-852.88585412322334</v>
      </c>
      <c r="F107">
        <f>VLOOKUP($A107,'MP2-JCCD'!$A$2:$T$192,14,FALSE)*2625.5</f>
        <v>-2546.0877999127852</v>
      </c>
      <c r="G107">
        <f>VLOOKUP($A107,'MP2-JCCD'!$A$2:$T$192,15,FALSE)*2625.5</f>
        <v>-620.97848122691175</v>
      </c>
      <c r="H107">
        <f>VLOOKUP($A107,'MP2-JCCD'!$A$2:$T$192,16,FALSE)*2625.5</f>
        <v>-1652.6748080106981</v>
      </c>
    </row>
    <row r="108" spans="1:8" x14ac:dyDescent="0.2">
      <c r="A108" t="s">
        <v>109</v>
      </c>
      <c r="B108">
        <f>VLOOKUP($A108,'CCSD(T)-CBS'!$A$2:$N$192,2,FALSE)</f>
        <v>0</v>
      </c>
      <c r="C108">
        <f>VLOOKUP($A108,'MP2-JCCD'!$A$2:$T$192,11,FALSE)*2625.5</f>
        <v>-2841.0511058254051</v>
      </c>
      <c r="D108">
        <f>VLOOKUP($A108,'MP2-JCCD'!$A$2:$T$192,12,FALSE)*2625.5</f>
        <v>-7529.1564417872059</v>
      </c>
      <c r="E108">
        <f>VLOOKUP($A108,'MP2-JCCD'!$A$2:$T$192,13,FALSE)*2625.5</f>
        <v>-853.30017279657841</v>
      </c>
      <c r="F108">
        <f>VLOOKUP($A108,'MP2-JCCD'!$A$2:$T$192,14,FALSE)*2625.5</f>
        <v>-2546.5519725874919</v>
      </c>
      <c r="G108">
        <f>VLOOKUP($A108,'MP2-JCCD'!$A$2:$T$192,15,FALSE)*2625.5</f>
        <v>-1951.9735089563849</v>
      </c>
      <c r="H108">
        <f>VLOOKUP($A108,'MP2-JCCD'!$A$2:$T$192,16,FALSE)*2625.5</f>
        <v>-4934.1205158037119</v>
      </c>
    </row>
    <row r="109" spans="1:8" x14ac:dyDescent="0.2">
      <c r="A109" t="s">
        <v>110</v>
      </c>
      <c r="B109">
        <f>VLOOKUP($A109,'CCSD(T)-CBS'!$A$2:$N$192,2,FALSE)</f>
        <v>0</v>
      </c>
      <c r="C109">
        <f>VLOOKUP($A109,'MP2-JCCD'!$A$2:$T$192,11,FALSE)*2625.5</f>
        <v>-2830.7275473588134</v>
      </c>
      <c r="D109">
        <f>VLOOKUP($A109,'MP2-JCCD'!$A$2:$T$192,12,FALSE)*2625.5</f>
        <v>-7513.009220246573</v>
      </c>
      <c r="E109">
        <f>VLOOKUP($A109,'MP2-JCCD'!$A$2:$T$192,13,FALSE)*2625.5</f>
        <v>-853.52020397680155</v>
      </c>
      <c r="F109">
        <f>VLOOKUP($A109,'MP2-JCCD'!$A$2:$T$192,14,FALSE)*2625.5</f>
        <v>-2548.4107837727047</v>
      </c>
      <c r="G109">
        <f>VLOOKUP($A109,'MP2-JCCD'!$A$2:$T$192,15,FALSE)*2625.5</f>
        <v>-1951.646774171958</v>
      </c>
      <c r="H109">
        <f>VLOOKUP($A109,'MP2-JCCD'!$A$2:$T$192,16,FALSE)*2625.5</f>
        <v>-4933.3398553206498</v>
      </c>
    </row>
    <row r="110" spans="1:8" x14ac:dyDescent="0.2">
      <c r="A110" t="s">
        <v>111</v>
      </c>
      <c r="B110">
        <f>VLOOKUP($A110,'CCSD(T)-CBS'!$A$2:$N$192,2,FALSE)</f>
        <v>0</v>
      </c>
      <c r="C110">
        <f>VLOOKUP($A110,'MP2-JCCD'!$A$2:$T$192,11,FALSE)*2625.5</f>
        <v>-2826.6307627168312</v>
      </c>
      <c r="D110">
        <f>VLOOKUP($A110,'MP2-JCCD'!$A$2:$T$192,12,FALSE)*2625.5</f>
        <v>-7505.7861879543889</v>
      </c>
      <c r="E110">
        <f>VLOOKUP($A110,'MP2-JCCD'!$A$2:$T$192,13,FALSE)*2625.5</f>
        <v>-853.10952794249943</v>
      </c>
      <c r="F110">
        <f>VLOOKUP($A110,'MP2-JCCD'!$A$2:$T$192,14,FALSE)*2625.5</f>
        <v>-2547.2383208550095</v>
      </c>
      <c r="G110">
        <f>VLOOKUP($A110,'MP2-JCCD'!$A$2:$T$192,15,FALSE)*2625.5</f>
        <v>-1951.8190506680733</v>
      </c>
      <c r="H110">
        <f>VLOOKUP($A110,'MP2-JCCD'!$A$2:$T$192,16,FALSE)*2625.5</f>
        <v>-4932.9480090191419</v>
      </c>
    </row>
    <row r="111" spans="1:8" x14ac:dyDescent="0.2">
      <c r="A111" t="s">
        <v>112</v>
      </c>
      <c r="B111">
        <f>VLOOKUP($A111,'CCSD(T)-CBS'!$A$2:$N$192,2,FALSE)</f>
        <v>0</v>
      </c>
      <c r="C111">
        <f>VLOOKUP($A111,'MP2-JCCD'!$A$2:$T$192,11,FALSE)*2625.5</f>
        <v>-2835.3315974524112</v>
      </c>
      <c r="D111">
        <f>VLOOKUP($A111,'MP2-JCCD'!$A$2:$T$192,12,FALSE)*2625.5</f>
        <v>-7521.8390731459367</v>
      </c>
      <c r="E111">
        <f>VLOOKUP($A111,'MP2-JCCD'!$A$2:$T$192,13,FALSE)*2625.5</f>
        <v>-852.78340966174108</v>
      </c>
      <c r="F111">
        <f>VLOOKUP($A111,'MP2-JCCD'!$A$2:$T$192,14,FALSE)*2625.5</f>
        <v>-2545.7767409001081</v>
      </c>
      <c r="G111">
        <f>VLOOKUP($A111,'MP2-JCCD'!$A$2:$T$192,15,FALSE)*2625.5</f>
        <v>-1952.2433700573597</v>
      </c>
      <c r="H111">
        <f>VLOOKUP($A111,'MP2-JCCD'!$A$2:$T$192,16,FALSE)*2625.5</f>
        <v>-4934.5544194300428</v>
      </c>
    </row>
    <row r="112" spans="1:8" x14ac:dyDescent="0.2">
      <c r="A112" t="s">
        <v>113</v>
      </c>
      <c r="B112">
        <f>VLOOKUP($A112,'CCSD(T)-CBS'!$A$2:$N$192,2,FALSE)</f>
        <v>0</v>
      </c>
      <c r="C112">
        <f>VLOOKUP($A112,'MP2-JCCD'!$A$2:$T$192,11,FALSE)*2625.5</f>
        <v>-1817.1077807162101</v>
      </c>
      <c r="D112">
        <f>VLOOKUP($A112,'MP2-JCCD'!$A$2:$T$192,12,FALSE)*2625.5</f>
        <v>-5016.4252888392102</v>
      </c>
      <c r="E112">
        <f>VLOOKUP($A112,'MP2-JCCD'!$A$2:$T$192,13,FALSE)*2625.5</f>
        <v>-852.85190021861229</v>
      </c>
      <c r="F112">
        <f>VLOOKUP($A112,'MP2-JCCD'!$A$2:$T$192,14,FALSE)*2625.5</f>
        <v>-2546.0006256677439</v>
      </c>
      <c r="G112">
        <f>VLOOKUP($A112,'MP2-JCCD'!$A$2:$T$192,15,FALSE)*2625.5</f>
        <v>-948.39465030116583</v>
      </c>
      <c r="H112">
        <f>VLOOKUP($A112,'MP2-JCCD'!$A$2:$T$192,16,FALSE)*2625.5</f>
        <v>-2447.1172477659661</v>
      </c>
    </row>
    <row r="113" spans="1:8" x14ac:dyDescent="0.2">
      <c r="A113" t="s">
        <v>114</v>
      </c>
      <c r="B113">
        <f>VLOOKUP($A113,'CCSD(T)-CBS'!$A$2:$N$192,2,FALSE)</f>
        <v>0</v>
      </c>
      <c r="C113">
        <f>VLOOKUP($A113,'MP2-JCCD'!$A$2:$T$192,11,FALSE)*2625.5</f>
        <v>-1814.9847069697787</v>
      </c>
      <c r="D113">
        <f>VLOOKUP($A113,'MP2-JCCD'!$A$2:$T$192,12,FALSE)*2625.5</f>
        <v>-5013.5327141350817</v>
      </c>
      <c r="E113">
        <f>VLOOKUP($A113,'MP2-JCCD'!$A$2:$T$192,13,FALSE)*2625.5</f>
        <v>-852.57283549386796</v>
      </c>
      <c r="F113">
        <f>VLOOKUP($A113,'MP2-JCCD'!$A$2:$T$192,14,FALSE)*2625.5</f>
        <v>-2545.414812800645</v>
      </c>
      <c r="G113">
        <f>VLOOKUP($A113,'MP2-JCCD'!$A$2:$T$192,15,FALSE)*2625.5</f>
        <v>-948.47105436673314</v>
      </c>
      <c r="H113">
        <f>VLOOKUP($A113,'MP2-JCCD'!$A$2:$T$192,16,FALSE)*2625.5</f>
        <v>-2447.3697362241783</v>
      </c>
    </row>
    <row r="114" spans="1:8" x14ac:dyDescent="0.2">
      <c r="A114" t="s">
        <v>115</v>
      </c>
      <c r="B114">
        <f>VLOOKUP($A114,'CCSD(T)-CBS'!$A$2:$N$192,2,FALSE)</f>
        <v>0</v>
      </c>
      <c r="C114">
        <f>VLOOKUP($A114,'MP2-JCCD'!$A$2:$T$192,11,FALSE)*2625.5</f>
        <v>-2067.3458121640692</v>
      </c>
      <c r="D114">
        <f>VLOOKUP($A114,'MP2-JCCD'!$A$2:$T$192,12,FALSE)*2625.5</f>
        <v>-5720.5205309408639</v>
      </c>
      <c r="E114">
        <f>VLOOKUP($A114,'MP2-JCCD'!$A$2:$T$192,13,FALSE)*2625.5</f>
        <v>-853.8438106179492</v>
      </c>
      <c r="F114">
        <f>VLOOKUP($A114,'MP2-JCCD'!$A$2:$T$192,14,FALSE)*2625.5</f>
        <v>-2547.5271576955743</v>
      </c>
      <c r="G114">
        <f>VLOOKUP($A114,'MP2-JCCD'!$A$2:$T$192,15,FALSE)*2625.5</f>
        <v>-1190.6875904221317</v>
      </c>
      <c r="H114">
        <f>VLOOKUP($A114,'MP2-JCCD'!$A$2:$T$192,16,FALSE)*2625.5</f>
        <v>-3145.7882406565354</v>
      </c>
    </row>
    <row r="115" spans="1:8" x14ac:dyDescent="0.2">
      <c r="A115" t="s">
        <v>116</v>
      </c>
      <c r="B115">
        <f>VLOOKUP($A115,'CCSD(T)-CBS'!$A$2:$N$192,2,FALSE)</f>
        <v>0</v>
      </c>
      <c r="C115">
        <f>VLOOKUP($A115,'MP2-JCCD'!$A$2:$T$192,11,FALSE)*2625.5</f>
        <v>-2065.6336713012706</v>
      </c>
      <c r="D115">
        <f>VLOOKUP($A115,'MP2-JCCD'!$A$2:$T$192,12,FALSE)*2625.5</f>
        <v>-5718.7178055048917</v>
      </c>
      <c r="E115">
        <f>VLOOKUP($A115,'MP2-JCCD'!$A$2:$T$192,13,FALSE)*2625.5</f>
        <v>-853.06691205498134</v>
      </c>
      <c r="F115">
        <f>VLOOKUP($A115,'MP2-JCCD'!$A$2:$T$192,14,FALSE)*2625.5</f>
        <v>-2546.2666472183209</v>
      </c>
      <c r="G115">
        <f>VLOOKUP($A115,'MP2-JCCD'!$A$2:$T$192,15,FALSE)*2625.5</f>
        <v>-1190.7332233835723</v>
      </c>
      <c r="H115">
        <f>VLOOKUP($A115,'MP2-JCCD'!$A$2:$T$192,16,FALSE)*2625.5</f>
        <v>-3145.9182930149814</v>
      </c>
    </row>
    <row r="116" spans="1:8" x14ac:dyDescent="0.2">
      <c r="A116" t="s">
        <v>117</v>
      </c>
      <c r="B116">
        <f>VLOOKUP($A116,'CCSD(T)-CBS'!$A$2:$N$192,2,FALSE)</f>
        <v>0</v>
      </c>
      <c r="C116">
        <f>VLOOKUP($A116,'MP2-JCCD'!$A$2:$T$192,11,FALSE)*2625.5</f>
        <v>-1457.750525867395</v>
      </c>
      <c r="D116">
        <f>VLOOKUP($A116,'MP2-JCCD'!$A$2:$T$192,12,FALSE)*2625.5</f>
        <v>-4288.391454446466</v>
      </c>
      <c r="E116">
        <f>VLOOKUP($A116,'MP2-JCCD'!$A$2:$T$192,13,FALSE)*2625.5</f>
        <v>-815.22583792699129</v>
      </c>
      <c r="F116">
        <f>VLOOKUP($A116,'MP2-JCCD'!$A$2:$T$192,14,FALSE)*2625.5</f>
        <v>-2644.3061843469713</v>
      </c>
      <c r="G116">
        <f>VLOOKUP($A116,'MP2-JCCD'!$A$2:$T$192,15,FALSE)*2625.5</f>
        <v>-629.39140708865841</v>
      </c>
      <c r="H116">
        <f>VLOOKUP($A116,'MP2-JCCD'!$A$2:$T$192,16,FALSE)*2625.5</f>
        <v>-1627.637996162317</v>
      </c>
    </row>
    <row r="117" spans="1:8" x14ac:dyDescent="0.2">
      <c r="A117" t="s">
        <v>118</v>
      </c>
      <c r="B117">
        <f>VLOOKUP($A117,'CCSD(T)-CBS'!$A$2:$N$192,2,FALSE)</f>
        <v>0</v>
      </c>
      <c r="C117">
        <f>VLOOKUP($A117,'MP2-JCCD'!$A$2:$T$192,11,FALSE)*2625.5</f>
        <v>-1457.3896931729823</v>
      </c>
      <c r="D117">
        <f>VLOOKUP($A117,'MP2-JCCD'!$A$2:$T$192,12,FALSE)*2625.5</f>
        <v>-4287.7525631864892</v>
      </c>
      <c r="E117">
        <f>VLOOKUP($A117,'MP2-JCCD'!$A$2:$T$192,13,FALSE)*2625.5</f>
        <v>-815.53881638443499</v>
      </c>
      <c r="F117">
        <f>VLOOKUP($A117,'MP2-JCCD'!$A$2:$T$192,14,FALSE)*2625.5</f>
        <v>-2644.5853396738271</v>
      </c>
      <c r="G117">
        <f>VLOOKUP($A117,'MP2-JCCD'!$A$2:$T$192,15,FALSE)*2625.5</f>
        <v>-629.40443798154274</v>
      </c>
      <c r="H117">
        <f>VLOOKUP($A117,'MP2-JCCD'!$A$2:$T$192,16,FALSE)*2625.5</f>
        <v>-1627.7011804886506</v>
      </c>
    </row>
    <row r="118" spans="1:8" x14ac:dyDescent="0.2">
      <c r="A118" t="s">
        <v>119</v>
      </c>
      <c r="B118">
        <f>VLOOKUP($A118,'CCSD(T)-CBS'!$A$2:$N$192,2,FALSE)</f>
        <v>0</v>
      </c>
      <c r="C118">
        <f>VLOOKUP($A118,'MP2-JCCD'!$A$2:$T$192,11,FALSE)*2625.5</f>
        <v>-1457.0232698881478</v>
      </c>
      <c r="D118">
        <f>VLOOKUP($A118,'MP2-JCCD'!$A$2:$T$192,12,FALSE)*2625.5</f>
        <v>-4287.5214477057816</v>
      </c>
      <c r="E118">
        <f>VLOOKUP($A118,'MP2-JCCD'!$A$2:$T$192,13,FALSE)*2625.5</f>
        <v>-815.29694402917949</v>
      </c>
      <c r="F118">
        <f>VLOOKUP($A118,'MP2-JCCD'!$A$2:$T$192,14,FALSE)*2625.5</f>
        <v>-2644.5249989855201</v>
      </c>
      <c r="G118">
        <f>VLOOKUP($A118,'MP2-JCCD'!$A$2:$T$192,15,FALSE)*2625.5</f>
        <v>-629.39931721384914</v>
      </c>
      <c r="H118">
        <f>VLOOKUP($A118,'MP2-JCCD'!$A$2:$T$192,16,FALSE)*2625.5</f>
        <v>-1627.6686591962666</v>
      </c>
    </row>
    <row r="119" spans="1:8" x14ac:dyDescent="0.2">
      <c r="A119" t="s">
        <v>38</v>
      </c>
      <c r="B119">
        <f>VLOOKUP($A119,'CCSD(T)-CBS'!$A$2:$N$192,2,FALSE)</f>
        <v>0</v>
      </c>
      <c r="C119">
        <f>VLOOKUP($A119,'MP2-JCCD'!$A$2:$T$192,11,FALSE)*2625.5</f>
        <v>-941.06501357342268</v>
      </c>
      <c r="D119">
        <f>VLOOKUP($A119,'MP2-JCCD'!$A$2:$T$192,12,FALSE)*2625.5</f>
        <v>-2916.7405512069081</v>
      </c>
      <c r="E119">
        <f>VLOOKUP($A119,'MP2-JCCD'!$A$2:$T$192,13,FALSE)*2625.5</f>
        <v>-815.84674779417912</v>
      </c>
      <c r="F119">
        <f>VLOOKUP($A119,'MP2-JCCD'!$A$2:$T$192,14,FALSE)*2625.5</f>
        <v>-2645.4720457439025</v>
      </c>
      <c r="G119">
        <f>VLOOKUP($A119,'MP2-JCCD'!$A$2:$T$192,15,FALSE)*2625.5</f>
        <v>-103.57410495963639</v>
      </c>
      <c r="H119">
        <f>VLOOKUP($A119,'MP2-JCCD'!$A$2:$T$192,16,FALSE)*2625.5</f>
        <v>-244.92399542733523</v>
      </c>
    </row>
    <row r="120" spans="1:8" x14ac:dyDescent="0.2">
      <c r="A120" t="s">
        <v>39</v>
      </c>
      <c r="B120">
        <f>VLOOKUP($A120,'CCSD(T)-CBS'!$A$2:$N$192,2,FALSE)</f>
        <v>0</v>
      </c>
      <c r="C120">
        <f>VLOOKUP($A120,'MP2-JCCD'!$A$2:$T$192,11,FALSE)*2625.5</f>
        <v>-939.4316417739949</v>
      </c>
      <c r="D120">
        <f>VLOOKUP($A120,'MP2-JCCD'!$A$2:$T$192,12,FALSE)*2625.5</f>
        <v>-2915.0180022180211</v>
      </c>
      <c r="E120">
        <f>VLOOKUP($A120,'MP2-JCCD'!$A$2:$T$192,13,FALSE)*2625.5</f>
        <v>-815.73885143518669</v>
      </c>
      <c r="F120">
        <f>VLOOKUP($A120,'MP2-JCCD'!$A$2:$T$192,14,FALSE)*2625.5</f>
        <v>-2645.6208779562594</v>
      </c>
      <c r="G120">
        <f>VLOOKUP($A120,'MP2-JCCD'!$A$2:$T$192,15,FALSE)*2625.5</f>
        <v>-103.57410495963639</v>
      </c>
      <c r="H120">
        <f>VLOOKUP($A120,'MP2-JCCD'!$A$2:$T$192,16,FALSE)*2625.5</f>
        <v>-244.92399542733523</v>
      </c>
    </row>
    <row r="121" spans="1:8" x14ac:dyDescent="0.2">
      <c r="A121" t="s">
        <v>40</v>
      </c>
      <c r="B121">
        <f>VLOOKUP($A121,'CCSD(T)-CBS'!$A$2:$N$192,2,FALSE)</f>
        <v>0</v>
      </c>
      <c r="C121">
        <f>VLOOKUP($A121,'MP2-JCCD'!$A$2:$T$192,11,FALSE)*2625.5</f>
        <v>-939.63015631474389</v>
      </c>
      <c r="D121">
        <f>VLOOKUP($A121,'MP2-JCCD'!$A$2:$T$192,12,FALSE)*2625.5</f>
        <v>-2915.1944406443731</v>
      </c>
      <c r="E121">
        <f>VLOOKUP($A121,'MP2-JCCD'!$A$2:$T$192,13,FALSE)*2625.5</f>
        <v>-815.77600599954451</v>
      </c>
      <c r="F121">
        <f>VLOOKUP($A121,'MP2-JCCD'!$A$2:$T$192,14,FALSE)*2625.5</f>
        <v>-2645.6509642089168</v>
      </c>
      <c r="G121">
        <f>VLOOKUP($A121,'MP2-JCCD'!$A$2:$T$192,15,FALSE)*2625.5</f>
        <v>-103.57410495960592</v>
      </c>
      <c r="H121">
        <f>VLOOKUP($A121,'MP2-JCCD'!$A$2:$T$192,16,FALSE)*2625.5</f>
        <v>-244.92399542729714</v>
      </c>
    </row>
    <row r="122" spans="1:8" x14ac:dyDescent="0.2">
      <c r="A122" t="s">
        <v>120</v>
      </c>
      <c r="B122">
        <f>VLOOKUP($A122,'CCSD(T)-CBS'!$A$2:$N$192,2,FALSE)</f>
        <v>0</v>
      </c>
      <c r="C122">
        <f>VLOOKUP($A122,'MP2-JCCD'!$A$2:$T$192,11,FALSE)*2625.5</f>
        <v>-934.67802731088682</v>
      </c>
      <c r="D122">
        <f>VLOOKUP($A122,'MP2-JCCD'!$A$2:$T$192,12,FALSE)*2625.5</f>
        <v>-2936.9520021034868</v>
      </c>
      <c r="E122">
        <f>VLOOKUP($A122,'MP2-JCCD'!$A$2:$T$192,13,FALSE)*2625.5</f>
        <v>-815.8780137346821</v>
      </c>
      <c r="F122">
        <f>VLOOKUP($A122,'MP2-JCCD'!$A$2:$T$192,14,FALSE)*2625.5</f>
        <v>-2645.5818975316042</v>
      </c>
      <c r="G122">
        <f>VLOOKUP($A122,'MP2-JCCD'!$A$2:$T$192,15,FALSE)*2625.5</f>
        <v>-99.798243667132326</v>
      </c>
      <c r="H122">
        <f>VLOOKUP($A122,'MP2-JCCD'!$A$2:$T$192,16,FALSE)*2625.5</f>
        <v>-268.2137939530507</v>
      </c>
    </row>
    <row r="123" spans="1:8" x14ac:dyDescent="0.2">
      <c r="A123" t="s">
        <v>121</v>
      </c>
      <c r="B123">
        <f>VLOOKUP($A123,'CCSD(T)-CBS'!$A$2:$N$192,2,FALSE)</f>
        <v>0</v>
      </c>
      <c r="C123">
        <f>VLOOKUP($A123,'MP2-JCCD'!$A$2:$T$192,11,FALSE)*2625.5</f>
        <v>-933.70040089235454</v>
      </c>
      <c r="D123">
        <f>VLOOKUP($A123,'MP2-JCCD'!$A$2:$T$192,12,FALSE)*2625.5</f>
        <v>-2936.0237024561147</v>
      </c>
      <c r="E123">
        <f>VLOOKUP($A123,'MP2-JCCD'!$A$2:$T$192,13,FALSE)*2625.5</f>
        <v>-815.66622703124085</v>
      </c>
      <c r="F123">
        <f>VLOOKUP($A123,'MP2-JCCD'!$A$2:$T$192,14,FALSE)*2625.5</f>
        <v>-2645.7931031137441</v>
      </c>
      <c r="G123">
        <f>VLOOKUP($A123,'MP2-JCCD'!$A$2:$T$192,15,FALSE)*2625.5</f>
        <v>-99.7982436671318</v>
      </c>
      <c r="H123">
        <f>VLOOKUP($A123,'MP2-JCCD'!$A$2:$T$192,16,FALSE)*2625.5</f>
        <v>-268.2137939530507</v>
      </c>
    </row>
    <row r="124" spans="1:8" x14ac:dyDescent="0.2">
      <c r="A124" t="s">
        <v>122</v>
      </c>
      <c r="B124">
        <f>VLOOKUP($A124,'CCSD(T)-CBS'!$A$2:$N$192,2,FALSE)</f>
        <v>0</v>
      </c>
      <c r="C124">
        <f>VLOOKUP($A124,'MP2-JCCD'!$A$2:$T$192,11,FALSE)*2625.5</f>
        <v>-933.49004420758229</v>
      </c>
      <c r="D124">
        <f>VLOOKUP($A124,'MP2-JCCD'!$A$2:$T$192,12,FALSE)*2625.5</f>
        <v>-2935.5438689814405</v>
      </c>
      <c r="E124">
        <f>VLOOKUP($A124,'MP2-JCCD'!$A$2:$T$192,13,FALSE)*2625.5</f>
        <v>-815.83463746504776</v>
      </c>
      <c r="F124">
        <f>VLOOKUP($A124,'MP2-JCCD'!$A$2:$T$192,14,FALSE)*2625.5</f>
        <v>-2645.7679978175424</v>
      </c>
      <c r="G124">
        <f>VLOOKUP($A124,'MP2-JCCD'!$A$2:$T$192,15,FALSE)*2625.5</f>
        <v>-99.7982436671318</v>
      </c>
      <c r="H124">
        <f>VLOOKUP($A124,'MP2-JCCD'!$A$2:$T$192,16,FALSE)*2625.5</f>
        <v>-268.2137939530507</v>
      </c>
    </row>
    <row r="125" spans="1:8" x14ac:dyDescent="0.2">
      <c r="A125" t="s">
        <v>123</v>
      </c>
      <c r="B125">
        <f>VLOOKUP($A125,'CCSD(T)-CBS'!$A$2:$N$192,2,FALSE)</f>
        <v>0</v>
      </c>
      <c r="C125">
        <f>VLOOKUP($A125,'MP2-JCCD'!$A$2:$T$192,11,FALSE)*2625.5</f>
        <v>-1371.1229995698075</v>
      </c>
      <c r="D125">
        <f>VLOOKUP($A125,'MP2-JCCD'!$A$2:$T$192,12,FALSE)*2625.5</f>
        <v>-4043.340630093538</v>
      </c>
      <c r="E125">
        <f>VLOOKUP($A125,'MP2-JCCD'!$A$2:$T$192,13,FALSE)*2625.5</f>
        <v>-815.46604615618639</v>
      </c>
      <c r="F125">
        <f>VLOOKUP($A125,'MP2-JCCD'!$A$2:$T$192,14,FALSE)*2625.5</f>
        <v>-2644.7466964066339</v>
      </c>
      <c r="G125">
        <f>VLOOKUP($A125,'MP2-JCCD'!$A$2:$T$192,15,FALSE)*2625.5</f>
        <v>-535.69466525014832</v>
      </c>
      <c r="H125">
        <f>VLOOKUP($A125,'MP2-JCCD'!$A$2:$T$192,16,FALSE)*2625.5</f>
        <v>-1376.034383642344</v>
      </c>
    </row>
    <row r="126" spans="1:8" x14ac:dyDescent="0.2">
      <c r="A126" t="s">
        <v>124</v>
      </c>
      <c r="B126">
        <f>VLOOKUP($A126,'CCSD(T)-CBS'!$A$2:$N$192,2,FALSE)</f>
        <v>0</v>
      </c>
      <c r="C126">
        <f>VLOOKUP($A126,'MP2-JCCD'!$A$2:$T$192,11,FALSE)*2625.5</f>
        <v>-1372.1720847883989</v>
      </c>
      <c r="D126">
        <f>VLOOKUP($A126,'MP2-JCCD'!$A$2:$T$192,12,FALSE)*2625.5</f>
        <v>-4045.6606289328097</v>
      </c>
      <c r="E126">
        <f>VLOOKUP($A126,'MP2-JCCD'!$A$2:$T$192,13,FALSE)*2625.5</f>
        <v>-815.34343700773343</v>
      </c>
      <c r="F126">
        <f>VLOOKUP($A126,'MP2-JCCD'!$A$2:$T$192,14,FALSE)*2625.5</f>
        <v>-2644.6779422077461</v>
      </c>
      <c r="G126">
        <f>VLOOKUP($A126,'MP2-JCCD'!$A$2:$T$192,15,FALSE)*2625.5</f>
        <v>-535.68069864959273</v>
      </c>
      <c r="H126">
        <f>VLOOKUP($A126,'MP2-JCCD'!$A$2:$T$192,16,FALSE)*2625.5</f>
        <v>-1376.2274946599844</v>
      </c>
    </row>
    <row r="127" spans="1:8" x14ac:dyDescent="0.2">
      <c r="A127" t="s">
        <v>125</v>
      </c>
      <c r="B127">
        <f>VLOOKUP($A127,'CCSD(T)-CBS'!$A$2:$N$192,2,FALSE)</f>
        <v>0</v>
      </c>
      <c r="C127">
        <f>VLOOKUP($A127,'MP2-JCCD'!$A$2:$T$192,11,FALSE)*2625.5</f>
        <v>-1370.8789538152339</v>
      </c>
      <c r="D127">
        <f>VLOOKUP($A127,'MP2-JCCD'!$A$2:$T$192,12,FALSE)*2625.5</f>
        <v>-4042.8979225486887</v>
      </c>
      <c r="E127">
        <f>VLOOKUP($A127,'MP2-JCCD'!$A$2:$T$192,13,FALSE)*2625.5</f>
        <v>-815.42988560342678</v>
      </c>
      <c r="F127">
        <f>VLOOKUP($A127,'MP2-JCCD'!$A$2:$T$192,14,FALSE)*2625.5</f>
        <v>-2644.6685320037523</v>
      </c>
      <c r="G127">
        <f>VLOOKUP($A127,'MP2-JCCD'!$A$2:$T$192,15,FALSE)*2625.5</f>
        <v>-535.59917267014862</v>
      </c>
      <c r="H127">
        <f>VLOOKUP($A127,'MP2-JCCD'!$A$2:$T$192,16,FALSE)*2625.5</f>
        <v>-1375.9050618306142</v>
      </c>
    </row>
    <row r="128" spans="1:8" x14ac:dyDescent="0.2">
      <c r="A128" t="s">
        <v>126</v>
      </c>
      <c r="B128">
        <f>VLOOKUP($A128,'CCSD(T)-CBS'!$A$2:$N$192,2,FALSE)</f>
        <v>0</v>
      </c>
      <c r="C128">
        <f>VLOOKUP($A128,'MP2-JCCD'!$A$2:$T$192,11,FALSE)*2625.5</f>
        <v>-1368.4916719521993</v>
      </c>
      <c r="D128">
        <f>VLOOKUP($A128,'MP2-JCCD'!$A$2:$T$192,12,FALSE)*2625.5</f>
        <v>-4044.5424892501128</v>
      </c>
      <c r="E128">
        <f>VLOOKUP($A128,'MP2-JCCD'!$A$2:$T$192,13,FALSE)*2625.5</f>
        <v>-815.43646926301597</v>
      </c>
      <c r="F128">
        <f>VLOOKUP($A128,'MP2-JCCD'!$A$2:$T$192,14,FALSE)*2625.5</f>
        <v>-2644.6874276151434</v>
      </c>
      <c r="G128">
        <f>VLOOKUP($A128,'MP2-JCCD'!$A$2:$T$192,15,FALSE)*2625.5</f>
        <v>-535.79164460248376</v>
      </c>
      <c r="H128">
        <f>VLOOKUP($A128,'MP2-JCCD'!$A$2:$T$192,16,FALSE)*2625.5</f>
        <v>-1377.261991368177</v>
      </c>
    </row>
    <row r="129" spans="1:8" x14ac:dyDescent="0.2">
      <c r="A129" t="s">
        <v>127</v>
      </c>
      <c r="B129">
        <f>VLOOKUP($A129,'CCSD(T)-CBS'!$A$2:$N$192,2,FALSE)</f>
        <v>0</v>
      </c>
      <c r="C129">
        <f>VLOOKUP($A129,'MP2-JCCD'!$A$2:$T$192,11,FALSE)*2625.5</f>
        <v>-1371.2115359975369</v>
      </c>
      <c r="D129">
        <f>VLOOKUP($A129,'MP2-JCCD'!$A$2:$T$192,12,FALSE)*2625.5</f>
        <v>-4044.853255090693</v>
      </c>
      <c r="E129">
        <f>VLOOKUP($A129,'MP2-JCCD'!$A$2:$T$192,13,FALSE)*2625.5</f>
        <v>-815.57376897180791</v>
      </c>
      <c r="F129">
        <f>VLOOKUP($A129,'MP2-JCCD'!$A$2:$T$192,14,FALSE)*2625.5</f>
        <v>-2644.7678134446219</v>
      </c>
      <c r="G129">
        <f>VLOOKUP($A129,'MP2-JCCD'!$A$2:$T$192,15,FALSE)*2625.5</f>
        <v>-535.59185690514107</v>
      </c>
      <c r="H129">
        <f>VLOOKUP($A129,'MP2-JCCD'!$A$2:$T$192,16,FALSE)*2625.5</f>
        <v>-1376.106909552532</v>
      </c>
    </row>
    <row r="130" spans="1:8" x14ac:dyDescent="0.2">
      <c r="A130" t="s">
        <v>128</v>
      </c>
      <c r="B130">
        <f>VLOOKUP($A130,'CCSD(T)-CBS'!$A$2:$N$192,2,FALSE)</f>
        <v>0</v>
      </c>
      <c r="C130">
        <f>VLOOKUP($A130,'MP2-JCCD'!$A$2:$T$192,11,FALSE)*2625.5</f>
        <v>-1371.9426159941934</v>
      </c>
      <c r="D130">
        <f>VLOOKUP($A130,'MP2-JCCD'!$A$2:$T$192,12,FALSE)*2625.5</f>
        <v>-4045.6059279888718</v>
      </c>
      <c r="E130">
        <f>VLOOKUP($A130,'MP2-JCCD'!$A$2:$T$192,13,FALSE)*2625.5</f>
        <v>-815.41946308828892</v>
      </c>
      <c r="F130">
        <f>VLOOKUP($A130,'MP2-JCCD'!$A$2:$T$192,14,FALSE)*2625.5</f>
        <v>-2644.709013177755</v>
      </c>
      <c r="G130">
        <f>VLOOKUP($A130,'MP2-JCCD'!$A$2:$T$192,15,FALSE)*2625.5</f>
        <v>-535.60385262888963</v>
      </c>
      <c r="H130">
        <f>VLOOKUP($A130,'MP2-JCCD'!$A$2:$T$192,16,FALSE)*2625.5</f>
        <v>-1376.1745818822371</v>
      </c>
    </row>
    <row r="131" spans="1:8" x14ac:dyDescent="0.2">
      <c r="A131" t="s">
        <v>129</v>
      </c>
      <c r="B131">
        <f>VLOOKUP($A131,'CCSD(T)-CBS'!$A$2:$N$192,2,FALSE)</f>
        <v>0</v>
      </c>
      <c r="C131">
        <f>VLOOKUP($A131,'MP2-JCCD'!$A$2:$T$192,11,FALSE)*2625.5</f>
        <v>-1454.9810317996032</v>
      </c>
      <c r="D131">
        <f>VLOOKUP($A131,'MP2-JCCD'!$A$2:$T$192,12,FALSE)*2625.5</f>
        <v>-4319.370582076489</v>
      </c>
      <c r="E131">
        <f>VLOOKUP($A131,'MP2-JCCD'!$A$2:$T$192,13,FALSE)*2625.5</f>
        <v>-815.24293013459055</v>
      </c>
      <c r="F131">
        <f>VLOOKUP($A131,'MP2-JCCD'!$A$2:$T$192,14,FALSE)*2625.5</f>
        <v>-2644.6879299230732</v>
      </c>
      <c r="G131">
        <f>VLOOKUP($A131,'MP2-JCCD'!$A$2:$T$192,15,FALSE)*2625.5</f>
        <v>-621.10815715074341</v>
      </c>
      <c r="H131">
        <f>VLOOKUP($A131,'MP2-JCCD'!$A$2:$T$192,16,FALSE)*2625.5</f>
        <v>-1654.2809689814183</v>
      </c>
    </row>
    <row r="132" spans="1:8" x14ac:dyDescent="0.2">
      <c r="A132" t="s">
        <v>130</v>
      </c>
      <c r="B132">
        <f>VLOOKUP($A132,'CCSD(T)-CBS'!$A$2:$N$192,2,FALSE)</f>
        <v>0</v>
      </c>
      <c r="C132">
        <f>VLOOKUP($A132,'MP2-JCCD'!$A$2:$T$192,11,FALSE)*2625.5</f>
        <v>-1453.9757300863062</v>
      </c>
      <c r="D132">
        <f>VLOOKUP($A132,'MP2-JCCD'!$A$2:$T$192,12,FALSE)*2625.5</f>
        <v>-4318.1157142627953</v>
      </c>
      <c r="E132">
        <f>VLOOKUP($A132,'MP2-JCCD'!$A$2:$T$192,13,FALSE)*2625.5</f>
        <v>-815.81611301791634</v>
      </c>
      <c r="F132">
        <f>VLOOKUP($A132,'MP2-JCCD'!$A$2:$T$192,14,FALSE)*2625.5</f>
        <v>-2645.1128975597544</v>
      </c>
      <c r="G132">
        <f>VLOOKUP($A132,'MP2-JCCD'!$A$2:$T$192,15,FALSE)*2625.5</f>
        <v>-621.14621902041813</v>
      </c>
      <c r="H132">
        <f>VLOOKUP($A132,'MP2-JCCD'!$A$2:$T$192,16,FALSE)*2625.5</f>
        <v>-1654.4075248355671</v>
      </c>
    </row>
    <row r="133" spans="1:8" x14ac:dyDescent="0.2">
      <c r="A133" t="s">
        <v>131</v>
      </c>
      <c r="B133">
        <f>VLOOKUP($A133,'CCSD(T)-CBS'!$A$2:$N$192,2,FALSE)</f>
        <v>0</v>
      </c>
      <c r="C133">
        <f>VLOOKUP($A133,'MP2-JCCD'!$A$2:$T$192,11,FALSE)*2625.5</f>
        <v>-1453.6449904892972</v>
      </c>
      <c r="D133">
        <f>VLOOKUP($A133,'MP2-JCCD'!$A$2:$T$192,12,FALSE)*2625.5</f>
        <v>-4317.742884832026</v>
      </c>
      <c r="E133">
        <f>VLOOKUP($A133,'MP2-JCCD'!$A$2:$T$192,13,FALSE)*2625.5</f>
        <v>-815.44645642186322</v>
      </c>
      <c r="F133">
        <f>VLOOKUP($A133,'MP2-JCCD'!$A$2:$T$192,14,FALSE)*2625.5</f>
        <v>-2645.2475156089567</v>
      </c>
      <c r="G133">
        <f>VLOOKUP($A133,'MP2-JCCD'!$A$2:$T$192,15,FALSE)*2625.5</f>
        <v>-621.11349930534402</v>
      </c>
      <c r="H133">
        <f>VLOOKUP($A133,'MP2-JCCD'!$A$2:$T$192,16,FALSE)*2625.5</f>
        <v>-1654.2923662347739</v>
      </c>
    </row>
    <row r="134" spans="1:8" x14ac:dyDescent="0.2">
      <c r="A134" t="s">
        <v>132</v>
      </c>
      <c r="B134">
        <f>VLOOKUP($A134,'CCSD(T)-CBS'!$A$2:$N$192,2,FALSE)</f>
        <v>0</v>
      </c>
      <c r="C134">
        <f>VLOOKUP($A134,'MP2-JCCD'!$A$2:$T$192,11,FALSE)*2625.5</f>
        <v>-2790.3089501316381</v>
      </c>
      <c r="D134">
        <f>VLOOKUP($A134,'MP2-JCCD'!$A$2:$T$192,12,FALSE)*2625.5</f>
        <v>-7610.3198269000468</v>
      </c>
      <c r="E134">
        <f>VLOOKUP($A134,'MP2-JCCD'!$A$2:$T$192,13,FALSE)*2625.5</f>
        <v>-815.54145667627608</v>
      </c>
      <c r="F134">
        <f>VLOOKUP($A134,'MP2-JCCD'!$A$2:$T$192,14,FALSE)*2625.5</f>
        <v>-2644.392294062422</v>
      </c>
      <c r="G134">
        <f>VLOOKUP($A134,'MP2-JCCD'!$A$2:$T$192,15,FALSE)*2625.5</f>
        <v>-1951.1681155212752</v>
      </c>
      <c r="H134">
        <f>VLOOKUP($A134,'MP2-JCCD'!$A$2:$T$192,16,FALSE)*2625.5</f>
        <v>-4934.5324887195948</v>
      </c>
    </row>
    <row r="135" spans="1:8" x14ac:dyDescent="0.2">
      <c r="A135" t="s">
        <v>133</v>
      </c>
      <c r="B135">
        <f>VLOOKUP($A135,'CCSD(T)-CBS'!$A$2:$N$192,2,FALSE)</f>
        <v>0</v>
      </c>
      <c r="C135">
        <f>VLOOKUP($A135,'MP2-JCCD'!$A$2:$T$192,11,FALSE)*2625.5</f>
        <v>-2784.5771359760556</v>
      </c>
      <c r="D135">
        <f>VLOOKUP($A135,'MP2-JCCD'!$A$2:$T$192,12,FALSE)*2625.5</f>
        <v>-7599.8244940664181</v>
      </c>
      <c r="E135">
        <f>VLOOKUP($A135,'MP2-JCCD'!$A$2:$T$192,13,FALSE)*2625.5</f>
        <v>-815.26388000648444</v>
      </c>
      <c r="F135">
        <f>VLOOKUP($A135,'MP2-JCCD'!$A$2:$T$192,14,FALSE)*2625.5</f>
        <v>-2644.1830031370009</v>
      </c>
      <c r="G135">
        <f>VLOOKUP($A135,'MP2-JCCD'!$A$2:$T$192,15,FALSE)*2625.5</f>
        <v>-1950.9121408239296</v>
      </c>
      <c r="H135">
        <f>VLOOKUP($A135,'MP2-JCCD'!$A$2:$T$192,16,FALSE)*2625.5</f>
        <v>-4933.2244756664913</v>
      </c>
    </row>
    <row r="136" spans="1:8" x14ac:dyDescent="0.2">
      <c r="A136" t="s">
        <v>134</v>
      </c>
      <c r="B136">
        <f>VLOOKUP($A136,'CCSD(T)-CBS'!$A$2:$N$192,2,FALSE)</f>
        <v>0</v>
      </c>
      <c r="C136">
        <f>VLOOKUP($A136,'MP2-JCCD'!$A$2:$T$192,11,FALSE)*2625.5</f>
        <v>-2789.0136704277097</v>
      </c>
      <c r="D136">
        <f>VLOOKUP($A136,'MP2-JCCD'!$A$2:$T$192,12,FALSE)*2625.5</f>
        <v>-7608.4444668937022</v>
      </c>
      <c r="E136">
        <f>VLOOKUP($A136,'MP2-JCCD'!$A$2:$T$192,13,FALSE)*2625.5</f>
        <v>-815.23263523969899</v>
      </c>
      <c r="F136">
        <f>VLOOKUP($A136,'MP2-JCCD'!$A$2:$T$192,14,FALSE)*2625.5</f>
        <v>-2644.1680609042128</v>
      </c>
      <c r="G136">
        <f>VLOOKUP($A136,'MP2-JCCD'!$A$2:$T$192,15,FALSE)*2625.5</f>
        <v>-1951.1754384698213</v>
      </c>
      <c r="H136">
        <f>VLOOKUP($A136,'MP2-JCCD'!$A$2:$T$192,16,FALSE)*2625.5</f>
        <v>-4934.5334592508707</v>
      </c>
    </row>
    <row r="137" spans="1:8" x14ac:dyDescent="0.2">
      <c r="A137" t="s">
        <v>135</v>
      </c>
      <c r="B137">
        <f>VLOOKUP($A137,'CCSD(T)-CBS'!$A$2:$N$192,2,FALSE)</f>
        <v>0</v>
      </c>
      <c r="C137">
        <f>VLOOKUP($A137,'MP2-JCCD'!$A$2:$T$192,11,FALSE)*2625.5</f>
        <v>-2789.4088251847274</v>
      </c>
      <c r="D137">
        <f>VLOOKUP($A137,'MP2-JCCD'!$A$2:$T$192,12,FALSE)*2625.5</f>
        <v>-7609.1641132278064</v>
      </c>
      <c r="E137">
        <f>VLOOKUP($A137,'MP2-JCCD'!$A$2:$T$192,13,FALSE)*2625.5</f>
        <v>-815.33650834075138</v>
      </c>
      <c r="F137">
        <f>VLOOKUP($A137,'MP2-JCCD'!$A$2:$T$192,14,FALSE)*2625.5</f>
        <v>-2644.3648879083498</v>
      </c>
      <c r="G137">
        <f>VLOOKUP($A137,'MP2-JCCD'!$A$2:$T$192,15,FALSE)*2625.5</f>
        <v>-1951.110846430287</v>
      </c>
      <c r="H137">
        <f>VLOOKUP($A137,'MP2-JCCD'!$A$2:$T$192,16,FALSE)*2625.5</f>
        <v>-4934.368081892083</v>
      </c>
    </row>
    <row r="138" spans="1:8" x14ac:dyDescent="0.2">
      <c r="A138" t="s">
        <v>136</v>
      </c>
      <c r="B138">
        <f>VLOOKUP($A138,'CCSD(T)-CBS'!$A$2:$N$192,2,FALSE)</f>
        <v>0</v>
      </c>
      <c r="C138">
        <f>VLOOKUP($A138,'MP2-JCCD'!$A$2:$T$192,11,FALSE)*2625.5</f>
        <v>-2784.6927884817055</v>
      </c>
      <c r="D138">
        <f>VLOOKUP($A138,'MP2-JCCD'!$A$2:$T$192,12,FALSE)*2625.5</f>
        <v>-7600.8109928267468</v>
      </c>
      <c r="E138">
        <f>VLOOKUP($A138,'MP2-JCCD'!$A$2:$T$192,13,FALSE)*2625.5</f>
        <v>-815.06578133985499</v>
      </c>
      <c r="F138">
        <f>VLOOKUP($A138,'MP2-JCCD'!$A$2:$T$192,14,FALSE)*2625.5</f>
        <v>-2644.04611632467</v>
      </c>
      <c r="G138">
        <f>VLOOKUP($A138,'MP2-JCCD'!$A$2:$T$192,15,FALSE)*2625.5</f>
        <v>-1950.8659557761375</v>
      </c>
      <c r="H138">
        <f>VLOOKUP($A138,'MP2-JCCD'!$A$2:$T$192,16,FALSE)*2625.5</f>
        <v>-4933.1369108657018</v>
      </c>
    </row>
    <row r="139" spans="1:8" x14ac:dyDescent="0.2">
      <c r="A139" t="s">
        <v>137</v>
      </c>
      <c r="B139">
        <f>VLOOKUP($A139,'CCSD(T)-CBS'!$A$2:$N$192,2,FALSE)</f>
        <v>0</v>
      </c>
      <c r="C139">
        <f>VLOOKUP($A139,'MP2-JCCD'!$A$2:$T$192,11,FALSE)*2625.5</f>
        <v>-2784.572944090442</v>
      </c>
      <c r="D139">
        <f>VLOOKUP($A139,'MP2-JCCD'!$A$2:$T$192,12,FALSE)*2625.5</f>
        <v>-7600.2673704015115</v>
      </c>
      <c r="E139">
        <f>VLOOKUP($A139,'MP2-JCCD'!$A$2:$T$192,13,FALSE)*2625.5</f>
        <v>-815.37651311877664</v>
      </c>
      <c r="F139">
        <f>VLOOKUP($A139,'MP2-JCCD'!$A$2:$T$192,14,FALSE)*2625.5</f>
        <v>-2644.3136221153668</v>
      </c>
      <c r="G139">
        <f>VLOOKUP($A139,'MP2-JCCD'!$A$2:$T$192,15,FALSE)*2625.5</f>
        <v>-1950.96729546253</v>
      </c>
      <c r="H139">
        <f>VLOOKUP($A139,'MP2-JCCD'!$A$2:$T$192,16,FALSE)*2625.5</f>
        <v>-4933.1937386172867</v>
      </c>
    </row>
    <row r="140" spans="1:8" x14ac:dyDescent="0.2">
      <c r="A140" t="s">
        <v>138</v>
      </c>
      <c r="B140">
        <f>VLOOKUP($A140,'CCSD(T)-CBS'!$A$2:$N$192,2,FALSE)</f>
        <v>0</v>
      </c>
      <c r="C140">
        <f>VLOOKUP($A140,'MP2-JCCD'!$A$2:$T$192,11,FALSE)*2625.5</f>
        <v>-1777.7443928830182</v>
      </c>
      <c r="D140">
        <f>VLOOKUP($A140,'MP2-JCCD'!$A$2:$T$192,12,FALSE)*2625.5</f>
        <v>-5110.2575871702202</v>
      </c>
      <c r="E140">
        <f>VLOOKUP($A140,'MP2-JCCD'!$A$2:$T$192,13,FALSE)*2625.5</f>
        <v>-815.13964065545554</v>
      </c>
      <c r="F140">
        <f>VLOOKUP($A140,'MP2-JCCD'!$A$2:$T$192,14,FALSE)*2625.5</f>
        <v>-2644.1319212425442</v>
      </c>
      <c r="G140">
        <f>VLOOKUP($A140,'MP2-JCCD'!$A$2:$T$192,15,FALSE)*2625.5</f>
        <v>-948.59700498694087</v>
      </c>
      <c r="H140">
        <f>VLOOKUP($A140,'MP2-JCCD'!$A$2:$T$192,16,FALSE)*2625.5</f>
        <v>-2447.7773218255015</v>
      </c>
    </row>
    <row r="141" spans="1:8" x14ac:dyDescent="0.2">
      <c r="A141" t="s">
        <v>139</v>
      </c>
      <c r="B141">
        <f>VLOOKUP($A141,'CCSD(T)-CBS'!$A$2:$N$192,2,FALSE)</f>
        <v>0</v>
      </c>
      <c r="C141">
        <f>VLOOKUP($A141,'MP2-JCCD'!$A$2:$T$192,11,FALSE)*2625.5</f>
        <v>-1776.9935432716402</v>
      </c>
      <c r="D141">
        <f>VLOOKUP($A141,'MP2-JCCD'!$A$2:$T$192,12,FALSE)*2625.5</f>
        <v>-5109.0709067364032</v>
      </c>
      <c r="E141">
        <f>VLOOKUP($A141,'MP2-JCCD'!$A$2:$T$192,13,FALSE)*2625.5</f>
        <v>-815.39713288116809</v>
      </c>
      <c r="F141">
        <f>VLOOKUP($A141,'MP2-JCCD'!$A$2:$T$192,14,FALSE)*2625.5</f>
        <v>-2644.3245746712519</v>
      </c>
      <c r="G141">
        <f>VLOOKUP($A141,'MP2-JCCD'!$A$2:$T$192,15,FALSE)*2625.5</f>
        <v>-948.61203542723422</v>
      </c>
      <c r="H141">
        <f>VLOOKUP($A141,'MP2-JCCD'!$A$2:$T$192,16,FALSE)*2625.5</f>
        <v>-2447.8374502709248</v>
      </c>
    </row>
    <row r="142" spans="1:8" x14ac:dyDescent="0.2">
      <c r="A142" t="s">
        <v>140</v>
      </c>
      <c r="B142">
        <f>VLOOKUP($A142,'CCSD(T)-CBS'!$A$2:$N$192,2,FALSE)</f>
        <v>0</v>
      </c>
      <c r="C142">
        <f>VLOOKUP($A142,'MP2-JCCD'!$A$2:$T$192,11,FALSE)*2625.5</f>
        <v>-1776.7671883780224</v>
      </c>
      <c r="D142">
        <f>VLOOKUP($A142,'MP2-JCCD'!$A$2:$T$192,12,FALSE)*2625.5</f>
        <v>-5109.0813039612049</v>
      </c>
      <c r="E142">
        <f>VLOOKUP($A142,'MP2-JCCD'!$A$2:$T$192,13,FALSE)*2625.5</f>
        <v>-815.25090502416595</v>
      </c>
      <c r="F142">
        <f>VLOOKUP($A142,'MP2-JCCD'!$A$2:$T$192,14,FALSE)*2625.5</f>
        <v>-2644.3095576200367</v>
      </c>
      <c r="G142">
        <f>VLOOKUP($A142,'MP2-JCCD'!$A$2:$T$192,15,FALSE)*2625.5</f>
        <v>-948.62417104779115</v>
      </c>
      <c r="H142">
        <f>VLOOKUP($A142,'MP2-JCCD'!$A$2:$T$192,16,FALSE)*2625.5</f>
        <v>-2447.8680589726305</v>
      </c>
    </row>
    <row r="143" spans="1:8" x14ac:dyDescent="0.2">
      <c r="A143" t="s">
        <v>141</v>
      </c>
      <c r="B143">
        <f>VLOOKUP($A143,'CCSD(T)-CBS'!$A$2:$N$192,2,FALSE)</f>
        <v>0</v>
      </c>
      <c r="C143">
        <f>VLOOKUP($A143,'MP2-JCCD'!$A$2:$T$192,11,FALSE)*2625.5</f>
        <v>-2023.8441747202248</v>
      </c>
      <c r="D143">
        <f>VLOOKUP($A143,'MP2-JCCD'!$A$2:$T$192,12,FALSE)*2625.5</f>
        <v>-5811.8045449214505</v>
      </c>
      <c r="E143">
        <f>VLOOKUP($A143,'MP2-JCCD'!$A$2:$T$192,13,FALSE)*2625.5</f>
        <v>-815.22327159473934</v>
      </c>
      <c r="F143">
        <f>VLOOKUP($A143,'MP2-JCCD'!$A$2:$T$192,14,FALSE)*2625.5</f>
        <v>-2644.6888065493777</v>
      </c>
      <c r="G143">
        <f>VLOOKUP($A143,'MP2-JCCD'!$A$2:$T$192,15,FALSE)*2625.5</f>
        <v>-1190.1073942678117</v>
      </c>
      <c r="H143">
        <f>VLOOKUP($A143,'MP2-JCCD'!$A$2:$T$192,16,FALSE)*2625.5</f>
        <v>-3146.9237207780739</v>
      </c>
    </row>
    <row r="144" spans="1:8" x14ac:dyDescent="0.2">
      <c r="A144" t="s">
        <v>142</v>
      </c>
      <c r="B144">
        <f>VLOOKUP($A144,'CCSD(T)-CBS'!$A$2:$N$192,2,FALSE)</f>
        <v>0</v>
      </c>
      <c r="C144">
        <f>VLOOKUP($A144,'MP2-JCCD'!$A$2:$T$192,11,FALSE)*2625.5</f>
        <v>-2022.8217654858136</v>
      </c>
      <c r="D144">
        <f>VLOOKUP($A144,'MP2-JCCD'!$A$2:$T$192,12,FALSE)*2625.5</f>
        <v>-5810.5970790402926</v>
      </c>
      <c r="E144">
        <f>VLOOKUP($A144,'MP2-JCCD'!$A$2:$T$192,13,FALSE)*2625.5</f>
        <v>-815.77597312346677</v>
      </c>
      <c r="F144">
        <f>VLOOKUP($A144,'MP2-JCCD'!$A$2:$T$192,14,FALSE)*2625.5</f>
        <v>-2645.0455732194559</v>
      </c>
      <c r="G144">
        <f>VLOOKUP($A144,'MP2-JCCD'!$A$2:$T$192,15,FALSE)*2625.5</f>
        <v>-1190.1260084423116</v>
      </c>
      <c r="H144">
        <f>VLOOKUP($A144,'MP2-JCCD'!$A$2:$T$192,16,FALSE)*2625.5</f>
        <v>-3146.9910118375606</v>
      </c>
    </row>
    <row r="145" spans="1:8" x14ac:dyDescent="0.2">
      <c r="A145" t="s">
        <v>143</v>
      </c>
      <c r="B145">
        <f>VLOOKUP($A145,'CCSD(T)-CBS'!$A$2:$N$192,2,FALSE)</f>
        <v>0</v>
      </c>
      <c r="C145">
        <f>VLOOKUP($A145,'MP2-JCCD'!$A$2:$T$192,11,FALSE)*2625.5</f>
        <v>-1585.6744840697936</v>
      </c>
      <c r="D145">
        <f>VLOOKUP($A145,'MP2-JCCD'!$A$2:$T$192,12,FALSE)*2625.5</f>
        <v>-4483.7080765771934</v>
      </c>
      <c r="E145">
        <f>VLOOKUP($A145,'MP2-JCCD'!$A$2:$T$192,13,FALSE)*2625.5</f>
        <v>-942.22000786673868</v>
      </c>
      <c r="F145">
        <f>VLOOKUP($A145,'MP2-JCCD'!$A$2:$T$192,14,FALSE)*2625.5</f>
        <v>-2835.3241260030518</v>
      </c>
      <c r="G145">
        <f>VLOOKUP($A145,'MP2-JCCD'!$A$2:$T$192,15,FALSE)*2625.5</f>
        <v>-629.80273870032318</v>
      </c>
      <c r="H145">
        <f>VLOOKUP($A145,'MP2-JCCD'!$A$2:$T$192,16,FALSE)*2625.5</f>
        <v>-1629.2761567925172</v>
      </c>
    </row>
    <row r="146" spans="1:8" x14ac:dyDescent="0.2">
      <c r="A146" t="s">
        <v>144</v>
      </c>
      <c r="B146">
        <f>VLOOKUP($A146,'CCSD(T)-CBS'!$A$2:$N$192,2,FALSE)</f>
        <v>0</v>
      </c>
      <c r="C146">
        <f>VLOOKUP($A146,'MP2-JCCD'!$A$2:$T$192,11,FALSE)*2625.5</f>
        <v>-1585.1034888858869</v>
      </c>
      <c r="D146">
        <f>VLOOKUP($A146,'MP2-JCCD'!$A$2:$T$192,12,FALSE)*2625.5</f>
        <v>-4483.1216827693743</v>
      </c>
      <c r="E146">
        <f>VLOOKUP($A146,'MP2-JCCD'!$A$2:$T$192,13,FALSE)*2625.5</f>
        <v>-942.08054649815028</v>
      </c>
      <c r="F146">
        <f>VLOOKUP($A146,'MP2-JCCD'!$A$2:$T$192,14,FALSE)*2625.5</f>
        <v>-2834.9263452319874</v>
      </c>
      <c r="G146">
        <f>VLOOKUP($A146,'MP2-JCCD'!$A$2:$T$192,15,FALSE)*2625.5</f>
        <v>-629.80815680716523</v>
      </c>
      <c r="H146">
        <f>VLOOKUP($A146,'MP2-JCCD'!$A$2:$T$192,16,FALSE)*2625.5</f>
        <v>-1629.2951820199391</v>
      </c>
    </row>
    <row r="147" spans="1:8" x14ac:dyDescent="0.2">
      <c r="A147" t="s">
        <v>41</v>
      </c>
      <c r="B147">
        <f>VLOOKUP($A147,'CCSD(T)-CBS'!$A$2:$N$192,2,FALSE)</f>
        <v>0</v>
      </c>
      <c r="C147">
        <f>VLOOKUP($A147,'MP2-JCCD'!$A$2:$T$192,11,FALSE)*2625.5</f>
        <v>-1069.1192073055388</v>
      </c>
      <c r="D147">
        <f>VLOOKUP($A147,'MP2-JCCD'!$A$2:$T$192,12,FALSE)*2625.5</f>
        <v>-3118.6744844088812</v>
      </c>
      <c r="E147">
        <f>VLOOKUP($A147,'MP2-JCCD'!$A$2:$T$192,13,FALSE)*2625.5</f>
        <v>-944.39314535230858</v>
      </c>
      <c r="F147">
        <f>VLOOKUP($A147,'MP2-JCCD'!$A$2:$T$192,14,FALSE)*2625.5</f>
        <v>-2847.0900971917863</v>
      </c>
      <c r="G147">
        <f>VLOOKUP($A147,'MP2-JCCD'!$A$2:$T$192,15,FALSE)*2625.5</f>
        <v>-103.57410495963639</v>
      </c>
      <c r="H147">
        <f>VLOOKUP($A147,'MP2-JCCD'!$A$2:$T$192,16,FALSE)*2625.5</f>
        <v>-244.92399542733523</v>
      </c>
    </row>
    <row r="148" spans="1:8" x14ac:dyDescent="0.2">
      <c r="A148" t="s">
        <v>42</v>
      </c>
      <c r="B148">
        <f>VLOOKUP($A148,'CCSD(T)-CBS'!$A$2:$N$192,2,FALSE)</f>
        <v>0</v>
      </c>
      <c r="C148">
        <f>VLOOKUP($A148,'MP2-JCCD'!$A$2:$T$192,11,FALSE)*2625.5</f>
        <v>-1064.3449464827661</v>
      </c>
      <c r="D148">
        <f>VLOOKUP($A148,'MP2-JCCD'!$A$2:$T$192,12,FALSE)*2625.5</f>
        <v>-3110.4555589209685</v>
      </c>
      <c r="E148">
        <f>VLOOKUP($A148,'MP2-JCCD'!$A$2:$T$192,13,FALSE)*2625.5</f>
        <v>-944.93466828366832</v>
      </c>
      <c r="F148">
        <f>VLOOKUP($A148,'MP2-JCCD'!$A$2:$T$192,14,FALSE)*2625.5</f>
        <v>-2849.0684106756394</v>
      </c>
      <c r="G148">
        <f>VLOOKUP($A148,'MP2-JCCD'!$A$2:$T$192,15,FALSE)*2625.5</f>
        <v>-103.57410495963639</v>
      </c>
      <c r="H148">
        <f>VLOOKUP($A148,'MP2-JCCD'!$A$2:$T$192,16,FALSE)*2625.5</f>
        <v>-244.92399542733523</v>
      </c>
    </row>
    <row r="149" spans="1:8" x14ac:dyDescent="0.2">
      <c r="A149" t="s">
        <v>43</v>
      </c>
      <c r="B149">
        <f>VLOOKUP($A149,'CCSD(T)-CBS'!$A$2:$N$192,2,FALSE)</f>
        <v>0</v>
      </c>
      <c r="C149">
        <f>VLOOKUP($A149,'MP2-JCCD'!$A$2:$T$192,11,FALSE)*2625.5</f>
        <v>-1065.6422382674159</v>
      </c>
      <c r="D149">
        <f>VLOOKUP($A149,'MP2-JCCD'!$A$2:$T$192,12,FALSE)*2625.5</f>
        <v>-3111.9154141074132</v>
      </c>
      <c r="E149">
        <f>VLOOKUP($A149,'MP2-JCCD'!$A$2:$T$192,13,FALSE)*2625.5</f>
        <v>-944.46374703581239</v>
      </c>
      <c r="F149">
        <f>VLOOKUP($A149,'MP2-JCCD'!$A$2:$T$192,14,FALSE)*2625.5</f>
        <v>-2848.3923935971848</v>
      </c>
      <c r="G149">
        <f>VLOOKUP($A149,'MP2-JCCD'!$A$2:$T$192,15,FALSE)*2625.5</f>
        <v>-103.57410495963639</v>
      </c>
      <c r="H149">
        <f>VLOOKUP($A149,'MP2-JCCD'!$A$2:$T$192,16,FALSE)*2625.5</f>
        <v>-244.92399542733523</v>
      </c>
    </row>
    <row r="150" spans="1:8" x14ac:dyDescent="0.2">
      <c r="A150" t="s">
        <v>44</v>
      </c>
      <c r="B150">
        <f>VLOOKUP($A150,'CCSD(T)-CBS'!$A$2:$N$192,2,FALSE)</f>
        <v>0</v>
      </c>
      <c r="C150">
        <f>VLOOKUP($A150,'MP2-JCCD'!$A$2:$T$192,11,FALSE)*2625.5</f>
        <v>-1069.2327150021608</v>
      </c>
      <c r="D150">
        <f>VLOOKUP($A150,'MP2-JCCD'!$A$2:$T$192,12,FALSE)*2625.5</f>
        <v>-3119.0005482284937</v>
      </c>
      <c r="E150">
        <f>VLOOKUP($A150,'MP2-JCCD'!$A$2:$T$192,13,FALSE)*2625.5</f>
        <v>-944.38476548475091</v>
      </c>
      <c r="F150">
        <f>VLOOKUP($A150,'MP2-JCCD'!$A$2:$T$192,14,FALSE)*2625.5</f>
        <v>-2846.9896870765601</v>
      </c>
      <c r="G150">
        <f>VLOOKUP($A150,'MP2-JCCD'!$A$2:$T$192,15,FALSE)*2625.5</f>
        <v>-103.57410495963639</v>
      </c>
      <c r="H150">
        <f>VLOOKUP($A150,'MP2-JCCD'!$A$2:$T$192,16,FALSE)*2625.5</f>
        <v>-244.92399542733523</v>
      </c>
    </row>
    <row r="151" spans="1:8" x14ac:dyDescent="0.2">
      <c r="A151" t="s">
        <v>145</v>
      </c>
      <c r="B151">
        <f>VLOOKUP($A151,'CCSD(T)-CBS'!$A$2:$N$192,2,FALSE)</f>
        <v>0</v>
      </c>
      <c r="C151">
        <f>VLOOKUP($A151,'MP2-JCCD'!$A$2:$T$192,11,FALSE)*2625.5</f>
        <v>-1061.6838862813181</v>
      </c>
      <c r="D151">
        <f>VLOOKUP($A151,'MP2-JCCD'!$A$2:$T$192,12,FALSE)*2625.5</f>
        <v>-3137.4954419147625</v>
      </c>
      <c r="E151">
        <f>VLOOKUP($A151,'MP2-JCCD'!$A$2:$T$192,13,FALSE)*2625.5</f>
        <v>-944.20630450494696</v>
      </c>
      <c r="F151">
        <f>VLOOKUP($A151,'MP2-JCCD'!$A$2:$T$192,14,FALSE)*2625.5</f>
        <v>-2846.7637884792648</v>
      </c>
      <c r="G151">
        <f>VLOOKUP($A151,'MP2-JCCD'!$A$2:$T$192,15,FALSE)*2625.5</f>
        <v>-99.798243667132326</v>
      </c>
      <c r="H151">
        <f>VLOOKUP($A151,'MP2-JCCD'!$A$2:$T$192,16,FALSE)*2625.5</f>
        <v>-268.2137939530507</v>
      </c>
    </row>
    <row r="152" spans="1:8" x14ac:dyDescent="0.2">
      <c r="A152" t="s">
        <v>146</v>
      </c>
      <c r="B152">
        <f>VLOOKUP($A152,'CCSD(T)-CBS'!$A$2:$N$192,2,FALSE)</f>
        <v>0</v>
      </c>
      <c r="C152">
        <f>VLOOKUP($A152,'MP2-JCCD'!$A$2:$T$192,11,FALSE)*2625.5</f>
        <v>-1059.3210857255738</v>
      </c>
      <c r="D152">
        <f>VLOOKUP($A152,'MP2-JCCD'!$A$2:$T$192,12,FALSE)*2625.5</f>
        <v>-3132.1504323355653</v>
      </c>
      <c r="E152">
        <f>VLOOKUP($A152,'MP2-JCCD'!$A$2:$T$192,13,FALSE)*2625.5</f>
        <v>-945.15789214282711</v>
      </c>
      <c r="F152">
        <f>VLOOKUP($A152,'MP2-JCCD'!$A$2:$T$192,14,FALSE)*2625.5</f>
        <v>-2849.7314767785624</v>
      </c>
      <c r="G152">
        <f>VLOOKUP($A152,'MP2-JCCD'!$A$2:$T$192,15,FALSE)*2625.5</f>
        <v>-99.798243667132326</v>
      </c>
      <c r="H152">
        <f>VLOOKUP($A152,'MP2-JCCD'!$A$2:$T$192,16,FALSE)*2625.5</f>
        <v>-268.2137939530507</v>
      </c>
    </row>
    <row r="153" spans="1:8" x14ac:dyDescent="0.2">
      <c r="A153" t="s">
        <v>147</v>
      </c>
      <c r="B153">
        <f>VLOOKUP($A153,'CCSD(T)-CBS'!$A$2:$N$192,2,FALSE)</f>
        <v>0</v>
      </c>
      <c r="C153">
        <f>VLOOKUP($A153,'MP2-JCCD'!$A$2:$T$192,11,FALSE)*2625.5</f>
        <v>-1060.1570856646777</v>
      </c>
      <c r="D153">
        <f>VLOOKUP($A153,'MP2-JCCD'!$A$2:$T$192,12,FALSE)*2625.5</f>
        <v>-3133.0609318047364</v>
      </c>
      <c r="E153">
        <f>VLOOKUP($A153,'MP2-JCCD'!$A$2:$T$192,13,FALSE)*2625.5</f>
        <v>-944.61789323257756</v>
      </c>
      <c r="F153">
        <f>VLOOKUP($A153,'MP2-JCCD'!$A$2:$T$192,14,FALSE)*2625.5</f>
        <v>-2848.8505116905335</v>
      </c>
      <c r="G153">
        <f>VLOOKUP($A153,'MP2-JCCD'!$A$2:$T$192,15,FALSE)*2625.5</f>
        <v>-99.798243667132581</v>
      </c>
      <c r="H153">
        <f>VLOOKUP($A153,'MP2-JCCD'!$A$2:$T$192,16,FALSE)*2625.5</f>
        <v>-268.21379395305331</v>
      </c>
    </row>
    <row r="154" spans="1:8" x14ac:dyDescent="0.2">
      <c r="A154" t="s">
        <v>148</v>
      </c>
      <c r="B154">
        <f>VLOOKUP($A154,'CCSD(T)-CBS'!$A$2:$N$192,2,FALSE)</f>
        <v>0</v>
      </c>
      <c r="C154">
        <f>VLOOKUP($A154,'MP2-JCCD'!$A$2:$T$192,11,FALSE)*2625.5</f>
        <v>-1061.4219591225763</v>
      </c>
      <c r="D154">
        <f>VLOOKUP($A154,'MP2-JCCD'!$A$2:$T$192,12,FALSE)*2625.5</f>
        <v>-3137.6268155583421</v>
      </c>
      <c r="E154">
        <f>VLOOKUP($A154,'MP2-JCCD'!$A$2:$T$192,13,FALSE)*2625.5</f>
        <v>-944.18377047151534</v>
      </c>
      <c r="F154">
        <f>VLOOKUP($A154,'MP2-JCCD'!$A$2:$T$192,14,FALSE)*2625.5</f>
        <v>-2846.5975150918325</v>
      </c>
      <c r="G154">
        <f>VLOOKUP($A154,'MP2-JCCD'!$A$2:$T$192,15,FALSE)*2625.5</f>
        <v>-99.798243667131544</v>
      </c>
      <c r="H154">
        <f>VLOOKUP($A154,'MP2-JCCD'!$A$2:$T$192,16,FALSE)*2625.5</f>
        <v>-268.2137939530507</v>
      </c>
    </row>
    <row r="155" spans="1:8" x14ac:dyDescent="0.2">
      <c r="A155" t="s">
        <v>149</v>
      </c>
      <c r="B155">
        <f>VLOOKUP($A155,'CCSD(T)-CBS'!$A$2:$N$192,2,FALSE)</f>
        <v>0</v>
      </c>
      <c r="C155">
        <f>VLOOKUP($A155,'MP2-JCCD'!$A$2:$T$192,11,FALSE)*2625.5</f>
        <v>-1512.889129625335</v>
      </c>
      <c r="D155">
        <f>VLOOKUP($A155,'MP2-JCCD'!$A$2:$T$192,12,FALSE)*2625.5</f>
        <v>-4265.1099582324905</v>
      </c>
      <c r="E155">
        <f>VLOOKUP($A155,'MP2-JCCD'!$A$2:$T$192,13,FALSE)*2625.5</f>
        <v>-941.97489302610882</v>
      </c>
      <c r="F155">
        <f>VLOOKUP($A155,'MP2-JCCD'!$A$2:$T$192,14,FALSE)*2625.5</f>
        <v>-2835.6137230670156</v>
      </c>
      <c r="G155">
        <f>VLOOKUP($A155,'MP2-JCCD'!$A$2:$T$192,15,FALSE)*2625.5</f>
        <v>-542.29646307602093</v>
      </c>
      <c r="H155">
        <f>VLOOKUP($A155,'MP2-JCCD'!$A$2:$T$192,16,FALSE)*2625.5</f>
        <v>-1392.988229363559</v>
      </c>
    </row>
    <row r="156" spans="1:8" x14ac:dyDescent="0.2">
      <c r="A156" t="s">
        <v>150</v>
      </c>
      <c r="B156">
        <f>VLOOKUP($A156,'CCSD(T)-CBS'!$A$2:$N$192,2,FALSE)</f>
        <v>0</v>
      </c>
      <c r="C156">
        <f>VLOOKUP($A156,'MP2-JCCD'!$A$2:$T$192,11,FALSE)*2625.5</f>
        <v>-1514.5194380374903</v>
      </c>
      <c r="D156">
        <f>VLOOKUP($A156,'MP2-JCCD'!$A$2:$T$192,12,FALSE)*2625.5</f>
        <v>-4265.6733091244259</v>
      </c>
      <c r="E156">
        <f>VLOOKUP($A156,'MP2-JCCD'!$A$2:$T$192,13,FALSE)*2625.5</f>
        <v>-942.30495273950089</v>
      </c>
      <c r="F156">
        <f>VLOOKUP($A156,'MP2-JCCD'!$A$2:$T$192,14,FALSE)*2625.5</f>
        <v>-2835.9360961972293</v>
      </c>
      <c r="G156">
        <f>VLOOKUP($A156,'MP2-JCCD'!$A$2:$T$192,15,FALSE)*2625.5</f>
        <v>-542.2975259517458</v>
      </c>
      <c r="H156">
        <f>VLOOKUP($A156,'MP2-JCCD'!$A$2:$T$192,16,FALSE)*2625.5</f>
        <v>-1392.5598800308194</v>
      </c>
    </row>
    <row r="157" spans="1:8" x14ac:dyDescent="0.2">
      <c r="A157" t="s">
        <v>151</v>
      </c>
      <c r="B157">
        <f>VLOOKUP($A157,'CCSD(T)-CBS'!$A$2:$N$192,2,FALSE)</f>
        <v>0</v>
      </c>
      <c r="C157">
        <f>VLOOKUP($A157,'MP2-JCCD'!$A$2:$T$192,11,FALSE)*2625.5</f>
        <v>-1511.2801575303524</v>
      </c>
      <c r="D157">
        <f>VLOOKUP($A157,'MP2-JCCD'!$A$2:$T$192,12,FALSE)*2625.5</f>
        <v>-4263.3693427614899</v>
      </c>
      <c r="E157">
        <f>VLOOKUP($A157,'MP2-JCCD'!$A$2:$T$192,13,FALSE)*2625.5</f>
        <v>-941.63522540266069</v>
      </c>
      <c r="F157">
        <f>VLOOKUP($A157,'MP2-JCCD'!$A$2:$T$192,14,FALSE)*2625.5</f>
        <v>-2834.982738871141</v>
      </c>
      <c r="G157">
        <f>VLOOKUP($A157,'MP2-JCCD'!$A$2:$T$192,15,FALSE)*2625.5</f>
        <v>-542.22104345366643</v>
      </c>
      <c r="H157">
        <f>VLOOKUP($A157,'MP2-JCCD'!$A$2:$T$192,16,FALSE)*2625.5</f>
        <v>-1392.6693212770201</v>
      </c>
    </row>
    <row r="158" spans="1:8" x14ac:dyDescent="0.2">
      <c r="A158" t="s">
        <v>152</v>
      </c>
      <c r="B158">
        <f>VLOOKUP($A158,'CCSD(T)-CBS'!$A$2:$N$192,2,FALSE)</f>
        <v>0</v>
      </c>
      <c r="C158">
        <f>VLOOKUP($A158,'MP2-JCCD'!$A$2:$T$192,11,FALSE)*2625.5</f>
        <v>-1586.6273277554251</v>
      </c>
      <c r="D158">
        <f>VLOOKUP($A158,'MP2-JCCD'!$A$2:$T$192,12,FALSE)*2625.5</f>
        <v>-4515.6490848390658</v>
      </c>
      <c r="E158">
        <f>VLOOKUP($A158,'MP2-JCCD'!$A$2:$T$192,13,FALSE)*2625.5</f>
        <v>-942.92578908008898</v>
      </c>
      <c r="F158">
        <f>VLOOKUP($A158,'MP2-JCCD'!$A$2:$T$192,14,FALSE)*2625.5</f>
        <v>-2836.6484842722321</v>
      </c>
      <c r="G158">
        <f>VLOOKUP($A158,'MP2-JCCD'!$A$2:$T$192,15,FALSE)*2625.5</f>
        <v>-620.94613109344061</v>
      </c>
      <c r="H158">
        <f>VLOOKUP($A158,'MP2-JCCD'!$A$2:$T$192,16,FALSE)*2625.5</f>
        <v>-1652.5469364675491</v>
      </c>
    </row>
    <row r="159" spans="1:8" x14ac:dyDescent="0.2">
      <c r="A159" t="s">
        <v>153</v>
      </c>
      <c r="B159">
        <f>VLOOKUP($A159,'CCSD(T)-CBS'!$A$2:$N$192,2,FALSE)</f>
        <v>0</v>
      </c>
      <c r="C159">
        <f>VLOOKUP($A159,'MP2-JCCD'!$A$2:$T$192,11,FALSE)*2625.5</f>
        <v>-1582.054727461729</v>
      </c>
      <c r="D159">
        <f>VLOOKUP($A159,'MP2-JCCD'!$A$2:$T$192,12,FALSE)*2625.5</f>
        <v>-4511.0874976589739</v>
      </c>
      <c r="E159">
        <f>VLOOKUP($A159,'MP2-JCCD'!$A$2:$T$192,13,FALSE)*2625.5</f>
        <v>-941.71265728764172</v>
      </c>
      <c r="F159">
        <f>VLOOKUP($A159,'MP2-JCCD'!$A$2:$T$192,14,FALSE)*2625.5</f>
        <v>-2834.7420011564682</v>
      </c>
      <c r="G159">
        <f>VLOOKUP($A159,'MP2-JCCD'!$A$2:$T$192,15,FALSE)*2625.5</f>
        <v>-620.98204655688573</v>
      </c>
      <c r="H159">
        <f>VLOOKUP($A159,'MP2-JCCD'!$A$2:$T$192,16,FALSE)*2625.5</f>
        <v>-1652.6882964279569</v>
      </c>
    </row>
    <row r="160" spans="1:8" x14ac:dyDescent="0.2">
      <c r="A160" t="s">
        <v>154</v>
      </c>
      <c r="B160">
        <f>VLOOKUP($A160,'CCSD(T)-CBS'!$A$2:$N$192,2,FALSE)</f>
        <v>0</v>
      </c>
      <c r="C160">
        <f>VLOOKUP($A160,'MP2-JCCD'!$A$2:$T$192,11,FALSE)*2625.5</f>
        <v>-1907.1621085869199</v>
      </c>
      <c r="D160">
        <f>VLOOKUP($A160,'MP2-JCCD'!$A$2:$T$192,12,FALSE)*2625.5</f>
        <v>-5306.1329721306611</v>
      </c>
      <c r="E160">
        <f>VLOOKUP($A160,'MP2-JCCD'!$A$2:$T$192,13,FALSE)*2625.5</f>
        <v>-942.15699117910015</v>
      </c>
      <c r="F160">
        <f>VLOOKUP($A160,'MP2-JCCD'!$A$2:$T$192,14,FALSE)*2625.5</f>
        <v>-2835.3872901131531</v>
      </c>
      <c r="G160">
        <f>VLOOKUP($A160,'MP2-JCCD'!$A$2:$T$192,15,FALSE)*2625.5</f>
        <v>-948.4617392014236</v>
      </c>
      <c r="H160">
        <f>VLOOKUP($A160,'MP2-JCCD'!$A$2:$T$192,16,FALSE)*2625.5</f>
        <v>-2447.3342067417866</v>
      </c>
    </row>
    <row r="161" spans="1:8" x14ac:dyDescent="0.2">
      <c r="A161" t="s">
        <v>155</v>
      </c>
      <c r="B161">
        <f>VLOOKUP($A161,'CCSD(T)-CBS'!$A$2:$N$192,2,FALSE)</f>
        <v>0</v>
      </c>
      <c r="C161">
        <f>VLOOKUP($A161,'MP2-JCCD'!$A$2:$T$192,11,FALSE)*2625.5</f>
        <v>-1904.0027350262937</v>
      </c>
      <c r="D161">
        <f>VLOOKUP($A161,'MP2-JCCD'!$A$2:$T$192,12,FALSE)*2625.5</f>
        <v>-5302.6167847263141</v>
      </c>
      <c r="E161">
        <f>VLOOKUP($A161,'MP2-JCCD'!$A$2:$T$192,13,FALSE)*2625.5</f>
        <v>-941.44962134093043</v>
      </c>
      <c r="F161">
        <f>VLOOKUP($A161,'MP2-JCCD'!$A$2:$T$192,14,FALSE)*2625.5</f>
        <v>-2834.1485112494865</v>
      </c>
      <c r="G161">
        <f>VLOOKUP($A161,'MP2-JCCD'!$A$2:$T$192,15,FALSE)*2625.5</f>
        <v>-948.47112369077649</v>
      </c>
      <c r="H161">
        <f>VLOOKUP($A161,'MP2-JCCD'!$A$2:$T$192,16,FALSE)*2625.5</f>
        <v>-2447.3703499025178</v>
      </c>
    </row>
    <row r="162" spans="1:8" x14ac:dyDescent="0.2">
      <c r="A162" t="s">
        <v>156</v>
      </c>
      <c r="B162">
        <f>VLOOKUP($A162,'CCSD(T)-CBS'!$A$2:$N$192,2,FALSE)</f>
        <v>0</v>
      </c>
      <c r="C162">
        <f>VLOOKUP($A162,'MP2-JCCD'!$A$2:$T$192,11,FALSE)*2625.5</f>
        <v>-2157.4845617725759</v>
      </c>
      <c r="D162">
        <f>VLOOKUP($A162,'MP2-JCCD'!$A$2:$T$192,12,FALSE)*2625.5</f>
        <v>-6011.013688948251</v>
      </c>
      <c r="E162">
        <f>VLOOKUP($A162,'MP2-JCCD'!$A$2:$T$192,13,FALSE)*2625.5</f>
        <v>-942.84089682242814</v>
      </c>
      <c r="F162">
        <f>VLOOKUP($A162,'MP2-JCCD'!$A$2:$T$192,14,FALSE)*2625.5</f>
        <v>-2836.5109151285783</v>
      </c>
      <c r="G162">
        <f>VLOOKUP($A162,'MP2-JCCD'!$A$2:$T$192,15,FALSE)*2625.5</f>
        <v>-1190.7179556004394</v>
      </c>
      <c r="H162">
        <f>VLOOKUP($A162,'MP2-JCCD'!$A$2:$T$192,16,FALSE)*2625.5</f>
        <v>-3145.8362558882791</v>
      </c>
    </row>
    <row r="163" spans="1:8" x14ac:dyDescent="0.2">
      <c r="A163" t="s">
        <v>157</v>
      </c>
      <c r="B163">
        <f>VLOOKUP($A163,'CCSD(T)-CBS'!$A$2:$N$192,2,FALSE)</f>
        <v>0</v>
      </c>
      <c r="C163">
        <f>VLOOKUP($A163,'MP2-JCCD'!$A$2:$T$192,11,FALSE)*2625.5</f>
        <v>-2155.6165026553585</v>
      </c>
      <c r="D163">
        <f>VLOOKUP($A163,'MP2-JCCD'!$A$2:$T$192,12,FALSE)*2625.5</f>
        <v>-6008.4432739707299</v>
      </c>
      <c r="E163">
        <f>VLOOKUP($A163,'MP2-JCCD'!$A$2:$T$192,13,FALSE)*2625.5</f>
        <v>-942.6833712286026</v>
      </c>
      <c r="F163">
        <f>VLOOKUP($A163,'MP2-JCCD'!$A$2:$T$192,14,FALSE)*2625.5</f>
        <v>-2836.0553993634853</v>
      </c>
      <c r="G163">
        <f>VLOOKUP($A163,'MP2-JCCD'!$A$2:$T$192,15,FALSE)*2625.5</f>
        <v>-1190.6951430065199</v>
      </c>
      <c r="H163">
        <f>VLOOKUP($A163,'MP2-JCCD'!$A$2:$T$192,16,FALSE)*2625.5</f>
        <v>-3145.8065060313543</v>
      </c>
    </row>
    <row r="164" spans="1:8" x14ac:dyDescent="0.2">
      <c r="A164" t="s">
        <v>158</v>
      </c>
      <c r="B164">
        <f>VLOOKUP($A164,'CCSD(T)-CBS'!$A$2:$N$192,2,FALSE)</f>
        <v>0</v>
      </c>
      <c r="C164">
        <f>VLOOKUP($A164,'MP2-JCCD'!$A$2:$T$192,11,FALSE)*2625.5</f>
        <v>-1546.7772654505616</v>
      </c>
      <c r="D164">
        <f>VLOOKUP($A164,'MP2-JCCD'!$A$2:$T$192,12,FALSE)*2625.5</f>
        <v>-4578.0368260732139</v>
      </c>
      <c r="E164">
        <f>VLOOKUP($A164,'MP2-JCCD'!$A$2:$T$192,13,FALSE)*2625.5</f>
        <v>-904.13695305249598</v>
      </c>
      <c r="F164">
        <f>VLOOKUP($A164,'MP2-JCCD'!$A$2:$T$192,14,FALSE)*2625.5</f>
        <v>-2933.6833099671953</v>
      </c>
      <c r="G164">
        <f>VLOOKUP($A164,'MP2-JCCD'!$A$2:$T$192,15,FALSE)*2625.5</f>
        <v>-629.39481316911372</v>
      </c>
      <c r="H164">
        <f>VLOOKUP($A164,'MP2-JCCD'!$A$2:$T$192,16,FALSE)*2625.5</f>
        <v>-1627.6513942564134</v>
      </c>
    </row>
    <row r="165" spans="1:8" x14ac:dyDescent="0.2">
      <c r="A165" t="s">
        <v>159</v>
      </c>
      <c r="B165">
        <f>VLOOKUP($A165,'CCSD(T)-CBS'!$A$2:$N$192,2,FALSE)</f>
        <v>0</v>
      </c>
      <c r="C165">
        <f>VLOOKUP($A165,'MP2-JCCD'!$A$2:$T$192,11,FALSE)*2625.5</f>
        <v>-1546.3791999119937</v>
      </c>
      <c r="D165">
        <f>VLOOKUP($A165,'MP2-JCCD'!$A$2:$T$192,12,FALSE)*2625.5</f>
        <v>-4577.5587841766228</v>
      </c>
      <c r="E165">
        <f>VLOOKUP($A165,'MP2-JCCD'!$A$2:$T$192,13,FALSE)*2625.5</f>
        <v>-904.45051766248719</v>
      </c>
      <c r="F165">
        <f>VLOOKUP($A165,'MP2-JCCD'!$A$2:$T$192,14,FALSE)*2625.5</f>
        <v>-2934.013269863874</v>
      </c>
      <c r="G165">
        <f>VLOOKUP($A165,'MP2-JCCD'!$A$2:$T$192,15,FALSE)*2625.5</f>
        <v>-629.4035019439591</v>
      </c>
      <c r="H165">
        <f>VLOOKUP($A165,'MP2-JCCD'!$A$2:$T$192,16,FALSE)*2625.5</f>
        <v>-1627.69908090427</v>
      </c>
    </row>
    <row r="166" spans="1:8" x14ac:dyDescent="0.2">
      <c r="A166" t="s">
        <v>160</v>
      </c>
      <c r="B166">
        <f>VLOOKUP($A166,'CCSD(T)-CBS'!$A$2:$N$192,2,FALSE)</f>
        <v>0</v>
      </c>
      <c r="C166">
        <f>VLOOKUP($A166,'MP2-JCCD'!$A$2:$T$192,11,FALSE)*2625.5</f>
        <v>-1546.1462876403516</v>
      </c>
      <c r="D166">
        <f>VLOOKUP($A166,'MP2-JCCD'!$A$2:$T$192,12,FALSE)*2625.5</f>
        <v>-4577.2887032129538</v>
      </c>
      <c r="E166">
        <f>VLOOKUP($A166,'MP2-JCCD'!$A$2:$T$192,13,FALSE)*2625.5</f>
        <v>-904.26661457746093</v>
      </c>
      <c r="F166">
        <f>VLOOKUP($A166,'MP2-JCCD'!$A$2:$T$192,14,FALSE)*2625.5</f>
        <v>-2934.0008875729554</v>
      </c>
      <c r="G166">
        <f>VLOOKUP($A166,'MP2-JCCD'!$A$2:$T$192,15,FALSE)*2625.5</f>
        <v>-629.40565809739417</v>
      </c>
      <c r="H166">
        <f>VLOOKUP($A166,'MP2-JCCD'!$A$2:$T$192,16,FALSE)*2625.5</f>
        <v>-1627.6941794160809</v>
      </c>
    </row>
    <row r="167" spans="1:8" x14ac:dyDescent="0.2">
      <c r="A167" t="s">
        <v>45</v>
      </c>
      <c r="B167">
        <f>VLOOKUP($A167,'CCSD(T)-CBS'!$A$2:$N$192,2,FALSE)</f>
        <v>0</v>
      </c>
      <c r="C167">
        <f>VLOOKUP($A167,'MP2-JCCD'!$A$2:$T$192,11,FALSE)*2625.5</f>
        <v>-1030.1893020886673</v>
      </c>
      <c r="D167">
        <f>VLOOKUP($A167,'MP2-JCCD'!$A$2:$T$192,12,FALSE)*2625.5</f>
        <v>-3206.4854616859479</v>
      </c>
      <c r="E167">
        <f>VLOOKUP($A167,'MP2-JCCD'!$A$2:$T$192,13,FALSE)*2625.5</f>
        <v>-904.77327873255547</v>
      </c>
      <c r="F167">
        <f>VLOOKUP($A167,'MP2-JCCD'!$A$2:$T$192,14,FALSE)*2625.5</f>
        <v>-2934.8711852512024</v>
      </c>
      <c r="G167">
        <f>VLOOKUP($A167,'MP2-JCCD'!$A$2:$T$192,15,FALSE)*2625.5</f>
        <v>-103.57410495963639</v>
      </c>
      <c r="H167">
        <f>VLOOKUP($A167,'MP2-JCCD'!$A$2:$T$192,16,FALSE)*2625.5</f>
        <v>-244.92399542733523</v>
      </c>
    </row>
    <row r="168" spans="1:8" x14ac:dyDescent="0.2">
      <c r="A168" t="s">
        <v>46</v>
      </c>
      <c r="B168">
        <f>VLOOKUP($A168,'CCSD(T)-CBS'!$A$2:$N$192,2,FALSE)</f>
        <v>0</v>
      </c>
      <c r="C168">
        <f>VLOOKUP($A168,'MP2-JCCD'!$A$2:$T$192,11,FALSE)*2625.5</f>
        <v>-1028.5697509565105</v>
      </c>
      <c r="D168">
        <f>VLOOKUP($A168,'MP2-JCCD'!$A$2:$T$192,12,FALSE)*2625.5</f>
        <v>-3205.0172954875243</v>
      </c>
      <c r="E168">
        <f>VLOOKUP($A168,'MP2-JCCD'!$A$2:$T$192,13,FALSE)*2625.5</f>
        <v>-904.64823197623514</v>
      </c>
      <c r="F168">
        <f>VLOOKUP($A168,'MP2-JCCD'!$A$2:$T$192,14,FALSE)*2625.5</f>
        <v>-2935.078062217412</v>
      </c>
      <c r="G168">
        <f>VLOOKUP($A168,'MP2-JCCD'!$A$2:$T$192,15,FALSE)*2625.5</f>
        <v>-103.57410495960539</v>
      </c>
      <c r="H168">
        <f>VLOOKUP($A168,'MP2-JCCD'!$A$2:$T$192,16,FALSE)*2625.5</f>
        <v>-244.92399542729427</v>
      </c>
    </row>
    <row r="169" spans="1:8" x14ac:dyDescent="0.2">
      <c r="A169" t="s">
        <v>47</v>
      </c>
      <c r="B169">
        <f>VLOOKUP($A169,'CCSD(T)-CBS'!$A$2:$N$192,2,FALSE)</f>
        <v>0</v>
      </c>
      <c r="C169">
        <f>VLOOKUP($A169,'MP2-JCCD'!$A$2:$T$192,11,FALSE)*2625.5</f>
        <v>-1028.7939846445138</v>
      </c>
      <c r="D169">
        <f>VLOOKUP($A169,'MP2-JCCD'!$A$2:$T$192,12,FALSE)*2625.5</f>
        <v>-3204.9615047707634</v>
      </c>
      <c r="E169">
        <f>VLOOKUP($A169,'MP2-JCCD'!$A$2:$T$192,13,FALSE)*2625.5</f>
        <v>-904.72756505376412</v>
      </c>
      <c r="F169">
        <f>VLOOKUP($A169,'MP2-JCCD'!$A$2:$T$192,14,FALSE)*2625.5</f>
        <v>-2935.0638732366101</v>
      </c>
      <c r="G169">
        <f>VLOOKUP($A169,'MP2-JCCD'!$A$2:$T$192,15,FALSE)*2625.5</f>
        <v>-103.57410495963639</v>
      </c>
      <c r="H169">
        <f>VLOOKUP($A169,'MP2-JCCD'!$A$2:$T$192,16,FALSE)*2625.5</f>
        <v>-244.92399542733523</v>
      </c>
    </row>
    <row r="170" spans="1:8" x14ac:dyDescent="0.2">
      <c r="A170" t="s">
        <v>0</v>
      </c>
      <c r="B170">
        <f>VLOOKUP($A170,'CCSD(T)-CBS'!$A$2:$N$192,2,FALSE)</f>
        <v>0</v>
      </c>
      <c r="C170">
        <f>VLOOKUP($A170,'MP2-JCCD'!$A$2:$T$192,11,FALSE)*2625.5</f>
        <v>-1023.6670514637901</v>
      </c>
      <c r="D170">
        <f>VLOOKUP($A170,'MP2-JCCD'!$A$2:$T$192,12,FALSE)*2625.5</f>
        <v>-3226.5373680365874</v>
      </c>
      <c r="E170">
        <f>VLOOKUP($A170,'MP2-JCCD'!$A$2:$T$192,13,FALSE)*2625.5</f>
        <v>-904.78393291524685</v>
      </c>
      <c r="F170">
        <f>VLOOKUP($A170,'MP2-JCCD'!$A$2:$T$192,14,FALSE)*2625.5</f>
        <v>-2934.9489888183857</v>
      </c>
      <c r="G170">
        <f>VLOOKUP($A170,'MP2-JCCD'!$A$2:$T$192,15,FALSE)*2625.5</f>
        <v>-99.798243667132326</v>
      </c>
      <c r="H170">
        <f>VLOOKUP($A170,'MP2-JCCD'!$A$2:$T$192,16,FALSE)*2625.5</f>
        <v>-268.2137939530507</v>
      </c>
    </row>
    <row r="171" spans="1:8" x14ac:dyDescent="0.2">
      <c r="A171" t="s">
        <v>1</v>
      </c>
      <c r="B171">
        <f>VLOOKUP($A171,'CCSD(T)-CBS'!$A$2:$N$192,2,FALSE)</f>
        <v>0</v>
      </c>
      <c r="C171">
        <f>VLOOKUP($A171,'MP2-JCCD'!$A$2:$T$192,11,FALSE)*2625.5</f>
        <v>-1023.0850524567182</v>
      </c>
      <c r="D171">
        <f>VLOOKUP($A171,'MP2-JCCD'!$A$2:$T$192,12,FALSE)*2625.5</f>
        <v>-3226.292288944243</v>
      </c>
      <c r="E171">
        <f>VLOOKUP($A171,'MP2-JCCD'!$A$2:$T$192,13,FALSE)*2625.5</f>
        <v>-904.61976464506597</v>
      </c>
      <c r="F171">
        <f>VLOOKUP($A171,'MP2-JCCD'!$A$2:$T$192,14,FALSE)*2625.5</f>
        <v>-2935.3853156494947</v>
      </c>
      <c r="G171">
        <f>VLOOKUP($A171,'MP2-JCCD'!$A$2:$T$192,15,FALSE)*2625.5</f>
        <v>-99.798243667132326</v>
      </c>
      <c r="H171">
        <f>VLOOKUP($A171,'MP2-JCCD'!$A$2:$T$192,16,FALSE)*2625.5</f>
        <v>-268.2137939530507</v>
      </c>
    </row>
    <row r="172" spans="1:8" x14ac:dyDescent="0.2">
      <c r="A172" t="s">
        <v>2</v>
      </c>
      <c r="B172">
        <f>VLOOKUP($A172,'CCSD(T)-CBS'!$A$2:$N$192,2,FALSE)</f>
        <v>0</v>
      </c>
      <c r="C172">
        <f>VLOOKUP($A172,'MP2-JCCD'!$A$2:$T$192,11,FALSE)*2625.5</f>
        <v>-1022.4878585358193</v>
      </c>
      <c r="D172">
        <f>VLOOKUP($A172,'MP2-JCCD'!$A$2:$T$192,12,FALSE)*2625.5</f>
        <v>-3225.1264190829356</v>
      </c>
      <c r="E172">
        <f>VLOOKUP($A172,'MP2-JCCD'!$A$2:$T$192,13,FALSE)*2625.5</f>
        <v>-904.76822227318655</v>
      </c>
      <c r="F172">
        <f>VLOOKUP($A172,'MP2-JCCD'!$A$2:$T$192,14,FALSE)*2625.5</f>
        <v>-2935.1626424901083</v>
      </c>
      <c r="G172">
        <f>VLOOKUP($A172,'MP2-JCCD'!$A$2:$T$192,15,FALSE)*2625.5</f>
        <v>-99.798243667132326</v>
      </c>
      <c r="H172">
        <f>VLOOKUP($A172,'MP2-JCCD'!$A$2:$T$192,16,FALSE)*2625.5</f>
        <v>-268.2137939530507</v>
      </c>
    </row>
    <row r="173" spans="1:8" x14ac:dyDescent="0.2">
      <c r="A173" t="s">
        <v>3</v>
      </c>
      <c r="B173">
        <f>VLOOKUP($A173,'CCSD(T)-CBS'!$A$2:$N$192,2,FALSE)</f>
        <v>0</v>
      </c>
      <c r="C173">
        <f>VLOOKUP($A173,'MP2-JCCD'!$A$2:$T$192,11,FALSE)*2625.5</f>
        <v>-1459.9336692481863</v>
      </c>
      <c r="D173">
        <f>VLOOKUP($A173,'MP2-JCCD'!$A$2:$T$192,12,FALSE)*2625.5</f>
        <v>-4335.2445502077717</v>
      </c>
      <c r="E173">
        <f>VLOOKUP($A173,'MP2-JCCD'!$A$2:$T$192,13,FALSE)*2625.5</f>
        <v>-904.31606876053922</v>
      </c>
      <c r="F173">
        <f>VLOOKUP($A173,'MP2-JCCD'!$A$2:$T$192,14,FALSE)*2625.5</f>
        <v>-2933.7307450715311</v>
      </c>
      <c r="G173">
        <f>VLOOKUP($A173,'MP2-JCCD'!$A$2:$T$192,15,FALSE)*2625.5</f>
        <v>-535.63710334597215</v>
      </c>
      <c r="H173">
        <f>VLOOKUP($A173,'MP2-JCCD'!$A$2:$T$192,16,FALSE)*2625.5</f>
        <v>-1376.3711969604772</v>
      </c>
    </row>
    <row r="174" spans="1:8" x14ac:dyDescent="0.2">
      <c r="A174" t="s">
        <v>4</v>
      </c>
      <c r="B174">
        <f>VLOOKUP($A174,'CCSD(T)-CBS'!$A$2:$N$192,2,FALSE)</f>
        <v>0</v>
      </c>
      <c r="C174">
        <f>VLOOKUP($A174,'MP2-JCCD'!$A$2:$T$192,11,FALSE)*2625.5</f>
        <v>-1461.2233945197529</v>
      </c>
      <c r="D174">
        <f>VLOOKUP($A174,'MP2-JCCD'!$A$2:$T$192,12,FALSE)*2625.5</f>
        <v>-4335.4263962315454</v>
      </c>
      <c r="E174">
        <f>VLOOKUP($A174,'MP2-JCCD'!$A$2:$T$192,13,FALSE)*2625.5</f>
        <v>-904.30577817995857</v>
      </c>
      <c r="F174">
        <f>VLOOKUP($A174,'MP2-JCCD'!$A$2:$T$192,14,FALSE)*2625.5</f>
        <v>-2934.1794825306329</v>
      </c>
      <c r="G174">
        <f>VLOOKUP($A174,'MP2-JCCD'!$A$2:$T$192,15,FALSE)*2625.5</f>
        <v>-535.67945122262347</v>
      </c>
      <c r="H174">
        <f>VLOOKUP($A174,'MP2-JCCD'!$A$2:$T$192,16,FALSE)*2625.5</f>
        <v>-1376.2160775520258</v>
      </c>
    </row>
    <row r="175" spans="1:8" x14ac:dyDescent="0.2">
      <c r="A175" t="s">
        <v>5</v>
      </c>
      <c r="B175">
        <f>VLOOKUP($A175,'CCSD(T)-CBS'!$A$2:$N$192,2,FALSE)</f>
        <v>0</v>
      </c>
      <c r="C175">
        <f>VLOOKUP($A175,'MP2-JCCD'!$A$2:$T$192,11,FALSE)*2625.5</f>
        <v>-1460.3233965198788</v>
      </c>
      <c r="D175">
        <f>VLOOKUP($A175,'MP2-JCCD'!$A$2:$T$192,12,FALSE)*2625.5</f>
        <v>-4333.390038721549</v>
      </c>
      <c r="E175">
        <f>VLOOKUP($A175,'MP2-JCCD'!$A$2:$T$192,13,FALSE)*2625.5</f>
        <v>-904.34385402682381</v>
      </c>
      <c r="F175">
        <f>VLOOKUP($A175,'MP2-JCCD'!$A$2:$T$192,14,FALSE)*2625.5</f>
        <v>-2934.0652386532547</v>
      </c>
      <c r="G175">
        <f>VLOOKUP($A175,'MP2-JCCD'!$A$2:$T$192,15,FALSE)*2625.5</f>
        <v>-535.67514001516054</v>
      </c>
      <c r="H175">
        <f>VLOOKUP($A175,'MP2-JCCD'!$A$2:$T$192,16,FALSE)*2625.5</f>
        <v>-1376.0371609107578</v>
      </c>
    </row>
    <row r="176" spans="1:8" x14ac:dyDescent="0.2">
      <c r="A176" t="s">
        <v>6</v>
      </c>
      <c r="B176">
        <f>VLOOKUP($A176,'CCSD(T)-CBS'!$A$2:$N$192,2,FALSE)</f>
        <v>0</v>
      </c>
      <c r="C176">
        <f>VLOOKUP($A176,'MP2-JCCD'!$A$2:$T$192,11,FALSE)*2625.5</f>
        <v>-1461.2365944681335</v>
      </c>
      <c r="D176">
        <f>VLOOKUP($A176,'MP2-JCCD'!$A$2:$T$192,12,FALSE)*2625.5</f>
        <v>-4335.4404376423126</v>
      </c>
      <c r="E176">
        <f>VLOOKUP($A176,'MP2-JCCD'!$A$2:$T$192,13,FALSE)*2625.5</f>
        <v>-904.30726824714691</v>
      </c>
      <c r="F176">
        <f>VLOOKUP($A176,'MP2-JCCD'!$A$2:$T$192,14,FALSE)*2625.5</f>
        <v>-2934.1768297259841</v>
      </c>
      <c r="G176">
        <f>VLOOKUP($A176,'MP2-JCCD'!$A$2:$T$192,15,FALSE)*2625.5</f>
        <v>-535.68485780498816</v>
      </c>
      <c r="H176">
        <f>VLOOKUP($A176,'MP2-JCCD'!$A$2:$T$192,16,FALSE)*2625.5</f>
        <v>-1376.2280224974281</v>
      </c>
    </row>
    <row r="177" spans="1:8" x14ac:dyDescent="0.2">
      <c r="A177" t="s">
        <v>7</v>
      </c>
      <c r="B177">
        <f>VLOOKUP($A177,'CCSD(T)-CBS'!$A$2:$N$192,2,FALSE)</f>
        <v>0</v>
      </c>
      <c r="C177">
        <f>VLOOKUP($A177,'MP2-JCCD'!$A$2:$T$192,11,FALSE)*2625.5</f>
        <v>-1460.7510931935619</v>
      </c>
      <c r="D177">
        <f>VLOOKUP($A177,'MP2-JCCD'!$A$2:$T$192,12,FALSE)*2625.5</f>
        <v>-4335.7812332531694</v>
      </c>
      <c r="E177">
        <f>VLOOKUP($A177,'MP2-JCCD'!$A$2:$T$192,13,FALSE)*2625.5</f>
        <v>-904.30578660599406</v>
      </c>
      <c r="F177">
        <f>VLOOKUP($A177,'MP2-JCCD'!$A$2:$T$192,14,FALSE)*2625.5</f>
        <v>-2934.0882972978784</v>
      </c>
      <c r="G177">
        <f>VLOOKUP($A177,'MP2-JCCD'!$A$2:$T$192,15,FALSE)*2625.5</f>
        <v>-535.64982982547428</v>
      </c>
      <c r="H177">
        <f>VLOOKUP($A177,'MP2-JCCD'!$A$2:$T$192,16,FALSE)*2625.5</f>
        <v>-1376.2293646686076</v>
      </c>
    </row>
    <row r="178" spans="1:8" x14ac:dyDescent="0.2">
      <c r="A178" t="s">
        <v>8</v>
      </c>
      <c r="B178">
        <f>VLOOKUP($A178,'CCSD(T)-CBS'!$A$2:$N$192,2,FALSE)</f>
        <v>0</v>
      </c>
      <c r="C178">
        <f>VLOOKUP($A178,'MP2-JCCD'!$A$2:$T$192,11,FALSE)*2625.5</f>
        <v>-1460.9984863856985</v>
      </c>
      <c r="D178">
        <f>VLOOKUP($A178,'MP2-JCCD'!$A$2:$T$192,12,FALSE)*2625.5</f>
        <v>-4335.3476053779841</v>
      </c>
      <c r="E178">
        <f>VLOOKUP($A178,'MP2-JCCD'!$A$2:$T$192,13,FALSE)*2625.5</f>
        <v>-904.34397465397728</v>
      </c>
      <c r="F178">
        <f>VLOOKUP($A178,'MP2-JCCD'!$A$2:$T$192,14,FALSE)*2625.5</f>
        <v>-2934.1138351723262</v>
      </c>
      <c r="G178">
        <f>VLOOKUP($A178,'MP2-JCCD'!$A$2:$T$192,15,FALSE)*2625.5</f>
        <v>-535.63153370510781</v>
      </c>
      <c r="H178">
        <f>VLOOKUP($A178,'MP2-JCCD'!$A$2:$T$192,16,FALSE)*2625.5</f>
        <v>-1376.2288223939099</v>
      </c>
    </row>
    <row r="179" spans="1:8" x14ac:dyDescent="0.2">
      <c r="A179" t="s">
        <v>9</v>
      </c>
      <c r="B179">
        <f>VLOOKUP($A179,'CCSD(T)-CBS'!$A$2:$N$192,2,FALSE)</f>
        <v>0</v>
      </c>
      <c r="C179">
        <f>VLOOKUP($A179,'MP2-JCCD'!$A$2:$T$192,11,FALSE)*2625.5</f>
        <v>-1544.0023572666221</v>
      </c>
      <c r="D179">
        <f>VLOOKUP($A179,'MP2-JCCD'!$A$2:$T$192,12,FALSE)*2625.5</f>
        <v>-4609.0019511048149</v>
      </c>
      <c r="E179">
        <f>VLOOKUP($A179,'MP2-JCCD'!$A$2:$T$192,13,FALSE)*2625.5</f>
        <v>-904.16920501883988</v>
      </c>
      <c r="F179">
        <f>VLOOKUP($A179,'MP2-JCCD'!$A$2:$T$192,14,FALSE)*2625.5</f>
        <v>-2934.0874805320545</v>
      </c>
      <c r="G179">
        <f>VLOOKUP($A179,'MP2-JCCD'!$A$2:$T$192,15,FALSE)*2625.5</f>
        <v>-621.10943063286481</v>
      </c>
      <c r="H179">
        <f>VLOOKUP($A179,'MP2-JCCD'!$A$2:$T$192,16,FALSE)*2625.5</f>
        <v>-1654.2868157124012</v>
      </c>
    </row>
    <row r="180" spans="1:8" x14ac:dyDescent="0.2">
      <c r="A180" t="s">
        <v>10</v>
      </c>
      <c r="B180">
        <f>VLOOKUP($A180,'CCSD(T)-CBS'!$A$2:$N$192,2,FALSE)</f>
        <v>0</v>
      </c>
      <c r="C180">
        <f>VLOOKUP($A180,'MP2-JCCD'!$A$2:$T$192,11,FALSE)*2625.5</f>
        <v>-1543.1336288338409</v>
      </c>
      <c r="D180">
        <f>VLOOKUP($A180,'MP2-JCCD'!$A$2:$T$192,12,FALSE)*2625.5</f>
        <v>-4608.1436345876364</v>
      </c>
      <c r="E180">
        <f>VLOOKUP($A180,'MP2-JCCD'!$A$2:$T$192,13,FALSE)*2625.5</f>
        <v>-904.73833772113267</v>
      </c>
      <c r="F180">
        <f>VLOOKUP($A180,'MP2-JCCD'!$A$2:$T$192,14,FALSE)*2625.5</f>
        <v>-2934.5652139902095</v>
      </c>
      <c r="G180">
        <f>VLOOKUP($A180,'MP2-JCCD'!$A$2:$T$192,15,FALSE)*2625.5</f>
        <v>-621.14382560231491</v>
      </c>
      <c r="H180">
        <f>VLOOKUP($A180,'MP2-JCCD'!$A$2:$T$192,16,FALSE)*2625.5</f>
        <v>-1654.4039442943676</v>
      </c>
    </row>
    <row r="181" spans="1:8" x14ac:dyDescent="0.2">
      <c r="A181" t="s">
        <v>11</v>
      </c>
      <c r="B181">
        <f>VLOOKUP($A181,'CCSD(T)-CBS'!$A$2:$N$192,2,FALSE)</f>
        <v>0</v>
      </c>
      <c r="C181">
        <f>VLOOKUP($A181,'MP2-JCCD'!$A$2:$T$192,11,FALSE)*2625.5</f>
        <v>-1542.7824646984079</v>
      </c>
      <c r="D181">
        <f>VLOOKUP($A181,'MP2-JCCD'!$A$2:$T$192,12,FALSE)*2625.5</f>
        <v>-4607.541795639122</v>
      </c>
      <c r="E181">
        <f>VLOOKUP($A181,'MP2-JCCD'!$A$2:$T$192,13,FALSE)*2625.5</f>
        <v>-904.40440362554341</v>
      </c>
      <c r="F181">
        <f>VLOOKUP($A181,'MP2-JCCD'!$A$2:$T$192,14,FALSE)*2625.5</f>
        <v>-2934.7047164051928</v>
      </c>
      <c r="G181">
        <f>VLOOKUP($A181,'MP2-JCCD'!$A$2:$T$192,15,FALSE)*2625.5</f>
        <v>-621.11668542538962</v>
      </c>
      <c r="H181">
        <f>VLOOKUP($A181,'MP2-JCCD'!$A$2:$T$192,16,FALSE)*2625.5</f>
        <v>-1654.296046978312</v>
      </c>
    </row>
    <row r="182" spans="1:8" x14ac:dyDescent="0.2">
      <c r="A182" t="s">
        <v>12</v>
      </c>
      <c r="B182">
        <f>VLOOKUP($A182,'CCSD(T)-CBS'!$A$2:$N$192,2,FALSE)</f>
        <v>0</v>
      </c>
      <c r="C182">
        <f>VLOOKUP($A182,'MP2-JCCD'!$A$2:$T$192,11,FALSE)*2625.5</f>
        <v>-2879.3309747944327</v>
      </c>
      <c r="D182">
        <f>VLOOKUP($A182,'MP2-JCCD'!$A$2:$T$192,12,FALSE)*2625.5</f>
        <v>-7899.9940425732229</v>
      </c>
      <c r="E182">
        <f>VLOOKUP($A182,'MP2-JCCD'!$A$2:$T$192,13,FALSE)*2625.5</f>
        <v>-904.41601399263993</v>
      </c>
      <c r="F182">
        <f>VLOOKUP($A182,'MP2-JCCD'!$A$2:$T$192,14,FALSE)*2625.5</f>
        <v>-2933.7258047844125</v>
      </c>
      <c r="G182">
        <f>VLOOKUP($A182,'MP2-JCCD'!$A$2:$T$192,15,FALSE)*2625.5</f>
        <v>-1951.1442104637817</v>
      </c>
      <c r="H182">
        <f>VLOOKUP($A182,'MP2-JCCD'!$A$2:$T$192,16,FALSE)*2625.5</f>
        <v>-4934.4397154684193</v>
      </c>
    </row>
    <row r="183" spans="1:8" x14ac:dyDescent="0.2">
      <c r="A183" t="s">
        <v>13</v>
      </c>
      <c r="B183">
        <f>VLOOKUP($A183,'CCSD(T)-CBS'!$A$2:$N$192,2,FALSE)</f>
        <v>0</v>
      </c>
      <c r="C183">
        <f>VLOOKUP($A183,'MP2-JCCD'!$A$2:$T$192,11,FALSE)*2625.5</f>
        <v>-2875.6444063224435</v>
      </c>
      <c r="D183">
        <f>VLOOKUP($A183,'MP2-JCCD'!$A$2:$T$192,12,FALSE)*2625.5</f>
        <v>-7892.9049216567</v>
      </c>
      <c r="E183">
        <f>VLOOKUP($A183,'MP2-JCCD'!$A$2:$T$192,13,FALSE)*2625.5</f>
        <v>-904.14382324109715</v>
      </c>
      <c r="F183">
        <f>VLOOKUP($A183,'MP2-JCCD'!$A$2:$T$192,14,FALSE)*2625.5</f>
        <v>-2933.4361824731668</v>
      </c>
      <c r="G183">
        <f>VLOOKUP($A183,'MP2-JCCD'!$A$2:$T$192,15,FALSE)*2625.5</f>
        <v>-1950.8196730923858</v>
      </c>
      <c r="H183">
        <f>VLOOKUP($A183,'MP2-JCCD'!$A$2:$T$192,16,FALSE)*2625.5</f>
        <v>-4932.8647447901612</v>
      </c>
    </row>
    <row r="184" spans="1:8" x14ac:dyDescent="0.2">
      <c r="A184" t="s">
        <v>14</v>
      </c>
      <c r="B184">
        <f>VLOOKUP($A184,'CCSD(T)-CBS'!$A$2:$N$192,2,FALSE)</f>
        <v>0</v>
      </c>
      <c r="C184">
        <f>VLOOKUP($A184,'MP2-JCCD'!$A$2:$T$192,11,FALSE)*2625.5</f>
        <v>-2878.774565567046</v>
      </c>
      <c r="D184">
        <f>VLOOKUP($A184,'MP2-JCCD'!$A$2:$T$192,12,FALSE)*2625.5</f>
        <v>-7899.1160946164055</v>
      </c>
      <c r="E184">
        <f>VLOOKUP($A184,'MP2-JCCD'!$A$2:$T$192,13,FALSE)*2625.5</f>
        <v>-904.18678813830718</v>
      </c>
      <c r="F184">
        <f>VLOOKUP($A184,'MP2-JCCD'!$A$2:$T$192,14,FALSE)*2625.5</f>
        <v>-2933.7867729937361</v>
      </c>
      <c r="G184">
        <f>VLOOKUP($A184,'MP2-JCCD'!$A$2:$T$192,15,FALSE)*2625.5</f>
        <v>-1951.1731346660299</v>
      </c>
      <c r="H184">
        <f>VLOOKUP($A184,'MP2-JCCD'!$A$2:$T$192,16,FALSE)*2625.5</f>
        <v>-4934.5239822398225</v>
      </c>
    </row>
    <row r="185" spans="1:8" x14ac:dyDescent="0.2">
      <c r="A185" t="s">
        <v>15</v>
      </c>
      <c r="B185">
        <f>VLOOKUP($A185,'CCSD(T)-CBS'!$A$2:$N$192,2,FALSE)</f>
        <v>0</v>
      </c>
      <c r="C185">
        <f>VLOOKUP($A185,'MP2-JCCD'!$A$2:$T$192,11,FALSE)*2625.5</f>
        <v>-2878.9868013043074</v>
      </c>
      <c r="D185">
        <f>VLOOKUP($A185,'MP2-JCCD'!$A$2:$T$192,12,FALSE)*2625.5</f>
        <v>-7899.6142905709603</v>
      </c>
      <c r="E185">
        <f>VLOOKUP($A185,'MP2-JCCD'!$A$2:$T$192,13,FALSE)*2625.5</f>
        <v>-904.27126613401822</v>
      </c>
      <c r="F185">
        <f>VLOOKUP($A185,'MP2-JCCD'!$A$2:$T$192,14,FALSE)*2625.5</f>
        <v>-2933.772134705448</v>
      </c>
      <c r="G185">
        <f>VLOOKUP($A185,'MP2-JCCD'!$A$2:$T$192,15,FALSE)*2625.5</f>
        <v>-1951.1349733582838</v>
      </c>
      <c r="H185">
        <f>VLOOKUP($A185,'MP2-JCCD'!$A$2:$T$192,16,FALSE)*2625.5</f>
        <v>-4934.4385029163996</v>
      </c>
    </row>
    <row r="186" spans="1:8" x14ac:dyDescent="0.2">
      <c r="A186" t="s">
        <v>16</v>
      </c>
      <c r="B186">
        <f>VLOOKUP($A186,'CCSD(T)-CBS'!$A$2:$N$192,2,FALSE)</f>
        <v>0</v>
      </c>
      <c r="C186">
        <f>VLOOKUP($A186,'MP2-JCCD'!$A$2:$T$192,11,FALSE)*2625.5</f>
        <v>-2873.9803885252422</v>
      </c>
      <c r="D186">
        <f>VLOOKUP($A186,'MP2-JCCD'!$A$2:$T$192,12,FALSE)*2625.5</f>
        <v>-7891.0064556781799</v>
      </c>
      <c r="E186">
        <f>VLOOKUP($A186,'MP2-JCCD'!$A$2:$T$192,13,FALSE)*2625.5</f>
        <v>-903.97824845416903</v>
      </c>
      <c r="F186">
        <f>VLOOKUP($A186,'MP2-JCCD'!$A$2:$T$192,14,FALSE)*2625.5</f>
        <v>-2933.5179218800104</v>
      </c>
      <c r="G186">
        <f>VLOOKUP($A186,'MP2-JCCD'!$A$2:$T$192,15,FALSE)*2625.5</f>
        <v>-1950.8502139695026</v>
      </c>
      <c r="H186">
        <f>VLOOKUP($A186,'MP2-JCCD'!$A$2:$T$192,16,FALSE)*2625.5</f>
        <v>-4933.1052134022693</v>
      </c>
    </row>
    <row r="187" spans="1:8" x14ac:dyDescent="0.2">
      <c r="A187" t="s">
        <v>17</v>
      </c>
      <c r="B187">
        <f>VLOOKUP($A187,'CCSD(T)-CBS'!$A$2:$N$192,2,FALSE)</f>
        <v>0</v>
      </c>
      <c r="C187">
        <f>VLOOKUP($A187,'MP2-JCCD'!$A$2:$T$192,11,FALSE)*2625.5</f>
        <v>-2874.3145608443533</v>
      </c>
      <c r="D187">
        <f>VLOOKUP($A187,'MP2-JCCD'!$A$2:$T$192,12,FALSE)*2625.5</f>
        <v>-7890.9010319550189</v>
      </c>
      <c r="E187">
        <f>VLOOKUP($A187,'MP2-JCCD'!$A$2:$T$192,13,FALSE)*2625.5</f>
        <v>-904.32923040285903</v>
      </c>
      <c r="F187">
        <f>VLOOKUP($A187,'MP2-JCCD'!$A$2:$T$192,14,FALSE)*2625.5</f>
        <v>-2933.7336187101091</v>
      </c>
      <c r="G187">
        <f>VLOOKUP($A187,'MP2-JCCD'!$A$2:$T$192,15,FALSE)*2625.5</f>
        <v>-1950.9150798892745</v>
      </c>
      <c r="H187">
        <f>VLOOKUP($A187,'MP2-JCCD'!$A$2:$T$192,16,FALSE)*2625.5</f>
        <v>-4933.099788481325</v>
      </c>
    </row>
    <row r="188" spans="1:8" x14ac:dyDescent="0.2">
      <c r="A188" t="s">
        <v>18</v>
      </c>
      <c r="B188">
        <f>VLOOKUP($A188,'CCSD(T)-CBS'!$A$2:$N$192,2,FALSE)</f>
        <v>0</v>
      </c>
      <c r="C188">
        <f>VLOOKUP($A188,'MP2-JCCD'!$A$2:$T$192,11,FALSE)*2625.5</f>
        <v>-1866.8388977437933</v>
      </c>
      <c r="D188">
        <f>VLOOKUP($A188,'MP2-JCCD'!$A$2:$T$192,12,FALSE)*2625.5</f>
        <v>-5399.9886558983426</v>
      </c>
      <c r="E188">
        <f>VLOOKUP($A188,'MP2-JCCD'!$A$2:$T$192,13,FALSE)*2625.5</f>
        <v>-904.08885696069478</v>
      </c>
      <c r="F188">
        <f>VLOOKUP($A188,'MP2-JCCD'!$A$2:$T$192,14,FALSE)*2625.5</f>
        <v>-2933.5591054215242</v>
      </c>
      <c r="G188">
        <f>VLOOKUP($A188,'MP2-JCCD'!$A$2:$T$192,15,FALSE)*2625.5</f>
        <v>-948.6085438417108</v>
      </c>
      <c r="H188">
        <f>VLOOKUP($A188,'MP2-JCCD'!$A$2:$T$192,16,FALSE)*2625.5</f>
        <v>-2447.8169626696526</v>
      </c>
    </row>
    <row r="189" spans="1:8" x14ac:dyDescent="0.2">
      <c r="A189" t="s">
        <v>19</v>
      </c>
      <c r="B189">
        <f>VLOOKUP($A189,'CCSD(T)-CBS'!$A$2:$N$192,2,FALSE)</f>
        <v>0</v>
      </c>
      <c r="C189">
        <f>VLOOKUP($A189,'MP2-JCCD'!$A$2:$T$192,11,FALSE)*2625.5</f>
        <v>-1866.1214463902161</v>
      </c>
      <c r="D189">
        <f>VLOOKUP($A189,'MP2-JCCD'!$A$2:$T$192,12,FALSE)*2625.5</f>
        <v>-5399.0458260884125</v>
      </c>
      <c r="E189">
        <f>VLOOKUP($A189,'MP2-JCCD'!$A$2:$T$192,13,FALSE)*2625.5</f>
        <v>-904.34036416051981</v>
      </c>
      <c r="F189">
        <f>VLOOKUP($A189,'MP2-JCCD'!$A$2:$T$192,14,FALSE)*2625.5</f>
        <v>-2933.8006631121934</v>
      </c>
      <c r="G189">
        <f>VLOOKUP($A189,'MP2-JCCD'!$A$2:$T$192,15,FALSE)*2625.5</f>
        <v>-948.61380613750441</v>
      </c>
      <c r="H189">
        <f>VLOOKUP($A189,'MP2-JCCD'!$A$2:$T$192,16,FALSE)*2625.5</f>
        <v>-2447.8445338244933</v>
      </c>
    </row>
    <row r="190" spans="1:8" x14ac:dyDescent="0.2">
      <c r="A190" t="s">
        <v>20</v>
      </c>
      <c r="B190">
        <f>VLOOKUP($A190,'CCSD(T)-CBS'!$A$2:$N$192,2,FALSE)</f>
        <v>0</v>
      </c>
      <c r="C190">
        <f>VLOOKUP($A190,'MP2-JCCD'!$A$2:$T$192,11,FALSE)*2625.5</f>
        <v>-1865.8785946724445</v>
      </c>
      <c r="D190">
        <f>VLOOKUP($A190,'MP2-JCCD'!$A$2:$T$192,12,FALSE)*2625.5</f>
        <v>-5398.8691961350387</v>
      </c>
      <c r="E190">
        <f>VLOOKUP($A190,'MP2-JCCD'!$A$2:$T$192,13,FALSE)*2625.5</f>
        <v>-904.21008784563946</v>
      </c>
      <c r="F190">
        <f>VLOOKUP($A190,'MP2-JCCD'!$A$2:$T$192,14,FALSE)*2625.5</f>
        <v>-2933.7689240231389</v>
      </c>
      <c r="G190">
        <f>VLOOKUP($A190,'MP2-JCCD'!$A$2:$T$192,15,FALSE)*2625.5</f>
        <v>-948.6242078528536</v>
      </c>
      <c r="H190">
        <f>VLOOKUP($A190,'MP2-JCCD'!$A$2:$T$192,16,FALSE)*2625.5</f>
        <v>-2447.8692209839878</v>
      </c>
    </row>
    <row r="191" spans="1:8" x14ac:dyDescent="0.2">
      <c r="A191" t="s">
        <v>21</v>
      </c>
      <c r="B191">
        <f>VLOOKUP($A191,'CCSD(T)-CBS'!$A$2:$N$192,2,FALSE)</f>
        <v>0</v>
      </c>
      <c r="C191">
        <f>VLOOKUP($A191,'MP2-JCCD'!$A$2:$T$192,11,FALSE)*2625.5</f>
        <v>-2113.1346874743404</v>
      </c>
      <c r="D191">
        <f>VLOOKUP($A191,'MP2-JCCD'!$A$2:$T$192,12,FALSE)*2625.5</f>
        <v>-6101.7755329463253</v>
      </c>
      <c r="E191">
        <f>VLOOKUP($A191,'MP2-JCCD'!$A$2:$T$192,13,FALSE)*2625.5</f>
        <v>-904.21261624125941</v>
      </c>
      <c r="F191">
        <f>VLOOKUP($A191,'MP2-JCCD'!$A$2:$T$192,14,FALSE)*2625.5</f>
        <v>-2934.162032040414</v>
      </c>
      <c r="G191">
        <f>VLOOKUP($A191,'MP2-JCCD'!$A$2:$T$192,15,FALSE)*2625.5</f>
        <v>-1190.1953156664872</v>
      </c>
      <c r="H191">
        <f>VLOOKUP($A191,'MP2-JCCD'!$A$2:$T$192,16,FALSE)*2625.5</f>
        <v>-3147.0489910126726</v>
      </c>
    </row>
    <row r="192" spans="1:8" x14ac:dyDescent="0.2">
      <c r="A192" t="s">
        <v>22</v>
      </c>
      <c r="B192">
        <f>VLOOKUP($A192,'CCSD(T)-CBS'!$A$2:$N$192,2,FALSE)</f>
        <v>0</v>
      </c>
      <c r="C192">
        <f>VLOOKUP($A192,'MP2-JCCD'!$A$2:$T$192,11,FALSE)*2625.5</f>
        <v>-2112.3215695342956</v>
      </c>
      <c r="D192">
        <f>VLOOKUP($A192,'MP2-JCCD'!$A$2:$T$192,12,FALSE)*2625.5</f>
        <v>-6101.1344198266761</v>
      </c>
      <c r="E192">
        <f>VLOOKUP($A192,'MP2-JCCD'!$A$2:$T$192,13,FALSE)*2625.5</f>
        <v>-904.72921537204707</v>
      </c>
      <c r="F192">
        <f>VLOOKUP($A192,'MP2-JCCD'!$A$2:$T$192,14,FALSE)*2625.5</f>
        <v>-2934.534819756268</v>
      </c>
      <c r="G192">
        <f>VLOOKUP($A192,'MP2-JCCD'!$A$2:$T$192,15,FALSE)*2625.5</f>
        <v>-1190.2955573420734</v>
      </c>
      <c r="H192">
        <f>VLOOKUP($A192,'MP2-JCCD'!$A$2:$T$192,16,FALSE)*2625.5</f>
        <v>-3147.1888513483127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MP2-KSVP</vt:lpstr>
      <vt:lpstr>MP2-KSVP-R</vt:lpstr>
      <vt:lpstr>MP2-KTZVP</vt:lpstr>
      <vt:lpstr>MP2-KTZVP-R</vt:lpstr>
      <vt:lpstr>MP2-KTZVPP</vt:lpstr>
      <vt:lpstr>MP2-KTZVPP-R</vt:lpstr>
      <vt:lpstr>MP2-CCD-R</vt:lpstr>
      <vt:lpstr>MP2-JCCD</vt:lpstr>
      <vt:lpstr>MP2-JCCD-R</vt:lpstr>
      <vt:lpstr>MP2-ACCD-R</vt:lpstr>
      <vt:lpstr>MP2-CCT-R</vt:lpstr>
      <vt:lpstr>MP2-MCCT</vt:lpstr>
      <vt:lpstr>MP2-MCCT-R</vt:lpstr>
      <vt:lpstr>MP2-JCCT</vt:lpstr>
      <vt:lpstr>MP2-JCCT-R</vt:lpstr>
      <vt:lpstr>MP2-ACCT-R</vt:lpstr>
      <vt:lpstr>VDZ</vt:lpstr>
      <vt:lpstr>VTZ</vt:lpstr>
      <vt:lpstr>VQZ</vt:lpstr>
      <vt:lpstr>aVDZ</vt:lpstr>
      <vt:lpstr>aVTZ</vt:lpstr>
      <vt:lpstr>aVQZ</vt:lpstr>
      <vt:lpstr>MP2-CBS(TQ)(raw)</vt:lpstr>
      <vt:lpstr>MP2-CBS(TQ)-kJ</vt:lpstr>
      <vt:lpstr>delta-CCSD(T)-fno(raw)</vt:lpstr>
      <vt:lpstr>delta-CCSD(T)-fno-kJ</vt:lpstr>
      <vt:lpstr>CCSDT_cp</vt:lpstr>
      <vt:lpstr>CCSD(T)-CBS</vt:lpstr>
      <vt:lpstr>Correlation recovery</vt:lpstr>
      <vt:lpstr>BSSE-CCD</vt:lpstr>
      <vt:lpstr>BSSE-ACCD</vt:lpstr>
      <vt:lpstr>BSSE-CCT</vt:lpstr>
      <vt:lpstr>BSSE-ACCT</vt:lpstr>
      <vt:lpstr>BSSE-CCQ</vt:lpstr>
      <vt:lpstr>BSSE-ACCQ</vt:lpstr>
      <vt:lpstr>CP-Summary</vt:lpstr>
      <vt:lpstr>Sheet4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Rigby</dc:creator>
  <cp:lastModifiedBy>Microsoft Office User</cp:lastModifiedBy>
  <dcterms:created xsi:type="dcterms:W3CDTF">2013-06-27T03:47:42Z</dcterms:created>
  <dcterms:modified xsi:type="dcterms:W3CDTF">2016-02-25T06:12:53Z</dcterms:modified>
</cp:coreProperties>
</file>