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en\Documents\NVBOTS\data_analysis\PGK Data\"/>
    </mc:Choice>
  </mc:AlternateContent>
  <bookViews>
    <workbookView xWindow="0" yWindow="0" windowWidth="23040" windowHeight="8490"/>
  </bookViews>
  <sheets>
    <sheet name="Sheet1" sheetId="1" r:id="rId1"/>
  </sheets>
  <definedNames>
    <definedName name="_xlnm._FilterDatabase" localSheetId="0" hidden="1">Sheet1!$A$1:$AE$199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G3" i="1" s="1"/>
  <c r="AH3" i="1" s="1"/>
  <c r="AF4" i="1"/>
  <c r="AG4" i="1"/>
  <c r="AH4" i="1" s="1"/>
  <c r="AF5" i="1"/>
  <c r="AG5" i="1" s="1"/>
  <c r="AH5" i="1" s="1"/>
  <c r="AF6" i="1"/>
  <c r="AG6" i="1" s="1"/>
  <c r="AH6" i="1" s="1"/>
  <c r="AF7" i="1"/>
  <c r="AG7" i="1"/>
  <c r="AH7" i="1" s="1"/>
  <c r="AF8" i="1"/>
  <c r="AG8" i="1"/>
  <c r="AH8" i="1"/>
  <c r="AF9" i="1"/>
  <c r="AG9" i="1" s="1"/>
  <c r="AH9" i="1" s="1"/>
  <c r="AF10" i="1"/>
  <c r="AG10" i="1" s="1"/>
  <c r="AH10" i="1" s="1"/>
  <c r="AF11" i="1"/>
  <c r="AG11" i="1"/>
  <c r="AH11" i="1" s="1"/>
  <c r="AF12" i="1"/>
  <c r="AG12" i="1"/>
  <c r="AH12" i="1"/>
  <c r="AF13" i="1"/>
  <c r="AG13" i="1" s="1"/>
  <c r="AH13" i="1" s="1"/>
  <c r="AF14" i="1"/>
  <c r="AG14" i="1" s="1"/>
  <c r="AH14" i="1" s="1"/>
  <c r="AF15" i="1"/>
  <c r="AG15" i="1"/>
  <c r="AH15" i="1" s="1"/>
  <c r="AF16" i="1"/>
  <c r="AG16" i="1"/>
  <c r="AH16" i="1"/>
  <c r="AF17" i="1"/>
  <c r="AG17" i="1" s="1"/>
  <c r="AH17" i="1" s="1"/>
  <c r="AF18" i="1"/>
  <c r="AG18" i="1" s="1"/>
  <c r="AH18" i="1" s="1"/>
  <c r="AF19" i="1"/>
  <c r="AG19" i="1"/>
  <c r="AH19" i="1" s="1"/>
  <c r="AF20" i="1"/>
  <c r="AG20" i="1"/>
  <c r="AH20" i="1"/>
  <c r="AF21" i="1"/>
  <c r="AG21" i="1" s="1"/>
  <c r="AH21" i="1" s="1"/>
  <c r="AF22" i="1"/>
  <c r="AG22" i="1" s="1"/>
  <c r="AH22" i="1" s="1"/>
  <c r="AF23" i="1"/>
  <c r="AG23" i="1"/>
  <c r="AH23" i="1" s="1"/>
  <c r="AF24" i="1"/>
  <c r="AG24" i="1"/>
  <c r="AH24" i="1"/>
  <c r="AF25" i="1"/>
  <c r="AG25" i="1" s="1"/>
  <c r="AH25" i="1" s="1"/>
  <c r="AF26" i="1"/>
  <c r="AG26" i="1" s="1"/>
  <c r="AH26" i="1" s="1"/>
  <c r="AF27" i="1"/>
  <c r="AG27" i="1"/>
  <c r="AH27" i="1" s="1"/>
  <c r="AF28" i="1"/>
  <c r="AG28" i="1"/>
  <c r="AH28" i="1"/>
  <c r="AF29" i="1"/>
  <c r="AG29" i="1" s="1"/>
  <c r="AH29" i="1" s="1"/>
  <c r="AF30" i="1"/>
  <c r="AG30" i="1" s="1"/>
  <c r="AH30" i="1" s="1"/>
  <c r="AF31" i="1"/>
  <c r="AG31" i="1"/>
  <c r="AH31" i="1" s="1"/>
  <c r="AF32" i="1"/>
  <c r="AG32" i="1"/>
  <c r="AH32" i="1"/>
  <c r="AF33" i="1"/>
  <c r="AG33" i="1" s="1"/>
  <c r="AH33" i="1" s="1"/>
  <c r="AF34" i="1"/>
  <c r="AG34" i="1" s="1"/>
  <c r="AH34" i="1" s="1"/>
  <c r="AF35" i="1"/>
  <c r="AG35" i="1"/>
  <c r="AH35" i="1" s="1"/>
  <c r="AF36" i="1"/>
  <c r="AG36" i="1"/>
  <c r="AH36" i="1"/>
  <c r="AF37" i="1"/>
  <c r="AG37" i="1" s="1"/>
  <c r="AH37" i="1" s="1"/>
  <c r="AF38" i="1"/>
  <c r="AG38" i="1" s="1"/>
  <c r="AH38" i="1" s="1"/>
  <c r="AF39" i="1"/>
  <c r="AG39" i="1"/>
  <c r="AH39" i="1" s="1"/>
  <c r="AF40" i="1"/>
  <c r="AG40" i="1"/>
  <c r="AH40" i="1"/>
  <c r="AF41" i="1"/>
  <c r="AG41" i="1" s="1"/>
  <c r="AH41" i="1" s="1"/>
  <c r="AF42" i="1"/>
  <c r="AG42" i="1" s="1"/>
  <c r="AH42" i="1" s="1"/>
  <c r="AF43" i="1"/>
  <c r="AG43" i="1"/>
  <c r="AH43" i="1" s="1"/>
  <c r="AF44" i="1"/>
  <c r="AG44" i="1"/>
  <c r="AH44" i="1"/>
  <c r="AF45" i="1"/>
  <c r="AG45" i="1" s="1"/>
  <c r="AH45" i="1" s="1"/>
  <c r="AF46" i="1"/>
  <c r="AG46" i="1" s="1"/>
  <c r="AH46" i="1" s="1"/>
  <c r="AF47" i="1"/>
  <c r="AG47" i="1"/>
  <c r="AH47" i="1" s="1"/>
  <c r="AF48" i="1"/>
  <c r="AG48" i="1"/>
  <c r="AH48" i="1"/>
  <c r="AF49" i="1"/>
  <c r="AG49" i="1" s="1"/>
  <c r="AH49" i="1" s="1"/>
  <c r="AF50" i="1"/>
  <c r="AG50" i="1" s="1"/>
  <c r="AH50" i="1" s="1"/>
  <c r="AF51" i="1"/>
  <c r="AG51" i="1"/>
  <c r="AH51" i="1" s="1"/>
  <c r="AF52" i="1"/>
  <c r="AG52" i="1"/>
  <c r="AH52" i="1"/>
  <c r="AF53" i="1"/>
  <c r="AG53" i="1" s="1"/>
  <c r="AH53" i="1" s="1"/>
  <c r="AF54" i="1"/>
  <c r="AG54" i="1" s="1"/>
  <c r="AH54" i="1" s="1"/>
  <c r="AF55" i="1"/>
  <c r="AG55" i="1"/>
  <c r="AH55" i="1" s="1"/>
  <c r="AF56" i="1"/>
  <c r="AG56" i="1"/>
  <c r="AH56" i="1"/>
  <c r="AF57" i="1"/>
  <c r="AG57" i="1" s="1"/>
  <c r="AH57" i="1" s="1"/>
  <c r="AF58" i="1"/>
  <c r="AG58" i="1" s="1"/>
  <c r="AH58" i="1" s="1"/>
  <c r="AF59" i="1"/>
  <c r="AG59" i="1"/>
  <c r="AH59" i="1" s="1"/>
  <c r="AF60" i="1"/>
  <c r="AG60" i="1"/>
  <c r="AH60" i="1"/>
  <c r="AF61" i="1"/>
  <c r="AG61" i="1" s="1"/>
  <c r="AH61" i="1" s="1"/>
  <c r="AF62" i="1"/>
  <c r="AG62" i="1" s="1"/>
  <c r="AH62" i="1" s="1"/>
  <c r="AF63" i="1"/>
  <c r="AG63" i="1"/>
  <c r="AH63" i="1" s="1"/>
  <c r="AF64" i="1"/>
  <c r="AG64" i="1"/>
  <c r="AH64" i="1"/>
  <c r="AF65" i="1"/>
  <c r="AG65" i="1" s="1"/>
  <c r="AH65" i="1" s="1"/>
  <c r="AF66" i="1"/>
  <c r="AG66" i="1" s="1"/>
  <c r="AH66" i="1" s="1"/>
  <c r="AF67" i="1"/>
  <c r="AG67" i="1"/>
  <c r="AH67" i="1" s="1"/>
  <c r="AF68" i="1"/>
  <c r="AG68" i="1"/>
  <c r="AH68" i="1"/>
  <c r="AF69" i="1"/>
  <c r="AG69" i="1" s="1"/>
  <c r="AH69" i="1" s="1"/>
  <c r="AF70" i="1"/>
  <c r="AG70" i="1" s="1"/>
  <c r="AH70" i="1" s="1"/>
  <c r="AF71" i="1"/>
  <c r="AG71" i="1"/>
  <c r="AH71" i="1" s="1"/>
  <c r="AF72" i="1"/>
  <c r="AG72" i="1"/>
  <c r="AH72" i="1"/>
  <c r="AF73" i="1"/>
  <c r="AG73" i="1" s="1"/>
  <c r="AH73" i="1" s="1"/>
  <c r="AF74" i="1"/>
  <c r="AG74" i="1" s="1"/>
  <c r="AH74" i="1" s="1"/>
  <c r="AF75" i="1"/>
  <c r="AG75" i="1"/>
  <c r="AH75" i="1" s="1"/>
  <c r="AF76" i="1"/>
  <c r="AG76" i="1"/>
  <c r="AH76" i="1"/>
  <c r="AF77" i="1"/>
  <c r="AG77" i="1" s="1"/>
  <c r="AH77" i="1" s="1"/>
  <c r="AF78" i="1"/>
  <c r="AG78" i="1" s="1"/>
  <c r="AH78" i="1" s="1"/>
  <c r="AF79" i="1"/>
  <c r="AG79" i="1"/>
  <c r="AH79" i="1" s="1"/>
  <c r="AF80" i="1"/>
  <c r="AG80" i="1"/>
  <c r="AH80" i="1"/>
  <c r="AF81" i="1"/>
  <c r="AG81" i="1" s="1"/>
  <c r="AH81" i="1" s="1"/>
  <c r="AF82" i="1"/>
  <c r="AG82" i="1" s="1"/>
  <c r="AH82" i="1" s="1"/>
  <c r="AF83" i="1"/>
  <c r="AG83" i="1"/>
  <c r="AH83" i="1" s="1"/>
  <c r="AF84" i="1"/>
  <c r="AG84" i="1"/>
  <c r="AH84" i="1"/>
  <c r="AF85" i="1"/>
  <c r="AG85" i="1" s="1"/>
  <c r="AH85" i="1" s="1"/>
  <c r="AF86" i="1"/>
  <c r="AG86" i="1" s="1"/>
  <c r="AH86" i="1" s="1"/>
  <c r="AF87" i="1"/>
  <c r="AG87" i="1"/>
  <c r="AH87" i="1" s="1"/>
  <c r="AF88" i="1"/>
  <c r="AG88" i="1"/>
  <c r="AH88" i="1"/>
  <c r="AF89" i="1"/>
  <c r="AG89" i="1" s="1"/>
  <c r="AH89" i="1" s="1"/>
  <c r="AF90" i="1"/>
  <c r="AG90" i="1" s="1"/>
  <c r="AH90" i="1" s="1"/>
  <c r="AF91" i="1"/>
  <c r="AG91" i="1"/>
  <c r="AH91" i="1" s="1"/>
  <c r="AF92" i="1"/>
  <c r="AG92" i="1"/>
  <c r="AH92" i="1"/>
  <c r="AF93" i="1"/>
  <c r="AG93" i="1" s="1"/>
  <c r="AH93" i="1" s="1"/>
  <c r="AF94" i="1"/>
  <c r="AG94" i="1" s="1"/>
  <c r="AH94" i="1" s="1"/>
  <c r="AF95" i="1"/>
  <c r="AG95" i="1"/>
  <c r="AH95" i="1" s="1"/>
  <c r="AF96" i="1"/>
  <c r="AG96" i="1"/>
  <c r="AH96" i="1"/>
  <c r="AF97" i="1"/>
  <c r="AG97" i="1" s="1"/>
  <c r="AH97" i="1" s="1"/>
  <c r="AF98" i="1"/>
  <c r="AG98" i="1" s="1"/>
  <c r="AH98" i="1" s="1"/>
  <c r="AF99" i="1"/>
  <c r="AG99" i="1"/>
  <c r="AH99" i="1" s="1"/>
  <c r="AF100" i="1"/>
  <c r="AG100" i="1"/>
  <c r="AH100" i="1"/>
  <c r="AF101" i="1"/>
  <c r="AG101" i="1" s="1"/>
  <c r="AH101" i="1" s="1"/>
  <c r="AF102" i="1"/>
  <c r="AG102" i="1" s="1"/>
  <c r="AH102" i="1" s="1"/>
  <c r="AF103" i="1"/>
  <c r="AG103" i="1"/>
  <c r="AH103" i="1" s="1"/>
  <c r="AF104" i="1"/>
  <c r="AG104" i="1"/>
  <c r="AH104" i="1"/>
  <c r="AF105" i="1"/>
  <c r="AG105" i="1" s="1"/>
  <c r="AH105" i="1" s="1"/>
  <c r="AF106" i="1"/>
  <c r="AG106" i="1" s="1"/>
  <c r="AH106" i="1" s="1"/>
  <c r="AF107" i="1"/>
  <c r="AG107" i="1"/>
  <c r="AH107" i="1" s="1"/>
  <c r="AF108" i="1"/>
  <c r="AG108" i="1"/>
  <c r="AH108" i="1"/>
  <c r="AF109" i="1"/>
  <c r="AG109" i="1" s="1"/>
  <c r="AH109" i="1" s="1"/>
  <c r="AF110" i="1"/>
  <c r="AG110" i="1" s="1"/>
  <c r="AH110" i="1" s="1"/>
  <c r="AF111" i="1"/>
  <c r="AG111" i="1"/>
  <c r="AH111" i="1" s="1"/>
  <c r="AF112" i="1"/>
  <c r="AG112" i="1"/>
  <c r="AH112" i="1"/>
  <c r="AF113" i="1"/>
  <c r="AG113" i="1" s="1"/>
  <c r="AH113" i="1" s="1"/>
  <c r="AF114" i="1"/>
  <c r="AG114" i="1" s="1"/>
  <c r="AH114" i="1" s="1"/>
  <c r="AF115" i="1"/>
  <c r="AG115" i="1"/>
  <c r="AH115" i="1" s="1"/>
  <c r="AF116" i="1"/>
  <c r="AG116" i="1"/>
  <c r="AH116" i="1"/>
  <c r="AF117" i="1"/>
  <c r="AG117" i="1" s="1"/>
  <c r="AH117" i="1" s="1"/>
  <c r="AF118" i="1"/>
  <c r="AG118" i="1" s="1"/>
  <c r="AH118" i="1" s="1"/>
  <c r="AF119" i="1"/>
  <c r="AG119" i="1"/>
  <c r="AH119" i="1" s="1"/>
  <c r="AF120" i="1"/>
  <c r="AG120" i="1"/>
  <c r="AH120" i="1"/>
  <c r="AF121" i="1"/>
  <c r="AG121" i="1" s="1"/>
  <c r="AH121" i="1" s="1"/>
  <c r="AF122" i="1"/>
  <c r="AG122" i="1" s="1"/>
  <c r="AH122" i="1" s="1"/>
  <c r="AF123" i="1"/>
  <c r="AG123" i="1"/>
  <c r="AH123" i="1" s="1"/>
  <c r="AF124" i="1"/>
  <c r="AG124" i="1"/>
  <c r="AH124" i="1"/>
  <c r="AF125" i="1"/>
  <c r="AG125" i="1" s="1"/>
  <c r="AH125" i="1" s="1"/>
  <c r="AF126" i="1"/>
  <c r="AG126" i="1" s="1"/>
  <c r="AH126" i="1" s="1"/>
  <c r="AF127" i="1"/>
  <c r="AG127" i="1"/>
  <c r="AH127" i="1" s="1"/>
  <c r="AF128" i="1"/>
  <c r="AG128" i="1"/>
  <c r="AH128" i="1"/>
  <c r="AF129" i="1"/>
  <c r="AG129" i="1" s="1"/>
  <c r="AH129" i="1" s="1"/>
  <c r="AF130" i="1"/>
  <c r="AG130" i="1" s="1"/>
  <c r="AH130" i="1" s="1"/>
  <c r="AF131" i="1"/>
  <c r="AG131" i="1"/>
  <c r="AH131" i="1" s="1"/>
  <c r="AF132" i="1"/>
  <c r="AG132" i="1"/>
  <c r="AH132" i="1"/>
  <c r="AF133" i="1"/>
  <c r="AG133" i="1" s="1"/>
  <c r="AH133" i="1" s="1"/>
  <c r="AF134" i="1"/>
  <c r="AG134" i="1" s="1"/>
  <c r="AH134" i="1" s="1"/>
  <c r="AF135" i="1"/>
  <c r="AG135" i="1"/>
  <c r="AH135" i="1" s="1"/>
  <c r="AF136" i="1"/>
  <c r="AG136" i="1"/>
  <c r="AH136" i="1"/>
  <c r="AF137" i="1"/>
  <c r="AG137" i="1" s="1"/>
  <c r="AH137" i="1" s="1"/>
  <c r="AF138" i="1"/>
  <c r="AG138" i="1" s="1"/>
  <c r="AH138" i="1" s="1"/>
  <c r="AF139" i="1"/>
  <c r="AG139" i="1"/>
  <c r="AH139" i="1" s="1"/>
  <c r="AF140" i="1"/>
  <c r="AG140" i="1"/>
  <c r="AH140" i="1"/>
  <c r="AF141" i="1"/>
  <c r="AG141" i="1" s="1"/>
  <c r="AH141" i="1" s="1"/>
  <c r="AF142" i="1"/>
  <c r="AG142" i="1" s="1"/>
  <c r="AH142" i="1" s="1"/>
  <c r="AF143" i="1"/>
  <c r="AG143" i="1"/>
  <c r="AH143" i="1" s="1"/>
  <c r="AF144" i="1"/>
  <c r="AG144" i="1"/>
  <c r="AH144" i="1"/>
  <c r="AF145" i="1"/>
  <c r="AG145" i="1" s="1"/>
  <c r="AH145" i="1" s="1"/>
  <c r="AF146" i="1"/>
  <c r="AG146" i="1" s="1"/>
  <c r="AH146" i="1" s="1"/>
  <c r="AF147" i="1"/>
  <c r="AG147" i="1"/>
  <c r="AH147" i="1" s="1"/>
  <c r="AF148" i="1"/>
  <c r="AG148" i="1"/>
  <c r="AH148" i="1"/>
  <c r="AF149" i="1"/>
  <c r="AG149" i="1" s="1"/>
  <c r="AH149" i="1" s="1"/>
  <c r="AF150" i="1"/>
  <c r="AG150" i="1" s="1"/>
  <c r="AH150" i="1" s="1"/>
  <c r="AF151" i="1"/>
  <c r="AG151" i="1"/>
  <c r="AH151" i="1" s="1"/>
  <c r="AF152" i="1"/>
  <c r="AG152" i="1"/>
  <c r="AH152" i="1"/>
  <c r="AF153" i="1"/>
  <c r="AG153" i="1" s="1"/>
  <c r="AH153" i="1" s="1"/>
  <c r="AF154" i="1"/>
  <c r="AG154" i="1" s="1"/>
  <c r="AH154" i="1" s="1"/>
  <c r="AF155" i="1"/>
  <c r="AG155" i="1"/>
  <c r="AH155" i="1" s="1"/>
  <c r="AF156" i="1"/>
  <c r="AG156" i="1"/>
  <c r="AH156" i="1"/>
  <c r="AF157" i="1"/>
  <c r="AG157" i="1" s="1"/>
  <c r="AH157" i="1" s="1"/>
  <c r="AF158" i="1"/>
  <c r="AG158" i="1" s="1"/>
  <c r="AH158" i="1" s="1"/>
  <c r="AF159" i="1"/>
  <c r="AG159" i="1"/>
  <c r="AH159" i="1" s="1"/>
  <c r="AF160" i="1"/>
  <c r="AG160" i="1"/>
  <c r="AH160" i="1"/>
  <c r="AF161" i="1"/>
  <c r="AG161" i="1" s="1"/>
  <c r="AH161" i="1" s="1"/>
  <c r="AF162" i="1"/>
  <c r="AG162" i="1" s="1"/>
  <c r="AH162" i="1" s="1"/>
  <c r="AF163" i="1"/>
  <c r="AG163" i="1"/>
  <c r="AH163" i="1" s="1"/>
  <c r="AF164" i="1"/>
  <c r="AG164" i="1"/>
  <c r="AH164" i="1"/>
  <c r="AF165" i="1"/>
  <c r="AG165" i="1" s="1"/>
  <c r="AH165" i="1" s="1"/>
  <c r="AF166" i="1"/>
  <c r="AG166" i="1" s="1"/>
  <c r="AH166" i="1" s="1"/>
  <c r="AF167" i="1"/>
  <c r="AG167" i="1"/>
  <c r="AH167" i="1" s="1"/>
  <c r="AF168" i="1"/>
  <c r="AG168" i="1"/>
  <c r="AH168" i="1"/>
  <c r="AF169" i="1"/>
  <c r="AG169" i="1" s="1"/>
  <c r="AH169" i="1" s="1"/>
  <c r="AF170" i="1"/>
  <c r="AG170" i="1"/>
  <c r="AH170" i="1" s="1"/>
  <c r="AF171" i="1"/>
  <c r="AG171" i="1"/>
  <c r="AH171" i="1" s="1"/>
  <c r="AF172" i="1"/>
  <c r="AG172" i="1"/>
  <c r="AH172" i="1"/>
  <c r="AF173" i="1"/>
  <c r="AG173" i="1" s="1"/>
  <c r="AH173" i="1" s="1"/>
  <c r="AF174" i="1"/>
  <c r="AG174" i="1" s="1"/>
  <c r="AH174" i="1" s="1"/>
  <c r="AF175" i="1"/>
  <c r="AG175" i="1"/>
  <c r="AH175" i="1" s="1"/>
  <c r="AF176" i="1"/>
  <c r="AG176" i="1" s="1"/>
  <c r="AH176" i="1" s="1"/>
  <c r="AF177" i="1"/>
  <c r="AG177" i="1"/>
  <c r="AH177" i="1" s="1"/>
  <c r="AF178" i="1"/>
  <c r="AG178" i="1" s="1"/>
  <c r="AH178" i="1" s="1"/>
  <c r="AF179" i="1"/>
  <c r="AG179" i="1"/>
  <c r="AH179" i="1" s="1"/>
  <c r="AF180" i="1"/>
  <c r="AG180" i="1" s="1"/>
  <c r="AH180" i="1" s="1"/>
  <c r="AF181" i="1"/>
  <c r="AG181" i="1"/>
  <c r="AH181" i="1" s="1"/>
  <c r="AF182" i="1"/>
  <c r="AG182" i="1" s="1"/>
  <c r="AH182" i="1" s="1"/>
  <c r="AF183" i="1"/>
  <c r="AG183" i="1"/>
  <c r="AH183" i="1" s="1"/>
  <c r="AF184" i="1"/>
  <c r="AG184" i="1" s="1"/>
  <c r="AH184" i="1" s="1"/>
  <c r="AF185" i="1"/>
  <c r="AG185" i="1"/>
  <c r="AH185" i="1" s="1"/>
  <c r="AF186" i="1"/>
  <c r="AG186" i="1" s="1"/>
  <c r="AH186" i="1" s="1"/>
  <c r="AF187" i="1"/>
  <c r="AG187" i="1"/>
  <c r="AH187" i="1" s="1"/>
  <c r="AF188" i="1"/>
  <c r="AG188" i="1" s="1"/>
  <c r="AH188" i="1" s="1"/>
  <c r="AF189" i="1"/>
  <c r="AG189" i="1"/>
  <c r="AH189" i="1" s="1"/>
  <c r="AF190" i="1"/>
  <c r="AG190" i="1" s="1"/>
  <c r="AH190" i="1" s="1"/>
  <c r="AF191" i="1"/>
  <c r="AG191" i="1"/>
  <c r="AH191" i="1" s="1"/>
  <c r="AF192" i="1"/>
  <c r="AG192" i="1" s="1"/>
  <c r="AH192" i="1" s="1"/>
  <c r="AF193" i="1"/>
  <c r="AG193" i="1"/>
  <c r="AH193" i="1" s="1"/>
  <c r="AF194" i="1"/>
  <c r="AG194" i="1" s="1"/>
  <c r="AH194" i="1" s="1"/>
  <c r="AF195" i="1"/>
  <c r="AG195" i="1"/>
  <c r="AH195" i="1" s="1"/>
  <c r="AF196" i="1"/>
  <c r="AG196" i="1" s="1"/>
  <c r="AH196" i="1" s="1"/>
  <c r="AF197" i="1"/>
  <c r="AG197" i="1"/>
  <c r="AH197" i="1" s="1"/>
  <c r="AF198" i="1"/>
  <c r="AG198" i="1" s="1"/>
  <c r="AH198" i="1" s="1"/>
  <c r="AF199" i="1"/>
  <c r="AG199" i="1"/>
  <c r="AH199" i="1" s="1"/>
  <c r="AH2" i="1"/>
  <c r="AG2" i="1"/>
  <c r="AC2" i="1"/>
  <c r="AF2" i="1"/>
  <c r="AE166" i="1"/>
  <c r="AC166" i="1"/>
  <c r="AD166" i="1" s="1"/>
  <c r="AE164" i="1"/>
  <c r="AC164" i="1"/>
  <c r="AD164" i="1" s="1"/>
  <c r="AE163" i="1"/>
  <c r="AC163" i="1"/>
  <c r="AD163" i="1" s="1"/>
  <c r="AC199" i="1"/>
  <c r="AD199" i="1" s="1"/>
  <c r="AB199" i="1"/>
  <c r="U199" i="1"/>
  <c r="AE199" i="1" s="1"/>
  <c r="K199" i="1"/>
  <c r="AC196" i="1"/>
  <c r="AD196" i="1" s="1"/>
  <c r="AB196" i="1"/>
  <c r="U196" i="1"/>
  <c r="AE196" i="1" s="1"/>
  <c r="K196" i="1"/>
  <c r="AC193" i="1"/>
  <c r="AD193" i="1" s="1"/>
  <c r="AB193" i="1"/>
  <c r="U193" i="1"/>
  <c r="AE193" i="1" s="1"/>
  <c r="K193" i="1"/>
  <c r="AC190" i="1"/>
  <c r="AD190" i="1" s="1"/>
  <c r="AB190" i="1"/>
  <c r="U190" i="1"/>
  <c r="AE190" i="1" s="1"/>
  <c r="K190" i="1"/>
  <c r="AC187" i="1"/>
  <c r="AD187" i="1" s="1"/>
  <c r="AB187" i="1"/>
  <c r="U187" i="1"/>
  <c r="AE187" i="1" s="1"/>
  <c r="K187" i="1"/>
  <c r="AC184" i="1"/>
  <c r="AD184" i="1" s="1"/>
  <c r="AB184" i="1"/>
  <c r="U184" i="1"/>
  <c r="AE184" i="1" s="1"/>
  <c r="K184" i="1"/>
  <c r="AC181" i="1"/>
  <c r="AD181" i="1" s="1"/>
  <c r="AB181" i="1"/>
  <c r="U181" i="1"/>
  <c r="AE181" i="1" s="1"/>
  <c r="K181" i="1"/>
  <c r="AC178" i="1"/>
  <c r="AD178" i="1" s="1"/>
  <c r="AB178" i="1"/>
  <c r="U178" i="1"/>
  <c r="AE178" i="1" s="1"/>
  <c r="K178" i="1"/>
  <c r="AC175" i="1"/>
  <c r="AD175" i="1" s="1"/>
  <c r="AB175" i="1"/>
  <c r="U175" i="1"/>
  <c r="AE175" i="1" s="1"/>
  <c r="K175" i="1"/>
  <c r="AC172" i="1"/>
  <c r="AD172" i="1" s="1"/>
  <c r="AB172" i="1"/>
  <c r="U172" i="1"/>
  <c r="AE172" i="1" s="1"/>
  <c r="K172" i="1"/>
  <c r="AC169" i="1"/>
  <c r="AD169" i="1" s="1"/>
  <c r="AB169" i="1"/>
  <c r="U169" i="1"/>
  <c r="AE169" i="1" s="1"/>
  <c r="K169" i="1"/>
  <c r="AB166" i="1"/>
  <c r="U166" i="1"/>
  <c r="K166" i="1"/>
  <c r="AB163" i="1"/>
  <c r="U163" i="1"/>
  <c r="K163" i="1"/>
  <c r="AC160" i="1"/>
  <c r="AD160" i="1" s="1"/>
  <c r="AB160" i="1"/>
  <c r="U160" i="1"/>
  <c r="AE160" i="1" s="1"/>
  <c r="K160" i="1"/>
  <c r="AC157" i="1"/>
  <c r="AD157" i="1" s="1"/>
  <c r="AB157" i="1"/>
  <c r="U157" i="1"/>
  <c r="AE157" i="1" s="1"/>
  <c r="K157" i="1"/>
  <c r="AC154" i="1"/>
  <c r="AD154" i="1" s="1"/>
  <c r="AB154" i="1"/>
  <c r="U154" i="1"/>
  <c r="AE154" i="1" s="1"/>
  <c r="K154" i="1"/>
  <c r="AC151" i="1"/>
  <c r="AD151" i="1" s="1"/>
  <c r="AB151" i="1"/>
  <c r="U151" i="1"/>
  <c r="AE151" i="1" s="1"/>
  <c r="K151" i="1"/>
  <c r="AC148" i="1"/>
  <c r="AD148" i="1" s="1"/>
  <c r="AB148" i="1"/>
  <c r="U148" i="1"/>
  <c r="AE148" i="1" s="1"/>
  <c r="K148" i="1"/>
  <c r="AC145" i="1"/>
  <c r="AD145" i="1" s="1"/>
  <c r="AB145" i="1"/>
  <c r="U145" i="1"/>
  <c r="AE145" i="1" s="1"/>
  <c r="K145" i="1"/>
  <c r="AC142" i="1"/>
  <c r="AD142" i="1" s="1"/>
  <c r="AB142" i="1"/>
  <c r="U142" i="1"/>
  <c r="AE142" i="1" s="1"/>
  <c r="K142" i="1"/>
  <c r="AC139" i="1"/>
  <c r="AD139" i="1" s="1"/>
  <c r="AB139" i="1"/>
  <c r="U139" i="1"/>
  <c r="AE139" i="1" s="1"/>
  <c r="K139" i="1"/>
  <c r="AC136" i="1"/>
  <c r="AD136" i="1" s="1"/>
  <c r="AB136" i="1"/>
  <c r="U136" i="1"/>
  <c r="AE136" i="1" s="1"/>
  <c r="K136" i="1"/>
  <c r="AC133" i="1"/>
  <c r="AD133" i="1" s="1"/>
  <c r="AB133" i="1"/>
  <c r="U133" i="1"/>
  <c r="AE133" i="1" s="1"/>
  <c r="K133" i="1"/>
  <c r="AC130" i="1"/>
  <c r="AD130" i="1" s="1"/>
  <c r="AB130" i="1"/>
  <c r="U130" i="1"/>
  <c r="AE130" i="1" s="1"/>
  <c r="K130" i="1"/>
  <c r="AC127" i="1"/>
  <c r="AD127" i="1" s="1"/>
  <c r="AB127" i="1"/>
  <c r="U127" i="1"/>
  <c r="AE127" i="1" s="1"/>
  <c r="K127" i="1"/>
  <c r="AC124" i="1"/>
  <c r="AD124" i="1" s="1"/>
  <c r="AB124" i="1"/>
  <c r="U124" i="1"/>
  <c r="AE124" i="1" s="1"/>
  <c r="K124" i="1"/>
  <c r="AC121" i="1"/>
  <c r="AD121" i="1" s="1"/>
  <c r="AB121" i="1"/>
  <c r="U121" i="1"/>
  <c r="AE121" i="1" s="1"/>
  <c r="K121" i="1"/>
  <c r="AC118" i="1"/>
  <c r="AD118" i="1" s="1"/>
  <c r="AB118" i="1"/>
  <c r="U118" i="1"/>
  <c r="AE118" i="1" s="1"/>
  <c r="K118" i="1"/>
  <c r="AC115" i="1"/>
  <c r="AD115" i="1" s="1"/>
  <c r="AB115" i="1"/>
  <c r="U115" i="1"/>
  <c r="AE115" i="1" s="1"/>
  <c r="K115" i="1"/>
  <c r="AC112" i="1"/>
  <c r="AD112" i="1" s="1"/>
  <c r="AB112" i="1"/>
  <c r="U112" i="1"/>
  <c r="AE112" i="1" s="1"/>
  <c r="K112" i="1"/>
  <c r="AC109" i="1"/>
  <c r="AD109" i="1" s="1"/>
  <c r="AB109" i="1"/>
  <c r="U109" i="1"/>
  <c r="AE109" i="1" s="1"/>
  <c r="K109" i="1"/>
  <c r="AC106" i="1"/>
  <c r="AD106" i="1" s="1"/>
  <c r="AB106" i="1"/>
  <c r="U106" i="1"/>
  <c r="AE106" i="1" s="1"/>
  <c r="K106" i="1"/>
  <c r="AC103" i="1"/>
  <c r="AD103" i="1" s="1"/>
  <c r="AB103" i="1"/>
  <c r="U103" i="1"/>
  <c r="AE103" i="1" s="1"/>
  <c r="K103" i="1"/>
  <c r="AC100" i="1"/>
  <c r="AD100" i="1" s="1"/>
  <c r="AB100" i="1"/>
  <c r="U100" i="1"/>
  <c r="AE100" i="1" s="1"/>
  <c r="K100" i="1"/>
  <c r="AC97" i="1"/>
  <c r="AD97" i="1" s="1"/>
  <c r="AB97" i="1"/>
  <c r="U97" i="1"/>
  <c r="AE97" i="1" s="1"/>
  <c r="K97" i="1"/>
  <c r="AC94" i="1"/>
  <c r="AD94" i="1" s="1"/>
  <c r="AB94" i="1"/>
  <c r="U94" i="1"/>
  <c r="AE94" i="1" s="1"/>
  <c r="K94" i="1"/>
  <c r="AC91" i="1"/>
  <c r="AD91" i="1" s="1"/>
  <c r="AB91" i="1"/>
  <c r="U91" i="1"/>
  <c r="AE91" i="1" s="1"/>
  <c r="K91" i="1"/>
  <c r="AC88" i="1"/>
  <c r="AD88" i="1" s="1"/>
  <c r="AB88" i="1"/>
  <c r="U88" i="1"/>
  <c r="AE88" i="1" s="1"/>
  <c r="K88" i="1"/>
  <c r="AC85" i="1"/>
  <c r="AD85" i="1" s="1"/>
  <c r="AB85" i="1"/>
  <c r="U85" i="1"/>
  <c r="AE85" i="1" s="1"/>
  <c r="K85" i="1"/>
  <c r="AC82" i="1"/>
  <c r="AD82" i="1" s="1"/>
  <c r="AB82" i="1"/>
  <c r="U82" i="1"/>
  <c r="AE82" i="1" s="1"/>
  <c r="K82" i="1"/>
  <c r="AC79" i="1"/>
  <c r="AD79" i="1" s="1"/>
  <c r="AB79" i="1"/>
  <c r="U79" i="1"/>
  <c r="AE79" i="1" s="1"/>
  <c r="K79" i="1"/>
  <c r="AC76" i="1"/>
  <c r="AD76" i="1" s="1"/>
  <c r="AB76" i="1"/>
  <c r="U76" i="1"/>
  <c r="AE76" i="1" s="1"/>
  <c r="K76" i="1"/>
  <c r="AC73" i="1"/>
  <c r="AD73" i="1" s="1"/>
  <c r="AB73" i="1"/>
  <c r="U73" i="1"/>
  <c r="AE73" i="1" s="1"/>
  <c r="K73" i="1"/>
  <c r="AC70" i="1"/>
  <c r="AD70" i="1" s="1"/>
  <c r="AB70" i="1"/>
  <c r="U70" i="1"/>
  <c r="AE70" i="1" s="1"/>
  <c r="K70" i="1"/>
  <c r="AC67" i="1"/>
  <c r="AD67" i="1" s="1"/>
  <c r="AB67" i="1"/>
  <c r="U67" i="1"/>
  <c r="AE67" i="1" s="1"/>
  <c r="K67" i="1"/>
  <c r="AC64" i="1"/>
  <c r="AD64" i="1" s="1"/>
  <c r="AB64" i="1"/>
  <c r="U64" i="1"/>
  <c r="AE64" i="1" s="1"/>
  <c r="K64" i="1"/>
  <c r="AC61" i="1"/>
  <c r="AD61" i="1" s="1"/>
  <c r="AB61" i="1"/>
  <c r="U61" i="1"/>
  <c r="AE61" i="1" s="1"/>
  <c r="K61" i="1"/>
  <c r="AC58" i="1"/>
  <c r="AD58" i="1" s="1"/>
  <c r="AB58" i="1"/>
  <c r="U58" i="1"/>
  <c r="AE58" i="1" s="1"/>
  <c r="K58" i="1"/>
  <c r="AC55" i="1"/>
  <c r="AD55" i="1" s="1"/>
  <c r="AB55" i="1"/>
  <c r="U55" i="1"/>
  <c r="AE55" i="1" s="1"/>
  <c r="K55" i="1"/>
  <c r="AC52" i="1"/>
  <c r="AD52" i="1" s="1"/>
  <c r="AB52" i="1"/>
  <c r="U52" i="1"/>
  <c r="AE52" i="1" s="1"/>
  <c r="K52" i="1"/>
  <c r="AC49" i="1"/>
  <c r="AD49" i="1" s="1"/>
  <c r="AB49" i="1"/>
  <c r="U49" i="1"/>
  <c r="AE49" i="1" s="1"/>
  <c r="K49" i="1"/>
  <c r="AC46" i="1"/>
  <c r="AD46" i="1" s="1"/>
  <c r="AB46" i="1"/>
  <c r="U46" i="1"/>
  <c r="AE46" i="1" s="1"/>
  <c r="K46" i="1"/>
  <c r="AC43" i="1"/>
  <c r="AD43" i="1" s="1"/>
  <c r="AB43" i="1"/>
  <c r="U43" i="1"/>
  <c r="AE43" i="1" s="1"/>
  <c r="K43" i="1"/>
  <c r="AC40" i="1"/>
  <c r="AD40" i="1" s="1"/>
  <c r="AB40" i="1"/>
  <c r="U40" i="1"/>
  <c r="AE40" i="1" s="1"/>
  <c r="K40" i="1"/>
  <c r="AC37" i="1"/>
  <c r="AD37" i="1" s="1"/>
  <c r="AB37" i="1"/>
  <c r="U37" i="1"/>
  <c r="AE37" i="1" s="1"/>
  <c r="K37" i="1"/>
  <c r="AC34" i="1"/>
  <c r="AD34" i="1" s="1"/>
  <c r="AB34" i="1"/>
  <c r="U34" i="1"/>
  <c r="AE34" i="1" s="1"/>
  <c r="K34" i="1"/>
  <c r="AC31" i="1"/>
  <c r="AD31" i="1" s="1"/>
  <c r="AB31" i="1"/>
  <c r="U31" i="1"/>
  <c r="AE31" i="1" s="1"/>
  <c r="K31" i="1"/>
  <c r="AC28" i="1"/>
  <c r="AD28" i="1" s="1"/>
  <c r="AB28" i="1"/>
  <c r="U28" i="1"/>
  <c r="AE28" i="1" s="1"/>
  <c r="K28" i="1"/>
  <c r="AC25" i="1"/>
  <c r="AD25" i="1" s="1"/>
  <c r="AB25" i="1"/>
  <c r="U25" i="1"/>
  <c r="AE25" i="1" s="1"/>
  <c r="K25" i="1"/>
  <c r="AC22" i="1"/>
  <c r="AD22" i="1" s="1"/>
  <c r="AB22" i="1"/>
  <c r="U22" i="1"/>
  <c r="AE22" i="1" s="1"/>
  <c r="K22" i="1"/>
  <c r="AC19" i="1"/>
  <c r="AD19" i="1" s="1"/>
  <c r="AB19" i="1"/>
  <c r="U19" i="1"/>
  <c r="AE19" i="1" s="1"/>
  <c r="K19" i="1"/>
  <c r="AC16" i="1"/>
  <c r="AD16" i="1" s="1"/>
  <c r="AB16" i="1"/>
  <c r="U16" i="1"/>
  <c r="AE16" i="1" s="1"/>
  <c r="K16" i="1"/>
  <c r="AC13" i="1"/>
  <c r="AD13" i="1" s="1"/>
  <c r="AB13" i="1"/>
  <c r="U13" i="1"/>
  <c r="AE13" i="1" s="1"/>
  <c r="K13" i="1"/>
  <c r="AC10" i="1"/>
  <c r="AD10" i="1" s="1"/>
  <c r="AB10" i="1"/>
  <c r="U10" i="1"/>
  <c r="AE10" i="1" s="1"/>
  <c r="K10" i="1"/>
  <c r="AC7" i="1"/>
  <c r="AD7" i="1" s="1"/>
  <c r="AB7" i="1"/>
  <c r="U7" i="1"/>
  <c r="AE7" i="1" s="1"/>
  <c r="K7" i="1"/>
  <c r="AC4" i="1"/>
  <c r="AD4" i="1" s="1"/>
  <c r="AB4" i="1"/>
  <c r="U4" i="1"/>
  <c r="AE4" i="1" s="1"/>
  <c r="K4" i="1"/>
  <c r="AC198" i="1"/>
  <c r="AD198" i="1" s="1"/>
  <c r="AB198" i="1"/>
  <c r="U198" i="1"/>
  <c r="AE198" i="1" s="1"/>
  <c r="K198" i="1"/>
  <c r="AD195" i="1"/>
  <c r="AC195" i="1"/>
  <c r="AB195" i="1"/>
  <c r="U195" i="1"/>
  <c r="AE195" i="1" s="1"/>
  <c r="K195" i="1"/>
  <c r="AC192" i="1"/>
  <c r="AD192" i="1" s="1"/>
  <c r="AB192" i="1"/>
  <c r="U192" i="1"/>
  <c r="AE192" i="1" s="1"/>
  <c r="K192" i="1"/>
  <c r="AC189" i="1"/>
  <c r="AD189" i="1" s="1"/>
  <c r="AB189" i="1"/>
  <c r="U189" i="1"/>
  <c r="AE189" i="1" s="1"/>
  <c r="K189" i="1"/>
  <c r="AC186" i="1"/>
  <c r="AD186" i="1" s="1"/>
  <c r="AB186" i="1"/>
  <c r="U186" i="1"/>
  <c r="AE186" i="1" s="1"/>
  <c r="K186" i="1"/>
  <c r="AC183" i="1"/>
  <c r="AD183" i="1" s="1"/>
  <c r="AB183" i="1"/>
  <c r="U183" i="1"/>
  <c r="AE183" i="1" s="1"/>
  <c r="K183" i="1"/>
  <c r="AC180" i="1"/>
  <c r="AD180" i="1" s="1"/>
  <c r="AB180" i="1"/>
  <c r="U180" i="1"/>
  <c r="AE180" i="1" s="1"/>
  <c r="K180" i="1"/>
  <c r="AC177" i="1"/>
  <c r="AD177" i="1" s="1"/>
  <c r="AB177" i="1"/>
  <c r="U177" i="1"/>
  <c r="AE177" i="1" s="1"/>
  <c r="K177" i="1"/>
  <c r="AC174" i="1"/>
  <c r="AD174" i="1" s="1"/>
  <c r="AB174" i="1"/>
  <c r="U174" i="1"/>
  <c r="AE174" i="1" s="1"/>
  <c r="K174" i="1"/>
  <c r="AC171" i="1"/>
  <c r="AD171" i="1" s="1"/>
  <c r="AB171" i="1"/>
  <c r="U171" i="1"/>
  <c r="AE171" i="1" s="1"/>
  <c r="K171" i="1"/>
  <c r="AC168" i="1"/>
  <c r="AD168" i="1" s="1"/>
  <c r="AB168" i="1"/>
  <c r="U168" i="1"/>
  <c r="AE168" i="1" s="1"/>
  <c r="K168" i="1"/>
  <c r="AC165" i="1"/>
  <c r="AD165" i="1" s="1"/>
  <c r="AB165" i="1"/>
  <c r="U165" i="1"/>
  <c r="AE165" i="1" s="1"/>
  <c r="K165" i="1"/>
  <c r="AC162" i="1"/>
  <c r="AD162" i="1" s="1"/>
  <c r="AB162" i="1"/>
  <c r="U162" i="1"/>
  <c r="AE162" i="1" s="1"/>
  <c r="K162" i="1"/>
  <c r="AC159" i="1"/>
  <c r="AD159" i="1" s="1"/>
  <c r="AB159" i="1"/>
  <c r="U159" i="1"/>
  <c r="AE159" i="1" s="1"/>
  <c r="K159" i="1"/>
  <c r="AC156" i="1"/>
  <c r="AD156" i="1" s="1"/>
  <c r="AB156" i="1"/>
  <c r="U156" i="1"/>
  <c r="AE156" i="1" s="1"/>
  <c r="K156" i="1"/>
  <c r="AC153" i="1"/>
  <c r="AD153" i="1" s="1"/>
  <c r="AB153" i="1"/>
  <c r="U153" i="1"/>
  <c r="AE153" i="1" s="1"/>
  <c r="K153" i="1"/>
  <c r="AC150" i="1"/>
  <c r="AD150" i="1" s="1"/>
  <c r="AB150" i="1"/>
  <c r="U150" i="1"/>
  <c r="AE150" i="1" s="1"/>
  <c r="K150" i="1"/>
  <c r="AC147" i="1"/>
  <c r="AD147" i="1" s="1"/>
  <c r="AB147" i="1"/>
  <c r="U147" i="1"/>
  <c r="AE147" i="1" s="1"/>
  <c r="K147" i="1"/>
  <c r="AC144" i="1"/>
  <c r="AD144" i="1" s="1"/>
  <c r="AB144" i="1"/>
  <c r="U144" i="1"/>
  <c r="AE144" i="1" s="1"/>
  <c r="K144" i="1"/>
  <c r="AC141" i="1"/>
  <c r="AD141" i="1" s="1"/>
  <c r="AB141" i="1"/>
  <c r="U141" i="1"/>
  <c r="AE141" i="1" s="1"/>
  <c r="K141" i="1"/>
  <c r="AC138" i="1"/>
  <c r="AD138" i="1" s="1"/>
  <c r="AB138" i="1"/>
  <c r="U138" i="1"/>
  <c r="AE138" i="1" s="1"/>
  <c r="K138" i="1"/>
  <c r="AC135" i="1"/>
  <c r="AD135" i="1" s="1"/>
  <c r="AB135" i="1"/>
  <c r="U135" i="1"/>
  <c r="AE135" i="1" s="1"/>
  <c r="K135" i="1"/>
  <c r="AC132" i="1"/>
  <c r="AD132" i="1" s="1"/>
  <c r="AB132" i="1"/>
  <c r="U132" i="1"/>
  <c r="AE132" i="1" s="1"/>
  <c r="K132" i="1"/>
  <c r="AC129" i="1"/>
  <c r="AD129" i="1" s="1"/>
  <c r="AB129" i="1"/>
  <c r="U129" i="1"/>
  <c r="AE129" i="1" s="1"/>
  <c r="K129" i="1"/>
  <c r="AC126" i="1"/>
  <c r="AD126" i="1" s="1"/>
  <c r="AB126" i="1"/>
  <c r="U126" i="1"/>
  <c r="AE126" i="1" s="1"/>
  <c r="K126" i="1"/>
  <c r="AC123" i="1"/>
  <c r="AD123" i="1" s="1"/>
  <c r="AB123" i="1"/>
  <c r="U123" i="1"/>
  <c r="AE123" i="1" s="1"/>
  <c r="K123" i="1"/>
  <c r="AC120" i="1"/>
  <c r="AD120" i="1" s="1"/>
  <c r="AB120" i="1"/>
  <c r="U120" i="1"/>
  <c r="AE120" i="1" s="1"/>
  <c r="K120" i="1"/>
  <c r="AC117" i="1"/>
  <c r="AD117" i="1" s="1"/>
  <c r="AB117" i="1"/>
  <c r="U117" i="1"/>
  <c r="AE117" i="1" s="1"/>
  <c r="K117" i="1"/>
  <c r="AC114" i="1"/>
  <c r="AD114" i="1" s="1"/>
  <c r="AB114" i="1"/>
  <c r="U114" i="1"/>
  <c r="AE114" i="1" s="1"/>
  <c r="K114" i="1"/>
  <c r="AC111" i="1"/>
  <c r="AD111" i="1" s="1"/>
  <c r="AB111" i="1"/>
  <c r="U111" i="1"/>
  <c r="AE111" i="1" s="1"/>
  <c r="K111" i="1"/>
  <c r="AC108" i="1"/>
  <c r="AD108" i="1" s="1"/>
  <c r="AB108" i="1"/>
  <c r="U108" i="1"/>
  <c r="AE108" i="1" s="1"/>
  <c r="K108" i="1"/>
  <c r="AC105" i="1"/>
  <c r="AD105" i="1" s="1"/>
  <c r="AB105" i="1"/>
  <c r="U105" i="1"/>
  <c r="AE105" i="1" s="1"/>
  <c r="K105" i="1"/>
  <c r="AC102" i="1"/>
  <c r="AD102" i="1" s="1"/>
  <c r="AB102" i="1"/>
  <c r="U102" i="1"/>
  <c r="AE102" i="1" s="1"/>
  <c r="K102" i="1"/>
  <c r="AC99" i="1"/>
  <c r="AD99" i="1" s="1"/>
  <c r="AB99" i="1"/>
  <c r="U99" i="1"/>
  <c r="AE99" i="1" s="1"/>
  <c r="K99" i="1"/>
  <c r="AC96" i="1"/>
  <c r="AD96" i="1" s="1"/>
  <c r="AB96" i="1"/>
  <c r="U96" i="1"/>
  <c r="AE96" i="1" s="1"/>
  <c r="K96" i="1"/>
  <c r="AC93" i="1"/>
  <c r="AD93" i="1" s="1"/>
  <c r="AB93" i="1"/>
  <c r="U93" i="1"/>
  <c r="AE93" i="1" s="1"/>
  <c r="K93" i="1"/>
  <c r="AC90" i="1"/>
  <c r="AD90" i="1" s="1"/>
  <c r="AB90" i="1"/>
  <c r="U90" i="1"/>
  <c r="AE90" i="1" s="1"/>
  <c r="K90" i="1"/>
  <c r="AC87" i="1"/>
  <c r="AD87" i="1" s="1"/>
  <c r="AB87" i="1"/>
  <c r="U87" i="1"/>
  <c r="AE87" i="1" s="1"/>
  <c r="K87" i="1"/>
  <c r="AC84" i="1"/>
  <c r="AD84" i="1" s="1"/>
  <c r="AB84" i="1"/>
  <c r="U84" i="1"/>
  <c r="AE84" i="1" s="1"/>
  <c r="K84" i="1"/>
  <c r="AC81" i="1"/>
  <c r="AD81" i="1" s="1"/>
  <c r="AB81" i="1"/>
  <c r="U81" i="1"/>
  <c r="AE81" i="1" s="1"/>
  <c r="K81" i="1"/>
  <c r="AC78" i="1"/>
  <c r="AD78" i="1" s="1"/>
  <c r="AB78" i="1"/>
  <c r="U78" i="1"/>
  <c r="AE78" i="1" s="1"/>
  <c r="K78" i="1"/>
  <c r="AC75" i="1"/>
  <c r="AD75" i="1" s="1"/>
  <c r="AB75" i="1"/>
  <c r="U75" i="1"/>
  <c r="AE75" i="1" s="1"/>
  <c r="K75" i="1"/>
  <c r="AC72" i="1"/>
  <c r="AD72" i="1" s="1"/>
  <c r="AB72" i="1"/>
  <c r="U72" i="1"/>
  <c r="AE72" i="1" s="1"/>
  <c r="K72" i="1"/>
  <c r="AC69" i="1"/>
  <c r="AD69" i="1" s="1"/>
  <c r="AB69" i="1"/>
  <c r="U69" i="1"/>
  <c r="AE69" i="1" s="1"/>
  <c r="K69" i="1"/>
  <c r="AC66" i="1"/>
  <c r="AD66" i="1" s="1"/>
  <c r="AB66" i="1"/>
  <c r="U66" i="1"/>
  <c r="AE66" i="1" s="1"/>
  <c r="K66" i="1"/>
  <c r="AC63" i="1"/>
  <c r="AD63" i="1" s="1"/>
  <c r="AB63" i="1"/>
  <c r="U63" i="1"/>
  <c r="AE63" i="1" s="1"/>
  <c r="K63" i="1"/>
  <c r="AC60" i="1"/>
  <c r="AD60" i="1" s="1"/>
  <c r="AB60" i="1"/>
  <c r="U60" i="1"/>
  <c r="AE60" i="1" s="1"/>
  <c r="K60" i="1"/>
  <c r="AC57" i="1"/>
  <c r="AD57" i="1" s="1"/>
  <c r="AB57" i="1"/>
  <c r="U57" i="1"/>
  <c r="AE57" i="1" s="1"/>
  <c r="K57" i="1"/>
  <c r="AC54" i="1"/>
  <c r="AD54" i="1" s="1"/>
  <c r="AB54" i="1"/>
  <c r="U54" i="1"/>
  <c r="AE54" i="1" s="1"/>
  <c r="K54" i="1"/>
  <c r="AC51" i="1"/>
  <c r="AD51" i="1" s="1"/>
  <c r="AB51" i="1"/>
  <c r="U51" i="1"/>
  <c r="AE51" i="1" s="1"/>
  <c r="K51" i="1"/>
  <c r="AC48" i="1"/>
  <c r="AD48" i="1" s="1"/>
  <c r="AB48" i="1"/>
  <c r="U48" i="1"/>
  <c r="AE48" i="1" s="1"/>
  <c r="K48" i="1"/>
  <c r="AC45" i="1"/>
  <c r="AD45" i="1" s="1"/>
  <c r="AB45" i="1"/>
  <c r="U45" i="1"/>
  <c r="AE45" i="1" s="1"/>
  <c r="K45" i="1"/>
  <c r="AC42" i="1"/>
  <c r="AD42" i="1" s="1"/>
  <c r="AB42" i="1"/>
  <c r="U42" i="1"/>
  <c r="AE42" i="1" s="1"/>
  <c r="K42" i="1"/>
  <c r="AC39" i="1"/>
  <c r="AD39" i="1" s="1"/>
  <c r="AB39" i="1"/>
  <c r="U39" i="1"/>
  <c r="AE39" i="1" s="1"/>
  <c r="K39" i="1"/>
  <c r="AC36" i="1"/>
  <c r="AD36" i="1" s="1"/>
  <c r="AB36" i="1"/>
  <c r="U36" i="1"/>
  <c r="AE36" i="1" s="1"/>
  <c r="K36" i="1"/>
  <c r="AC33" i="1"/>
  <c r="AD33" i="1" s="1"/>
  <c r="AB33" i="1"/>
  <c r="U33" i="1"/>
  <c r="AE33" i="1" s="1"/>
  <c r="K33" i="1"/>
  <c r="AC30" i="1"/>
  <c r="AD30" i="1" s="1"/>
  <c r="AB30" i="1"/>
  <c r="U30" i="1"/>
  <c r="AE30" i="1" s="1"/>
  <c r="K30" i="1"/>
  <c r="AC27" i="1"/>
  <c r="AD27" i="1" s="1"/>
  <c r="AB27" i="1"/>
  <c r="U27" i="1"/>
  <c r="AE27" i="1" s="1"/>
  <c r="K27" i="1"/>
  <c r="AC24" i="1"/>
  <c r="AD24" i="1" s="1"/>
  <c r="AB24" i="1"/>
  <c r="U24" i="1"/>
  <c r="AE24" i="1" s="1"/>
  <c r="K24" i="1"/>
  <c r="AC21" i="1"/>
  <c r="AD21" i="1" s="1"/>
  <c r="AB21" i="1"/>
  <c r="U21" i="1"/>
  <c r="AE21" i="1" s="1"/>
  <c r="K21" i="1"/>
  <c r="AC18" i="1"/>
  <c r="AD18" i="1" s="1"/>
  <c r="AB18" i="1"/>
  <c r="U18" i="1"/>
  <c r="AE18" i="1" s="1"/>
  <c r="K18" i="1"/>
  <c r="AC15" i="1"/>
  <c r="AD15" i="1" s="1"/>
  <c r="AB15" i="1"/>
  <c r="U15" i="1"/>
  <c r="AE15" i="1" s="1"/>
  <c r="K15" i="1"/>
  <c r="AC12" i="1"/>
  <c r="AD12" i="1" s="1"/>
  <c r="AB12" i="1"/>
  <c r="U12" i="1"/>
  <c r="AE12" i="1" s="1"/>
  <c r="K12" i="1"/>
  <c r="AC9" i="1"/>
  <c r="AD9" i="1" s="1"/>
  <c r="AB9" i="1"/>
  <c r="U9" i="1"/>
  <c r="AE9" i="1" s="1"/>
  <c r="K9" i="1"/>
  <c r="AC6" i="1"/>
  <c r="AD6" i="1" s="1"/>
  <c r="AB6" i="1"/>
  <c r="U6" i="1"/>
  <c r="AE6" i="1" s="1"/>
  <c r="K6" i="1"/>
  <c r="AC3" i="1"/>
  <c r="AD3" i="1" s="1"/>
  <c r="AB3" i="1"/>
  <c r="U3" i="1"/>
  <c r="AE3" i="1" s="1"/>
  <c r="K3" i="1"/>
  <c r="AC197" i="1"/>
  <c r="AD197" i="1" s="1"/>
  <c r="AB197" i="1"/>
  <c r="U197" i="1"/>
  <c r="AE197" i="1" s="1"/>
  <c r="K197" i="1"/>
  <c r="AC194" i="1"/>
  <c r="AD194" i="1" s="1"/>
  <c r="AB194" i="1"/>
  <c r="U194" i="1"/>
  <c r="AE194" i="1" s="1"/>
  <c r="K194" i="1"/>
  <c r="AC191" i="1"/>
  <c r="AD191" i="1" s="1"/>
  <c r="AB191" i="1"/>
  <c r="U191" i="1"/>
  <c r="AE191" i="1" s="1"/>
  <c r="K191" i="1"/>
  <c r="AC188" i="1"/>
  <c r="AD188" i="1" s="1"/>
  <c r="AB188" i="1"/>
  <c r="U188" i="1"/>
  <c r="AE188" i="1" s="1"/>
  <c r="K188" i="1"/>
  <c r="AC185" i="1"/>
  <c r="AD185" i="1" s="1"/>
  <c r="AB185" i="1"/>
  <c r="U185" i="1"/>
  <c r="AE185" i="1" s="1"/>
  <c r="K185" i="1"/>
  <c r="AC182" i="1"/>
  <c r="AD182" i="1" s="1"/>
  <c r="AB182" i="1"/>
  <c r="U182" i="1"/>
  <c r="AE182" i="1" s="1"/>
  <c r="K182" i="1"/>
  <c r="AC179" i="1"/>
  <c r="AD179" i="1" s="1"/>
  <c r="AB179" i="1"/>
  <c r="U179" i="1"/>
  <c r="AE179" i="1" s="1"/>
  <c r="K179" i="1"/>
  <c r="AC176" i="1"/>
  <c r="AD176" i="1" s="1"/>
  <c r="AB176" i="1"/>
  <c r="U176" i="1"/>
  <c r="AE176" i="1" s="1"/>
  <c r="K176" i="1"/>
  <c r="AC173" i="1"/>
  <c r="AD173" i="1" s="1"/>
  <c r="AB173" i="1"/>
  <c r="U173" i="1"/>
  <c r="AE173" i="1" s="1"/>
  <c r="K173" i="1"/>
  <c r="AC170" i="1"/>
  <c r="AD170" i="1" s="1"/>
  <c r="AB170" i="1"/>
  <c r="U170" i="1"/>
  <c r="AE170" i="1" s="1"/>
  <c r="K170" i="1"/>
  <c r="AC167" i="1"/>
  <c r="AD167" i="1" s="1"/>
  <c r="AB167" i="1"/>
  <c r="U167" i="1"/>
  <c r="AE167" i="1" s="1"/>
  <c r="K167" i="1"/>
  <c r="AB164" i="1"/>
  <c r="U164" i="1"/>
  <c r="K164" i="1"/>
  <c r="AC161" i="1"/>
  <c r="AD161" i="1" s="1"/>
  <c r="AB161" i="1"/>
  <c r="U161" i="1"/>
  <c r="AE161" i="1" s="1"/>
  <c r="K161" i="1"/>
  <c r="AC158" i="1"/>
  <c r="AD158" i="1" s="1"/>
  <c r="AB158" i="1"/>
  <c r="U158" i="1"/>
  <c r="AE158" i="1" s="1"/>
  <c r="K158" i="1"/>
  <c r="AC155" i="1"/>
  <c r="AD155" i="1" s="1"/>
  <c r="AB155" i="1"/>
  <c r="U155" i="1"/>
  <c r="AE155" i="1" s="1"/>
  <c r="K155" i="1"/>
  <c r="AC152" i="1"/>
  <c r="AD152" i="1" s="1"/>
  <c r="AB152" i="1"/>
  <c r="U152" i="1"/>
  <c r="AE152" i="1" s="1"/>
  <c r="K152" i="1"/>
  <c r="AC149" i="1"/>
  <c r="AD149" i="1" s="1"/>
  <c r="AB149" i="1"/>
  <c r="U149" i="1"/>
  <c r="AE149" i="1" s="1"/>
  <c r="K149" i="1"/>
  <c r="AC146" i="1"/>
  <c r="AD146" i="1" s="1"/>
  <c r="AB146" i="1"/>
  <c r="U146" i="1"/>
  <c r="AE146" i="1" s="1"/>
  <c r="K146" i="1"/>
  <c r="AC143" i="1"/>
  <c r="AD143" i="1" s="1"/>
  <c r="AB143" i="1"/>
  <c r="U143" i="1"/>
  <c r="AE143" i="1" s="1"/>
  <c r="K143" i="1"/>
  <c r="AC140" i="1"/>
  <c r="AD140" i="1" s="1"/>
  <c r="AB140" i="1"/>
  <c r="U140" i="1"/>
  <c r="AE140" i="1" s="1"/>
  <c r="K140" i="1"/>
  <c r="AC137" i="1"/>
  <c r="AD137" i="1" s="1"/>
  <c r="AB137" i="1"/>
  <c r="U137" i="1"/>
  <c r="AE137" i="1" s="1"/>
  <c r="K137" i="1"/>
  <c r="AC134" i="1"/>
  <c r="AD134" i="1" s="1"/>
  <c r="AB134" i="1"/>
  <c r="U134" i="1"/>
  <c r="AE134" i="1" s="1"/>
  <c r="K134" i="1"/>
  <c r="AC131" i="1"/>
  <c r="AD131" i="1" s="1"/>
  <c r="AB131" i="1"/>
  <c r="U131" i="1"/>
  <c r="AE131" i="1" s="1"/>
  <c r="K131" i="1"/>
  <c r="AC128" i="1"/>
  <c r="AD128" i="1" s="1"/>
  <c r="AB128" i="1"/>
  <c r="U128" i="1"/>
  <c r="AE128" i="1" s="1"/>
  <c r="K128" i="1"/>
  <c r="AC125" i="1"/>
  <c r="AD125" i="1" s="1"/>
  <c r="AB125" i="1"/>
  <c r="U125" i="1"/>
  <c r="AE125" i="1" s="1"/>
  <c r="K125" i="1"/>
  <c r="AC122" i="1"/>
  <c r="AD122" i="1" s="1"/>
  <c r="AB122" i="1"/>
  <c r="U122" i="1"/>
  <c r="AE122" i="1" s="1"/>
  <c r="K122" i="1"/>
  <c r="AC119" i="1"/>
  <c r="AD119" i="1" s="1"/>
  <c r="AB119" i="1"/>
  <c r="U119" i="1"/>
  <c r="AE119" i="1" s="1"/>
  <c r="K119" i="1"/>
  <c r="AC116" i="1"/>
  <c r="AD116" i="1" s="1"/>
  <c r="AB116" i="1"/>
  <c r="U116" i="1"/>
  <c r="AE116" i="1" s="1"/>
  <c r="K116" i="1"/>
  <c r="AC113" i="1"/>
  <c r="AD113" i="1" s="1"/>
  <c r="AB113" i="1"/>
  <c r="U113" i="1"/>
  <c r="AE113" i="1" s="1"/>
  <c r="K113" i="1"/>
  <c r="AC110" i="1"/>
  <c r="AD110" i="1" s="1"/>
  <c r="AB110" i="1"/>
  <c r="U110" i="1"/>
  <c r="AE110" i="1" s="1"/>
  <c r="K110" i="1"/>
  <c r="AC107" i="1"/>
  <c r="AD107" i="1" s="1"/>
  <c r="AB107" i="1"/>
  <c r="U107" i="1"/>
  <c r="AE107" i="1" s="1"/>
  <c r="K107" i="1"/>
  <c r="AC104" i="1"/>
  <c r="AD104" i="1" s="1"/>
  <c r="AB104" i="1"/>
  <c r="U104" i="1"/>
  <c r="AE104" i="1" s="1"/>
  <c r="K104" i="1"/>
  <c r="AC101" i="1"/>
  <c r="AD101" i="1" s="1"/>
  <c r="AB101" i="1"/>
  <c r="U101" i="1"/>
  <c r="AE101" i="1" s="1"/>
  <c r="K101" i="1"/>
  <c r="AC98" i="1"/>
  <c r="AD98" i="1" s="1"/>
  <c r="AB98" i="1"/>
  <c r="U98" i="1"/>
  <c r="AE98" i="1" s="1"/>
  <c r="K98" i="1"/>
  <c r="AC95" i="1"/>
  <c r="AD95" i="1" s="1"/>
  <c r="AB95" i="1"/>
  <c r="U95" i="1"/>
  <c r="AE95" i="1" s="1"/>
  <c r="K95" i="1"/>
  <c r="AC92" i="1"/>
  <c r="AD92" i="1" s="1"/>
  <c r="AB92" i="1"/>
  <c r="U92" i="1"/>
  <c r="AE92" i="1" s="1"/>
  <c r="K92" i="1"/>
  <c r="AC89" i="1"/>
  <c r="AD89" i="1" s="1"/>
  <c r="AB89" i="1"/>
  <c r="U89" i="1"/>
  <c r="AE89" i="1" s="1"/>
  <c r="K89" i="1"/>
  <c r="AC86" i="1"/>
  <c r="AD86" i="1" s="1"/>
  <c r="AB86" i="1"/>
  <c r="U86" i="1"/>
  <c r="AE86" i="1" s="1"/>
  <c r="K86" i="1"/>
  <c r="AC83" i="1"/>
  <c r="AD83" i="1" s="1"/>
  <c r="AB83" i="1"/>
  <c r="U83" i="1"/>
  <c r="AE83" i="1" s="1"/>
  <c r="K83" i="1"/>
  <c r="AC80" i="1"/>
  <c r="AD80" i="1" s="1"/>
  <c r="AB80" i="1"/>
  <c r="U80" i="1"/>
  <c r="AE80" i="1" s="1"/>
  <c r="K80" i="1"/>
  <c r="AC77" i="1"/>
  <c r="AD77" i="1" s="1"/>
  <c r="AB77" i="1"/>
  <c r="U77" i="1"/>
  <c r="AE77" i="1" s="1"/>
  <c r="K77" i="1"/>
  <c r="AC74" i="1"/>
  <c r="AD74" i="1" s="1"/>
  <c r="AB74" i="1"/>
  <c r="U74" i="1"/>
  <c r="AE74" i="1" s="1"/>
  <c r="K74" i="1"/>
  <c r="AC71" i="1"/>
  <c r="AD71" i="1" s="1"/>
  <c r="AB71" i="1"/>
  <c r="U71" i="1"/>
  <c r="AE71" i="1" s="1"/>
  <c r="K71" i="1"/>
  <c r="AC68" i="1"/>
  <c r="AD68" i="1" s="1"/>
  <c r="AB68" i="1"/>
  <c r="U68" i="1"/>
  <c r="AE68" i="1" s="1"/>
  <c r="K68" i="1"/>
  <c r="AC65" i="1"/>
  <c r="AD65" i="1" s="1"/>
  <c r="AB65" i="1"/>
  <c r="U65" i="1"/>
  <c r="AE65" i="1" s="1"/>
  <c r="K65" i="1"/>
  <c r="AC62" i="1"/>
  <c r="AD62" i="1" s="1"/>
  <c r="AB62" i="1"/>
  <c r="U62" i="1"/>
  <c r="AE62" i="1" s="1"/>
  <c r="K62" i="1"/>
  <c r="AC59" i="1"/>
  <c r="AD59" i="1" s="1"/>
  <c r="AB59" i="1"/>
  <c r="U59" i="1"/>
  <c r="AE59" i="1" s="1"/>
  <c r="K59" i="1"/>
  <c r="AC56" i="1"/>
  <c r="AD56" i="1" s="1"/>
  <c r="AB56" i="1"/>
  <c r="U56" i="1"/>
  <c r="AE56" i="1" s="1"/>
  <c r="K56" i="1"/>
  <c r="AC53" i="1"/>
  <c r="AD53" i="1" s="1"/>
  <c r="AB53" i="1"/>
  <c r="U53" i="1"/>
  <c r="AE53" i="1" s="1"/>
  <c r="K53" i="1"/>
  <c r="AC50" i="1"/>
  <c r="AD50" i="1" s="1"/>
  <c r="AB50" i="1"/>
  <c r="U50" i="1"/>
  <c r="AE50" i="1" s="1"/>
  <c r="K50" i="1"/>
  <c r="AC47" i="1"/>
  <c r="AD47" i="1" s="1"/>
  <c r="AB47" i="1"/>
  <c r="U47" i="1"/>
  <c r="AE47" i="1" s="1"/>
  <c r="K47" i="1"/>
  <c r="AC44" i="1"/>
  <c r="AD44" i="1" s="1"/>
  <c r="AB44" i="1"/>
  <c r="U44" i="1"/>
  <c r="AE44" i="1" s="1"/>
  <c r="K44" i="1"/>
  <c r="AC41" i="1"/>
  <c r="AD41" i="1" s="1"/>
  <c r="AB41" i="1"/>
  <c r="U41" i="1"/>
  <c r="AE41" i="1" s="1"/>
  <c r="K41" i="1"/>
  <c r="AC38" i="1"/>
  <c r="AD38" i="1" s="1"/>
  <c r="AB38" i="1"/>
  <c r="U38" i="1"/>
  <c r="AE38" i="1" s="1"/>
  <c r="K38" i="1"/>
  <c r="AC35" i="1"/>
  <c r="AD35" i="1" s="1"/>
  <c r="AB35" i="1"/>
  <c r="U35" i="1"/>
  <c r="AE35" i="1" s="1"/>
  <c r="K35" i="1"/>
  <c r="AC32" i="1"/>
  <c r="AD32" i="1" s="1"/>
  <c r="AB32" i="1"/>
  <c r="U32" i="1"/>
  <c r="AE32" i="1" s="1"/>
  <c r="K32" i="1"/>
  <c r="AC29" i="1"/>
  <c r="AD29" i="1" s="1"/>
  <c r="AB29" i="1"/>
  <c r="U29" i="1"/>
  <c r="AE29" i="1" s="1"/>
  <c r="K29" i="1"/>
  <c r="AC26" i="1"/>
  <c r="AD26" i="1" s="1"/>
  <c r="AB26" i="1"/>
  <c r="U26" i="1"/>
  <c r="AE26" i="1" s="1"/>
  <c r="K26" i="1"/>
  <c r="AC23" i="1"/>
  <c r="AD23" i="1" s="1"/>
  <c r="AB23" i="1"/>
  <c r="U23" i="1"/>
  <c r="AE23" i="1" s="1"/>
  <c r="K23" i="1"/>
  <c r="AC20" i="1"/>
  <c r="AD20" i="1" s="1"/>
  <c r="AB20" i="1"/>
  <c r="U20" i="1"/>
  <c r="AE20" i="1" s="1"/>
  <c r="K20" i="1"/>
  <c r="AC17" i="1"/>
  <c r="AD17" i="1" s="1"/>
  <c r="AB17" i="1"/>
  <c r="U17" i="1"/>
  <c r="AE17" i="1" s="1"/>
  <c r="K17" i="1"/>
  <c r="AC14" i="1"/>
  <c r="AD14" i="1" s="1"/>
  <c r="AB14" i="1"/>
  <c r="U14" i="1"/>
  <c r="AE14" i="1" s="1"/>
  <c r="K14" i="1"/>
  <c r="AC11" i="1"/>
  <c r="AD11" i="1" s="1"/>
  <c r="AB11" i="1"/>
  <c r="U11" i="1"/>
  <c r="AE11" i="1" s="1"/>
  <c r="K11" i="1"/>
  <c r="AC8" i="1"/>
  <c r="AD8" i="1" s="1"/>
  <c r="AB8" i="1"/>
  <c r="U8" i="1"/>
  <c r="AE8" i="1" s="1"/>
  <c r="K8" i="1"/>
  <c r="AC5" i="1"/>
  <c r="AD5" i="1" s="1"/>
  <c r="AB5" i="1"/>
  <c r="U5" i="1"/>
  <c r="AE5" i="1" s="1"/>
  <c r="K5" i="1"/>
  <c r="AD2" i="1"/>
  <c r="AB2" i="1"/>
  <c r="U2" i="1"/>
  <c r="AE2" i="1" s="1"/>
  <c r="K2" i="1"/>
</calcChain>
</file>

<file path=xl/sharedStrings.xml><?xml version="1.0" encoding="utf-8"?>
<sst xmlns="http://schemas.openxmlformats.org/spreadsheetml/2006/main" count="1954" uniqueCount="120">
  <si>
    <t>name</t>
  </si>
  <si>
    <t>experiment</t>
  </si>
  <si>
    <t>number</t>
  </si>
  <si>
    <t>printer</t>
  </si>
  <si>
    <t>location</t>
  </si>
  <si>
    <t>date</t>
  </si>
  <si>
    <t>time</t>
  </si>
  <si>
    <t>infill</t>
  </si>
  <si>
    <t>area</t>
  </si>
  <si>
    <t>Area</t>
  </si>
  <si>
    <t>material</t>
  </si>
  <si>
    <t>spool</t>
  </si>
  <si>
    <t>nozzle</t>
  </si>
  <si>
    <t>color</t>
  </si>
  <si>
    <t>quality</t>
  </si>
  <si>
    <t>structure</t>
  </si>
  <si>
    <t>operator</t>
  </si>
  <si>
    <t>desired_height</t>
  </si>
  <si>
    <t>nominal_height</t>
  </si>
  <si>
    <t>DP_expected</t>
  </si>
  <si>
    <t>layer_number</t>
  </si>
  <si>
    <t>nominal</t>
  </si>
  <si>
    <t>DP</t>
  </si>
  <si>
    <t>PL</t>
  </si>
  <si>
    <t>FL_LOW</t>
  </si>
  <si>
    <t>FL_HIGH</t>
  </si>
  <si>
    <t>quality_b</t>
  </si>
  <si>
    <t>xbar</t>
  </si>
  <si>
    <t>deltaxbar</t>
  </si>
  <si>
    <t>offset</t>
  </si>
  <si>
    <t>LHE - 24.9</t>
  </si>
  <si>
    <t>C</t>
  </si>
  <si>
    <t>H01077</t>
  </si>
  <si>
    <t>\Google Drive\Team Project Folder\SW\Test column - 24.9.STL</t>
  </si>
  <si>
    <t>MAY 25, 2017, 12:56 P.M.</t>
  </si>
  <si>
    <t>Square</t>
  </si>
  <si>
    <t>PLA</t>
  </si>
  <si>
    <t>orange</t>
  </si>
  <si>
    <t>Quick</t>
  </si>
  <si>
    <t>Honeycomb</t>
  </si>
  <si>
    <t>PG</t>
  </si>
  <si>
    <t>LHE - 240</t>
  </si>
  <si>
    <t>\Google Drive\Team Project Folder\SW\Test column - 240.STL</t>
  </si>
  <si>
    <t>MAY 25, 2017, 4:14 P.M.</t>
  </si>
  <si>
    <t>LHE - 107.4</t>
  </si>
  <si>
    <t>\Google Drive\Team Project Folder\SW\Test column - 107.4.STL</t>
  </si>
  <si>
    <t>MAY 25, 2017, 7:58 P.M.</t>
  </si>
  <si>
    <t>MAY 26, 2017, 3:32 P.M.</t>
  </si>
  <si>
    <t>MAY 26, 2017, 5:35 P.M.</t>
  </si>
  <si>
    <t>MAY 26, 2017, 7:35 P.M.</t>
  </si>
  <si>
    <t>MAY 26, 2017, 9:34 P.M.</t>
  </si>
  <si>
    <t>Column_24_S_35</t>
  </si>
  <si>
    <t>Q</t>
  </si>
  <si>
    <t>C:\Users\pante\Google Drive\Team Project Folder\Pantelis Thesis\SW\Column_24_S_35.STL</t>
  </si>
  <si>
    <t>JUNE 12, 2017, 5:34 P.M</t>
  </si>
  <si>
    <t>Standard</t>
  </si>
  <si>
    <t>Column_24_S_5</t>
  </si>
  <si>
    <t>C:\Users\pante\Google Drive\Team Project Folder\Pantelis Thesis\SW\Column_24_S_5.STL</t>
  </si>
  <si>
    <t>JUNE 12, 2017, 7:38 P.M. </t>
  </si>
  <si>
    <t>Column_24_Q_5</t>
  </si>
  <si>
    <t>C:\Users\pante\Google Drive\Team Project Folder\Pantelis Thesis\SW\Column_24_Q_5.STL</t>
  </si>
  <si>
    <t>JUNE 12, 2017, 8:47 P.M.</t>
  </si>
  <si>
    <t>Column_24_Q_35</t>
  </si>
  <si>
    <t>C:\Users\pante\Google Drive\Team Project Folder\Pantelis Thesis\SW\Column_24_Q_35.STL</t>
  </si>
  <si>
    <t>JUNE 12, 2017, 9:41 P.M.</t>
  </si>
  <si>
    <t>Column_240_Q_35</t>
  </si>
  <si>
    <t>C:\Users\pante\Google Drive\Team Project Folder\Pantelis Thesis\SW\Column_240_Q_35.STL</t>
  </si>
  <si>
    <t>JUNE 12, 2017, 10:57 P.M.</t>
  </si>
  <si>
    <t>Column_240_Q_5</t>
  </si>
  <si>
    <t>C:\Users\pante\Google Drive\Team Project Folder\Pantelis Thesis\SW\Column_240_Q_5.STL</t>
  </si>
  <si>
    <t>JUNE 13, 2017, 5:37 A.M.</t>
  </si>
  <si>
    <t>Column_240_S_5</t>
  </si>
  <si>
    <t>C:\Users\pante\Google Drive\Team Project Folder\Pantelis Thesis\SW\Column_239.9_S_5.STL</t>
  </si>
  <si>
    <t>JUNE 13, 2017, 9:21 A.M.</t>
  </si>
  <si>
    <t>Column_240_S_35</t>
  </si>
  <si>
    <t>C:\Users\pante\Google Drive\Team Project Folder\Pantelis Thesis\SW\Column_239.9_S_35.STL</t>
  </si>
  <si>
    <t>JUNE 14, 2017, 12:49 A.M.</t>
  </si>
  <si>
    <t>Column_132_Q_20</t>
  </si>
  <si>
    <t>C:\Users\pante\Google Drive\Team Project Folder\Pantelis Thesis\SW\Column_132_Q_20.STL</t>
  </si>
  <si>
    <t>JUNE 14, 2017, 4:48 P.M.</t>
  </si>
  <si>
    <t>JUNE 14, 2017, 7:55 P.M.</t>
  </si>
  <si>
    <t>JUNE 14, 2017, 11:01 P.M.</t>
  </si>
  <si>
    <t>JUNE 15, 2017, 2:06 A.M.</t>
  </si>
  <si>
    <t>Column_131.9_S_20</t>
  </si>
  <si>
    <t>C:\Users\pante\Google Drive\Team Project Folder\Pantelis Thesis\SW\Column_131.9_S_20.STL</t>
  </si>
  <si>
    <t>JUNE 15, 2017, 5:12 A.M.</t>
  </si>
  <si>
    <t>JUNE 15, 2017, 10:26 A.M.</t>
  </si>
  <si>
    <t>JUNE 15, 2017, 3:59 P.M.</t>
  </si>
  <si>
    <t>blue</t>
  </si>
  <si>
    <t>JUNE 15, 2017, 9:12 P.M.</t>
  </si>
  <si>
    <t>Column_24_Q_5_R</t>
  </si>
  <si>
    <t>G</t>
  </si>
  <si>
    <t>Rectilinear</t>
  </si>
  <si>
    <t>Column_24_Q_5_C</t>
  </si>
  <si>
    <t>Cocentric</t>
  </si>
  <si>
    <t>Column_24_Q_5_L</t>
  </si>
  <si>
    <t>Linear</t>
  </si>
  <si>
    <t>Column_24_Q_35_R</t>
  </si>
  <si>
    <t>Column_24_Q_35_C</t>
  </si>
  <si>
    <t>Column_24_Q_35_L</t>
  </si>
  <si>
    <t>Column_240_Q_5_R</t>
  </si>
  <si>
    <t>Column_240_Q_5_C</t>
  </si>
  <si>
    <t>Column_240_Q_5_L</t>
  </si>
  <si>
    <t>Column_240_Q_35_R</t>
  </si>
  <si>
    <t>Column_240_Q_35_C</t>
  </si>
  <si>
    <t>Column_240_Q_35_L</t>
  </si>
  <si>
    <t>E</t>
  </si>
  <si>
    <t>Column_75_Q_5</t>
  </si>
  <si>
    <t>Column_186_Q_5</t>
  </si>
  <si>
    <t>Column_50_Q_5</t>
  </si>
  <si>
    <t>Column_150_Q_5</t>
  </si>
  <si>
    <t>Column_30_Q_5</t>
  </si>
  <si>
    <t>measurement_number</t>
  </si>
  <si>
    <t>Column_30_Q_10</t>
  </si>
  <si>
    <t>Column_30_Q_15</t>
  </si>
  <si>
    <t>Column_30_Q_25</t>
  </si>
  <si>
    <t>Column_30_Q_45</t>
  </si>
  <si>
    <t>mean_deltaxbar</t>
  </si>
  <si>
    <t>mean_xbar</t>
  </si>
  <si>
    <t>mean_DP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</si>
</sst>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/>
    <xf numFmtId="0" fontId="1" fillId="0" borderId="0" xfId="0" applyFont="1" applyFill="1" applyBorder="1" applyAlignment="1"/>
    <xf numFmtId="0" fontId="2" fillId="0" borderId="0" xfId="0" applyFont="1" applyAlignment="1"/>
    <xf numFmtId="0" fontId="0" fillId="0" borderId="0" xfId="0" applyAlignment="1"/>
    <xf numFmtId="0" fontId="3" fillId="0" borderId="0" xfId="0" applyFont="1" applyBorder="1" applyAlignment="1">
      <alignment readingOrder="1"/>
    </xf>
    <xf numFmtId="21" fontId="3" fillId="0" borderId="0" xfId="0" applyNumberFormat="1" applyFont="1" applyBorder="1" applyAlignment="1">
      <alignment readingOrder="1"/>
    </xf>
    <xf numFmtId="0" fontId="3" fillId="0" borderId="0" xfId="0" applyFont="1" applyFill="1" applyBorder="1" applyAlignment="1">
      <alignment readingOrder="1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Border="1" applyAlignment="1"/>
    <xf numFmtId="21" fontId="3" fillId="0" borderId="0" xfId="0" applyNumberFormat="1" applyFont="1" applyBorder="1" applyAlignment="1"/>
    <xf numFmtId="164" fontId="3" fillId="0" borderId="0" xfId="0" applyNumberFormat="1" applyFont="1" applyBorder="1" applyAlignment="1"/>
    <xf numFmtId="0" fontId="3" fillId="0" borderId="0" xfId="0" applyFont="1" applyBorder="1"/>
    <xf numFmtId="0" fontId="4" fillId="0" borderId="0" xfId="0" applyFont="1"/>
    <xf numFmtId="21" fontId="4" fillId="0" borderId="0" xfId="0" applyNumberFormat="1" applyFont="1" applyAlignment="1"/>
    <xf numFmtId="164" fontId="4" fillId="0" borderId="0" xfId="0" applyNumberFormat="1" applyFont="1" applyAlignment="1"/>
    <xf numFmtId="0" fontId="5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9"/>
  <sheetViews>
    <sheetView tabSelected="1" topLeftCell="I1" zoomScale="90" zoomScaleNormal="90" workbookViewId="0">
      <selection activeCell="AG8" sqref="AG8"/>
    </sheetView>
  </sheetViews>
  <sheetFormatPr defaultRowHeight="15" x14ac:dyDescent="0.25"/>
  <cols>
    <col min="1" max="1" width="16.140625" customWidth="1"/>
    <col min="2" max="2" width="9.140625" customWidth="1"/>
    <col min="3" max="3" width="6.42578125" customWidth="1"/>
    <col min="4" max="4" width="17.5703125" bestFit="1" customWidth="1"/>
    <col min="5" max="5" width="17.5703125" hidden="1" customWidth="1"/>
    <col min="6" max="6" width="6.28515625" hidden="1" customWidth="1"/>
    <col min="7" max="7" width="70.28515625" hidden="1" customWidth="1"/>
    <col min="8" max="8" width="19.5703125" hidden="1" customWidth="1"/>
    <col min="9" max="9" width="7" bestFit="1" customWidth="1"/>
    <col min="10" max="10" width="7.140625" bestFit="1" customWidth="1"/>
    <col min="11" max="11" width="4.7109375" bestFit="1" customWidth="1"/>
    <col min="12" max="12" width="7.7109375" bestFit="1" customWidth="1"/>
    <col min="13" max="13" width="5.28515625" bestFit="1" customWidth="1"/>
    <col min="14" max="14" width="6" bestFit="1" customWidth="1"/>
    <col min="15" max="15" width="7.140625" bestFit="1" customWidth="1"/>
    <col min="16" max="16" width="8.85546875" bestFit="1" customWidth="1"/>
    <col min="17" max="17" width="11.140625" bestFit="1" customWidth="1"/>
    <col min="18" max="18" width="8" bestFit="1" customWidth="1"/>
    <col min="19" max="19" width="13.85546875" bestFit="1" customWidth="1"/>
    <col min="20" max="20" width="11.5703125" customWidth="1"/>
    <col min="21" max="22" width="12.140625" customWidth="1"/>
    <col min="23" max="23" width="11" customWidth="1"/>
    <col min="24" max="25" width="6" bestFit="1" customWidth="1"/>
    <col min="26" max="26" width="9" bestFit="1" customWidth="1"/>
    <col min="27" max="27" width="9.42578125" bestFit="1" customWidth="1"/>
    <col min="28" max="28" width="6.85546875" customWidth="1"/>
    <col min="29" max="29" width="7.42578125" customWidth="1"/>
    <col min="30" max="30" width="10.5703125" customWidth="1"/>
    <col min="31" max="31" width="7.5703125" bestFit="1" customWidth="1"/>
    <col min="32" max="33" width="13.28515625" bestFit="1" customWidth="1"/>
  </cols>
  <sheetData>
    <row r="1" spans="1:34" s="4" customFormat="1" x14ac:dyDescent="0.25">
      <c r="A1" s="1" t="s">
        <v>0</v>
      </c>
      <c r="B1" s="1" t="s">
        <v>1</v>
      </c>
      <c r="C1" s="1" t="s">
        <v>2</v>
      </c>
      <c r="D1" s="1" t="s">
        <v>112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3" t="s">
        <v>27</v>
      </c>
      <c r="AD1" s="3" t="s">
        <v>28</v>
      </c>
      <c r="AE1" s="2" t="s">
        <v>29</v>
      </c>
      <c r="AF1" s="2" t="s">
        <v>119</v>
      </c>
      <c r="AG1" s="2" t="s">
        <v>118</v>
      </c>
      <c r="AH1" s="2" t="s">
        <v>117</v>
      </c>
    </row>
    <row r="2" spans="1:34" s="4" customFormat="1" x14ac:dyDescent="0.25">
      <c r="A2" s="5" t="s">
        <v>30</v>
      </c>
      <c r="B2" s="5" t="s">
        <v>31</v>
      </c>
      <c r="C2" s="5">
        <v>1</v>
      </c>
      <c r="D2" s="5">
        <v>1</v>
      </c>
      <c r="E2" s="5" t="s">
        <v>32</v>
      </c>
      <c r="F2" s="5" t="s">
        <v>33</v>
      </c>
      <c r="G2" s="5" t="s">
        <v>34</v>
      </c>
      <c r="H2" s="6">
        <v>3.3576388888888892E-2</v>
      </c>
      <c r="I2" s="5">
        <v>5</v>
      </c>
      <c r="J2" s="5" t="s">
        <v>35</v>
      </c>
      <c r="K2" s="5">
        <f t="shared" ref="K2:K33" si="0">15*15</f>
        <v>225</v>
      </c>
      <c r="L2" s="5" t="s">
        <v>36</v>
      </c>
      <c r="M2" s="5">
        <v>1994</v>
      </c>
      <c r="N2" s="5">
        <v>1</v>
      </c>
      <c r="O2" s="5" t="s">
        <v>37</v>
      </c>
      <c r="P2" s="5" t="s">
        <v>38</v>
      </c>
      <c r="Q2" s="5" t="s">
        <v>39</v>
      </c>
      <c r="R2" s="5" t="s">
        <v>40</v>
      </c>
      <c r="S2" s="5">
        <v>24.9</v>
      </c>
      <c r="T2" s="5">
        <v>24.9</v>
      </c>
      <c r="U2" s="7">
        <f t="shared" ref="U2:U33" si="1">V2*W2</f>
        <v>9.9</v>
      </c>
      <c r="V2" s="5">
        <v>33</v>
      </c>
      <c r="W2" s="5">
        <v>0.3</v>
      </c>
      <c r="X2" s="5">
        <v>9.8513999999999999</v>
      </c>
      <c r="Y2" s="5">
        <v>3.2899999999999999E-2</v>
      </c>
      <c r="Z2" s="5">
        <v>3.6299999999999999E-2</v>
      </c>
      <c r="AA2" s="5">
        <v>2.8299999999999999E-2</v>
      </c>
      <c r="AB2" s="8">
        <f t="shared" ref="AB2:AB33" si="2">IF(P2="Quick",1,0)</f>
        <v>1</v>
      </c>
      <c r="AC2" s="8">
        <f t="shared" ref="AC2:AC33" si="3">X2/V2</f>
        <v>0.29852727272727275</v>
      </c>
      <c r="AD2" s="8">
        <f t="shared" ref="AD2:AD33" si="4">AC2-W2</f>
        <v>-1.4727272727272367E-3</v>
      </c>
      <c r="AE2" s="9">
        <f t="shared" ref="AE2:AE33" si="5">X2-U2</f>
        <v>-4.8600000000000421E-2</v>
      </c>
      <c r="AF2" s="4">
        <f>SUMIFS($X:$X,$C:$C,$C2)/3</f>
        <v>9.8323999999999998</v>
      </c>
      <c r="AG2" s="4">
        <f>AF2/V2</f>
        <v>0.29795151515151513</v>
      </c>
      <c r="AH2" s="4">
        <f>AG2-W2</f>
        <v>-2.048484848484855E-3</v>
      </c>
    </row>
    <row r="3" spans="1:34" s="4" customFormat="1" x14ac:dyDescent="0.25">
      <c r="A3" s="5" t="s">
        <v>30</v>
      </c>
      <c r="B3" s="5" t="s">
        <v>31</v>
      </c>
      <c r="C3" s="5">
        <v>1</v>
      </c>
      <c r="D3" s="5">
        <v>2</v>
      </c>
      <c r="E3" s="5" t="s">
        <v>32</v>
      </c>
      <c r="F3" s="5" t="s">
        <v>33</v>
      </c>
      <c r="G3" s="5" t="s">
        <v>34</v>
      </c>
      <c r="H3" s="6">
        <v>3.3576388888888892E-2</v>
      </c>
      <c r="I3" s="5">
        <v>5</v>
      </c>
      <c r="J3" s="5" t="s">
        <v>35</v>
      </c>
      <c r="K3" s="5">
        <f t="shared" si="0"/>
        <v>225</v>
      </c>
      <c r="L3" s="5" t="s">
        <v>36</v>
      </c>
      <c r="M3" s="5">
        <v>1994</v>
      </c>
      <c r="N3" s="5">
        <v>1</v>
      </c>
      <c r="O3" s="5" t="s">
        <v>37</v>
      </c>
      <c r="P3" s="5" t="s">
        <v>38</v>
      </c>
      <c r="Q3" s="5" t="s">
        <v>39</v>
      </c>
      <c r="R3" s="5" t="s">
        <v>40</v>
      </c>
      <c r="S3" s="5">
        <v>24.9</v>
      </c>
      <c r="T3" s="5">
        <v>24.9</v>
      </c>
      <c r="U3" s="7">
        <f t="shared" si="1"/>
        <v>9.9</v>
      </c>
      <c r="V3" s="5">
        <v>33</v>
      </c>
      <c r="W3" s="5">
        <v>0.3</v>
      </c>
      <c r="X3" s="5">
        <v>9.8521999999999998</v>
      </c>
      <c r="Y3" s="5">
        <v>3.61E-2</v>
      </c>
      <c r="Z3" s="5">
        <v>2.9100000000000001E-2</v>
      </c>
      <c r="AA3" s="5">
        <v>2.5600000000000001E-2</v>
      </c>
      <c r="AB3" s="8">
        <f t="shared" si="2"/>
        <v>1</v>
      </c>
      <c r="AC3" s="8">
        <f t="shared" si="3"/>
        <v>0.29855151515151512</v>
      </c>
      <c r="AD3" s="8">
        <f t="shared" si="4"/>
        <v>-1.4484848484848656E-3</v>
      </c>
      <c r="AE3" s="9">
        <f t="shared" si="5"/>
        <v>-4.7800000000000509E-2</v>
      </c>
      <c r="AF3" s="4">
        <f t="shared" ref="AF3:AF66" si="6">SUMIFS($X:$X,$C:$C,$C3)/3</f>
        <v>9.8323999999999998</v>
      </c>
      <c r="AG3" s="4">
        <f t="shared" ref="AG3:AG66" si="7">AF3/V3</f>
        <v>0.29795151515151513</v>
      </c>
      <c r="AH3" s="4">
        <f t="shared" ref="AH3:AH66" si="8">AG3-W3</f>
        <v>-2.048484848484855E-3</v>
      </c>
    </row>
    <row r="4" spans="1:34" s="4" customFormat="1" x14ac:dyDescent="0.25">
      <c r="A4" s="5" t="s">
        <v>30</v>
      </c>
      <c r="B4" s="5" t="s">
        <v>31</v>
      </c>
      <c r="C4" s="5">
        <v>1</v>
      </c>
      <c r="D4" s="5">
        <v>3</v>
      </c>
      <c r="E4" s="5" t="s">
        <v>32</v>
      </c>
      <c r="F4" s="5" t="s">
        <v>33</v>
      </c>
      <c r="G4" s="5" t="s">
        <v>34</v>
      </c>
      <c r="H4" s="6">
        <v>3.3576388888888892E-2</v>
      </c>
      <c r="I4" s="5">
        <v>5</v>
      </c>
      <c r="J4" s="5" t="s">
        <v>35</v>
      </c>
      <c r="K4" s="5">
        <f t="shared" si="0"/>
        <v>225</v>
      </c>
      <c r="L4" s="5" t="s">
        <v>36</v>
      </c>
      <c r="M4" s="5">
        <v>1994</v>
      </c>
      <c r="N4" s="5">
        <v>1</v>
      </c>
      <c r="O4" s="5" t="s">
        <v>37</v>
      </c>
      <c r="P4" s="5" t="s">
        <v>38</v>
      </c>
      <c r="Q4" s="5" t="s">
        <v>39</v>
      </c>
      <c r="R4" s="5" t="s">
        <v>40</v>
      </c>
      <c r="S4" s="5">
        <v>24.9</v>
      </c>
      <c r="T4" s="5">
        <v>24.9</v>
      </c>
      <c r="U4" s="7">
        <f t="shared" si="1"/>
        <v>9.9</v>
      </c>
      <c r="V4" s="5">
        <v>33</v>
      </c>
      <c r="W4" s="5">
        <v>0.3</v>
      </c>
      <c r="X4" s="5">
        <v>9.7935999999999996</v>
      </c>
      <c r="Y4" s="5">
        <v>5.2200000000000003E-2</v>
      </c>
      <c r="Z4" s="5">
        <v>2.92E-2</v>
      </c>
      <c r="AA4" s="5">
        <v>2.1999999999999999E-2</v>
      </c>
      <c r="AB4" s="8">
        <f t="shared" si="2"/>
        <v>1</v>
      </c>
      <c r="AC4" s="8">
        <f t="shared" si="3"/>
        <v>0.29677575757575758</v>
      </c>
      <c r="AD4" s="8">
        <f t="shared" si="4"/>
        <v>-3.2242424242424073E-3</v>
      </c>
      <c r="AE4" s="9">
        <f t="shared" si="5"/>
        <v>-0.10640000000000072</v>
      </c>
      <c r="AF4" s="4">
        <f t="shared" si="6"/>
        <v>9.8323999999999998</v>
      </c>
      <c r="AG4" s="4">
        <f t="shared" si="7"/>
        <v>0.29795151515151513</v>
      </c>
      <c r="AH4" s="4">
        <f t="shared" si="8"/>
        <v>-2.048484848484855E-3</v>
      </c>
    </row>
    <row r="5" spans="1:34" s="4" customFormat="1" x14ac:dyDescent="0.25">
      <c r="A5" s="5" t="s">
        <v>41</v>
      </c>
      <c r="B5" s="5" t="s">
        <v>31</v>
      </c>
      <c r="C5" s="5">
        <v>2</v>
      </c>
      <c r="D5" s="5">
        <v>1</v>
      </c>
      <c r="E5" s="5" t="s">
        <v>32</v>
      </c>
      <c r="F5" s="5" t="s">
        <v>42</v>
      </c>
      <c r="G5" s="5" t="s">
        <v>43</v>
      </c>
      <c r="H5" s="6">
        <v>0.15177083333333333</v>
      </c>
      <c r="I5" s="5">
        <v>5</v>
      </c>
      <c r="J5" s="5" t="s">
        <v>35</v>
      </c>
      <c r="K5" s="5">
        <f t="shared" si="0"/>
        <v>225</v>
      </c>
      <c r="L5" s="5" t="s">
        <v>36</v>
      </c>
      <c r="M5" s="5">
        <v>1994</v>
      </c>
      <c r="N5" s="5">
        <v>1</v>
      </c>
      <c r="O5" s="5" t="s">
        <v>37</v>
      </c>
      <c r="P5" s="5" t="s">
        <v>38</v>
      </c>
      <c r="Q5" s="5" t="s">
        <v>39</v>
      </c>
      <c r="R5" s="5" t="s">
        <v>40</v>
      </c>
      <c r="S5" s="5">
        <v>240</v>
      </c>
      <c r="T5" s="5">
        <v>240</v>
      </c>
      <c r="U5" s="7">
        <f t="shared" si="1"/>
        <v>9.9</v>
      </c>
      <c r="V5" s="5">
        <v>33</v>
      </c>
      <c r="W5" s="5">
        <v>0.3</v>
      </c>
      <c r="X5" s="5">
        <v>9.6480999999999995</v>
      </c>
      <c r="Y5" s="5">
        <v>7.9399999999999998E-2</v>
      </c>
      <c r="Z5" s="5">
        <v>0.04</v>
      </c>
      <c r="AA5" s="5">
        <v>2.46E-2</v>
      </c>
      <c r="AB5" s="9">
        <f t="shared" si="2"/>
        <v>1</v>
      </c>
      <c r="AC5" s="9">
        <f t="shared" si="3"/>
        <v>0.29236666666666666</v>
      </c>
      <c r="AD5" s="9">
        <f t="shared" si="4"/>
        <v>-7.6333333333333253E-3</v>
      </c>
      <c r="AE5" s="9">
        <f t="shared" si="5"/>
        <v>-0.2519000000000009</v>
      </c>
      <c r="AF5" s="4">
        <f t="shared" si="6"/>
        <v>9.7055666666666678</v>
      </c>
      <c r="AG5" s="4">
        <f t="shared" si="7"/>
        <v>0.29410808080808082</v>
      </c>
      <c r="AH5" s="4">
        <f t="shared" si="8"/>
        <v>-5.8919191919191705E-3</v>
      </c>
    </row>
    <row r="6" spans="1:34" s="4" customFormat="1" x14ac:dyDescent="0.25">
      <c r="A6" s="5" t="s">
        <v>41</v>
      </c>
      <c r="B6" s="5" t="s">
        <v>31</v>
      </c>
      <c r="C6" s="5">
        <v>2</v>
      </c>
      <c r="D6" s="5">
        <v>2</v>
      </c>
      <c r="E6" s="5" t="s">
        <v>32</v>
      </c>
      <c r="F6" s="5" t="s">
        <v>42</v>
      </c>
      <c r="G6" s="5" t="s">
        <v>43</v>
      </c>
      <c r="H6" s="6">
        <v>0.15177083333333333</v>
      </c>
      <c r="I6" s="5">
        <v>5</v>
      </c>
      <c r="J6" s="5" t="s">
        <v>35</v>
      </c>
      <c r="K6" s="5">
        <f t="shared" si="0"/>
        <v>225</v>
      </c>
      <c r="L6" s="5" t="s">
        <v>36</v>
      </c>
      <c r="M6" s="5">
        <v>1994</v>
      </c>
      <c r="N6" s="5">
        <v>1</v>
      </c>
      <c r="O6" s="5" t="s">
        <v>37</v>
      </c>
      <c r="P6" s="5" t="s">
        <v>38</v>
      </c>
      <c r="Q6" s="5" t="s">
        <v>39</v>
      </c>
      <c r="R6" s="5" t="s">
        <v>40</v>
      </c>
      <c r="S6" s="5">
        <v>240</v>
      </c>
      <c r="T6" s="5">
        <v>240</v>
      </c>
      <c r="U6" s="7">
        <f t="shared" si="1"/>
        <v>9.9</v>
      </c>
      <c r="V6" s="5">
        <v>33</v>
      </c>
      <c r="W6" s="5">
        <v>0.3</v>
      </c>
      <c r="X6" s="5">
        <v>9.7291000000000007</v>
      </c>
      <c r="Y6" s="5">
        <v>5.9799999999999999E-2</v>
      </c>
      <c r="Z6" s="5">
        <v>3.4000000000000002E-2</v>
      </c>
      <c r="AA6" s="5">
        <v>3.1399999999999997E-2</v>
      </c>
      <c r="AB6" s="9">
        <f t="shared" si="2"/>
        <v>1</v>
      </c>
      <c r="AC6" s="9">
        <f t="shared" si="3"/>
        <v>0.29482121212121215</v>
      </c>
      <c r="AD6" s="9">
        <f t="shared" si="4"/>
        <v>-5.1787878787878383E-3</v>
      </c>
      <c r="AE6" s="9">
        <f t="shared" si="5"/>
        <v>-0.17089999999999961</v>
      </c>
      <c r="AF6" s="4">
        <f t="shared" si="6"/>
        <v>9.7055666666666678</v>
      </c>
      <c r="AG6" s="4">
        <f t="shared" si="7"/>
        <v>0.29410808080808082</v>
      </c>
      <c r="AH6" s="4">
        <f t="shared" si="8"/>
        <v>-5.8919191919191705E-3</v>
      </c>
    </row>
    <row r="7" spans="1:34" s="4" customFormat="1" x14ac:dyDescent="0.25">
      <c r="A7" s="5" t="s">
        <v>41</v>
      </c>
      <c r="B7" s="5" t="s">
        <v>31</v>
      </c>
      <c r="C7" s="5">
        <v>2</v>
      </c>
      <c r="D7" s="5">
        <v>3</v>
      </c>
      <c r="E7" s="5" t="s">
        <v>32</v>
      </c>
      <c r="F7" s="5" t="s">
        <v>42</v>
      </c>
      <c r="G7" s="5" t="s">
        <v>43</v>
      </c>
      <c r="H7" s="6">
        <v>0.15177083333333333</v>
      </c>
      <c r="I7" s="5">
        <v>5</v>
      </c>
      <c r="J7" s="5" t="s">
        <v>35</v>
      </c>
      <c r="K7" s="5">
        <f t="shared" si="0"/>
        <v>225</v>
      </c>
      <c r="L7" s="5" t="s">
        <v>36</v>
      </c>
      <c r="M7" s="5">
        <v>1994</v>
      </c>
      <c r="N7" s="5">
        <v>1</v>
      </c>
      <c r="O7" s="5" t="s">
        <v>37</v>
      </c>
      <c r="P7" s="5" t="s">
        <v>38</v>
      </c>
      <c r="Q7" s="5" t="s">
        <v>39</v>
      </c>
      <c r="R7" s="5" t="s">
        <v>40</v>
      </c>
      <c r="S7" s="5">
        <v>240</v>
      </c>
      <c r="T7" s="5">
        <v>240</v>
      </c>
      <c r="U7" s="7">
        <f t="shared" si="1"/>
        <v>9.9</v>
      </c>
      <c r="V7" s="5">
        <v>33</v>
      </c>
      <c r="W7" s="5">
        <v>0.3</v>
      </c>
      <c r="X7" s="5">
        <v>9.7394999999999996</v>
      </c>
      <c r="Y7" s="5">
        <v>3.1399999999999997E-2</v>
      </c>
      <c r="Z7" s="5">
        <v>3.8199999999999998E-2</v>
      </c>
      <c r="AA7" s="5">
        <v>2.35E-2</v>
      </c>
      <c r="AB7" s="9">
        <f t="shared" si="2"/>
        <v>1</v>
      </c>
      <c r="AC7" s="9">
        <f t="shared" si="3"/>
        <v>0.29513636363636364</v>
      </c>
      <c r="AD7" s="9">
        <f t="shared" si="4"/>
        <v>-4.8636363636363478E-3</v>
      </c>
      <c r="AE7" s="9">
        <f t="shared" si="5"/>
        <v>-0.16050000000000075</v>
      </c>
      <c r="AF7" s="4">
        <f t="shared" si="6"/>
        <v>9.7055666666666678</v>
      </c>
      <c r="AG7" s="4">
        <f t="shared" si="7"/>
        <v>0.29410808080808082</v>
      </c>
      <c r="AH7" s="4">
        <f t="shared" si="8"/>
        <v>-5.8919191919191705E-3</v>
      </c>
    </row>
    <row r="8" spans="1:34" s="4" customFormat="1" x14ac:dyDescent="0.25">
      <c r="A8" s="5" t="s">
        <v>44</v>
      </c>
      <c r="B8" s="5" t="s">
        <v>31</v>
      </c>
      <c r="C8" s="5">
        <v>3</v>
      </c>
      <c r="D8" s="5">
        <v>1</v>
      </c>
      <c r="E8" s="5" t="s">
        <v>32</v>
      </c>
      <c r="F8" s="5" t="s">
        <v>45</v>
      </c>
      <c r="G8" s="5" t="s">
        <v>46</v>
      </c>
      <c r="H8" s="6">
        <v>7.7604166666666669E-2</v>
      </c>
      <c r="I8" s="5">
        <v>5</v>
      </c>
      <c r="J8" s="5" t="s">
        <v>35</v>
      </c>
      <c r="K8" s="5">
        <f t="shared" si="0"/>
        <v>225</v>
      </c>
      <c r="L8" s="5" t="s">
        <v>36</v>
      </c>
      <c r="M8" s="5">
        <v>1994</v>
      </c>
      <c r="N8" s="5">
        <v>1</v>
      </c>
      <c r="O8" s="5" t="s">
        <v>37</v>
      </c>
      <c r="P8" s="5" t="s">
        <v>38</v>
      </c>
      <c r="Q8" s="5" t="s">
        <v>39</v>
      </c>
      <c r="R8" s="5" t="s">
        <v>40</v>
      </c>
      <c r="S8" s="5">
        <v>107.4</v>
      </c>
      <c r="T8" s="5">
        <v>107.4</v>
      </c>
      <c r="U8" s="7">
        <f t="shared" si="1"/>
        <v>9.9</v>
      </c>
      <c r="V8" s="5">
        <v>33</v>
      </c>
      <c r="W8" s="5">
        <v>0.3</v>
      </c>
      <c r="X8" s="5">
        <v>9.7963000000000005</v>
      </c>
      <c r="Y8" s="5">
        <v>9.1200000000000003E-2</v>
      </c>
      <c r="Z8" s="5">
        <v>2.9499999999999998E-2</v>
      </c>
      <c r="AA8" s="5">
        <v>4.4900000000000002E-2</v>
      </c>
      <c r="AB8" s="9">
        <f t="shared" si="2"/>
        <v>1</v>
      </c>
      <c r="AC8" s="9">
        <f t="shared" si="3"/>
        <v>0.29685757575757576</v>
      </c>
      <c r="AD8" s="9">
        <f t="shared" si="4"/>
        <v>-3.1424242424242244E-3</v>
      </c>
      <c r="AE8" s="9">
        <f t="shared" si="5"/>
        <v>-0.1036999999999999</v>
      </c>
      <c r="AF8" s="4">
        <f t="shared" si="6"/>
        <v>9.8068666666666662</v>
      </c>
      <c r="AG8" s="4">
        <f t="shared" si="7"/>
        <v>0.29717777777777776</v>
      </c>
      <c r="AH8" s="4">
        <f t="shared" si="8"/>
        <v>-2.822222222222226E-3</v>
      </c>
    </row>
    <row r="9" spans="1:34" s="4" customFormat="1" x14ac:dyDescent="0.25">
      <c r="A9" s="5" t="s">
        <v>44</v>
      </c>
      <c r="B9" s="5" t="s">
        <v>31</v>
      </c>
      <c r="C9" s="5">
        <v>3</v>
      </c>
      <c r="D9" s="5">
        <v>2</v>
      </c>
      <c r="E9" s="5" t="s">
        <v>32</v>
      </c>
      <c r="F9" s="5" t="s">
        <v>45</v>
      </c>
      <c r="G9" s="5" t="s">
        <v>46</v>
      </c>
      <c r="H9" s="6">
        <v>7.7604166666666669E-2</v>
      </c>
      <c r="I9" s="5">
        <v>5</v>
      </c>
      <c r="J9" s="5" t="s">
        <v>35</v>
      </c>
      <c r="K9" s="5">
        <f t="shared" si="0"/>
        <v>225</v>
      </c>
      <c r="L9" s="5" t="s">
        <v>36</v>
      </c>
      <c r="M9" s="5">
        <v>1994</v>
      </c>
      <c r="N9" s="5">
        <v>1</v>
      </c>
      <c r="O9" s="5" t="s">
        <v>37</v>
      </c>
      <c r="P9" s="5" t="s">
        <v>38</v>
      </c>
      <c r="Q9" s="5" t="s">
        <v>39</v>
      </c>
      <c r="R9" s="5" t="s">
        <v>40</v>
      </c>
      <c r="S9" s="5">
        <v>107.4</v>
      </c>
      <c r="T9" s="5">
        <v>107.4</v>
      </c>
      <c r="U9" s="7">
        <f t="shared" si="1"/>
        <v>9.9</v>
      </c>
      <c r="V9" s="5">
        <v>33</v>
      </c>
      <c r="W9" s="5">
        <v>0.3</v>
      </c>
      <c r="X9" s="5">
        <v>9.8049999999999997</v>
      </c>
      <c r="Y9" s="5">
        <v>7.8899999999999998E-2</v>
      </c>
      <c r="Z9" s="5">
        <v>4.6899999999999997E-2</v>
      </c>
      <c r="AA9" s="5">
        <v>3.3599999999999998E-2</v>
      </c>
      <c r="AB9" s="9">
        <f t="shared" si="2"/>
        <v>1</v>
      </c>
      <c r="AC9" s="9">
        <f t="shared" si="3"/>
        <v>0.29712121212121212</v>
      </c>
      <c r="AD9" s="9">
        <f t="shared" si="4"/>
        <v>-2.8787878787878696E-3</v>
      </c>
      <c r="AE9" s="9">
        <f t="shared" si="5"/>
        <v>-9.5000000000000639E-2</v>
      </c>
      <c r="AF9" s="4">
        <f t="shared" si="6"/>
        <v>9.8068666666666662</v>
      </c>
      <c r="AG9" s="4">
        <f t="shared" si="7"/>
        <v>0.29717777777777776</v>
      </c>
      <c r="AH9" s="4">
        <f t="shared" si="8"/>
        <v>-2.822222222222226E-3</v>
      </c>
    </row>
    <row r="10" spans="1:34" s="4" customFormat="1" x14ac:dyDescent="0.25">
      <c r="A10" s="5" t="s">
        <v>44</v>
      </c>
      <c r="B10" s="5" t="s">
        <v>31</v>
      </c>
      <c r="C10" s="5">
        <v>3</v>
      </c>
      <c r="D10" s="5">
        <v>3</v>
      </c>
      <c r="E10" s="5" t="s">
        <v>32</v>
      </c>
      <c r="F10" s="5" t="s">
        <v>45</v>
      </c>
      <c r="G10" s="5" t="s">
        <v>46</v>
      </c>
      <c r="H10" s="6">
        <v>7.7604166666666669E-2</v>
      </c>
      <c r="I10" s="5">
        <v>5</v>
      </c>
      <c r="J10" s="5" t="s">
        <v>35</v>
      </c>
      <c r="K10" s="5">
        <f t="shared" si="0"/>
        <v>225</v>
      </c>
      <c r="L10" s="5" t="s">
        <v>36</v>
      </c>
      <c r="M10" s="5">
        <v>1994</v>
      </c>
      <c r="N10" s="5">
        <v>1</v>
      </c>
      <c r="O10" s="5" t="s">
        <v>37</v>
      </c>
      <c r="P10" s="5" t="s">
        <v>38</v>
      </c>
      <c r="Q10" s="5" t="s">
        <v>39</v>
      </c>
      <c r="R10" s="5" t="s">
        <v>40</v>
      </c>
      <c r="S10" s="5">
        <v>107.4</v>
      </c>
      <c r="T10" s="5">
        <v>107.4</v>
      </c>
      <c r="U10" s="7">
        <f t="shared" si="1"/>
        <v>9.9</v>
      </c>
      <c r="V10" s="5">
        <v>33</v>
      </c>
      <c r="W10" s="5">
        <v>0.3</v>
      </c>
      <c r="X10" s="5">
        <v>9.8193000000000001</v>
      </c>
      <c r="Y10" s="5">
        <v>7.85E-2</v>
      </c>
      <c r="Z10" s="5">
        <v>4.8099999999999997E-2</v>
      </c>
      <c r="AA10" s="5">
        <v>3.9100000000000003E-2</v>
      </c>
      <c r="AB10" s="9">
        <f t="shared" si="2"/>
        <v>1</v>
      </c>
      <c r="AC10" s="9">
        <f t="shared" si="3"/>
        <v>0.29755454545454546</v>
      </c>
      <c r="AD10" s="9">
        <f t="shared" si="4"/>
        <v>-2.4454545454545284E-3</v>
      </c>
      <c r="AE10" s="9">
        <f t="shared" si="5"/>
        <v>-8.0700000000000216E-2</v>
      </c>
      <c r="AF10" s="4">
        <f t="shared" si="6"/>
        <v>9.8068666666666662</v>
      </c>
      <c r="AG10" s="4">
        <f t="shared" si="7"/>
        <v>0.29717777777777776</v>
      </c>
      <c r="AH10" s="4">
        <f t="shared" si="8"/>
        <v>-2.822222222222226E-3</v>
      </c>
    </row>
    <row r="11" spans="1:34" s="4" customFormat="1" x14ac:dyDescent="0.25">
      <c r="A11" s="5" t="s">
        <v>44</v>
      </c>
      <c r="B11" s="5" t="s">
        <v>31</v>
      </c>
      <c r="C11" s="5">
        <v>4</v>
      </c>
      <c r="D11" s="5">
        <v>1</v>
      </c>
      <c r="E11" s="5" t="s">
        <v>32</v>
      </c>
      <c r="F11" s="5" t="s">
        <v>45</v>
      </c>
      <c r="G11" s="5" t="s">
        <v>47</v>
      </c>
      <c r="H11" s="6">
        <v>8.1655092592592585E-2</v>
      </c>
      <c r="I11" s="5">
        <v>5</v>
      </c>
      <c r="J11" s="5" t="s">
        <v>35</v>
      </c>
      <c r="K11" s="5">
        <f t="shared" si="0"/>
        <v>225</v>
      </c>
      <c r="L11" s="5" t="s">
        <v>36</v>
      </c>
      <c r="M11" s="5">
        <v>1994</v>
      </c>
      <c r="N11" s="5">
        <v>1</v>
      </c>
      <c r="O11" s="5" t="s">
        <v>37</v>
      </c>
      <c r="P11" s="5" t="s">
        <v>38</v>
      </c>
      <c r="Q11" s="5" t="s">
        <v>39</v>
      </c>
      <c r="R11" s="5" t="s">
        <v>40</v>
      </c>
      <c r="S11" s="5">
        <v>107.4</v>
      </c>
      <c r="T11" s="5">
        <v>107.4</v>
      </c>
      <c r="U11" s="7">
        <f t="shared" si="1"/>
        <v>9.9</v>
      </c>
      <c r="V11" s="5">
        <v>33</v>
      </c>
      <c r="W11" s="5">
        <v>0.3</v>
      </c>
      <c r="X11" s="5">
        <v>9.8005999999999993</v>
      </c>
      <c r="Y11" s="5">
        <v>9.5100000000000004E-2</v>
      </c>
      <c r="Z11" s="5">
        <v>5.3600000000000002E-2</v>
      </c>
      <c r="AA11" s="5">
        <v>4.02E-2</v>
      </c>
      <c r="AB11" s="9">
        <f t="shared" si="2"/>
        <v>1</v>
      </c>
      <c r="AC11" s="9">
        <f t="shared" si="3"/>
        <v>0.29698787878787875</v>
      </c>
      <c r="AD11" s="9">
        <f t="shared" si="4"/>
        <v>-3.0121212121212437E-3</v>
      </c>
      <c r="AE11" s="9">
        <f t="shared" si="5"/>
        <v>-9.9400000000001043E-2</v>
      </c>
      <c r="AF11" s="4">
        <f t="shared" si="6"/>
        <v>9.797366666666667</v>
      </c>
      <c r="AG11" s="4">
        <f t="shared" si="7"/>
        <v>0.29688989898989898</v>
      </c>
      <c r="AH11" s="4">
        <f t="shared" si="8"/>
        <v>-3.1101010101010074E-3</v>
      </c>
    </row>
    <row r="12" spans="1:34" s="4" customFormat="1" x14ac:dyDescent="0.25">
      <c r="A12" s="5" t="s">
        <v>44</v>
      </c>
      <c r="B12" s="5" t="s">
        <v>31</v>
      </c>
      <c r="C12" s="5">
        <v>4</v>
      </c>
      <c r="D12" s="5">
        <v>2</v>
      </c>
      <c r="E12" s="5" t="s">
        <v>32</v>
      </c>
      <c r="F12" s="5" t="s">
        <v>45</v>
      </c>
      <c r="G12" s="5" t="s">
        <v>47</v>
      </c>
      <c r="H12" s="6">
        <v>8.1655092592592585E-2</v>
      </c>
      <c r="I12" s="5">
        <v>5</v>
      </c>
      <c r="J12" s="5" t="s">
        <v>35</v>
      </c>
      <c r="K12" s="5">
        <f t="shared" si="0"/>
        <v>225</v>
      </c>
      <c r="L12" s="5" t="s">
        <v>36</v>
      </c>
      <c r="M12" s="5">
        <v>1994</v>
      </c>
      <c r="N12" s="5">
        <v>1</v>
      </c>
      <c r="O12" s="5" t="s">
        <v>37</v>
      </c>
      <c r="P12" s="5" t="s">
        <v>38</v>
      </c>
      <c r="Q12" s="5" t="s">
        <v>39</v>
      </c>
      <c r="R12" s="5" t="s">
        <v>40</v>
      </c>
      <c r="S12" s="5">
        <v>107.4</v>
      </c>
      <c r="T12" s="5">
        <v>107.4</v>
      </c>
      <c r="U12" s="7">
        <f t="shared" si="1"/>
        <v>9.9</v>
      </c>
      <c r="V12" s="5">
        <v>33</v>
      </c>
      <c r="W12" s="5">
        <v>0.3</v>
      </c>
      <c r="X12" s="5">
        <v>9.8178999999999998</v>
      </c>
      <c r="Y12" s="5">
        <v>9.2999999999999999E-2</v>
      </c>
      <c r="Z12" s="5">
        <v>6.8000000000000005E-2</v>
      </c>
      <c r="AA12" s="5">
        <v>4.3200000000000002E-2</v>
      </c>
      <c r="AB12" s="9">
        <f t="shared" si="2"/>
        <v>1</v>
      </c>
      <c r="AC12" s="9">
        <f t="shared" si="3"/>
        <v>0.29751212121212123</v>
      </c>
      <c r="AD12" s="9">
        <f t="shared" si="4"/>
        <v>-2.4878787878787612E-3</v>
      </c>
      <c r="AE12" s="9">
        <f t="shared" si="5"/>
        <v>-8.2100000000000506E-2</v>
      </c>
      <c r="AF12" s="4">
        <f t="shared" si="6"/>
        <v>9.797366666666667</v>
      </c>
      <c r="AG12" s="4">
        <f t="shared" si="7"/>
        <v>0.29688989898989898</v>
      </c>
      <c r="AH12" s="4">
        <f t="shared" si="8"/>
        <v>-3.1101010101010074E-3</v>
      </c>
    </row>
    <row r="13" spans="1:34" s="4" customFormat="1" x14ac:dyDescent="0.25">
      <c r="A13" s="5" t="s">
        <v>44</v>
      </c>
      <c r="B13" s="5" t="s">
        <v>31</v>
      </c>
      <c r="C13" s="5">
        <v>4</v>
      </c>
      <c r="D13" s="5">
        <v>3</v>
      </c>
      <c r="E13" s="5" t="s">
        <v>32</v>
      </c>
      <c r="F13" s="5" t="s">
        <v>45</v>
      </c>
      <c r="G13" s="5" t="s">
        <v>47</v>
      </c>
      <c r="H13" s="6">
        <v>8.1655092592592585E-2</v>
      </c>
      <c r="I13" s="5">
        <v>5</v>
      </c>
      <c r="J13" s="5" t="s">
        <v>35</v>
      </c>
      <c r="K13" s="5">
        <f t="shared" si="0"/>
        <v>225</v>
      </c>
      <c r="L13" s="5" t="s">
        <v>36</v>
      </c>
      <c r="M13" s="5">
        <v>1994</v>
      </c>
      <c r="N13" s="5">
        <v>1</v>
      </c>
      <c r="O13" s="5" t="s">
        <v>37</v>
      </c>
      <c r="P13" s="5" t="s">
        <v>38</v>
      </c>
      <c r="Q13" s="5" t="s">
        <v>39</v>
      </c>
      <c r="R13" s="5" t="s">
        <v>40</v>
      </c>
      <c r="S13" s="5">
        <v>107.4</v>
      </c>
      <c r="T13" s="5">
        <v>107.4</v>
      </c>
      <c r="U13" s="7">
        <f t="shared" si="1"/>
        <v>9.9</v>
      </c>
      <c r="V13" s="5">
        <v>33</v>
      </c>
      <c r="W13" s="5">
        <v>0.3</v>
      </c>
      <c r="X13" s="5">
        <v>9.7736000000000001</v>
      </c>
      <c r="Y13" s="5">
        <v>8.7900000000000006E-2</v>
      </c>
      <c r="Z13" s="5">
        <v>4.99E-2</v>
      </c>
      <c r="AA13" s="5">
        <v>3.5499999999999997E-2</v>
      </c>
      <c r="AB13" s="9">
        <f t="shared" si="2"/>
        <v>1</v>
      </c>
      <c r="AC13" s="9">
        <f t="shared" si="3"/>
        <v>0.29616969696969697</v>
      </c>
      <c r="AD13" s="9">
        <f t="shared" si="4"/>
        <v>-3.8303030303030172E-3</v>
      </c>
      <c r="AE13" s="9">
        <f t="shared" si="5"/>
        <v>-0.12640000000000029</v>
      </c>
      <c r="AF13" s="4">
        <f t="shared" si="6"/>
        <v>9.797366666666667</v>
      </c>
      <c r="AG13" s="4">
        <f t="shared" si="7"/>
        <v>0.29688989898989898</v>
      </c>
      <c r="AH13" s="4">
        <f t="shared" si="8"/>
        <v>-3.1101010101010074E-3</v>
      </c>
    </row>
    <row r="14" spans="1:34" s="4" customFormat="1" x14ac:dyDescent="0.25">
      <c r="A14" s="5" t="s">
        <v>44</v>
      </c>
      <c r="B14" s="5" t="s">
        <v>31</v>
      </c>
      <c r="C14" s="5">
        <v>5</v>
      </c>
      <c r="D14" s="5">
        <v>1</v>
      </c>
      <c r="E14" s="5" t="s">
        <v>32</v>
      </c>
      <c r="F14" s="5" t="s">
        <v>45</v>
      </c>
      <c r="G14" s="5" t="s">
        <v>48</v>
      </c>
      <c r="H14" s="6">
        <v>7.9409722222222215E-2</v>
      </c>
      <c r="I14" s="5">
        <v>5</v>
      </c>
      <c r="J14" s="5" t="s">
        <v>35</v>
      </c>
      <c r="K14" s="5">
        <f t="shared" si="0"/>
        <v>225</v>
      </c>
      <c r="L14" s="5" t="s">
        <v>36</v>
      </c>
      <c r="M14" s="5">
        <v>1994</v>
      </c>
      <c r="N14" s="5">
        <v>1</v>
      </c>
      <c r="O14" s="5" t="s">
        <v>37</v>
      </c>
      <c r="P14" s="5" t="s">
        <v>38</v>
      </c>
      <c r="Q14" s="5" t="s">
        <v>39</v>
      </c>
      <c r="R14" s="5" t="s">
        <v>40</v>
      </c>
      <c r="S14" s="5">
        <v>107.4</v>
      </c>
      <c r="T14" s="5">
        <v>107.4</v>
      </c>
      <c r="U14" s="7">
        <f t="shared" si="1"/>
        <v>9.9</v>
      </c>
      <c r="V14" s="5">
        <v>33</v>
      </c>
      <c r="W14" s="5">
        <v>0.3</v>
      </c>
      <c r="X14" s="5">
        <v>9.7797000000000001</v>
      </c>
      <c r="Y14" s="5">
        <v>8.5000000000000006E-2</v>
      </c>
      <c r="Z14" s="5">
        <v>3.3399999999999999E-2</v>
      </c>
      <c r="AA14" s="5">
        <v>3.6200000000000003E-2</v>
      </c>
      <c r="AB14" s="9">
        <f t="shared" si="2"/>
        <v>1</v>
      </c>
      <c r="AC14" s="9">
        <f t="shared" si="3"/>
        <v>0.29635454545454548</v>
      </c>
      <c r="AD14" s="9">
        <f t="shared" si="4"/>
        <v>-3.6454545454545073E-3</v>
      </c>
      <c r="AE14" s="9">
        <f t="shared" si="5"/>
        <v>-0.1203000000000003</v>
      </c>
      <c r="AF14" s="4">
        <f t="shared" si="6"/>
        <v>9.7801666666666662</v>
      </c>
      <c r="AG14" s="4">
        <f t="shared" si="7"/>
        <v>0.29636868686868684</v>
      </c>
      <c r="AH14" s="4">
        <f t="shared" si="8"/>
        <v>-3.6313131313131519E-3</v>
      </c>
    </row>
    <row r="15" spans="1:34" s="4" customFormat="1" x14ac:dyDescent="0.25">
      <c r="A15" s="5" t="s">
        <v>44</v>
      </c>
      <c r="B15" s="5" t="s">
        <v>31</v>
      </c>
      <c r="C15" s="5">
        <v>5</v>
      </c>
      <c r="D15" s="5">
        <v>2</v>
      </c>
      <c r="E15" s="5" t="s">
        <v>32</v>
      </c>
      <c r="F15" s="5" t="s">
        <v>45</v>
      </c>
      <c r="G15" s="5" t="s">
        <v>48</v>
      </c>
      <c r="H15" s="6">
        <v>7.9409722222222215E-2</v>
      </c>
      <c r="I15" s="5">
        <v>5</v>
      </c>
      <c r="J15" s="5" t="s">
        <v>35</v>
      </c>
      <c r="K15" s="5">
        <f t="shared" si="0"/>
        <v>225</v>
      </c>
      <c r="L15" s="5" t="s">
        <v>36</v>
      </c>
      <c r="M15" s="5">
        <v>1994</v>
      </c>
      <c r="N15" s="5">
        <v>1</v>
      </c>
      <c r="O15" s="5" t="s">
        <v>37</v>
      </c>
      <c r="P15" s="5" t="s">
        <v>38</v>
      </c>
      <c r="Q15" s="5" t="s">
        <v>39</v>
      </c>
      <c r="R15" s="5" t="s">
        <v>40</v>
      </c>
      <c r="S15" s="5">
        <v>107.4</v>
      </c>
      <c r="T15" s="5">
        <v>107.4</v>
      </c>
      <c r="U15" s="7">
        <f t="shared" si="1"/>
        <v>9.9</v>
      </c>
      <c r="V15" s="5">
        <v>33</v>
      </c>
      <c r="W15" s="5">
        <v>0.3</v>
      </c>
      <c r="X15" s="5">
        <v>9.7798999999999996</v>
      </c>
      <c r="Y15" s="5">
        <v>0.79200000000000004</v>
      </c>
      <c r="Z15" s="5">
        <v>0.05</v>
      </c>
      <c r="AA15" s="5">
        <v>4.7800000000000002E-2</v>
      </c>
      <c r="AB15" s="9">
        <f t="shared" si="2"/>
        <v>1</v>
      </c>
      <c r="AC15" s="9">
        <f t="shared" si="3"/>
        <v>0.29636060606060605</v>
      </c>
      <c r="AD15" s="9">
        <f t="shared" si="4"/>
        <v>-3.6393939393939423E-3</v>
      </c>
      <c r="AE15" s="9">
        <f t="shared" si="5"/>
        <v>-0.12010000000000076</v>
      </c>
      <c r="AF15" s="4">
        <f t="shared" si="6"/>
        <v>9.7801666666666662</v>
      </c>
      <c r="AG15" s="4">
        <f t="shared" si="7"/>
        <v>0.29636868686868684</v>
      </c>
      <c r="AH15" s="4">
        <f t="shared" si="8"/>
        <v>-3.6313131313131519E-3</v>
      </c>
    </row>
    <row r="16" spans="1:34" s="4" customFormat="1" x14ac:dyDescent="0.25">
      <c r="A16" s="5" t="s">
        <v>44</v>
      </c>
      <c r="B16" s="5" t="s">
        <v>31</v>
      </c>
      <c r="C16" s="5">
        <v>5</v>
      </c>
      <c r="D16" s="5">
        <v>3</v>
      </c>
      <c r="E16" s="5" t="s">
        <v>32</v>
      </c>
      <c r="F16" s="5" t="s">
        <v>45</v>
      </c>
      <c r="G16" s="5" t="s">
        <v>48</v>
      </c>
      <c r="H16" s="6">
        <v>7.9409722222222215E-2</v>
      </c>
      <c r="I16" s="5">
        <v>5</v>
      </c>
      <c r="J16" s="5" t="s">
        <v>35</v>
      </c>
      <c r="K16" s="5">
        <f t="shared" si="0"/>
        <v>225</v>
      </c>
      <c r="L16" s="5" t="s">
        <v>36</v>
      </c>
      <c r="M16" s="5">
        <v>1994</v>
      </c>
      <c r="N16" s="5">
        <v>1</v>
      </c>
      <c r="O16" s="5" t="s">
        <v>37</v>
      </c>
      <c r="P16" s="5" t="s">
        <v>38</v>
      </c>
      <c r="Q16" s="5" t="s">
        <v>39</v>
      </c>
      <c r="R16" s="5" t="s">
        <v>40</v>
      </c>
      <c r="S16" s="5">
        <v>107.4</v>
      </c>
      <c r="T16" s="5">
        <v>107.4</v>
      </c>
      <c r="U16" s="7">
        <f t="shared" si="1"/>
        <v>9.9</v>
      </c>
      <c r="V16" s="5">
        <v>33</v>
      </c>
      <c r="W16" s="5">
        <v>0.3</v>
      </c>
      <c r="X16" s="5">
        <v>9.7809000000000008</v>
      </c>
      <c r="Y16" s="5">
        <v>9.2700000000000005E-2</v>
      </c>
      <c r="Z16" s="5">
        <v>3.9300000000000002E-2</v>
      </c>
      <c r="AA16" s="5">
        <v>3.8699999999999998E-2</v>
      </c>
      <c r="AB16" s="9">
        <f t="shared" si="2"/>
        <v>1</v>
      </c>
      <c r="AC16" s="9">
        <f t="shared" si="3"/>
        <v>0.29639090909090909</v>
      </c>
      <c r="AD16" s="9">
        <f t="shared" si="4"/>
        <v>-3.6090909090908951E-3</v>
      </c>
      <c r="AE16" s="9">
        <f t="shared" si="5"/>
        <v>-0.11909999999999954</v>
      </c>
      <c r="AF16" s="4">
        <f t="shared" si="6"/>
        <v>9.7801666666666662</v>
      </c>
      <c r="AG16" s="4">
        <f t="shared" si="7"/>
        <v>0.29636868686868684</v>
      </c>
      <c r="AH16" s="4">
        <f t="shared" si="8"/>
        <v>-3.6313131313131519E-3</v>
      </c>
    </row>
    <row r="17" spans="1:34" s="4" customFormat="1" x14ac:dyDescent="0.25">
      <c r="A17" s="5" t="s">
        <v>44</v>
      </c>
      <c r="B17" s="5" t="s">
        <v>31</v>
      </c>
      <c r="C17" s="5">
        <v>6</v>
      </c>
      <c r="D17" s="5">
        <v>1</v>
      </c>
      <c r="E17" s="5" t="s">
        <v>32</v>
      </c>
      <c r="F17" s="5" t="s">
        <v>45</v>
      </c>
      <c r="G17" s="5" t="s">
        <v>49</v>
      </c>
      <c r="H17" s="6">
        <v>7.9421296296296295E-2</v>
      </c>
      <c r="I17" s="5">
        <v>5</v>
      </c>
      <c r="J17" s="5" t="s">
        <v>35</v>
      </c>
      <c r="K17" s="5">
        <f t="shared" si="0"/>
        <v>225</v>
      </c>
      <c r="L17" s="5" t="s">
        <v>36</v>
      </c>
      <c r="M17" s="5">
        <v>1994</v>
      </c>
      <c r="N17" s="5">
        <v>1</v>
      </c>
      <c r="O17" s="5" t="s">
        <v>37</v>
      </c>
      <c r="P17" s="5" t="s">
        <v>38</v>
      </c>
      <c r="Q17" s="5" t="s">
        <v>39</v>
      </c>
      <c r="R17" s="5" t="s">
        <v>40</v>
      </c>
      <c r="S17" s="5">
        <v>107.4</v>
      </c>
      <c r="T17" s="5">
        <v>107.4</v>
      </c>
      <c r="U17" s="7">
        <f t="shared" si="1"/>
        <v>9.9</v>
      </c>
      <c r="V17" s="5">
        <v>33</v>
      </c>
      <c r="W17" s="5">
        <v>0.3</v>
      </c>
      <c r="X17" s="5">
        <v>9.7531999999999996</v>
      </c>
      <c r="Y17" s="5">
        <v>6.54E-2</v>
      </c>
      <c r="Z17" s="5">
        <v>3.7699999999999997E-2</v>
      </c>
      <c r="AA17" s="5">
        <v>2.7900000000000001E-2</v>
      </c>
      <c r="AB17" s="9">
        <f t="shared" si="2"/>
        <v>1</v>
      </c>
      <c r="AC17" s="9">
        <f t="shared" si="3"/>
        <v>0.29555151515151512</v>
      </c>
      <c r="AD17" s="9">
        <f t="shared" si="4"/>
        <v>-4.4484848484848682E-3</v>
      </c>
      <c r="AE17" s="9">
        <f t="shared" si="5"/>
        <v>-0.14680000000000071</v>
      </c>
      <c r="AF17" s="4">
        <f t="shared" si="6"/>
        <v>9.7916333333333316</v>
      </c>
      <c r="AG17" s="4">
        <f t="shared" si="7"/>
        <v>0.29671616161616154</v>
      </c>
      <c r="AH17" s="4">
        <f t="shared" si="8"/>
        <v>-3.2838383838384444E-3</v>
      </c>
    </row>
    <row r="18" spans="1:34" s="4" customFormat="1" x14ac:dyDescent="0.25">
      <c r="A18" s="5" t="s">
        <v>44</v>
      </c>
      <c r="B18" s="5" t="s">
        <v>31</v>
      </c>
      <c r="C18" s="5">
        <v>6</v>
      </c>
      <c r="D18" s="5">
        <v>2</v>
      </c>
      <c r="E18" s="5" t="s">
        <v>32</v>
      </c>
      <c r="F18" s="5" t="s">
        <v>45</v>
      </c>
      <c r="G18" s="5" t="s">
        <v>49</v>
      </c>
      <c r="H18" s="6">
        <v>7.9421296296296295E-2</v>
      </c>
      <c r="I18" s="5">
        <v>5</v>
      </c>
      <c r="J18" s="5" t="s">
        <v>35</v>
      </c>
      <c r="K18" s="5">
        <f t="shared" si="0"/>
        <v>225</v>
      </c>
      <c r="L18" s="5" t="s">
        <v>36</v>
      </c>
      <c r="M18" s="5">
        <v>1994</v>
      </c>
      <c r="N18" s="5">
        <v>1</v>
      </c>
      <c r="O18" s="5" t="s">
        <v>37</v>
      </c>
      <c r="P18" s="5" t="s">
        <v>38</v>
      </c>
      <c r="Q18" s="5" t="s">
        <v>39</v>
      </c>
      <c r="R18" s="5" t="s">
        <v>40</v>
      </c>
      <c r="S18" s="5">
        <v>107.4</v>
      </c>
      <c r="T18" s="5">
        <v>107.4</v>
      </c>
      <c r="U18" s="7">
        <f t="shared" si="1"/>
        <v>9.9</v>
      </c>
      <c r="V18" s="5">
        <v>33</v>
      </c>
      <c r="W18" s="5">
        <v>0.3</v>
      </c>
      <c r="X18" s="5">
        <v>9.7887000000000004</v>
      </c>
      <c r="Y18" s="5">
        <v>6.8699999999999997E-2</v>
      </c>
      <c r="Z18" s="5">
        <v>3.8300000000000001E-2</v>
      </c>
      <c r="AA18" s="5">
        <v>2.52E-2</v>
      </c>
      <c r="AB18" s="9">
        <f t="shared" si="2"/>
        <v>1</v>
      </c>
      <c r="AC18" s="9">
        <f t="shared" si="3"/>
        <v>0.29662727272727274</v>
      </c>
      <c r="AD18" s="9">
        <f t="shared" si="4"/>
        <v>-3.3727272727272495E-3</v>
      </c>
      <c r="AE18" s="9">
        <f t="shared" si="5"/>
        <v>-0.11129999999999995</v>
      </c>
      <c r="AF18" s="4">
        <f t="shared" si="6"/>
        <v>9.7916333333333316</v>
      </c>
      <c r="AG18" s="4">
        <f t="shared" si="7"/>
        <v>0.29671616161616154</v>
      </c>
      <c r="AH18" s="4">
        <f t="shared" si="8"/>
        <v>-3.2838383838384444E-3</v>
      </c>
    </row>
    <row r="19" spans="1:34" s="4" customFormat="1" x14ac:dyDescent="0.25">
      <c r="A19" s="5" t="s">
        <v>44</v>
      </c>
      <c r="B19" s="5" t="s">
        <v>31</v>
      </c>
      <c r="C19" s="5">
        <v>6</v>
      </c>
      <c r="D19" s="5">
        <v>3</v>
      </c>
      <c r="E19" s="5" t="s">
        <v>32</v>
      </c>
      <c r="F19" s="5" t="s">
        <v>45</v>
      </c>
      <c r="G19" s="5" t="s">
        <v>49</v>
      </c>
      <c r="H19" s="6">
        <v>7.9421296296296295E-2</v>
      </c>
      <c r="I19" s="5">
        <v>5</v>
      </c>
      <c r="J19" s="5" t="s">
        <v>35</v>
      </c>
      <c r="K19" s="5">
        <f t="shared" si="0"/>
        <v>225</v>
      </c>
      <c r="L19" s="5" t="s">
        <v>36</v>
      </c>
      <c r="M19" s="5">
        <v>1994</v>
      </c>
      <c r="N19" s="5">
        <v>1</v>
      </c>
      <c r="O19" s="5" t="s">
        <v>37</v>
      </c>
      <c r="P19" s="5" t="s">
        <v>38</v>
      </c>
      <c r="Q19" s="5" t="s">
        <v>39</v>
      </c>
      <c r="R19" s="5" t="s">
        <v>40</v>
      </c>
      <c r="S19" s="5">
        <v>107.4</v>
      </c>
      <c r="T19" s="5">
        <v>107.4</v>
      </c>
      <c r="U19" s="7">
        <f t="shared" si="1"/>
        <v>9.9</v>
      </c>
      <c r="V19" s="5">
        <v>33</v>
      </c>
      <c r="W19" s="5">
        <v>0.3</v>
      </c>
      <c r="X19" s="5">
        <v>9.8330000000000002</v>
      </c>
      <c r="Y19" s="5">
        <v>6.8599999999999994E-2</v>
      </c>
      <c r="Z19" s="5">
        <v>0.05</v>
      </c>
      <c r="AA19" s="5">
        <v>3.3000000000000002E-2</v>
      </c>
      <c r="AB19" s="9">
        <f t="shared" si="2"/>
        <v>1</v>
      </c>
      <c r="AC19" s="9">
        <f t="shared" si="3"/>
        <v>0.297969696969697</v>
      </c>
      <c r="AD19" s="9">
        <f t="shared" si="4"/>
        <v>-2.0303030303029934E-3</v>
      </c>
      <c r="AE19" s="9">
        <f t="shared" si="5"/>
        <v>-6.7000000000000171E-2</v>
      </c>
      <c r="AF19" s="4">
        <f t="shared" si="6"/>
        <v>9.7916333333333316</v>
      </c>
      <c r="AG19" s="4">
        <f t="shared" si="7"/>
        <v>0.29671616161616154</v>
      </c>
      <c r="AH19" s="4">
        <f t="shared" si="8"/>
        <v>-3.2838383838384444E-3</v>
      </c>
    </row>
    <row r="20" spans="1:34" s="4" customFormat="1" x14ac:dyDescent="0.25">
      <c r="A20" s="5" t="s">
        <v>44</v>
      </c>
      <c r="B20" s="5" t="s">
        <v>31</v>
      </c>
      <c r="C20" s="5">
        <v>7</v>
      </c>
      <c r="D20" s="5">
        <v>1</v>
      </c>
      <c r="E20" s="5" t="s">
        <v>32</v>
      </c>
      <c r="F20" s="5" t="s">
        <v>45</v>
      </c>
      <c r="G20" s="5" t="s">
        <v>50</v>
      </c>
      <c r="H20" s="6">
        <v>7.9432870370370376E-2</v>
      </c>
      <c r="I20" s="5">
        <v>5</v>
      </c>
      <c r="J20" s="5" t="s">
        <v>35</v>
      </c>
      <c r="K20" s="5">
        <f t="shared" si="0"/>
        <v>225</v>
      </c>
      <c r="L20" s="5" t="s">
        <v>36</v>
      </c>
      <c r="M20" s="5">
        <v>1994</v>
      </c>
      <c r="N20" s="5">
        <v>1</v>
      </c>
      <c r="O20" s="5" t="s">
        <v>37</v>
      </c>
      <c r="P20" s="5" t="s">
        <v>38</v>
      </c>
      <c r="Q20" s="5" t="s">
        <v>39</v>
      </c>
      <c r="R20" s="5" t="s">
        <v>40</v>
      </c>
      <c r="S20" s="5">
        <v>107.4</v>
      </c>
      <c r="T20" s="5">
        <v>107.4</v>
      </c>
      <c r="U20" s="7">
        <f t="shared" si="1"/>
        <v>9.9</v>
      </c>
      <c r="V20" s="5">
        <v>33</v>
      </c>
      <c r="W20" s="5">
        <v>0.3</v>
      </c>
      <c r="X20" s="5">
        <v>9.8019999999999996</v>
      </c>
      <c r="Y20" s="5">
        <v>7.7399999999999997E-2</v>
      </c>
      <c r="Z20" s="5">
        <v>4.5699999999999998E-2</v>
      </c>
      <c r="AA20" s="5">
        <v>3.04E-2</v>
      </c>
      <c r="AB20" s="9">
        <f t="shared" si="2"/>
        <v>1</v>
      </c>
      <c r="AC20" s="9">
        <f t="shared" si="3"/>
        <v>0.29703030303030303</v>
      </c>
      <c r="AD20" s="9">
        <f t="shared" si="4"/>
        <v>-2.9696969696969555E-3</v>
      </c>
      <c r="AE20" s="9">
        <f t="shared" si="5"/>
        <v>-9.8000000000000753E-2</v>
      </c>
      <c r="AF20" s="4">
        <f t="shared" si="6"/>
        <v>9.8230999999999984</v>
      </c>
      <c r="AG20" s="4">
        <f t="shared" si="7"/>
        <v>0.29766969696969692</v>
      </c>
      <c r="AH20" s="4">
        <f t="shared" si="8"/>
        <v>-2.3303030303030714E-3</v>
      </c>
    </row>
    <row r="21" spans="1:34" s="4" customFormat="1" x14ac:dyDescent="0.25">
      <c r="A21" s="5" t="s">
        <v>44</v>
      </c>
      <c r="B21" s="5" t="s">
        <v>31</v>
      </c>
      <c r="C21" s="5">
        <v>7</v>
      </c>
      <c r="D21" s="5">
        <v>2</v>
      </c>
      <c r="E21" s="5" t="s">
        <v>32</v>
      </c>
      <c r="F21" s="5" t="s">
        <v>45</v>
      </c>
      <c r="G21" s="5" t="s">
        <v>50</v>
      </c>
      <c r="H21" s="6">
        <v>7.9432870370370376E-2</v>
      </c>
      <c r="I21" s="5">
        <v>5</v>
      </c>
      <c r="J21" s="5" t="s">
        <v>35</v>
      </c>
      <c r="K21" s="5">
        <f t="shared" si="0"/>
        <v>225</v>
      </c>
      <c r="L21" s="5" t="s">
        <v>36</v>
      </c>
      <c r="M21" s="5">
        <v>1994</v>
      </c>
      <c r="N21" s="5">
        <v>1</v>
      </c>
      <c r="O21" s="5" t="s">
        <v>37</v>
      </c>
      <c r="P21" s="5" t="s">
        <v>38</v>
      </c>
      <c r="Q21" s="5" t="s">
        <v>39</v>
      </c>
      <c r="R21" s="5" t="s">
        <v>40</v>
      </c>
      <c r="S21" s="5">
        <v>107.4</v>
      </c>
      <c r="T21" s="5">
        <v>107.4</v>
      </c>
      <c r="U21" s="7">
        <f t="shared" si="1"/>
        <v>9.9</v>
      </c>
      <c r="V21" s="5">
        <v>33</v>
      </c>
      <c r="W21" s="5">
        <v>0.3</v>
      </c>
      <c r="X21" s="5">
        <v>9.8388000000000009</v>
      </c>
      <c r="Y21" s="5">
        <v>4.07E-2</v>
      </c>
      <c r="Z21" s="5">
        <v>5.6899999999999999E-2</v>
      </c>
      <c r="AA21" s="5">
        <v>1.18E-2</v>
      </c>
      <c r="AB21" s="9">
        <f t="shared" si="2"/>
        <v>1</v>
      </c>
      <c r="AC21" s="9">
        <f t="shared" si="3"/>
        <v>0.29814545454545455</v>
      </c>
      <c r="AD21" s="9">
        <f t="shared" si="4"/>
        <v>-1.8545454545454421E-3</v>
      </c>
      <c r="AE21" s="9">
        <f t="shared" si="5"/>
        <v>-6.1199999999999477E-2</v>
      </c>
      <c r="AF21" s="4">
        <f t="shared" si="6"/>
        <v>9.8230999999999984</v>
      </c>
      <c r="AG21" s="4">
        <f t="shared" si="7"/>
        <v>0.29766969696969692</v>
      </c>
      <c r="AH21" s="4">
        <f t="shared" si="8"/>
        <v>-2.3303030303030714E-3</v>
      </c>
    </row>
    <row r="22" spans="1:34" s="4" customFormat="1" x14ac:dyDescent="0.25">
      <c r="A22" s="5" t="s">
        <v>44</v>
      </c>
      <c r="B22" s="5" t="s">
        <v>31</v>
      </c>
      <c r="C22" s="5">
        <v>7</v>
      </c>
      <c r="D22" s="5">
        <v>3</v>
      </c>
      <c r="E22" s="5" t="s">
        <v>32</v>
      </c>
      <c r="F22" s="5" t="s">
        <v>45</v>
      </c>
      <c r="G22" s="5" t="s">
        <v>50</v>
      </c>
      <c r="H22" s="6">
        <v>7.9432870370370376E-2</v>
      </c>
      <c r="I22" s="5">
        <v>5</v>
      </c>
      <c r="J22" s="5" t="s">
        <v>35</v>
      </c>
      <c r="K22" s="5">
        <f t="shared" si="0"/>
        <v>225</v>
      </c>
      <c r="L22" s="5" t="s">
        <v>36</v>
      </c>
      <c r="M22" s="5">
        <v>1994</v>
      </c>
      <c r="N22" s="5">
        <v>1</v>
      </c>
      <c r="O22" s="5" t="s">
        <v>37</v>
      </c>
      <c r="P22" s="5" t="s">
        <v>38</v>
      </c>
      <c r="Q22" s="5" t="s">
        <v>39</v>
      </c>
      <c r="R22" s="5" t="s">
        <v>40</v>
      </c>
      <c r="S22" s="5">
        <v>107.4</v>
      </c>
      <c r="T22" s="5">
        <v>107.4</v>
      </c>
      <c r="U22" s="7">
        <f t="shared" si="1"/>
        <v>9.9</v>
      </c>
      <c r="V22" s="5">
        <v>33</v>
      </c>
      <c r="W22" s="5">
        <v>0.3</v>
      </c>
      <c r="X22" s="5">
        <v>9.8285</v>
      </c>
      <c r="Y22" s="5">
        <v>7.3099999999999998E-2</v>
      </c>
      <c r="Z22" s="5">
        <v>6.3500000000000001E-2</v>
      </c>
      <c r="AA22" s="5">
        <v>3.1E-2</v>
      </c>
      <c r="AB22" s="9">
        <f t="shared" si="2"/>
        <v>1</v>
      </c>
      <c r="AC22" s="9">
        <f t="shared" si="3"/>
        <v>0.29783333333333334</v>
      </c>
      <c r="AD22" s="9">
        <f t="shared" si="4"/>
        <v>-2.1666666666666501E-3</v>
      </c>
      <c r="AE22" s="9">
        <f t="shared" si="5"/>
        <v>-7.1500000000000341E-2</v>
      </c>
      <c r="AF22" s="4">
        <f t="shared" si="6"/>
        <v>9.8230999999999984</v>
      </c>
      <c r="AG22" s="4">
        <f t="shared" si="7"/>
        <v>0.29766969696969692</v>
      </c>
      <c r="AH22" s="4">
        <f t="shared" si="8"/>
        <v>-2.3303030303030714E-3</v>
      </c>
    </row>
    <row r="23" spans="1:34" s="4" customFormat="1" x14ac:dyDescent="0.25">
      <c r="A23" s="7" t="s">
        <v>51</v>
      </c>
      <c r="B23" s="5" t="s">
        <v>52</v>
      </c>
      <c r="C23" s="7">
        <v>8</v>
      </c>
      <c r="D23" s="5">
        <v>1</v>
      </c>
      <c r="E23" s="5" t="s">
        <v>32</v>
      </c>
      <c r="F23" s="10" t="s">
        <v>53</v>
      </c>
      <c r="G23" s="10" t="s">
        <v>54</v>
      </c>
      <c r="H23" s="11">
        <v>8.2870370370370372E-2</v>
      </c>
      <c r="I23" s="7">
        <v>35</v>
      </c>
      <c r="J23" s="7" t="s">
        <v>35</v>
      </c>
      <c r="K23" s="5">
        <f t="shared" si="0"/>
        <v>225</v>
      </c>
      <c r="L23" s="5" t="s">
        <v>36</v>
      </c>
      <c r="M23" s="5">
        <v>1994</v>
      </c>
      <c r="N23" s="5">
        <v>1</v>
      </c>
      <c r="O23" s="5" t="s">
        <v>37</v>
      </c>
      <c r="P23" s="7" t="s">
        <v>55</v>
      </c>
      <c r="Q23" s="5" t="s">
        <v>39</v>
      </c>
      <c r="R23" s="7" t="s">
        <v>40</v>
      </c>
      <c r="S23" s="12">
        <v>24.00704</v>
      </c>
      <c r="T23" s="12">
        <v>24.1</v>
      </c>
      <c r="U23" s="7">
        <f t="shared" si="1"/>
        <v>6</v>
      </c>
      <c r="V23" s="7">
        <v>30</v>
      </c>
      <c r="W23" s="5">
        <v>0.2</v>
      </c>
      <c r="X23" s="10">
        <v>5.9885000000000002</v>
      </c>
      <c r="Y23" s="10">
        <v>3.2399999999999998E-2</v>
      </c>
      <c r="Z23" s="10">
        <v>1.7999999999999999E-2</v>
      </c>
      <c r="AA23" s="10">
        <v>2.41E-2</v>
      </c>
      <c r="AB23" s="9">
        <f t="shared" si="2"/>
        <v>0</v>
      </c>
      <c r="AC23" s="9">
        <f t="shared" si="3"/>
        <v>0.19961666666666666</v>
      </c>
      <c r="AD23" s="9">
        <f t="shared" si="4"/>
        <v>-3.8333333333334663E-4</v>
      </c>
      <c r="AE23" s="9">
        <f t="shared" si="5"/>
        <v>-1.1499999999999844E-2</v>
      </c>
      <c r="AF23" s="4">
        <f t="shared" si="6"/>
        <v>5.994066666666666</v>
      </c>
      <c r="AG23" s="4">
        <f t="shared" si="7"/>
        <v>0.19980222222222219</v>
      </c>
      <c r="AH23" s="4">
        <f t="shared" si="8"/>
        <v>-1.9777777777782446E-4</v>
      </c>
    </row>
    <row r="24" spans="1:34" s="4" customFormat="1" x14ac:dyDescent="0.25">
      <c r="A24" s="7" t="s">
        <v>51</v>
      </c>
      <c r="B24" s="5" t="s">
        <v>52</v>
      </c>
      <c r="C24" s="7">
        <v>8</v>
      </c>
      <c r="D24" s="5">
        <v>2</v>
      </c>
      <c r="E24" s="5" t="s">
        <v>32</v>
      </c>
      <c r="F24" s="10" t="s">
        <v>53</v>
      </c>
      <c r="G24" s="10" t="s">
        <v>54</v>
      </c>
      <c r="H24" s="11">
        <v>8.2870370370370372E-2</v>
      </c>
      <c r="I24" s="7">
        <v>35</v>
      </c>
      <c r="J24" s="7" t="s">
        <v>35</v>
      </c>
      <c r="K24" s="5">
        <f t="shared" si="0"/>
        <v>225</v>
      </c>
      <c r="L24" s="5" t="s">
        <v>36</v>
      </c>
      <c r="M24" s="5">
        <v>1994</v>
      </c>
      <c r="N24" s="5">
        <v>1</v>
      </c>
      <c r="O24" s="5" t="s">
        <v>37</v>
      </c>
      <c r="P24" s="7" t="s">
        <v>55</v>
      </c>
      <c r="Q24" s="5" t="s">
        <v>39</v>
      </c>
      <c r="R24" s="7" t="s">
        <v>40</v>
      </c>
      <c r="S24" s="12">
        <v>24.00704</v>
      </c>
      <c r="T24" s="12">
        <v>24.1</v>
      </c>
      <c r="U24" s="7">
        <f t="shared" si="1"/>
        <v>6</v>
      </c>
      <c r="V24" s="7">
        <v>30</v>
      </c>
      <c r="W24" s="5">
        <v>0.2</v>
      </c>
      <c r="X24" s="10">
        <v>5.9908000000000001</v>
      </c>
      <c r="Y24" s="10">
        <v>5.1700000000000003E-2</v>
      </c>
      <c r="Z24" s="10">
        <v>2.7300000000000001E-2</v>
      </c>
      <c r="AA24" s="10">
        <v>3.2099999999999997E-2</v>
      </c>
      <c r="AB24" s="9">
        <f t="shared" si="2"/>
        <v>0</v>
      </c>
      <c r="AC24" s="9">
        <f t="shared" si="3"/>
        <v>0.19969333333333333</v>
      </c>
      <c r="AD24" s="9">
        <f t="shared" si="4"/>
        <v>-3.066666666666773E-4</v>
      </c>
      <c r="AE24" s="9">
        <f t="shared" si="5"/>
        <v>-9.1999999999998749E-3</v>
      </c>
      <c r="AF24" s="4">
        <f t="shared" si="6"/>
        <v>5.994066666666666</v>
      </c>
      <c r="AG24" s="4">
        <f t="shared" si="7"/>
        <v>0.19980222222222219</v>
      </c>
      <c r="AH24" s="4">
        <f t="shared" si="8"/>
        <v>-1.9777777777782446E-4</v>
      </c>
    </row>
    <row r="25" spans="1:34" s="4" customFormat="1" x14ac:dyDescent="0.25">
      <c r="A25" s="7" t="s">
        <v>51</v>
      </c>
      <c r="B25" s="5" t="s">
        <v>52</v>
      </c>
      <c r="C25" s="7">
        <v>8</v>
      </c>
      <c r="D25" s="5">
        <v>3</v>
      </c>
      <c r="E25" s="5" t="s">
        <v>32</v>
      </c>
      <c r="F25" s="10" t="s">
        <v>53</v>
      </c>
      <c r="G25" s="10" t="s">
        <v>54</v>
      </c>
      <c r="H25" s="11">
        <v>8.2870370370370372E-2</v>
      </c>
      <c r="I25" s="7">
        <v>35</v>
      </c>
      <c r="J25" s="7" t="s">
        <v>35</v>
      </c>
      <c r="K25" s="5">
        <f t="shared" si="0"/>
        <v>225</v>
      </c>
      <c r="L25" s="5" t="s">
        <v>36</v>
      </c>
      <c r="M25" s="5">
        <v>1994</v>
      </c>
      <c r="N25" s="5">
        <v>1</v>
      </c>
      <c r="O25" s="5" t="s">
        <v>37</v>
      </c>
      <c r="P25" s="7" t="s">
        <v>55</v>
      </c>
      <c r="Q25" s="5" t="s">
        <v>39</v>
      </c>
      <c r="R25" s="7" t="s">
        <v>40</v>
      </c>
      <c r="S25" s="12">
        <v>24.00704</v>
      </c>
      <c r="T25" s="12">
        <v>24.1</v>
      </c>
      <c r="U25" s="7">
        <f t="shared" si="1"/>
        <v>6</v>
      </c>
      <c r="V25" s="7">
        <v>30</v>
      </c>
      <c r="W25" s="5">
        <v>0.2</v>
      </c>
      <c r="X25" s="10">
        <v>6.0029000000000003</v>
      </c>
      <c r="Y25" s="10">
        <v>3.4200000000000001E-2</v>
      </c>
      <c r="Z25" s="10">
        <v>3.0599999999999999E-2</v>
      </c>
      <c r="AA25" s="10">
        <v>3.2399999999999998E-2</v>
      </c>
      <c r="AB25" s="9">
        <f t="shared" si="2"/>
        <v>0</v>
      </c>
      <c r="AC25" s="9">
        <f t="shared" si="3"/>
        <v>0.20009666666666667</v>
      </c>
      <c r="AD25" s="9">
        <f t="shared" si="4"/>
        <v>9.6666666666661571E-5</v>
      </c>
      <c r="AE25" s="9">
        <f t="shared" si="5"/>
        <v>2.9000000000003467E-3</v>
      </c>
      <c r="AF25" s="4">
        <f t="shared" si="6"/>
        <v>5.994066666666666</v>
      </c>
      <c r="AG25" s="4">
        <f t="shared" si="7"/>
        <v>0.19980222222222219</v>
      </c>
      <c r="AH25" s="4">
        <f t="shared" si="8"/>
        <v>-1.9777777777782446E-4</v>
      </c>
    </row>
    <row r="26" spans="1:34" s="4" customFormat="1" x14ac:dyDescent="0.25">
      <c r="A26" s="7" t="s">
        <v>56</v>
      </c>
      <c r="B26" s="5" t="s">
        <v>52</v>
      </c>
      <c r="C26" s="7">
        <v>9</v>
      </c>
      <c r="D26" s="5">
        <v>1</v>
      </c>
      <c r="E26" s="5" t="s">
        <v>32</v>
      </c>
      <c r="F26" s="10" t="s">
        <v>57</v>
      </c>
      <c r="G26" s="10" t="s">
        <v>58</v>
      </c>
      <c r="H26" s="11">
        <v>4.372685185185185E-2</v>
      </c>
      <c r="I26" s="7">
        <v>5</v>
      </c>
      <c r="J26" s="7" t="s">
        <v>35</v>
      </c>
      <c r="K26" s="5">
        <f t="shared" si="0"/>
        <v>225</v>
      </c>
      <c r="L26" s="5" t="s">
        <v>36</v>
      </c>
      <c r="M26" s="5">
        <v>1994</v>
      </c>
      <c r="N26" s="5">
        <v>1</v>
      </c>
      <c r="O26" s="5" t="s">
        <v>37</v>
      </c>
      <c r="P26" s="7" t="s">
        <v>55</v>
      </c>
      <c r="Q26" s="5" t="s">
        <v>39</v>
      </c>
      <c r="R26" s="7" t="s">
        <v>40</v>
      </c>
      <c r="S26" s="12">
        <v>24.00704</v>
      </c>
      <c r="T26" s="12">
        <v>24.1</v>
      </c>
      <c r="U26" s="7">
        <f t="shared" si="1"/>
        <v>6</v>
      </c>
      <c r="V26" s="7">
        <v>30</v>
      </c>
      <c r="W26" s="5">
        <v>0.2</v>
      </c>
      <c r="X26" s="9">
        <v>6.0137999999999998</v>
      </c>
      <c r="Y26" s="10">
        <v>3.7999999999999999E-2</v>
      </c>
      <c r="Z26" s="10">
        <v>3.9199999999999999E-2</v>
      </c>
      <c r="AA26" s="10">
        <v>1.8599999999999998E-2</v>
      </c>
      <c r="AB26" s="9">
        <f t="shared" si="2"/>
        <v>0</v>
      </c>
      <c r="AC26" s="9">
        <f t="shared" si="3"/>
        <v>0.20046</v>
      </c>
      <c r="AD26" s="9">
        <f t="shared" si="4"/>
        <v>4.599999999999882E-4</v>
      </c>
      <c r="AE26" s="9">
        <f t="shared" si="5"/>
        <v>1.3799999999999812E-2</v>
      </c>
      <c r="AF26" s="4">
        <f t="shared" si="6"/>
        <v>6.0034333333333336</v>
      </c>
      <c r="AG26" s="4">
        <f t="shared" si="7"/>
        <v>0.20011444444444446</v>
      </c>
      <c r="AH26" s="4">
        <f t="shared" si="8"/>
        <v>1.1444444444444479E-4</v>
      </c>
    </row>
    <row r="27" spans="1:34" s="4" customFormat="1" x14ac:dyDescent="0.25">
      <c r="A27" s="7" t="s">
        <v>56</v>
      </c>
      <c r="B27" s="5" t="s">
        <v>52</v>
      </c>
      <c r="C27" s="7">
        <v>9</v>
      </c>
      <c r="D27" s="5">
        <v>2</v>
      </c>
      <c r="E27" s="5" t="s">
        <v>32</v>
      </c>
      <c r="F27" s="10" t="s">
        <v>57</v>
      </c>
      <c r="G27" s="10" t="s">
        <v>58</v>
      </c>
      <c r="H27" s="11">
        <v>4.372685185185185E-2</v>
      </c>
      <c r="I27" s="7">
        <v>5</v>
      </c>
      <c r="J27" s="7" t="s">
        <v>35</v>
      </c>
      <c r="K27" s="5">
        <f t="shared" si="0"/>
        <v>225</v>
      </c>
      <c r="L27" s="5" t="s">
        <v>36</v>
      </c>
      <c r="M27" s="5">
        <v>1994</v>
      </c>
      <c r="N27" s="5">
        <v>1</v>
      </c>
      <c r="O27" s="5" t="s">
        <v>37</v>
      </c>
      <c r="P27" s="7" t="s">
        <v>55</v>
      </c>
      <c r="Q27" s="5" t="s">
        <v>39</v>
      </c>
      <c r="R27" s="7" t="s">
        <v>40</v>
      </c>
      <c r="S27" s="12">
        <v>24.00704</v>
      </c>
      <c r="T27" s="12">
        <v>24.1</v>
      </c>
      <c r="U27" s="7">
        <f t="shared" si="1"/>
        <v>6</v>
      </c>
      <c r="V27" s="7">
        <v>30</v>
      </c>
      <c r="W27" s="5">
        <v>0.2</v>
      </c>
      <c r="X27" s="9">
        <v>5.9603999999999999</v>
      </c>
      <c r="Y27" s="10">
        <v>5.3600000000000002E-2</v>
      </c>
      <c r="Z27" s="10">
        <v>2.2700000000000001E-2</v>
      </c>
      <c r="AA27" s="10">
        <v>1.8499999999999999E-2</v>
      </c>
      <c r="AB27" s="9">
        <f t="shared" si="2"/>
        <v>0</v>
      </c>
      <c r="AC27" s="9">
        <f t="shared" si="3"/>
        <v>0.19868</v>
      </c>
      <c r="AD27" s="9">
        <f t="shared" si="4"/>
        <v>-1.3200000000000156E-3</v>
      </c>
      <c r="AE27" s="9">
        <f t="shared" si="5"/>
        <v>-3.960000000000008E-2</v>
      </c>
      <c r="AF27" s="4">
        <f t="shared" si="6"/>
        <v>6.0034333333333336</v>
      </c>
      <c r="AG27" s="4">
        <f t="shared" si="7"/>
        <v>0.20011444444444446</v>
      </c>
      <c r="AH27" s="4">
        <f t="shared" si="8"/>
        <v>1.1444444444444479E-4</v>
      </c>
    </row>
    <row r="28" spans="1:34" s="4" customFormat="1" x14ac:dyDescent="0.25">
      <c r="A28" s="7" t="s">
        <v>56</v>
      </c>
      <c r="B28" s="5" t="s">
        <v>52</v>
      </c>
      <c r="C28" s="7">
        <v>9</v>
      </c>
      <c r="D28" s="5">
        <v>3</v>
      </c>
      <c r="E28" s="5" t="s">
        <v>32</v>
      </c>
      <c r="F28" s="10" t="s">
        <v>57</v>
      </c>
      <c r="G28" s="10" t="s">
        <v>58</v>
      </c>
      <c r="H28" s="11">
        <v>4.372685185185185E-2</v>
      </c>
      <c r="I28" s="7">
        <v>5</v>
      </c>
      <c r="J28" s="7" t="s">
        <v>35</v>
      </c>
      <c r="K28" s="5">
        <f t="shared" si="0"/>
        <v>225</v>
      </c>
      <c r="L28" s="5" t="s">
        <v>36</v>
      </c>
      <c r="M28" s="5">
        <v>1994</v>
      </c>
      <c r="N28" s="5">
        <v>1</v>
      </c>
      <c r="O28" s="5" t="s">
        <v>37</v>
      </c>
      <c r="P28" s="7" t="s">
        <v>55</v>
      </c>
      <c r="Q28" s="5" t="s">
        <v>39</v>
      </c>
      <c r="R28" s="7" t="s">
        <v>40</v>
      </c>
      <c r="S28" s="12">
        <v>24.00704</v>
      </c>
      <c r="T28" s="12">
        <v>24.1</v>
      </c>
      <c r="U28" s="7">
        <f t="shared" si="1"/>
        <v>6</v>
      </c>
      <c r="V28" s="7">
        <v>30</v>
      </c>
      <c r="W28" s="5">
        <v>0.2</v>
      </c>
      <c r="X28" s="9">
        <v>6.0361000000000002</v>
      </c>
      <c r="Y28" s="10">
        <v>2.7699999999999999E-2</v>
      </c>
      <c r="Z28" s="10">
        <v>1.9900000000000001E-2</v>
      </c>
      <c r="AA28" s="10">
        <v>2.1499999999999998E-2</v>
      </c>
      <c r="AB28" s="9">
        <f t="shared" si="2"/>
        <v>0</v>
      </c>
      <c r="AC28" s="9">
        <f t="shared" si="3"/>
        <v>0.20120333333333335</v>
      </c>
      <c r="AD28" s="9">
        <f t="shared" si="4"/>
        <v>1.203333333333334E-3</v>
      </c>
      <c r="AE28" s="9">
        <f t="shared" si="5"/>
        <v>3.6100000000000243E-2</v>
      </c>
      <c r="AF28" s="4">
        <f t="shared" si="6"/>
        <v>6.0034333333333336</v>
      </c>
      <c r="AG28" s="4">
        <f t="shared" si="7"/>
        <v>0.20011444444444446</v>
      </c>
      <c r="AH28" s="4">
        <f t="shared" si="8"/>
        <v>1.1444444444444479E-4</v>
      </c>
    </row>
    <row r="29" spans="1:34" s="4" customFormat="1" x14ac:dyDescent="0.25">
      <c r="A29" s="7" t="s">
        <v>59</v>
      </c>
      <c r="B29" s="5" t="s">
        <v>52</v>
      </c>
      <c r="C29" s="7">
        <v>10</v>
      </c>
      <c r="D29" s="5">
        <v>1</v>
      </c>
      <c r="E29" s="5" t="s">
        <v>32</v>
      </c>
      <c r="F29" s="10" t="s">
        <v>60</v>
      </c>
      <c r="G29" s="10" t="s">
        <v>61</v>
      </c>
      <c r="H29" s="11">
        <v>3.4293981481481481E-2</v>
      </c>
      <c r="I29" s="7">
        <v>5</v>
      </c>
      <c r="J29" s="7" t="s">
        <v>35</v>
      </c>
      <c r="K29" s="5">
        <f t="shared" si="0"/>
        <v>225</v>
      </c>
      <c r="L29" s="5" t="s">
        <v>36</v>
      </c>
      <c r="M29" s="5">
        <v>1994</v>
      </c>
      <c r="N29" s="5">
        <v>1</v>
      </c>
      <c r="O29" s="5" t="s">
        <v>37</v>
      </c>
      <c r="P29" s="7" t="s">
        <v>38</v>
      </c>
      <c r="Q29" s="5" t="s">
        <v>39</v>
      </c>
      <c r="R29" s="7" t="s">
        <v>40</v>
      </c>
      <c r="S29" s="7">
        <v>24</v>
      </c>
      <c r="T29" s="7">
        <v>24</v>
      </c>
      <c r="U29" s="7">
        <f t="shared" si="1"/>
        <v>6</v>
      </c>
      <c r="V29" s="7">
        <v>20</v>
      </c>
      <c r="W29" s="5">
        <v>0.3</v>
      </c>
      <c r="X29" s="10">
        <v>6.0061</v>
      </c>
      <c r="Y29" s="10">
        <v>5.5899999999999998E-2</v>
      </c>
      <c r="Z29" s="10">
        <v>5.3999999999999999E-2</v>
      </c>
      <c r="AA29" s="10">
        <v>3.5700000000000003E-2</v>
      </c>
      <c r="AB29" s="9">
        <f t="shared" si="2"/>
        <v>1</v>
      </c>
      <c r="AC29" s="9">
        <f t="shared" si="3"/>
        <v>0.30030499999999999</v>
      </c>
      <c r="AD29" s="9">
        <f t="shared" si="4"/>
        <v>3.0499999999999972E-4</v>
      </c>
      <c r="AE29" s="9">
        <f t="shared" si="5"/>
        <v>6.0999999999999943E-3</v>
      </c>
      <c r="AF29" s="4">
        <f t="shared" si="6"/>
        <v>5.9648333333333339</v>
      </c>
      <c r="AG29" s="4">
        <f t="shared" si="7"/>
        <v>0.29824166666666668</v>
      </c>
      <c r="AH29" s="4">
        <f t="shared" si="8"/>
        <v>-1.7583333333333062E-3</v>
      </c>
    </row>
    <row r="30" spans="1:34" s="4" customFormat="1" x14ac:dyDescent="0.25">
      <c r="A30" s="7" t="s">
        <v>59</v>
      </c>
      <c r="B30" s="5" t="s">
        <v>52</v>
      </c>
      <c r="C30" s="7">
        <v>10</v>
      </c>
      <c r="D30" s="5">
        <v>2</v>
      </c>
      <c r="E30" s="5" t="s">
        <v>32</v>
      </c>
      <c r="F30" s="10" t="s">
        <v>60</v>
      </c>
      <c r="G30" s="10" t="s">
        <v>61</v>
      </c>
      <c r="H30" s="11">
        <v>3.4293981481481481E-2</v>
      </c>
      <c r="I30" s="7">
        <v>5</v>
      </c>
      <c r="J30" s="7" t="s">
        <v>35</v>
      </c>
      <c r="K30" s="5">
        <f t="shared" si="0"/>
        <v>225</v>
      </c>
      <c r="L30" s="5" t="s">
        <v>36</v>
      </c>
      <c r="M30" s="5">
        <v>1994</v>
      </c>
      <c r="N30" s="5">
        <v>1</v>
      </c>
      <c r="O30" s="5" t="s">
        <v>37</v>
      </c>
      <c r="P30" s="7" t="s">
        <v>38</v>
      </c>
      <c r="Q30" s="5" t="s">
        <v>39</v>
      </c>
      <c r="R30" s="7" t="s">
        <v>40</v>
      </c>
      <c r="S30" s="7">
        <v>24</v>
      </c>
      <c r="T30" s="7">
        <v>24</v>
      </c>
      <c r="U30" s="7">
        <f t="shared" si="1"/>
        <v>6</v>
      </c>
      <c r="V30" s="7">
        <v>20</v>
      </c>
      <c r="W30" s="5">
        <v>0.3</v>
      </c>
      <c r="X30" s="10">
        <v>5.9570999999999996</v>
      </c>
      <c r="Y30" s="10">
        <v>4.1399999999999999E-2</v>
      </c>
      <c r="Z30" s="10">
        <v>4.1500000000000002E-2</v>
      </c>
      <c r="AA30" s="10">
        <v>2.9100000000000001E-2</v>
      </c>
      <c r="AB30" s="9">
        <f t="shared" si="2"/>
        <v>1</v>
      </c>
      <c r="AC30" s="9">
        <f t="shared" si="3"/>
        <v>0.29785499999999998</v>
      </c>
      <c r="AD30" s="9">
        <f t="shared" si="4"/>
        <v>-2.145000000000008E-3</v>
      </c>
      <c r="AE30" s="9">
        <f t="shared" si="5"/>
        <v>-4.2900000000000382E-2</v>
      </c>
      <c r="AF30" s="4">
        <f t="shared" si="6"/>
        <v>5.9648333333333339</v>
      </c>
      <c r="AG30" s="4">
        <f t="shared" si="7"/>
        <v>0.29824166666666668</v>
      </c>
      <c r="AH30" s="4">
        <f t="shared" si="8"/>
        <v>-1.7583333333333062E-3</v>
      </c>
    </row>
    <row r="31" spans="1:34" s="4" customFormat="1" x14ac:dyDescent="0.25">
      <c r="A31" s="7" t="s">
        <v>59</v>
      </c>
      <c r="B31" s="5" t="s">
        <v>52</v>
      </c>
      <c r="C31" s="7">
        <v>10</v>
      </c>
      <c r="D31" s="5">
        <v>3</v>
      </c>
      <c r="E31" s="5" t="s">
        <v>32</v>
      </c>
      <c r="F31" s="10" t="s">
        <v>60</v>
      </c>
      <c r="G31" s="10" t="s">
        <v>61</v>
      </c>
      <c r="H31" s="11">
        <v>3.4293981481481481E-2</v>
      </c>
      <c r="I31" s="7">
        <v>5</v>
      </c>
      <c r="J31" s="7" t="s">
        <v>35</v>
      </c>
      <c r="K31" s="5">
        <f t="shared" si="0"/>
        <v>225</v>
      </c>
      <c r="L31" s="5" t="s">
        <v>36</v>
      </c>
      <c r="M31" s="5">
        <v>1994</v>
      </c>
      <c r="N31" s="5">
        <v>1</v>
      </c>
      <c r="O31" s="5" t="s">
        <v>37</v>
      </c>
      <c r="P31" s="7" t="s">
        <v>38</v>
      </c>
      <c r="Q31" s="5" t="s">
        <v>39</v>
      </c>
      <c r="R31" s="7" t="s">
        <v>40</v>
      </c>
      <c r="S31" s="7">
        <v>24</v>
      </c>
      <c r="T31" s="7">
        <v>24</v>
      </c>
      <c r="U31" s="7">
        <f t="shared" si="1"/>
        <v>6</v>
      </c>
      <c r="V31" s="7">
        <v>20</v>
      </c>
      <c r="W31" s="5">
        <v>0.3</v>
      </c>
      <c r="X31" s="10">
        <v>5.9313000000000002</v>
      </c>
      <c r="Y31" s="10">
        <v>4.2799999999999998E-2</v>
      </c>
      <c r="Z31" s="10">
        <v>4.2999999999999997E-2</v>
      </c>
      <c r="AA31" s="10">
        <v>4.4200000000000003E-2</v>
      </c>
      <c r="AB31" s="9">
        <f t="shared" si="2"/>
        <v>1</v>
      </c>
      <c r="AC31" s="9">
        <f t="shared" si="3"/>
        <v>0.29656500000000002</v>
      </c>
      <c r="AD31" s="9">
        <f t="shared" si="4"/>
        <v>-3.4349999999999659E-3</v>
      </c>
      <c r="AE31" s="9">
        <f t="shared" si="5"/>
        <v>-6.8699999999999761E-2</v>
      </c>
      <c r="AF31" s="4">
        <f t="shared" si="6"/>
        <v>5.9648333333333339</v>
      </c>
      <c r="AG31" s="4">
        <f t="shared" si="7"/>
        <v>0.29824166666666668</v>
      </c>
      <c r="AH31" s="4">
        <f t="shared" si="8"/>
        <v>-1.7583333333333062E-3</v>
      </c>
    </row>
    <row r="32" spans="1:34" s="4" customFormat="1" x14ac:dyDescent="0.25">
      <c r="A32" s="7" t="s">
        <v>62</v>
      </c>
      <c r="B32" s="5" t="s">
        <v>52</v>
      </c>
      <c r="C32" s="7">
        <v>11</v>
      </c>
      <c r="D32" s="5">
        <v>1</v>
      </c>
      <c r="E32" s="5" t="s">
        <v>32</v>
      </c>
      <c r="F32" s="10" t="s">
        <v>63</v>
      </c>
      <c r="G32" s="10" t="s">
        <v>64</v>
      </c>
      <c r="H32" s="11">
        <v>4.898148148148148E-2</v>
      </c>
      <c r="I32" s="7">
        <v>35</v>
      </c>
      <c r="J32" s="7" t="s">
        <v>35</v>
      </c>
      <c r="K32" s="5">
        <f t="shared" si="0"/>
        <v>225</v>
      </c>
      <c r="L32" s="5" t="s">
        <v>36</v>
      </c>
      <c r="M32" s="5">
        <v>1994</v>
      </c>
      <c r="N32" s="5">
        <v>1</v>
      </c>
      <c r="O32" s="5" t="s">
        <v>37</v>
      </c>
      <c r="P32" s="7" t="s">
        <v>38</v>
      </c>
      <c r="Q32" s="5" t="s">
        <v>39</v>
      </c>
      <c r="R32" s="7" t="s">
        <v>40</v>
      </c>
      <c r="S32" s="7">
        <v>24</v>
      </c>
      <c r="T32" s="7">
        <v>24</v>
      </c>
      <c r="U32" s="7">
        <f t="shared" si="1"/>
        <v>6</v>
      </c>
      <c r="V32" s="7">
        <v>20</v>
      </c>
      <c r="W32" s="5">
        <v>0.3</v>
      </c>
      <c r="X32" s="13">
        <v>6.0397999999999996</v>
      </c>
      <c r="Y32" s="13">
        <v>6.4199999999999993E-2</v>
      </c>
      <c r="Z32" s="13">
        <v>1.52E-2</v>
      </c>
      <c r="AA32" s="13">
        <v>4.82E-2</v>
      </c>
      <c r="AB32" s="9">
        <f t="shared" si="2"/>
        <v>1</v>
      </c>
      <c r="AC32" s="9">
        <f t="shared" si="3"/>
        <v>0.30198999999999998</v>
      </c>
      <c r="AD32" s="9">
        <f t="shared" si="4"/>
        <v>1.9899999999999918E-3</v>
      </c>
      <c r="AE32" s="9">
        <f t="shared" si="5"/>
        <v>3.9799999999999613E-2</v>
      </c>
      <c r="AF32" s="4">
        <f t="shared" si="6"/>
        <v>5.9828000000000001</v>
      </c>
      <c r="AG32" s="4">
        <f t="shared" si="7"/>
        <v>0.29914000000000002</v>
      </c>
      <c r="AH32" s="4">
        <f t="shared" si="8"/>
        <v>-8.599999999999719E-4</v>
      </c>
    </row>
    <row r="33" spans="1:34" s="4" customFormat="1" x14ac:dyDescent="0.25">
      <c r="A33" s="7" t="s">
        <v>62</v>
      </c>
      <c r="B33" s="5" t="s">
        <v>52</v>
      </c>
      <c r="C33" s="7">
        <v>11</v>
      </c>
      <c r="D33" s="5">
        <v>2</v>
      </c>
      <c r="E33" s="5" t="s">
        <v>32</v>
      </c>
      <c r="F33" s="10" t="s">
        <v>63</v>
      </c>
      <c r="G33" s="10" t="s">
        <v>64</v>
      </c>
      <c r="H33" s="11">
        <v>4.898148148148148E-2</v>
      </c>
      <c r="I33" s="7">
        <v>35</v>
      </c>
      <c r="J33" s="7" t="s">
        <v>35</v>
      </c>
      <c r="K33" s="5">
        <f t="shared" si="0"/>
        <v>225</v>
      </c>
      <c r="L33" s="5" t="s">
        <v>36</v>
      </c>
      <c r="M33" s="5">
        <v>1994</v>
      </c>
      <c r="N33" s="5">
        <v>1</v>
      </c>
      <c r="O33" s="5" t="s">
        <v>37</v>
      </c>
      <c r="P33" s="7" t="s">
        <v>38</v>
      </c>
      <c r="Q33" s="5" t="s">
        <v>39</v>
      </c>
      <c r="R33" s="7" t="s">
        <v>40</v>
      </c>
      <c r="S33" s="7">
        <v>24</v>
      </c>
      <c r="T33" s="7">
        <v>24</v>
      </c>
      <c r="U33" s="7">
        <f t="shared" si="1"/>
        <v>6</v>
      </c>
      <c r="V33" s="7">
        <v>20</v>
      </c>
      <c r="W33" s="5">
        <v>0.3</v>
      </c>
      <c r="X33" s="13">
        <v>5.9664999999999999</v>
      </c>
      <c r="Y33" s="13">
        <v>4.0300000000000002E-2</v>
      </c>
      <c r="Z33" s="13">
        <v>1.67E-2</v>
      </c>
      <c r="AA33" s="13">
        <v>3.3000000000000002E-2</v>
      </c>
      <c r="AB33" s="9">
        <f t="shared" si="2"/>
        <v>1</v>
      </c>
      <c r="AC33" s="9">
        <f t="shared" si="3"/>
        <v>0.29832500000000001</v>
      </c>
      <c r="AD33" s="9">
        <f t="shared" si="4"/>
        <v>-1.6749999999999821E-3</v>
      </c>
      <c r="AE33" s="9">
        <f t="shared" si="5"/>
        <v>-3.3500000000000085E-2</v>
      </c>
      <c r="AF33" s="4">
        <f t="shared" si="6"/>
        <v>5.9828000000000001</v>
      </c>
      <c r="AG33" s="4">
        <f t="shared" si="7"/>
        <v>0.29914000000000002</v>
      </c>
      <c r="AH33" s="4">
        <f t="shared" si="8"/>
        <v>-8.599999999999719E-4</v>
      </c>
    </row>
    <row r="34" spans="1:34" s="4" customFormat="1" x14ac:dyDescent="0.25">
      <c r="A34" s="7" t="s">
        <v>62</v>
      </c>
      <c r="B34" s="5" t="s">
        <v>52</v>
      </c>
      <c r="C34" s="7">
        <v>11</v>
      </c>
      <c r="D34" s="5">
        <v>3</v>
      </c>
      <c r="E34" s="5" t="s">
        <v>32</v>
      </c>
      <c r="F34" s="10" t="s">
        <v>63</v>
      </c>
      <c r="G34" s="10" t="s">
        <v>64</v>
      </c>
      <c r="H34" s="11">
        <v>4.898148148148148E-2</v>
      </c>
      <c r="I34" s="7">
        <v>35</v>
      </c>
      <c r="J34" s="7" t="s">
        <v>35</v>
      </c>
      <c r="K34" s="5">
        <f t="shared" ref="K34:K65" si="9">15*15</f>
        <v>225</v>
      </c>
      <c r="L34" s="5" t="s">
        <v>36</v>
      </c>
      <c r="M34" s="5">
        <v>1994</v>
      </c>
      <c r="N34" s="5">
        <v>1</v>
      </c>
      <c r="O34" s="5" t="s">
        <v>37</v>
      </c>
      <c r="P34" s="7" t="s">
        <v>38</v>
      </c>
      <c r="Q34" s="5" t="s">
        <v>39</v>
      </c>
      <c r="R34" s="7" t="s">
        <v>40</v>
      </c>
      <c r="S34" s="7">
        <v>24</v>
      </c>
      <c r="T34" s="7">
        <v>24</v>
      </c>
      <c r="U34" s="7">
        <f t="shared" ref="U34:U65" si="10">V34*W34</f>
        <v>6</v>
      </c>
      <c r="V34" s="7">
        <v>20</v>
      </c>
      <c r="W34" s="5">
        <v>0.3</v>
      </c>
      <c r="X34" s="13">
        <v>5.9420999999999999</v>
      </c>
      <c r="Y34" s="13">
        <v>5.16E-2</v>
      </c>
      <c r="Z34" s="13">
        <v>4.6600000000000003E-2</v>
      </c>
      <c r="AA34" s="13">
        <v>2.4199999999999999E-2</v>
      </c>
      <c r="AB34" s="9">
        <f t="shared" ref="AB34:AB65" si="11">IF(P34="Quick",1,0)</f>
        <v>1</v>
      </c>
      <c r="AC34" s="9">
        <f t="shared" ref="AC34:AC65" si="12">X34/V34</f>
        <v>0.29710500000000001</v>
      </c>
      <c r="AD34" s="9">
        <f t="shared" ref="AD34:AD65" si="13">AC34-W34</f>
        <v>-2.8949999999999809E-3</v>
      </c>
      <c r="AE34" s="9">
        <f t="shared" ref="AE34:AE65" si="14">X34-U34</f>
        <v>-5.7900000000000063E-2</v>
      </c>
      <c r="AF34" s="4">
        <f t="shared" si="6"/>
        <v>5.9828000000000001</v>
      </c>
      <c r="AG34" s="4">
        <f t="shared" si="7"/>
        <v>0.29914000000000002</v>
      </c>
      <c r="AH34" s="4">
        <f t="shared" si="8"/>
        <v>-8.599999999999719E-4</v>
      </c>
    </row>
    <row r="35" spans="1:34" s="4" customFormat="1" x14ac:dyDescent="0.25">
      <c r="A35" s="7" t="s">
        <v>65</v>
      </c>
      <c r="B35" s="5" t="s">
        <v>52</v>
      </c>
      <c r="C35" s="7">
        <v>12</v>
      </c>
      <c r="D35" s="5">
        <v>1</v>
      </c>
      <c r="E35" s="5" t="s">
        <v>32</v>
      </c>
      <c r="F35" s="10" t="s">
        <v>66</v>
      </c>
      <c r="G35" s="10" t="s">
        <v>67</v>
      </c>
      <c r="H35" s="11">
        <v>0.2736689814814815</v>
      </c>
      <c r="I35" s="7">
        <v>35</v>
      </c>
      <c r="J35" s="7" t="s">
        <v>35</v>
      </c>
      <c r="K35" s="5">
        <f t="shared" si="9"/>
        <v>225</v>
      </c>
      <c r="L35" s="5" t="s">
        <v>36</v>
      </c>
      <c r="M35" s="5">
        <v>1994</v>
      </c>
      <c r="N35" s="5">
        <v>1</v>
      </c>
      <c r="O35" s="5" t="s">
        <v>37</v>
      </c>
      <c r="P35" s="7" t="s">
        <v>38</v>
      </c>
      <c r="Q35" s="5" t="s">
        <v>39</v>
      </c>
      <c r="R35" s="7" t="s">
        <v>40</v>
      </c>
      <c r="S35" s="10">
        <v>240</v>
      </c>
      <c r="T35" s="10">
        <v>240</v>
      </c>
      <c r="U35" s="7">
        <f t="shared" si="10"/>
        <v>6</v>
      </c>
      <c r="V35" s="7">
        <v>20</v>
      </c>
      <c r="W35" s="5">
        <v>0.3</v>
      </c>
      <c r="X35" s="14">
        <v>5.9779999999999998</v>
      </c>
      <c r="Y35" s="14">
        <v>2.01E-2</v>
      </c>
      <c r="Z35" s="14">
        <v>4.4499999999999998E-2</v>
      </c>
      <c r="AA35" s="14">
        <v>1.4E-2</v>
      </c>
      <c r="AB35" s="8">
        <f t="shared" si="11"/>
        <v>1</v>
      </c>
      <c r="AC35" s="8">
        <f t="shared" si="12"/>
        <v>0.2989</v>
      </c>
      <c r="AD35" s="8">
        <f t="shared" si="13"/>
        <v>-1.0999999999999899E-3</v>
      </c>
      <c r="AE35" s="9">
        <f t="shared" si="14"/>
        <v>-2.2000000000000242E-2</v>
      </c>
      <c r="AF35" s="4">
        <f t="shared" si="6"/>
        <v>6.0081999999999995</v>
      </c>
      <c r="AG35" s="4">
        <f t="shared" si="7"/>
        <v>0.30040999999999995</v>
      </c>
      <c r="AH35" s="4">
        <f t="shared" si="8"/>
        <v>4.0999999999996595E-4</v>
      </c>
    </row>
    <row r="36" spans="1:34" s="4" customFormat="1" x14ac:dyDescent="0.25">
      <c r="A36" s="7" t="s">
        <v>65</v>
      </c>
      <c r="B36" s="5" t="s">
        <v>52</v>
      </c>
      <c r="C36" s="7">
        <v>12</v>
      </c>
      <c r="D36" s="5">
        <v>2</v>
      </c>
      <c r="E36" s="5" t="s">
        <v>32</v>
      </c>
      <c r="F36" s="10" t="s">
        <v>66</v>
      </c>
      <c r="G36" s="10" t="s">
        <v>67</v>
      </c>
      <c r="H36" s="11">
        <v>0.2736689814814815</v>
      </c>
      <c r="I36" s="7">
        <v>35</v>
      </c>
      <c r="J36" s="7" t="s">
        <v>35</v>
      </c>
      <c r="K36" s="5">
        <f t="shared" si="9"/>
        <v>225</v>
      </c>
      <c r="L36" s="5" t="s">
        <v>36</v>
      </c>
      <c r="M36" s="5">
        <v>1994</v>
      </c>
      <c r="N36" s="5">
        <v>1</v>
      </c>
      <c r="O36" s="5" t="s">
        <v>37</v>
      </c>
      <c r="P36" s="7" t="s">
        <v>38</v>
      </c>
      <c r="Q36" s="5" t="s">
        <v>39</v>
      </c>
      <c r="R36" s="7" t="s">
        <v>40</v>
      </c>
      <c r="S36" s="10">
        <v>240</v>
      </c>
      <c r="T36" s="10">
        <v>240</v>
      </c>
      <c r="U36" s="7">
        <f t="shared" si="10"/>
        <v>6</v>
      </c>
      <c r="V36" s="7">
        <v>20</v>
      </c>
      <c r="W36" s="5">
        <v>0.3</v>
      </c>
      <c r="X36" s="14">
        <v>6.0353000000000003</v>
      </c>
      <c r="Y36" s="14">
        <v>3.9100000000000003E-2</v>
      </c>
      <c r="Z36" s="14">
        <v>3.1699999999999999E-2</v>
      </c>
      <c r="AA36" s="14">
        <v>4.0599999999999997E-2</v>
      </c>
      <c r="AB36" s="8">
        <f t="shared" si="11"/>
        <v>1</v>
      </c>
      <c r="AC36" s="8">
        <f t="shared" si="12"/>
        <v>0.30176500000000001</v>
      </c>
      <c r="AD36" s="8">
        <f t="shared" si="13"/>
        <v>1.7650000000000166E-3</v>
      </c>
      <c r="AE36" s="9">
        <f t="shared" si="14"/>
        <v>3.5300000000000331E-2</v>
      </c>
      <c r="AF36" s="4">
        <f t="shared" si="6"/>
        <v>6.0081999999999995</v>
      </c>
      <c r="AG36" s="4">
        <f t="shared" si="7"/>
        <v>0.30040999999999995</v>
      </c>
      <c r="AH36" s="4">
        <f t="shared" si="8"/>
        <v>4.0999999999996595E-4</v>
      </c>
    </row>
    <row r="37" spans="1:34" s="4" customFormat="1" x14ac:dyDescent="0.25">
      <c r="A37" s="7" t="s">
        <v>65</v>
      </c>
      <c r="B37" s="5" t="s">
        <v>52</v>
      </c>
      <c r="C37" s="7">
        <v>12</v>
      </c>
      <c r="D37" s="5">
        <v>3</v>
      </c>
      <c r="E37" s="5" t="s">
        <v>32</v>
      </c>
      <c r="F37" s="10" t="s">
        <v>66</v>
      </c>
      <c r="G37" s="10" t="s">
        <v>67</v>
      </c>
      <c r="H37" s="11">
        <v>0.2736689814814815</v>
      </c>
      <c r="I37" s="7">
        <v>35</v>
      </c>
      <c r="J37" s="7" t="s">
        <v>35</v>
      </c>
      <c r="K37" s="5">
        <f t="shared" si="9"/>
        <v>225</v>
      </c>
      <c r="L37" s="5" t="s">
        <v>36</v>
      </c>
      <c r="M37" s="5">
        <v>1994</v>
      </c>
      <c r="N37" s="5">
        <v>1</v>
      </c>
      <c r="O37" s="5" t="s">
        <v>37</v>
      </c>
      <c r="P37" s="7" t="s">
        <v>38</v>
      </c>
      <c r="Q37" s="5" t="s">
        <v>39</v>
      </c>
      <c r="R37" s="7" t="s">
        <v>40</v>
      </c>
      <c r="S37" s="10">
        <v>240</v>
      </c>
      <c r="T37" s="10">
        <v>240</v>
      </c>
      <c r="U37" s="7">
        <f t="shared" si="10"/>
        <v>6</v>
      </c>
      <c r="V37" s="7">
        <v>20</v>
      </c>
      <c r="W37" s="5">
        <v>0.3</v>
      </c>
      <c r="X37" s="14">
        <v>6.0113000000000003</v>
      </c>
      <c r="Y37" s="14">
        <v>3.3500000000000002E-2</v>
      </c>
      <c r="Z37" s="14">
        <v>5.0299999999999997E-2</v>
      </c>
      <c r="AA37" s="14">
        <v>3.3700000000000001E-2</v>
      </c>
      <c r="AB37" s="8">
        <f t="shared" si="11"/>
        <v>1</v>
      </c>
      <c r="AC37" s="8">
        <f t="shared" si="12"/>
        <v>0.30056500000000003</v>
      </c>
      <c r="AD37" s="8">
        <f t="shared" si="13"/>
        <v>5.6500000000003769E-4</v>
      </c>
      <c r="AE37" s="9">
        <f t="shared" si="14"/>
        <v>1.130000000000031E-2</v>
      </c>
      <c r="AF37" s="4">
        <f t="shared" si="6"/>
        <v>6.0081999999999995</v>
      </c>
      <c r="AG37" s="4">
        <f t="shared" si="7"/>
        <v>0.30040999999999995</v>
      </c>
      <c r="AH37" s="4">
        <f t="shared" si="8"/>
        <v>4.0999999999996595E-4</v>
      </c>
    </row>
    <row r="38" spans="1:34" s="4" customFormat="1" x14ac:dyDescent="0.25">
      <c r="A38" s="7" t="s">
        <v>68</v>
      </c>
      <c r="B38" s="5" t="s">
        <v>52</v>
      </c>
      <c r="C38" s="7">
        <v>13</v>
      </c>
      <c r="D38" s="5">
        <v>1</v>
      </c>
      <c r="E38" s="5" t="s">
        <v>32</v>
      </c>
      <c r="F38" s="10" t="s">
        <v>69</v>
      </c>
      <c r="G38" s="10" t="s">
        <v>70</v>
      </c>
      <c r="H38" s="11">
        <v>0.15215277777777778</v>
      </c>
      <c r="I38" s="7">
        <v>5</v>
      </c>
      <c r="J38" s="7" t="s">
        <v>35</v>
      </c>
      <c r="K38" s="5">
        <f t="shared" si="9"/>
        <v>225</v>
      </c>
      <c r="L38" s="5" t="s">
        <v>36</v>
      </c>
      <c r="M38" s="5">
        <v>1994</v>
      </c>
      <c r="N38" s="5">
        <v>1</v>
      </c>
      <c r="O38" s="5" t="s">
        <v>37</v>
      </c>
      <c r="P38" s="7" t="s">
        <v>38</v>
      </c>
      <c r="Q38" s="5" t="s">
        <v>39</v>
      </c>
      <c r="R38" s="7" t="s">
        <v>40</v>
      </c>
      <c r="S38" s="10">
        <v>240</v>
      </c>
      <c r="T38" s="10">
        <v>240</v>
      </c>
      <c r="U38" s="7">
        <f t="shared" si="10"/>
        <v>6</v>
      </c>
      <c r="V38" s="7">
        <v>20</v>
      </c>
      <c r="W38" s="5">
        <v>0.3</v>
      </c>
      <c r="X38" s="10">
        <v>5.9090999999999996</v>
      </c>
      <c r="Y38" s="10">
        <v>6.5500000000000003E-2</v>
      </c>
      <c r="Z38" s="10">
        <v>2.4500000000000001E-2</v>
      </c>
      <c r="AA38" s="10">
        <v>2.9000000000000001E-2</v>
      </c>
      <c r="AB38" s="9">
        <f t="shared" si="11"/>
        <v>1</v>
      </c>
      <c r="AC38" s="9">
        <f t="shared" si="12"/>
        <v>0.29545499999999997</v>
      </c>
      <c r="AD38" s="9">
        <f t="shared" si="13"/>
        <v>-4.5450000000000212E-3</v>
      </c>
      <c r="AE38" s="9">
        <f t="shared" si="14"/>
        <v>-9.0900000000000425E-2</v>
      </c>
      <c r="AF38" s="4">
        <f t="shared" si="6"/>
        <v>5.9085666666666663</v>
      </c>
      <c r="AG38" s="4">
        <f t="shared" si="7"/>
        <v>0.29542833333333329</v>
      </c>
      <c r="AH38" s="4">
        <f t="shared" si="8"/>
        <v>-4.5716666666666961E-3</v>
      </c>
    </row>
    <row r="39" spans="1:34" x14ac:dyDescent="0.25">
      <c r="A39" s="7" t="s">
        <v>68</v>
      </c>
      <c r="B39" s="5" t="s">
        <v>52</v>
      </c>
      <c r="C39" s="7">
        <v>13</v>
      </c>
      <c r="D39" s="5">
        <v>2</v>
      </c>
      <c r="E39" s="5" t="s">
        <v>32</v>
      </c>
      <c r="F39" s="10" t="s">
        <v>69</v>
      </c>
      <c r="G39" s="10" t="s">
        <v>70</v>
      </c>
      <c r="H39" s="11">
        <v>0.15215277777777778</v>
      </c>
      <c r="I39" s="7">
        <v>5</v>
      </c>
      <c r="J39" s="7" t="s">
        <v>35</v>
      </c>
      <c r="K39" s="5">
        <f t="shared" si="9"/>
        <v>225</v>
      </c>
      <c r="L39" s="5" t="s">
        <v>36</v>
      </c>
      <c r="M39" s="5">
        <v>1994</v>
      </c>
      <c r="N39" s="5">
        <v>1</v>
      </c>
      <c r="O39" s="5" t="s">
        <v>37</v>
      </c>
      <c r="P39" s="7" t="s">
        <v>38</v>
      </c>
      <c r="Q39" s="5" t="s">
        <v>39</v>
      </c>
      <c r="R39" s="7" t="s">
        <v>40</v>
      </c>
      <c r="S39" s="10">
        <v>240</v>
      </c>
      <c r="T39" s="10">
        <v>240</v>
      </c>
      <c r="U39" s="7">
        <f t="shared" si="10"/>
        <v>6</v>
      </c>
      <c r="V39" s="7">
        <v>20</v>
      </c>
      <c r="W39" s="5">
        <v>0.3</v>
      </c>
      <c r="X39" s="10">
        <v>5.9154999999999998</v>
      </c>
      <c r="Y39" s="10">
        <v>8.3900000000000002E-2</v>
      </c>
      <c r="Z39" s="10">
        <v>4.9799999999999997E-2</v>
      </c>
      <c r="AA39" s="10">
        <v>3.7699999999999997E-2</v>
      </c>
      <c r="AB39" s="9">
        <f t="shared" si="11"/>
        <v>1</v>
      </c>
      <c r="AC39" s="9">
        <f t="shared" si="12"/>
        <v>0.29577500000000001</v>
      </c>
      <c r="AD39" s="9">
        <f t="shared" si="13"/>
        <v>-4.2249999999999788E-3</v>
      </c>
      <c r="AE39" s="9">
        <f t="shared" si="14"/>
        <v>-8.4500000000000242E-2</v>
      </c>
      <c r="AF39" s="4">
        <f t="shared" si="6"/>
        <v>5.9085666666666663</v>
      </c>
      <c r="AG39" s="4">
        <f t="shared" si="7"/>
        <v>0.29542833333333329</v>
      </c>
      <c r="AH39" s="4">
        <f t="shared" si="8"/>
        <v>-4.5716666666666961E-3</v>
      </c>
    </row>
    <row r="40" spans="1:34" x14ac:dyDescent="0.25">
      <c r="A40" s="7" t="s">
        <v>68</v>
      </c>
      <c r="B40" s="5" t="s">
        <v>52</v>
      </c>
      <c r="C40" s="7">
        <v>13</v>
      </c>
      <c r="D40" s="5">
        <v>3</v>
      </c>
      <c r="E40" s="5" t="s">
        <v>32</v>
      </c>
      <c r="F40" s="10" t="s">
        <v>69</v>
      </c>
      <c r="G40" s="10" t="s">
        <v>70</v>
      </c>
      <c r="H40" s="11">
        <v>0.15215277777777778</v>
      </c>
      <c r="I40" s="7">
        <v>5</v>
      </c>
      <c r="J40" s="7" t="s">
        <v>35</v>
      </c>
      <c r="K40" s="5">
        <f t="shared" si="9"/>
        <v>225</v>
      </c>
      <c r="L40" s="5" t="s">
        <v>36</v>
      </c>
      <c r="M40" s="5">
        <v>1994</v>
      </c>
      <c r="N40" s="5">
        <v>1</v>
      </c>
      <c r="O40" s="5" t="s">
        <v>37</v>
      </c>
      <c r="P40" s="7" t="s">
        <v>38</v>
      </c>
      <c r="Q40" s="5" t="s">
        <v>39</v>
      </c>
      <c r="R40" s="7" t="s">
        <v>40</v>
      </c>
      <c r="S40" s="10">
        <v>240</v>
      </c>
      <c r="T40" s="10">
        <v>240</v>
      </c>
      <c r="U40" s="7">
        <f t="shared" si="10"/>
        <v>6</v>
      </c>
      <c r="V40" s="7">
        <v>20</v>
      </c>
      <c r="W40" s="5">
        <v>0.3</v>
      </c>
      <c r="X40" s="10">
        <v>5.9010999999999996</v>
      </c>
      <c r="Y40" s="10">
        <v>7.3800000000000004E-2</v>
      </c>
      <c r="Z40" s="10">
        <v>4.6300000000000001E-2</v>
      </c>
      <c r="AA40" s="10">
        <v>4.2900000000000001E-2</v>
      </c>
      <c r="AB40" s="9">
        <f t="shared" si="11"/>
        <v>1</v>
      </c>
      <c r="AC40" s="9">
        <f t="shared" si="12"/>
        <v>0.29505499999999996</v>
      </c>
      <c r="AD40" s="9">
        <f t="shared" si="13"/>
        <v>-4.9450000000000327E-3</v>
      </c>
      <c r="AE40" s="9">
        <f t="shared" si="14"/>
        <v>-9.8900000000000432E-2</v>
      </c>
      <c r="AF40" s="4">
        <f t="shared" si="6"/>
        <v>5.9085666666666663</v>
      </c>
      <c r="AG40" s="4">
        <f t="shared" si="7"/>
        <v>0.29542833333333329</v>
      </c>
      <c r="AH40" s="4">
        <f t="shared" si="8"/>
        <v>-4.5716666666666961E-3</v>
      </c>
    </row>
    <row r="41" spans="1:34" x14ac:dyDescent="0.25">
      <c r="A41" s="7" t="s">
        <v>71</v>
      </c>
      <c r="B41" s="5" t="s">
        <v>52</v>
      </c>
      <c r="C41" s="7">
        <v>14</v>
      </c>
      <c r="D41" s="5">
        <v>1</v>
      </c>
      <c r="E41" s="5" t="s">
        <v>32</v>
      </c>
      <c r="F41" s="10" t="s">
        <v>72</v>
      </c>
      <c r="G41" s="10" t="s">
        <v>73</v>
      </c>
      <c r="H41" s="11">
        <v>0.2255324074074074</v>
      </c>
      <c r="I41" s="7">
        <v>5</v>
      </c>
      <c r="J41" s="7" t="s">
        <v>35</v>
      </c>
      <c r="K41" s="5">
        <f t="shared" si="9"/>
        <v>225</v>
      </c>
      <c r="L41" s="5" t="s">
        <v>36</v>
      </c>
      <c r="M41" s="5">
        <v>1994</v>
      </c>
      <c r="N41" s="5">
        <v>1</v>
      </c>
      <c r="O41" s="5" t="s">
        <v>37</v>
      </c>
      <c r="P41" s="7" t="s">
        <v>55</v>
      </c>
      <c r="Q41" s="5" t="s">
        <v>39</v>
      </c>
      <c r="R41" s="7" t="s">
        <v>40</v>
      </c>
      <c r="S41" s="7">
        <v>239.91044000000002</v>
      </c>
      <c r="T41" s="7">
        <v>239.9</v>
      </c>
      <c r="U41" s="7">
        <f t="shared" si="10"/>
        <v>6</v>
      </c>
      <c r="V41" s="7">
        <v>30</v>
      </c>
      <c r="W41" s="5">
        <v>0.2</v>
      </c>
      <c r="X41" s="10">
        <v>5.9375999999999998</v>
      </c>
      <c r="Y41" s="10">
        <v>5.8200000000000002E-2</v>
      </c>
      <c r="Z41" s="10">
        <v>1.5800000000000002E-2</v>
      </c>
      <c r="AA41" s="10">
        <v>3.9600000000000003E-2</v>
      </c>
      <c r="AB41" s="9">
        <f t="shared" si="11"/>
        <v>0</v>
      </c>
      <c r="AC41" s="9">
        <f t="shared" si="12"/>
        <v>0.19791999999999998</v>
      </c>
      <c r="AD41" s="9">
        <f t="shared" si="13"/>
        <v>-2.0800000000000263E-3</v>
      </c>
      <c r="AE41" s="9">
        <f t="shared" si="14"/>
        <v>-6.2400000000000233E-2</v>
      </c>
      <c r="AF41" s="4">
        <f t="shared" si="6"/>
        <v>5.9407666666666659</v>
      </c>
      <c r="AG41" s="4">
        <f t="shared" si="7"/>
        <v>0.19802555555555554</v>
      </c>
      <c r="AH41" s="4">
        <f t="shared" si="8"/>
        <v>-1.9744444444444731E-3</v>
      </c>
    </row>
    <row r="42" spans="1:34" x14ac:dyDescent="0.25">
      <c r="A42" s="7" t="s">
        <v>71</v>
      </c>
      <c r="B42" s="5" t="s">
        <v>52</v>
      </c>
      <c r="C42" s="7">
        <v>14</v>
      </c>
      <c r="D42" s="5">
        <v>2</v>
      </c>
      <c r="E42" s="5" t="s">
        <v>32</v>
      </c>
      <c r="F42" s="10" t="s">
        <v>72</v>
      </c>
      <c r="G42" s="10" t="s">
        <v>73</v>
      </c>
      <c r="H42" s="11">
        <v>0.2255324074074074</v>
      </c>
      <c r="I42" s="7">
        <v>5</v>
      </c>
      <c r="J42" s="7" t="s">
        <v>35</v>
      </c>
      <c r="K42" s="5">
        <f t="shared" si="9"/>
        <v>225</v>
      </c>
      <c r="L42" s="5" t="s">
        <v>36</v>
      </c>
      <c r="M42" s="5">
        <v>1994</v>
      </c>
      <c r="N42" s="5">
        <v>1</v>
      </c>
      <c r="O42" s="5" t="s">
        <v>37</v>
      </c>
      <c r="P42" s="7" t="s">
        <v>55</v>
      </c>
      <c r="Q42" s="5" t="s">
        <v>39</v>
      </c>
      <c r="R42" s="7" t="s">
        <v>40</v>
      </c>
      <c r="S42" s="7">
        <v>239.91044000000002</v>
      </c>
      <c r="T42" s="7">
        <v>239.9</v>
      </c>
      <c r="U42" s="7">
        <f t="shared" si="10"/>
        <v>6</v>
      </c>
      <c r="V42" s="7">
        <v>30</v>
      </c>
      <c r="W42" s="5">
        <v>0.2</v>
      </c>
      <c r="X42" s="10">
        <v>5.9158999999999997</v>
      </c>
      <c r="Y42" s="10">
        <v>6.8500000000000005E-2</v>
      </c>
      <c r="Z42" s="10">
        <v>2.46E-2</v>
      </c>
      <c r="AA42" s="10">
        <v>2.6499999999999999E-2</v>
      </c>
      <c r="AB42" s="9">
        <f t="shared" si="11"/>
        <v>0</v>
      </c>
      <c r="AC42" s="9">
        <f t="shared" si="12"/>
        <v>0.19719666666666666</v>
      </c>
      <c r="AD42" s="9">
        <f t="shared" si="13"/>
        <v>-2.8033333333333521E-3</v>
      </c>
      <c r="AE42" s="9">
        <f t="shared" si="14"/>
        <v>-8.4100000000000286E-2</v>
      </c>
      <c r="AF42" s="4">
        <f t="shared" si="6"/>
        <v>5.9407666666666659</v>
      </c>
      <c r="AG42" s="4">
        <f t="shared" si="7"/>
        <v>0.19802555555555554</v>
      </c>
      <c r="AH42" s="4">
        <f t="shared" si="8"/>
        <v>-1.9744444444444731E-3</v>
      </c>
    </row>
    <row r="43" spans="1:34" x14ac:dyDescent="0.25">
      <c r="A43" s="7" t="s">
        <v>71</v>
      </c>
      <c r="B43" s="5" t="s">
        <v>52</v>
      </c>
      <c r="C43" s="7">
        <v>14</v>
      </c>
      <c r="D43" s="5">
        <v>3</v>
      </c>
      <c r="E43" s="5" t="s">
        <v>32</v>
      </c>
      <c r="F43" s="10" t="s">
        <v>72</v>
      </c>
      <c r="G43" s="10" t="s">
        <v>73</v>
      </c>
      <c r="H43" s="11">
        <v>0.2255324074074074</v>
      </c>
      <c r="I43" s="7">
        <v>5</v>
      </c>
      <c r="J43" s="7" t="s">
        <v>35</v>
      </c>
      <c r="K43" s="5">
        <f t="shared" si="9"/>
        <v>225</v>
      </c>
      <c r="L43" s="5" t="s">
        <v>36</v>
      </c>
      <c r="M43" s="5">
        <v>1994</v>
      </c>
      <c r="N43" s="5">
        <v>1</v>
      </c>
      <c r="O43" s="5" t="s">
        <v>37</v>
      </c>
      <c r="P43" s="7" t="s">
        <v>55</v>
      </c>
      <c r="Q43" s="5" t="s">
        <v>39</v>
      </c>
      <c r="R43" s="7" t="s">
        <v>40</v>
      </c>
      <c r="S43" s="7">
        <v>239.91044000000002</v>
      </c>
      <c r="T43" s="7">
        <v>239.9</v>
      </c>
      <c r="U43" s="7">
        <f t="shared" si="10"/>
        <v>6</v>
      </c>
      <c r="V43" s="7">
        <v>30</v>
      </c>
      <c r="W43" s="5">
        <v>0.2</v>
      </c>
      <c r="X43" s="10">
        <v>5.9687999999999999</v>
      </c>
      <c r="Y43" s="10">
        <v>4.9599999999999998E-2</v>
      </c>
      <c r="Z43" s="10">
        <v>2.58E-2</v>
      </c>
      <c r="AA43" s="10">
        <v>2.3800000000000002E-2</v>
      </c>
      <c r="AB43" s="9">
        <f t="shared" si="11"/>
        <v>0</v>
      </c>
      <c r="AC43" s="9">
        <f t="shared" si="12"/>
        <v>0.19896</v>
      </c>
      <c r="AD43" s="9">
        <f t="shared" si="13"/>
        <v>-1.0400000000000131E-3</v>
      </c>
      <c r="AE43" s="9">
        <f t="shared" si="14"/>
        <v>-3.1200000000000117E-2</v>
      </c>
      <c r="AF43" s="4">
        <f t="shared" si="6"/>
        <v>5.9407666666666659</v>
      </c>
      <c r="AG43" s="4">
        <f t="shared" si="7"/>
        <v>0.19802555555555554</v>
      </c>
      <c r="AH43" s="4">
        <f t="shared" si="8"/>
        <v>-1.9744444444444731E-3</v>
      </c>
    </row>
    <row r="44" spans="1:34" x14ac:dyDescent="0.25">
      <c r="A44" s="7" t="s">
        <v>74</v>
      </c>
      <c r="B44" s="5" t="s">
        <v>52</v>
      </c>
      <c r="C44" s="7">
        <v>15</v>
      </c>
      <c r="D44" s="5">
        <v>1</v>
      </c>
      <c r="E44" s="5" t="s">
        <v>32</v>
      </c>
      <c r="F44" s="10" t="s">
        <v>75</v>
      </c>
      <c r="G44" s="10" t="s">
        <v>76</v>
      </c>
      <c r="H44" s="11">
        <v>0.52942129629629631</v>
      </c>
      <c r="I44" s="7">
        <v>35</v>
      </c>
      <c r="J44" s="7" t="s">
        <v>35</v>
      </c>
      <c r="K44" s="5">
        <f t="shared" si="9"/>
        <v>225</v>
      </c>
      <c r="L44" s="5" t="s">
        <v>36</v>
      </c>
      <c r="M44" s="5">
        <v>1994</v>
      </c>
      <c r="N44" s="5">
        <v>1</v>
      </c>
      <c r="O44" s="5" t="s">
        <v>37</v>
      </c>
      <c r="P44" s="7" t="s">
        <v>55</v>
      </c>
      <c r="Q44" s="5" t="s">
        <v>39</v>
      </c>
      <c r="R44" s="7" t="s">
        <v>40</v>
      </c>
      <c r="S44" s="7">
        <v>239.91044000000002</v>
      </c>
      <c r="T44" s="7">
        <v>239.9</v>
      </c>
      <c r="U44" s="7">
        <f t="shared" si="10"/>
        <v>6</v>
      </c>
      <c r="V44" s="7">
        <v>30</v>
      </c>
      <c r="W44" s="5">
        <v>0.2</v>
      </c>
      <c r="X44" s="9">
        <v>6.0515999999999996</v>
      </c>
      <c r="Y44" s="9">
        <v>4.1099999999999998E-2</v>
      </c>
      <c r="Z44" s="9">
        <v>2.4299999999999999E-2</v>
      </c>
      <c r="AA44" s="9">
        <v>3.7400000000000003E-2</v>
      </c>
      <c r="AB44" s="9">
        <f t="shared" si="11"/>
        <v>0</v>
      </c>
      <c r="AC44" s="9">
        <f t="shared" si="12"/>
        <v>0.20171999999999998</v>
      </c>
      <c r="AD44" s="9">
        <f t="shared" si="13"/>
        <v>1.7199999999999716E-3</v>
      </c>
      <c r="AE44" s="9">
        <f t="shared" si="14"/>
        <v>5.1599999999999646E-2</v>
      </c>
      <c r="AF44" s="4">
        <f t="shared" si="6"/>
        <v>6.0279999999999996</v>
      </c>
      <c r="AG44" s="4">
        <f t="shared" si="7"/>
        <v>0.20093333333333332</v>
      </c>
      <c r="AH44" s="4">
        <f t="shared" si="8"/>
        <v>9.3333333333331381E-4</v>
      </c>
    </row>
    <row r="45" spans="1:34" x14ac:dyDescent="0.25">
      <c r="A45" s="7" t="s">
        <v>74</v>
      </c>
      <c r="B45" s="5" t="s">
        <v>52</v>
      </c>
      <c r="C45" s="7">
        <v>15</v>
      </c>
      <c r="D45" s="5">
        <v>2</v>
      </c>
      <c r="E45" s="5" t="s">
        <v>32</v>
      </c>
      <c r="F45" s="10" t="s">
        <v>75</v>
      </c>
      <c r="G45" s="10" t="s">
        <v>76</v>
      </c>
      <c r="H45" s="11">
        <v>0.52942129629629631</v>
      </c>
      <c r="I45" s="7">
        <v>35</v>
      </c>
      <c r="J45" s="7" t="s">
        <v>35</v>
      </c>
      <c r="K45" s="5">
        <f t="shared" si="9"/>
        <v>225</v>
      </c>
      <c r="L45" s="5" t="s">
        <v>36</v>
      </c>
      <c r="M45" s="5">
        <v>1994</v>
      </c>
      <c r="N45" s="5">
        <v>1</v>
      </c>
      <c r="O45" s="5" t="s">
        <v>37</v>
      </c>
      <c r="P45" s="7" t="s">
        <v>55</v>
      </c>
      <c r="Q45" s="5" t="s">
        <v>39</v>
      </c>
      <c r="R45" s="7" t="s">
        <v>40</v>
      </c>
      <c r="S45" s="7">
        <v>239.91044000000002</v>
      </c>
      <c r="T45" s="7">
        <v>239.9</v>
      </c>
      <c r="U45" s="7">
        <f t="shared" si="10"/>
        <v>6</v>
      </c>
      <c r="V45" s="7">
        <v>30</v>
      </c>
      <c r="W45" s="5">
        <v>0.2</v>
      </c>
      <c r="X45" s="9">
        <v>6.0378999999999996</v>
      </c>
      <c r="Y45" s="9">
        <v>4.7300000000000002E-2</v>
      </c>
      <c r="Z45" s="9">
        <v>4.4699999999999997E-2</v>
      </c>
      <c r="AA45" s="9">
        <v>3.95E-2</v>
      </c>
      <c r="AB45" s="9">
        <f t="shared" si="11"/>
        <v>0</v>
      </c>
      <c r="AC45" s="9">
        <f t="shared" si="12"/>
        <v>0.20126333333333332</v>
      </c>
      <c r="AD45" s="9">
        <f t="shared" si="13"/>
        <v>1.2633333333333108E-3</v>
      </c>
      <c r="AE45" s="9">
        <f t="shared" si="14"/>
        <v>3.7899999999999601E-2</v>
      </c>
      <c r="AF45" s="4">
        <f t="shared" si="6"/>
        <v>6.0279999999999996</v>
      </c>
      <c r="AG45" s="4">
        <f t="shared" si="7"/>
        <v>0.20093333333333332</v>
      </c>
      <c r="AH45" s="4">
        <f t="shared" si="8"/>
        <v>9.3333333333331381E-4</v>
      </c>
    </row>
    <row r="46" spans="1:34" x14ac:dyDescent="0.25">
      <c r="A46" s="7" t="s">
        <v>74</v>
      </c>
      <c r="B46" s="5" t="s">
        <v>52</v>
      </c>
      <c r="C46" s="7">
        <v>15</v>
      </c>
      <c r="D46" s="5">
        <v>3</v>
      </c>
      <c r="E46" s="5" t="s">
        <v>32</v>
      </c>
      <c r="F46" s="10" t="s">
        <v>75</v>
      </c>
      <c r="G46" s="10" t="s">
        <v>76</v>
      </c>
      <c r="H46" s="11">
        <v>0.52942129629629631</v>
      </c>
      <c r="I46" s="7">
        <v>35</v>
      </c>
      <c r="J46" s="7" t="s">
        <v>35</v>
      </c>
      <c r="K46" s="5">
        <f t="shared" si="9"/>
        <v>225</v>
      </c>
      <c r="L46" s="5" t="s">
        <v>36</v>
      </c>
      <c r="M46" s="5">
        <v>1994</v>
      </c>
      <c r="N46" s="5">
        <v>1</v>
      </c>
      <c r="O46" s="5" t="s">
        <v>37</v>
      </c>
      <c r="P46" s="7" t="s">
        <v>55</v>
      </c>
      <c r="Q46" s="5" t="s">
        <v>39</v>
      </c>
      <c r="R46" s="7" t="s">
        <v>40</v>
      </c>
      <c r="S46" s="7">
        <v>239.91044000000002</v>
      </c>
      <c r="T46" s="7">
        <v>239.9</v>
      </c>
      <c r="U46" s="7">
        <f t="shared" si="10"/>
        <v>6</v>
      </c>
      <c r="V46" s="7">
        <v>30</v>
      </c>
      <c r="W46" s="5">
        <v>0.2</v>
      </c>
      <c r="X46" s="9">
        <v>5.9945000000000004</v>
      </c>
      <c r="Y46" s="9">
        <v>3.6600000000000001E-2</v>
      </c>
      <c r="Z46" s="9">
        <v>2.4799999999999999E-2</v>
      </c>
      <c r="AA46" s="9">
        <v>3.7199999999999997E-2</v>
      </c>
      <c r="AB46" s="9">
        <f t="shared" si="11"/>
        <v>0</v>
      </c>
      <c r="AC46" s="9">
        <f t="shared" si="12"/>
        <v>0.19981666666666667</v>
      </c>
      <c r="AD46" s="9">
        <f t="shared" si="13"/>
        <v>-1.833333333333409E-4</v>
      </c>
      <c r="AE46" s="9">
        <f t="shared" si="14"/>
        <v>-5.4999999999996163E-3</v>
      </c>
      <c r="AF46" s="4">
        <f t="shared" si="6"/>
        <v>6.0279999999999996</v>
      </c>
      <c r="AG46" s="4">
        <f t="shared" si="7"/>
        <v>0.20093333333333332</v>
      </c>
      <c r="AH46" s="4">
        <f t="shared" si="8"/>
        <v>9.3333333333331381E-4</v>
      </c>
    </row>
    <row r="47" spans="1:34" x14ac:dyDescent="0.25">
      <c r="A47" s="7" t="s">
        <v>77</v>
      </c>
      <c r="B47" s="7" t="s">
        <v>52</v>
      </c>
      <c r="C47" s="7">
        <v>16</v>
      </c>
      <c r="D47" s="5">
        <v>1</v>
      </c>
      <c r="E47" s="5" t="s">
        <v>32</v>
      </c>
      <c r="F47" s="9" t="s">
        <v>78</v>
      </c>
      <c r="G47" s="9" t="s">
        <v>79</v>
      </c>
      <c r="H47" s="15">
        <v>0.12565972222222221</v>
      </c>
      <c r="I47" s="9">
        <v>20</v>
      </c>
      <c r="J47" s="7" t="s">
        <v>35</v>
      </c>
      <c r="K47" s="5">
        <f t="shared" si="9"/>
        <v>225</v>
      </c>
      <c r="L47" s="5" t="s">
        <v>36</v>
      </c>
      <c r="M47" s="5">
        <v>1994</v>
      </c>
      <c r="N47" s="5">
        <v>1</v>
      </c>
      <c r="O47" s="5" t="s">
        <v>37</v>
      </c>
      <c r="P47" s="9" t="s">
        <v>38</v>
      </c>
      <c r="Q47" s="5" t="s">
        <v>39</v>
      </c>
      <c r="R47" s="7" t="s">
        <v>40</v>
      </c>
      <c r="S47" s="9">
        <v>132</v>
      </c>
      <c r="T47" s="9">
        <v>132</v>
      </c>
      <c r="U47" s="7">
        <f t="shared" si="10"/>
        <v>6</v>
      </c>
      <c r="V47" s="9">
        <v>20</v>
      </c>
      <c r="W47" s="9">
        <v>0.3</v>
      </c>
      <c r="X47" s="9">
        <v>5.9993999999999996</v>
      </c>
      <c r="Y47" s="9">
        <v>7.1400000000000005E-2</v>
      </c>
      <c r="Z47" s="9">
        <v>1.23E-2</v>
      </c>
      <c r="AA47" s="9">
        <v>4.4499999999999998E-2</v>
      </c>
      <c r="AB47" s="9">
        <f t="shared" si="11"/>
        <v>1</v>
      </c>
      <c r="AC47" s="9">
        <f t="shared" si="12"/>
        <v>0.29996999999999996</v>
      </c>
      <c r="AD47" s="9">
        <f t="shared" si="13"/>
        <v>-3.0000000000030003E-5</v>
      </c>
      <c r="AE47" s="9">
        <f t="shared" si="14"/>
        <v>-6.0000000000037801E-4</v>
      </c>
      <c r="AF47" s="4">
        <f t="shared" si="6"/>
        <v>5.9627000000000008</v>
      </c>
      <c r="AG47" s="4">
        <f t="shared" si="7"/>
        <v>0.29813500000000004</v>
      </c>
      <c r="AH47" s="4">
        <f t="shared" si="8"/>
        <v>-1.86499999999995E-3</v>
      </c>
    </row>
    <row r="48" spans="1:34" x14ac:dyDescent="0.25">
      <c r="A48" s="7" t="s">
        <v>77</v>
      </c>
      <c r="B48" s="7" t="s">
        <v>52</v>
      </c>
      <c r="C48" s="7">
        <v>16</v>
      </c>
      <c r="D48" s="5">
        <v>2</v>
      </c>
      <c r="E48" s="5" t="s">
        <v>32</v>
      </c>
      <c r="F48" s="9" t="s">
        <v>78</v>
      </c>
      <c r="G48" s="9" t="s">
        <v>79</v>
      </c>
      <c r="H48" s="15">
        <v>0.12565972222222221</v>
      </c>
      <c r="I48" s="9">
        <v>20</v>
      </c>
      <c r="J48" s="7" t="s">
        <v>35</v>
      </c>
      <c r="K48" s="5">
        <f t="shared" si="9"/>
        <v>225</v>
      </c>
      <c r="L48" s="5" t="s">
        <v>36</v>
      </c>
      <c r="M48" s="5">
        <v>1994</v>
      </c>
      <c r="N48" s="5">
        <v>1</v>
      </c>
      <c r="O48" s="5" t="s">
        <v>37</v>
      </c>
      <c r="P48" s="9" t="s">
        <v>38</v>
      </c>
      <c r="Q48" s="5" t="s">
        <v>39</v>
      </c>
      <c r="R48" s="7" t="s">
        <v>40</v>
      </c>
      <c r="S48" s="9">
        <v>132</v>
      </c>
      <c r="T48" s="9">
        <v>132</v>
      </c>
      <c r="U48" s="7">
        <f t="shared" si="10"/>
        <v>6</v>
      </c>
      <c r="V48" s="9">
        <v>20</v>
      </c>
      <c r="W48" s="9">
        <v>0.3</v>
      </c>
      <c r="X48" s="9">
        <v>5.9119999999999999</v>
      </c>
      <c r="Y48" s="9">
        <v>5.4699999999999999E-2</v>
      </c>
      <c r="Z48" s="9">
        <v>4.7100000000000003E-2</v>
      </c>
      <c r="AA48" s="9">
        <v>3.8300000000000001E-2</v>
      </c>
      <c r="AB48" s="9">
        <f t="shared" si="11"/>
        <v>1</v>
      </c>
      <c r="AC48" s="9">
        <f t="shared" si="12"/>
        <v>0.29559999999999997</v>
      </c>
      <c r="AD48" s="9">
        <f t="shared" si="13"/>
        <v>-4.400000000000015E-3</v>
      </c>
      <c r="AE48" s="9">
        <f t="shared" si="14"/>
        <v>-8.8000000000000078E-2</v>
      </c>
      <c r="AF48" s="4">
        <f t="shared" si="6"/>
        <v>5.9627000000000008</v>
      </c>
      <c r="AG48" s="4">
        <f t="shared" si="7"/>
        <v>0.29813500000000004</v>
      </c>
      <c r="AH48" s="4">
        <f t="shared" si="8"/>
        <v>-1.86499999999995E-3</v>
      </c>
    </row>
    <row r="49" spans="1:34" x14ac:dyDescent="0.25">
      <c r="A49" s="7" t="s">
        <v>77</v>
      </c>
      <c r="B49" s="7" t="s">
        <v>52</v>
      </c>
      <c r="C49" s="7">
        <v>16</v>
      </c>
      <c r="D49" s="5">
        <v>3</v>
      </c>
      <c r="E49" s="5" t="s">
        <v>32</v>
      </c>
      <c r="F49" s="9" t="s">
        <v>78</v>
      </c>
      <c r="G49" s="9" t="s">
        <v>79</v>
      </c>
      <c r="H49" s="15">
        <v>0.12565972222222221</v>
      </c>
      <c r="I49" s="9">
        <v>20</v>
      </c>
      <c r="J49" s="7" t="s">
        <v>35</v>
      </c>
      <c r="K49" s="5">
        <f t="shared" si="9"/>
        <v>225</v>
      </c>
      <c r="L49" s="5" t="s">
        <v>36</v>
      </c>
      <c r="M49" s="5">
        <v>1994</v>
      </c>
      <c r="N49" s="5">
        <v>1</v>
      </c>
      <c r="O49" s="5" t="s">
        <v>37</v>
      </c>
      <c r="P49" s="9" t="s">
        <v>38</v>
      </c>
      <c r="Q49" s="5" t="s">
        <v>39</v>
      </c>
      <c r="R49" s="7" t="s">
        <v>40</v>
      </c>
      <c r="S49" s="9">
        <v>132</v>
      </c>
      <c r="T49" s="9">
        <v>132</v>
      </c>
      <c r="U49" s="7">
        <f t="shared" si="10"/>
        <v>6</v>
      </c>
      <c r="V49" s="9">
        <v>20</v>
      </c>
      <c r="W49" s="9">
        <v>0.3</v>
      </c>
      <c r="X49" s="9">
        <v>5.9767000000000001</v>
      </c>
      <c r="Y49" s="9">
        <v>7.3999999999999996E-2</v>
      </c>
      <c r="Z49" s="9">
        <v>2.9399999999999999E-2</v>
      </c>
      <c r="AA49" s="9">
        <v>2.98E-2</v>
      </c>
      <c r="AB49" s="9">
        <f t="shared" si="11"/>
        <v>1</v>
      </c>
      <c r="AC49" s="9">
        <f t="shared" si="12"/>
        <v>0.29883500000000002</v>
      </c>
      <c r="AD49" s="9">
        <f t="shared" si="13"/>
        <v>-1.1649999999999716E-3</v>
      </c>
      <c r="AE49" s="9">
        <f t="shared" si="14"/>
        <v>-2.3299999999999876E-2</v>
      </c>
      <c r="AF49" s="4">
        <f t="shared" si="6"/>
        <v>5.9627000000000008</v>
      </c>
      <c r="AG49" s="4">
        <f t="shared" si="7"/>
        <v>0.29813500000000004</v>
      </c>
      <c r="AH49" s="4">
        <f t="shared" si="8"/>
        <v>-1.86499999999995E-3</v>
      </c>
    </row>
    <row r="50" spans="1:34" x14ac:dyDescent="0.25">
      <c r="A50" s="7" t="s">
        <v>77</v>
      </c>
      <c r="B50" s="7" t="s">
        <v>52</v>
      </c>
      <c r="C50" s="7">
        <v>17</v>
      </c>
      <c r="D50" s="5">
        <v>1</v>
      </c>
      <c r="E50" s="5" t="s">
        <v>32</v>
      </c>
      <c r="F50" s="9" t="s">
        <v>78</v>
      </c>
      <c r="G50" s="9" t="s">
        <v>80</v>
      </c>
      <c r="H50" s="15">
        <v>0.12559027777777779</v>
      </c>
      <c r="I50" s="9">
        <v>20</v>
      </c>
      <c r="J50" s="7" t="s">
        <v>35</v>
      </c>
      <c r="K50" s="5">
        <f t="shared" si="9"/>
        <v>225</v>
      </c>
      <c r="L50" s="5" t="s">
        <v>36</v>
      </c>
      <c r="M50" s="5">
        <v>1994</v>
      </c>
      <c r="N50" s="5">
        <v>1</v>
      </c>
      <c r="O50" s="5" t="s">
        <v>37</v>
      </c>
      <c r="P50" s="9" t="s">
        <v>38</v>
      </c>
      <c r="Q50" s="5" t="s">
        <v>39</v>
      </c>
      <c r="R50" s="7" t="s">
        <v>40</v>
      </c>
      <c r="S50" s="9">
        <v>132</v>
      </c>
      <c r="T50" s="9">
        <v>132</v>
      </c>
      <c r="U50" s="7">
        <f t="shared" si="10"/>
        <v>6</v>
      </c>
      <c r="V50" s="9">
        <v>20</v>
      </c>
      <c r="W50" s="9">
        <v>0.3</v>
      </c>
      <c r="X50" s="9">
        <v>5.9344000000000001</v>
      </c>
      <c r="Y50" s="9">
        <v>7.3999999999999996E-2</v>
      </c>
      <c r="Z50" s="9">
        <v>0.03</v>
      </c>
      <c r="AA50" s="9">
        <v>3.4500000000000003E-2</v>
      </c>
      <c r="AB50" s="9">
        <f t="shared" si="11"/>
        <v>1</v>
      </c>
      <c r="AC50" s="9">
        <f t="shared" si="12"/>
        <v>0.29671999999999998</v>
      </c>
      <c r="AD50" s="9">
        <f t="shared" si="13"/>
        <v>-3.2800000000000051E-3</v>
      </c>
      <c r="AE50" s="9">
        <f t="shared" si="14"/>
        <v>-6.5599999999999881E-2</v>
      </c>
      <c r="AF50" s="4">
        <f t="shared" si="6"/>
        <v>5.9365666666666668</v>
      </c>
      <c r="AG50" s="4">
        <f t="shared" si="7"/>
        <v>0.29682833333333336</v>
      </c>
      <c r="AH50" s="4">
        <f t="shared" si="8"/>
        <v>-3.1716666666666282E-3</v>
      </c>
    </row>
    <row r="51" spans="1:34" x14ac:dyDescent="0.25">
      <c r="A51" s="7" t="s">
        <v>77</v>
      </c>
      <c r="B51" s="7" t="s">
        <v>52</v>
      </c>
      <c r="C51" s="7">
        <v>17</v>
      </c>
      <c r="D51" s="5">
        <v>2</v>
      </c>
      <c r="E51" s="5" t="s">
        <v>32</v>
      </c>
      <c r="F51" s="9" t="s">
        <v>78</v>
      </c>
      <c r="G51" s="9" t="s">
        <v>80</v>
      </c>
      <c r="H51" s="15">
        <v>0.12559027777777779</v>
      </c>
      <c r="I51" s="9">
        <v>20</v>
      </c>
      <c r="J51" s="7" t="s">
        <v>35</v>
      </c>
      <c r="K51" s="5">
        <f t="shared" si="9"/>
        <v>225</v>
      </c>
      <c r="L51" s="5" t="s">
        <v>36</v>
      </c>
      <c r="M51" s="5">
        <v>1994</v>
      </c>
      <c r="N51" s="5">
        <v>1</v>
      </c>
      <c r="O51" s="5" t="s">
        <v>37</v>
      </c>
      <c r="P51" s="9" t="s">
        <v>38</v>
      </c>
      <c r="Q51" s="5" t="s">
        <v>39</v>
      </c>
      <c r="R51" s="7" t="s">
        <v>40</v>
      </c>
      <c r="S51" s="9">
        <v>132</v>
      </c>
      <c r="T51" s="9">
        <v>132</v>
      </c>
      <c r="U51" s="7">
        <f t="shared" si="10"/>
        <v>6</v>
      </c>
      <c r="V51" s="9">
        <v>20</v>
      </c>
      <c r="W51" s="9">
        <v>0.3</v>
      </c>
      <c r="X51" s="9">
        <v>5.9225000000000003</v>
      </c>
      <c r="Y51" s="9">
        <v>6.6799999999999998E-2</v>
      </c>
      <c r="Z51" s="9">
        <v>2.4500000000000001E-2</v>
      </c>
      <c r="AA51" s="9">
        <v>3.6700000000000003E-2</v>
      </c>
      <c r="AB51" s="9">
        <f t="shared" si="11"/>
        <v>1</v>
      </c>
      <c r="AC51" s="9">
        <f t="shared" si="12"/>
        <v>0.29612500000000003</v>
      </c>
      <c r="AD51" s="9">
        <f t="shared" si="13"/>
        <v>-3.8749999999999618E-3</v>
      </c>
      <c r="AE51" s="9">
        <f t="shared" si="14"/>
        <v>-7.749999999999968E-2</v>
      </c>
      <c r="AF51" s="4">
        <f t="shared" si="6"/>
        <v>5.9365666666666668</v>
      </c>
      <c r="AG51" s="4">
        <f t="shared" si="7"/>
        <v>0.29682833333333336</v>
      </c>
      <c r="AH51" s="4">
        <f t="shared" si="8"/>
        <v>-3.1716666666666282E-3</v>
      </c>
    </row>
    <row r="52" spans="1:34" x14ac:dyDescent="0.25">
      <c r="A52" s="7" t="s">
        <v>77</v>
      </c>
      <c r="B52" s="7" t="s">
        <v>52</v>
      </c>
      <c r="C52" s="7">
        <v>17</v>
      </c>
      <c r="D52" s="5">
        <v>3</v>
      </c>
      <c r="E52" s="5" t="s">
        <v>32</v>
      </c>
      <c r="F52" s="9" t="s">
        <v>78</v>
      </c>
      <c r="G52" s="9" t="s">
        <v>80</v>
      </c>
      <c r="H52" s="15">
        <v>0.12559027777777779</v>
      </c>
      <c r="I52" s="9">
        <v>20</v>
      </c>
      <c r="J52" s="7" t="s">
        <v>35</v>
      </c>
      <c r="K52" s="5">
        <f t="shared" si="9"/>
        <v>225</v>
      </c>
      <c r="L52" s="5" t="s">
        <v>36</v>
      </c>
      <c r="M52" s="5">
        <v>1994</v>
      </c>
      <c r="N52" s="5">
        <v>1</v>
      </c>
      <c r="O52" s="5" t="s">
        <v>37</v>
      </c>
      <c r="P52" s="9" t="s">
        <v>38</v>
      </c>
      <c r="Q52" s="5" t="s">
        <v>39</v>
      </c>
      <c r="R52" s="7" t="s">
        <v>40</v>
      </c>
      <c r="S52" s="9">
        <v>132</v>
      </c>
      <c r="T52" s="9">
        <v>132</v>
      </c>
      <c r="U52" s="7">
        <f t="shared" si="10"/>
        <v>6</v>
      </c>
      <c r="V52" s="9">
        <v>20</v>
      </c>
      <c r="W52" s="9">
        <v>0.3</v>
      </c>
      <c r="X52" s="9">
        <v>5.9527999999999999</v>
      </c>
      <c r="Y52" s="9">
        <v>6.6500000000000004E-2</v>
      </c>
      <c r="Z52" s="9">
        <v>2.24E-2</v>
      </c>
      <c r="AA52" s="9">
        <v>3.9199999999999999E-2</v>
      </c>
      <c r="AB52" s="9">
        <f t="shared" si="11"/>
        <v>1</v>
      </c>
      <c r="AC52" s="9">
        <f t="shared" si="12"/>
        <v>0.29764000000000002</v>
      </c>
      <c r="AD52" s="9">
        <f t="shared" si="13"/>
        <v>-2.3599999999999732E-3</v>
      </c>
      <c r="AE52" s="9">
        <f t="shared" si="14"/>
        <v>-4.7200000000000131E-2</v>
      </c>
      <c r="AF52" s="4">
        <f t="shared" si="6"/>
        <v>5.9365666666666668</v>
      </c>
      <c r="AG52" s="4">
        <f t="shared" si="7"/>
        <v>0.29682833333333336</v>
      </c>
      <c r="AH52" s="4">
        <f t="shared" si="8"/>
        <v>-3.1716666666666282E-3</v>
      </c>
    </row>
    <row r="53" spans="1:34" x14ac:dyDescent="0.25">
      <c r="A53" s="7" t="s">
        <v>77</v>
      </c>
      <c r="B53" s="7" t="s">
        <v>52</v>
      </c>
      <c r="C53" s="7">
        <v>18</v>
      </c>
      <c r="D53" s="5">
        <v>1</v>
      </c>
      <c r="E53" s="5" t="s">
        <v>32</v>
      </c>
      <c r="F53" s="9" t="s">
        <v>78</v>
      </c>
      <c r="G53" s="9" t="s">
        <v>81</v>
      </c>
      <c r="H53" s="15">
        <v>0.12545138888888888</v>
      </c>
      <c r="I53" s="9">
        <v>20</v>
      </c>
      <c r="J53" s="7" t="s">
        <v>35</v>
      </c>
      <c r="K53" s="5">
        <f t="shared" si="9"/>
        <v>225</v>
      </c>
      <c r="L53" s="5" t="s">
        <v>36</v>
      </c>
      <c r="M53" s="5">
        <v>1994</v>
      </c>
      <c r="N53" s="5">
        <v>1</v>
      </c>
      <c r="O53" s="5" t="s">
        <v>37</v>
      </c>
      <c r="P53" s="9" t="s">
        <v>38</v>
      </c>
      <c r="Q53" s="5" t="s">
        <v>39</v>
      </c>
      <c r="R53" s="7" t="s">
        <v>40</v>
      </c>
      <c r="S53" s="9">
        <v>132</v>
      </c>
      <c r="T53" s="9">
        <v>132</v>
      </c>
      <c r="U53" s="7">
        <f t="shared" si="10"/>
        <v>6</v>
      </c>
      <c r="V53" s="9">
        <v>20</v>
      </c>
      <c r="W53" s="9">
        <v>0.3</v>
      </c>
      <c r="X53" s="9">
        <v>5.95</v>
      </c>
      <c r="Y53" s="9">
        <v>6.4299999999999996E-2</v>
      </c>
      <c r="Z53" s="9">
        <v>3.4000000000000002E-2</v>
      </c>
      <c r="AA53" s="9">
        <v>1.49E-2</v>
      </c>
      <c r="AB53" s="9">
        <f t="shared" si="11"/>
        <v>1</v>
      </c>
      <c r="AC53" s="9">
        <f t="shared" si="12"/>
        <v>0.29749999999999999</v>
      </c>
      <c r="AD53" s="9">
        <f t="shared" si="13"/>
        <v>-2.5000000000000022E-3</v>
      </c>
      <c r="AE53" s="9">
        <f t="shared" si="14"/>
        <v>-4.9999999999999822E-2</v>
      </c>
      <c r="AF53" s="4">
        <f t="shared" si="6"/>
        <v>5.9387000000000008</v>
      </c>
      <c r="AG53" s="4">
        <f t="shared" si="7"/>
        <v>0.29693500000000006</v>
      </c>
      <c r="AH53" s="4">
        <f t="shared" si="8"/>
        <v>-3.0649999999999289E-3</v>
      </c>
    </row>
    <row r="54" spans="1:34" x14ac:dyDescent="0.25">
      <c r="A54" s="7" t="s">
        <v>77</v>
      </c>
      <c r="B54" s="7" t="s">
        <v>52</v>
      </c>
      <c r="C54" s="7">
        <v>18</v>
      </c>
      <c r="D54" s="5">
        <v>2</v>
      </c>
      <c r="E54" s="5" t="s">
        <v>32</v>
      </c>
      <c r="F54" s="9" t="s">
        <v>78</v>
      </c>
      <c r="G54" s="9" t="s">
        <v>81</v>
      </c>
      <c r="H54" s="15">
        <v>0.12545138888888888</v>
      </c>
      <c r="I54" s="9">
        <v>20</v>
      </c>
      <c r="J54" s="7" t="s">
        <v>35</v>
      </c>
      <c r="K54" s="5">
        <f t="shared" si="9"/>
        <v>225</v>
      </c>
      <c r="L54" s="5" t="s">
        <v>36</v>
      </c>
      <c r="M54" s="5">
        <v>1994</v>
      </c>
      <c r="N54" s="5">
        <v>1</v>
      </c>
      <c r="O54" s="5" t="s">
        <v>37</v>
      </c>
      <c r="P54" s="9" t="s">
        <v>38</v>
      </c>
      <c r="Q54" s="5" t="s">
        <v>39</v>
      </c>
      <c r="R54" s="7" t="s">
        <v>40</v>
      </c>
      <c r="S54" s="9">
        <v>132</v>
      </c>
      <c r="T54" s="9">
        <v>132</v>
      </c>
      <c r="U54" s="7">
        <f t="shared" si="10"/>
        <v>6</v>
      </c>
      <c r="V54" s="9">
        <v>20</v>
      </c>
      <c r="W54" s="9">
        <v>0.3</v>
      </c>
      <c r="X54" s="9">
        <v>5.9305000000000003</v>
      </c>
      <c r="Y54" s="9">
        <v>8.8599999999999998E-2</v>
      </c>
      <c r="Z54" s="9">
        <v>2.5100000000000001E-2</v>
      </c>
      <c r="AA54" s="9">
        <v>3.6200000000000003E-2</v>
      </c>
      <c r="AB54" s="9">
        <f t="shared" si="11"/>
        <v>1</v>
      </c>
      <c r="AC54" s="9">
        <f t="shared" si="12"/>
        <v>0.29652500000000004</v>
      </c>
      <c r="AD54" s="9">
        <f t="shared" si="13"/>
        <v>-3.4749999999999504E-3</v>
      </c>
      <c r="AE54" s="9">
        <f t="shared" si="14"/>
        <v>-6.9499999999999673E-2</v>
      </c>
      <c r="AF54" s="4">
        <f t="shared" si="6"/>
        <v>5.9387000000000008</v>
      </c>
      <c r="AG54" s="4">
        <f t="shared" si="7"/>
        <v>0.29693500000000006</v>
      </c>
      <c r="AH54" s="4">
        <f t="shared" si="8"/>
        <v>-3.0649999999999289E-3</v>
      </c>
    </row>
    <row r="55" spans="1:34" x14ac:dyDescent="0.25">
      <c r="A55" s="7" t="s">
        <v>77</v>
      </c>
      <c r="B55" s="7" t="s">
        <v>52</v>
      </c>
      <c r="C55" s="7">
        <v>18</v>
      </c>
      <c r="D55" s="5">
        <v>3</v>
      </c>
      <c r="E55" s="5" t="s">
        <v>32</v>
      </c>
      <c r="F55" s="9" t="s">
        <v>78</v>
      </c>
      <c r="G55" s="9" t="s">
        <v>81</v>
      </c>
      <c r="H55" s="15">
        <v>0.12545138888888888</v>
      </c>
      <c r="I55" s="9">
        <v>20</v>
      </c>
      <c r="J55" s="7" t="s">
        <v>35</v>
      </c>
      <c r="K55" s="5">
        <f t="shared" si="9"/>
        <v>225</v>
      </c>
      <c r="L55" s="5" t="s">
        <v>36</v>
      </c>
      <c r="M55" s="5">
        <v>1994</v>
      </c>
      <c r="N55" s="5">
        <v>1</v>
      </c>
      <c r="O55" s="5" t="s">
        <v>37</v>
      </c>
      <c r="P55" s="9" t="s">
        <v>38</v>
      </c>
      <c r="Q55" s="5" t="s">
        <v>39</v>
      </c>
      <c r="R55" s="7" t="s">
        <v>40</v>
      </c>
      <c r="S55" s="9">
        <v>132</v>
      </c>
      <c r="T55" s="9">
        <v>132</v>
      </c>
      <c r="U55" s="7">
        <f t="shared" si="10"/>
        <v>6</v>
      </c>
      <c r="V55" s="9">
        <v>20</v>
      </c>
      <c r="W55" s="9">
        <v>0.3</v>
      </c>
      <c r="X55" s="9">
        <v>5.9356</v>
      </c>
      <c r="Y55" s="9">
        <v>4.1000000000000002E-2</v>
      </c>
      <c r="Z55" s="9">
        <v>2.8899999999999999E-2</v>
      </c>
      <c r="AA55" s="9">
        <v>2.7400000000000001E-2</v>
      </c>
      <c r="AB55" s="9">
        <f t="shared" si="11"/>
        <v>1</v>
      </c>
      <c r="AC55" s="9">
        <f t="shared" si="12"/>
        <v>0.29677999999999999</v>
      </c>
      <c r="AD55" s="9">
        <f t="shared" si="13"/>
        <v>-3.2200000000000006E-3</v>
      </c>
      <c r="AE55" s="9">
        <f t="shared" si="14"/>
        <v>-6.4400000000000013E-2</v>
      </c>
      <c r="AF55" s="4">
        <f t="shared" si="6"/>
        <v>5.9387000000000008</v>
      </c>
      <c r="AG55" s="4">
        <f t="shared" si="7"/>
        <v>0.29693500000000006</v>
      </c>
      <c r="AH55" s="4">
        <f t="shared" si="8"/>
        <v>-3.0649999999999289E-3</v>
      </c>
    </row>
    <row r="56" spans="1:34" x14ac:dyDescent="0.25">
      <c r="A56" s="7" t="s">
        <v>77</v>
      </c>
      <c r="B56" s="7" t="s">
        <v>52</v>
      </c>
      <c r="C56" s="7">
        <v>19</v>
      </c>
      <c r="D56" s="5">
        <v>1</v>
      </c>
      <c r="E56" s="5" t="s">
        <v>32</v>
      </c>
      <c r="F56" s="9" t="s">
        <v>78</v>
      </c>
      <c r="G56" s="9" t="s">
        <v>82</v>
      </c>
      <c r="H56" s="15">
        <v>0.12546296296296297</v>
      </c>
      <c r="I56" s="9">
        <v>20</v>
      </c>
      <c r="J56" s="7" t="s">
        <v>35</v>
      </c>
      <c r="K56" s="5">
        <f t="shared" si="9"/>
        <v>225</v>
      </c>
      <c r="L56" s="5" t="s">
        <v>36</v>
      </c>
      <c r="M56" s="5">
        <v>1994</v>
      </c>
      <c r="N56" s="5">
        <v>1</v>
      </c>
      <c r="O56" s="5" t="s">
        <v>37</v>
      </c>
      <c r="P56" s="9" t="s">
        <v>38</v>
      </c>
      <c r="Q56" s="5" t="s">
        <v>39</v>
      </c>
      <c r="R56" s="7" t="s">
        <v>40</v>
      </c>
      <c r="S56" s="9">
        <v>132</v>
      </c>
      <c r="T56" s="9">
        <v>132</v>
      </c>
      <c r="U56" s="7">
        <f t="shared" si="10"/>
        <v>6</v>
      </c>
      <c r="V56" s="9">
        <v>20</v>
      </c>
      <c r="W56" s="9">
        <v>0.3</v>
      </c>
      <c r="X56" s="9">
        <v>5.9493</v>
      </c>
      <c r="Y56" s="9">
        <v>6.3E-2</v>
      </c>
      <c r="Z56" s="9">
        <v>3.5999999999999997E-2</v>
      </c>
      <c r="AA56" s="9">
        <v>3.1600000000000003E-2</v>
      </c>
      <c r="AB56" s="9">
        <f t="shared" si="11"/>
        <v>1</v>
      </c>
      <c r="AC56" s="9">
        <f t="shared" si="12"/>
        <v>0.29746499999999998</v>
      </c>
      <c r="AD56" s="9">
        <f t="shared" si="13"/>
        <v>-2.5350000000000095E-3</v>
      </c>
      <c r="AE56" s="9">
        <f t="shared" si="14"/>
        <v>-5.0699999999999967E-2</v>
      </c>
      <c r="AF56" s="4">
        <f t="shared" si="6"/>
        <v>5.9611666666666672</v>
      </c>
      <c r="AG56" s="4">
        <f t="shared" si="7"/>
        <v>0.29805833333333337</v>
      </c>
      <c r="AH56" s="4">
        <f t="shared" si="8"/>
        <v>-1.9416666666666194E-3</v>
      </c>
    </row>
    <row r="57" spans="1:34" x14ac:dyDescent="0.25">
      <c r="A57" s="7" t="s">
        <v>77</v>
      </c>
      <c r="B57" s="7" t="s">
        <v>52</v>
      </c>
      <c r="C57" s="7">
        <v>19</v>
      </c>
      <c r="D57" s="5">
        <v>2</v>
      </c>
      <c r="E57" s="5" t="s">
        <v>32</v>
      </c>
      <c r="F57" s="9" t="s">
        <v>78</v>
      </c>
      <c r="G57" s="9" t="s">
        <v>82</v>
      </c>
      <c r="H57" s="15">
        <v>0.12546296296296297</v>
      </c>
      <c r="I57" s="9">
        <v>20</v>
      </c>
      <c r="J57" s="7" t="s">
        <v>35</v>
      </c>
      <c r="K57" s="5">
        <f t="shared" si="9"/>
        <v>225</v>
      </c>
      <c r="L57" s="5" t="s">
        <v>36</v>
      </c>
      <c r="M57" s="5">
        <v>1994</v>
      </c>
      <c r="N57" s="5">
        <v>1</v>
      </c>
      <c r="O57" s="5" t="s">
        <v>37</v>
      </c>
      <c r="P57" s="9" t="s">
        <v>38</v>
      </c>
      <c r="Q57" s="5" t="s">
        <v>39</v>
      </c>
      <c r="R57" s="7" t="s">
        <v>40</v>
      </c>
      <c r="S57" s="9">
        <v>132</v>
      </c>
      <c r="T57" s="9">
        <v>132</v>
      </c>
      <c r="U57" s="7">
        <f t="shared" si="10"/>
        <v>6</v>
      </c>
      <c r="V57" s="9">
        <v>20</v>
      </c>
      <c r="W57" s="9">
        <v>0.3</v>
      </c>
      <c r="X57" s="9">
        <v>5.9771999999999998</v>
      </c>
      <c r="Y57" s="9">
        <v>7.8399999999999997E-2</v>
      </c>
      <c r="Z57" s="9">
        <v>4.4900000000000002E-2</v>
      </c>
      <c r="AA57" s="9">
        <v>4.5900000000000003E-2</v>
      </c>
      <c r="AB57" s="9">
        <f t="shared" si="11"/>
        <v>1</v>
      </c>
      <c r="AC57" s="9">
        <f t="shared" si="12"/>
        <v>0.29886000000000001</v>
      </c>
      <c r="AD57" s="9">
        <f t="shared" si="13"/>
        <v>-1.1399999999999744E-3</v>
      </c>
      <c r="AE57" s="9">
        <f t="shared" si="14"/>
        <v>-2.2800000000000153E-2</v>
      </c>
      <c r="AF57" s="4">
        <f t="shared" si="6"/>
        <v>5.9611666666666672</v>
      </c>
      <c r="AG57" s="4">
        <f t="shared" si="7"/>
        <v>0.29805833333333337</v>
      </c>
      <c r="AH57" s="4">
        <f t="shared" si="8"/>
        <v>-1.9416666666666194E-3</v>
      </c>
    </row>
    <row r="58" spans="1:34" x14ac:dyDescent="0.25">
      <c r="A58" s="7" t="s">
        <v>77</v>
      </c>
      <c r="B58" s="7" t="s">
        <v>52</v>
      </c>
      <c r="C58" s="7">
        <v>19</v>
      </c>
      <c r="D58" s="5">
        <v>3</v>
      </c>
      <c r="E58" s="5" t="s">
        <v>32</v>
      </c>
      <c r="F58" s="9" t="s">
        <v>78</v>
      </c>
      <c r="G58" s="9" t="s">
        <v>82</v>
      </c>
      <c r="H58" s="15">
        <v>0.12546296296296297</v>
      </c>
      <c r="I58" s="9">
        <v>20</v>
      </c>
      <c r="J58" s="7" t="s">
        <v>35</v>
      </c>
      <c r="K58" s="5">
        <f t="shared" si="9"/>
        <v>225</v>
      </c>
      <c r="L58" s="5" t="s">
        <v>36</v>
      </c>
      <c r="M58" s="5">
        <v>1994</v>
      </c>
      <c r="N58" s="5">
        <v>1</v>
      </c>
      <c r="O58" s="5" t="s">
        <v>37</v>
      </c>
      <c r="P58" s="9" t="s">
        <v>38</v>
      </c>
      <c r="Q58" s="5" t="s">
        <v>39</v>
      </c>
      <c r="R58" s="7" t="s">
        <v>40</v>
      </c>
      <c r="S58" s="9">
        <v>132</v>
      </c>
      <c r="T58" s="9">
        <v>132</v>
      </c>
      <c r="U58" s="7">
        <f t="shared" si="10"/>
        <v>6</v>
      </c>
      <c r="V58" s="9">
        <v>20</v>
      </c>
      <c r="W58" s="9">
        <v>0.3</v>
      </c>
      <c r="X58" s="9">
        <v>5.9569999999999999</v>
      </c>
      <c r="Y58" s="9">
        <v>7.4200000000000002E-2</v>
      </c>
      <c r="Z58" s="9">
        <v>4.6300000000000001E-2</v>
      </c>
      <c r="AA58" s="9">
        <v>3.7699999999999997E-2</v>
      </c>
      <c r="AB58" s="9">
        <f t="shared" si="11"/>
        <v>1</v>
      </c>
      <c r="AC58" s="9">
        <f t="shared" si="12"/>
        <v>0.29785</v>
      </c>
      <c r="AD58" s="9">
        <f t="shared" si="13"/>
        <v>-2.1499999999999853E-3</v>
      </c>
      <c r="AE58" s="9">
        <f t="shared" si="14"/>
        <v>-4.3000000000000149E-2</v>
      </c>
      <c r="AF58" s="4">
        <f t="shared" si="6"/>
        <v>5.9611666666666672</v>
      </c>
      <c r="AG58" s="4">
        <f t="shared" si="7"/>
        <v>0.29805833333333337</v>
      </c>
      <c r="AH58" s="4">
        <f t="shared" si="8"/>
        <v>-1.9416666666666194E-3</v>
      </c>
    </row>
    <row r="59" spans="1:34" x14ac:dyDescent="0.25">
      <c r="A59" s="7" t="s">
        <v>83</v>
      </c>
      <c r="B59" s="7" t="s">
        <v>52</v>
      </c>
      <c r="C59" s="7">
        <v>20</v>
      </c>
      <c r="D59" s="5">
        <v>1</v>
      </c>
      <c r="E59" s="5" t="s">
        <v>32</v>
      </c>
      <c r="F59" s="9" t="s">
        <v>84</v>
      </c>
      <c r="G59" s="9" t="s">
        <v>85</v>
      </c>
      <c r="H59" s="15">
        <v>0.21373842592592593</v>
      </c>
      <c r="I59" s="9">
        <v>20</v>
      </c>
      <c r="J59" s="7" t="s">
        <v>35</v>
      </c>
      <c r="K59" s="5">
        <f t="shared" si="9"/>
        <v>225</v>
      </c>
      <c r="L59" s="5" t="s">
        <v>36</v>
      </c>
      <c r="M59" s="5">
        <v>1994</v>
      </c>
      <c r="N59" s="5">
        <v>1</v>
      </c>
      <c r="O59" s="5" t="s">
        <v>37</v>
      </c>
      <c r="P59" s="9" t="s">
        <v>55</v>
      </c>
      <c r="Q59" s="5" t="s">
        <v>39</v>
      </c>
      <c r="R59" s="7" t="s">
        <v>40</v>
      </c>
      <c r="S59" s="16">
        <v>131.95874000000001</v>
      </c>
      <c r="T59" s="16">
        <v>131.9</v>
      </c>
      <c r="U59" s="7">
        <f t="shared" si="10"/>
        <v>5.8000000000000007</v>
      </c>
      <c r="V59" s="7">
        <v>29</v>
      </c>
      <c r="W59" s="5">
        <v>0.2</v>
      </c>
      <c r="X59" s="9">
        <v>5.8068999999999997</v>
      </c>
      <c r="Y59" s="9">
        <v>4.7500000000000001E-2</v>
      </c>
      <c r="Z59" s="9">
        <v>2.0299999999999999E-2</v>
      </c>
      <c r="AA59" s="9">
        <v>3.1E-2</v>
      </c>
      <c r="AB59" s="9">
        <f t="shared" si="11"/>
        <v>0</v>
      </c>
      <c r="AC59" s="9">
        <f t="shared" si="12"/>
        <v>0.20023793103448276</v>
      </c>
      <c r="AD59" s="9">
        <f t="shared" si="13"/>
        <v>2.3793103448274677E-4</v>
      </c>
      <c r="AE59" s="9">
        <f t="shared" si="14"/>
        <v>6.899999999999018E-3</v>
      </c>
      <c r="AF59" s="4">
        <f t="shared" si="6"/>
        <v>5.8049999999999997</v>
      </c>
      <c r="AG59" s="4">
        <f t="shared" si="7"/>
        <v>0.20017241379310344</v>
      </c>
      <c r="AH59" s="4">
        <f t="shared" si="8"/>
        <v>1.7241379310342642E-4</v>
      </c>
    </row>
    <row r="60" spans="1:34" x14ac:dyDescent="0.25">
      <c r="A60" s="7" t="s">
        <v>83</v>
      </c>
      <c r="B60" s="7" t="s">
        <v>52</v>
      </c>
      <c r="C60" s="7">
        <v>20</v>
      </c>
      <c r="D60" s="5">
        <v>2</v>
      </c>
      <c r="E60" s="5" t="s">
        <v>32</v>
      </c>
      <c r="F60" s="9" t="s">
        <v>84</v>
      </c>
      <c r="G60" s="9" t="s">
        <v>85</v>
      </c>
      <c r="H60" s="15">
        <v>0.21373842592592593</v>
      </c>
      <c r="I60" s="9">
        <v>20</v>
      </c>
      <c r="J60" s="7" t="s">
        <v>35</v>
      </c>
      <c r="K60" s="5">
        <f t="shared" si="9"/>
        <v>225</v>
      </c>
      <c r="L60" s="5" t="s">
        <v>36</v>
      </c>
      <c r="M60" s="5">
        <v>1994</v>
      </c>
      <c r="N60" s="5">
        <v>1</v>
      </c>
      <c r="O60" s="5" t="s">
        <v>37</v>
      </c>
      <c r="P60" s="9" t="s">
        <v>55</v>
      </c>
      <c r="Q60" s="5" t="s">
        <v>39</v>
      </c>
      <c r="R60" s="7" t="s">
        <v>40</v>
      </c>
      <c r="S60" s="16">
        <v>131.95874000000001</v>
      </c>
      <c r="T60" s="16">
        <v>131.9</v>
      </c>
      <c r="U60" s="7">
        <f t="shared" si="10"/>
        <v>5.8000000000000007</v>
      </c>
      <c r="V60" s="7">
        <v>29</v>
      </c>
      <c r="W60" s="5">
        <v>0.2</v>
      </c>
      <c r="X60" s="9">
        <v>5.7851999999999997</v>
      </c>
      <c r="Y60" s="9">
        <v>2.6100000000000002E-2</v>
      </c>
      <c r="Z60" s="9">
        <v>1.34E-2</v>
      </c>
      <c r="AA60" s="9">
        <v>2.3599999999999999E-2</v>
      </c>
      <c r="AB60" s="9">
        <f t="shared" si="11"/>
        <v>0</v>
      </c>
      <c r="AC60" s="9">
        <f t="shared" si="12"/>
        <v>0.19948965517241379</v>
      </c>
      <c r="AD60" s="9">
        <f t="shared" si="13"/>
        <v>-5.1034482758621769E-4</v>
      </c>
      <c r="AE60" s="9">
        <f t="shared" si="14"/>
        <v>-1.4800000000001035E-2</v>
      </c>
      <c r="AF60" s="4">
        <f t="shared" si="6"/>
        <v>5.8049999999999997</v>
      </c>
      <c r="AG60" s="4">
        <f t="shared" si="7"/>
        <v>0.20017241379310344</v>
      </c>
      <c r="AH60" s="4">
        <f t="shared" si="8"/>
        <v>1.7241379310342642E-4</v>
      </c>
    </row>
    <row r="61" spans="1:34" x14ac:dyDescent="0.25">
      <c r="A61" s="7" t="s">
        <v>83</v>
      </c>
      <c r="B61" s="7" t="s">
        <v>52</v>
      </c>
      <c r="C61" s="7">
        <v>20</v>
      </c>
      <c r="D61" s="5">
        <v>3</v>
      </c>
      <c r="E61" s="5" t="s">
        <v>32</v>
      </c>
      <c r="F61" s="9" t="s">
        <v>84</v>
      </c>
      <c r="G61" s="9" t="s">
        <v>85</v>
      </c>
      <c r="H61" s="15">
        <v>0.21373842592592593</v>
      </c>
      <c r="I61" s="9">
        <v>20</v>
      </c>
      <c r="J61" s="7" t="s">
        <v>35</v>
      </c>
      <c r="K61" s="5">
        <f t="shared" si="9"/>
        <v>225</v>
      </c>
      <c r="L61" s="5" t="s">
        <v>36</v>
      </c>
      <c r="M61" s="5">
        <v>1994</v>
      </c>
      <c r="N61" s="5">
        <v>1</v>
      </c>
      <c r="O61" s="5" t="s">
        <v>37</v>
      </c>
      <c r="P61" s="9" t="s">
        <v>55</v>
      </c>
      <c r="Q61" s="5" t="s">
        <v>39</v>
      </c>
      <c r="R61" s="7" t="s">
        <v>40</v>
      </c>
      <c r="S61" s="16">
        <v>131.95874000000001</v>
      </c>
      <c r="T61" s="16">
        <v>131.9</v>
      </c>
      <c r="U61" s="7">
        <f t="shared" si="10"/>
        <v>5.8000000000000007</v>
      </c>
      <c r="V61" s="7">
        <v>29</v>
      </c>
      <c r="W61" s="5">
        <v>0.2</v>
      </c>
      <c r="X61" s="9">
        <v>5.8228999999999997</v>
      </c>
      <c r="Y61" s="9">
        <v>2.81E-2</v>
      </c>
      <c r="Z61" s="9">
        <v>1.4500000000000001E-2</v>
      </c>
      <c r="AA61" s="9">
        <v>1.66E-2</v>
      </c>
      <c r="AB61" s="9">
        <f t="shared" si="11"/>
        <v>0</v>
      </c>
      <c r="AC61" s="9">
        <f t="shared" si="12"/>
        <v>0.20078965517241379</v>
      </c>
      <c r="AD61" s="9">
        <f t="shared" si="13"/>
        <v>7.8965517241377792E-4</v>
      </c>
      <c r="AE61" s="9">
        <f t="shared" si="14"/>
        <v>2.2899999999999032E-2</v>
      </c>
      <c r="AF61" s="4">
        <f t="shared" si="6"/>
        <v>5.8049999999999997</v>
      </c>
      <c r="AG61" s="4">
        <f t="shared" si="7"/>
        <v>0.20017241379310344</v>
      </c>
      <c r="AH61" s="4">
        <f t="shared" si="8"/>
        <v>1.7241379310342642E-4</v>
      </c>
    </row>
    <row r="62" spans="1:34" x14ac:dyDescent="0.25">
      <c r="A62" s="7" t="s">
        <v>83</v>
      </c>
      <c r="B62" s="7" t="s">
        <v>52</v>
      </c>
      <c r="C62" s="7">
        <v>21</v>
      </c>
      <c r="D62" s="5">
        <v>1</v>
      </c>
      <c r="E62" s="5" t="s">
        <v>32</v>
      </c>
      <c r="F62" s="9" t="s">
        <v>84</v>
      </c>
      <c r="G62" s="9" t="s">
        <v>86</v>
      </c>
      <c r="H62" s="15">
        <v>0.21373842592592593</v>
      </c>
      <c r="I62" s="9">
        <v>20</v>
      </c>
      <c r="J62" s="7" t="s">
        <v>35</v>
      </c>
      <c r="K62" s="5">
        <f t="shared" si="9"/>
        <v>225</v>
      </c>
      <c r="L62" s="5" t="s">
        <v>36</v>
      </c>
      <c r="M62" s="5">
        <v>1994</v>
      </c>
      <c r="N62" s="5">
        <v>1</v>
      </c>
      <c r="O62" s="5" t="s">
        <v>37</v>
      </c>
      <c r="P62" s="9" t="s">
        <v>55</v>
      </c>
      <c r="Q62" s="5" t="s">
        <v>39</v>
      </c>
      <c r="R62" s="7" t="s">
        <v>40</v>
      </c>
      <c r="S62" s="16">
        <v>131.95874000000001</v>
      </c>
      <c r="T62" s="16">
        <v>131.9</v>
      </c>
      <c r="U62" s="7">
        <f t="shared" si="10"/>
        <v>5.8000000000000007</v>
      </c>
      <c r="V62" s="7">
        <v>29</v>
      </c>
      <c r="W62" s="5">
        <v>0.2</v>
      </c>
      <c r="X62" s="9">
        <v>5.7637999999999998</v>
      </c>
      <c r="Y62" s="9">
        <v>3.39E-2</v>
      </c>
      <c r="Z62" s="9">
        <v>2.8899999999999999E-2</v>
      </c>
      <c r="AA62" s="9">
        <v>2.86E-2</v>
      </c>
      <c r="AB62" s="9">
        <f t="shared" si="11"/>
        <v>0</v>
      </c>
      <c r="AC62" s="9">
        <f t="shared" si="12"/>
        <v>0.19875172413793102</v>
      </c>
      <c r="AD62" s="9">
        <f t="shared" si="13"/>
        <v>-1.2482758620689927E-3</v>
      </c>
      <c r="AE62" s="9">
        <f t="shared" si="14"/>
        <v>-3.6200000000000898E-2</v>
      </c>
      <c r="AF62" s="4">
        <f t="shared" si="6"/>
        <v>5.7797666666666672</v>
      </c>
      <c r="AG62" s="4">
        <f t="shared" si="7"/>
        <v>0.19930229885057474</v>
      </c>
      <c r="AH62" s="4">
        <f t="shared" si="8"/>
        <v>-6.9770114942527273E-4</v>
      </c>
    </row>
    <row r="63" spans="1:34" x14ac:dyDescent="0.25">
      <c r="A63" s="7" t="s">
        <v>83</v>
      </c>
      <c r="B63" s="7" t="s">
        <v>52</v>
      </c>
      <c r="C63" s="7">
        <v>21</v>
      </c>
      <c r="D63" s="5">
        <v>2</v>
      </c>
      <c r="E63" s="5" t="s">
        <v>32</v>
      </c>
      <c r="F63" s="9" t="s">
        <v>84</v>
      </c>
      <c r="G63" s="9" t="s">
        <v>86</v>
      </c>
      <c r="H63" s="15">
        <v>0.21373842592592593</v>
      </c>
      <c r="I63" s="9">
        <v>20</v>
      </c>
      <c r="J63" s="7" t="s">
        <v>35</v>
      </c>
      <c r="K63" s="5">
        <f t="shared" si="9"/>
        <v>225</v>
      </c>
      <c r="L63" s="5" t="s">
        <v>36</v>
      </c>
      <c r="M63" s="5">
        <v>1994</v>
      </c>
      <c r="N63" s="5">
        <v>1</v>
      </c>
      <c r="O63" s="5" t="s">
        <v>37</v>
      </c>
      <c r="P63" s="9" t="s">
        <v>55</v>
      </c>
      <c r="Q63" s="5" t="s">
        <v>39</v>
      </c>
      <c r="R63" s="7" t="s">
        <v>40</v>
      </c>
      <c r="S63" s="16">
        <v>131.95874000000001</v>
      </c>
      <c r="T63" s="16">
        <v>131.9</v>
      </c>
      <c r="U63" s="7">
        <f t="shared" si="10"/>
        <v>5.8000000000000007</v>
      </c>
      <c r="V63" s="7">
        <v>29</v>
      </c>
      <c r="W63" s="5">
        <v>0.2</v>
      </c>
      <c r="X63" s="9">
        <v>5.8051000000000004</v>
      </c>
      <c r="Y63" s="9">
        <v>4.5900000000000003E-2</v>
      </c>
      <c r="Z63" s="9">
        <v>2.18E-2</v>
      </c>
      <c r="AA63" s="9">
        <v>1.55E-2</v>
      </c>
      <c r="AB63" s="9">
        <f t="shared" si="11"/>
        <v>0</v>
      </c>
      <c r="AC63" s="9">
        <f t="shared" si="12"/>
        <v>0.20017586206896554</v>
      </c>
      <c r="AD63" s="9">
        <f t="shared" si="13"/>
        <v>1.7586206896552659E-4</v>
      </c>
      <c r="AE63" s="9">
        <f t="shared" si="14"/>
        <v>5.0999999999996604E-3</v>
      </c>
      <c r="AF63" s="4">
        <f t="shared" si="6"/>
        <v>5.7797666666666672</v>
      </c>
      <c r="AG63" s="4">
        <f t="shared" si="7"/>
        <v>0.19930229885057474</v>
      </c>
      <c r="AH63" s="4">
        <f t="shared" si="8"/>
        <v>-6.9770114942527273E-4</v>
      </c>
    </row>
    <row r="64" spans="1:34" x14ac:dyDescent="0.25">
      <c r="A64" s="7" t="s">
        <v>83</v>
      </c>
      <c r="B64" s="7" t="s">
        <v>52</v>
      </c>
      <c r="C64" s="7">
        <v>21</v>
      </c>
      <c r="D64" s="5">
        <v>3</v>
      </c>
      <c r="E64" s="5" t="s">
        <v>32</v>
      </c>
      <c r="F64" s="9" t="s">
        <v>84</v>
      </c>
      <c r="G64" s="9" t="s">
        <v>86</v>
      </c>
      <c r="H64" s="15">
        <v>0.21373842592592593</v>
      </c>
      <c r="I64" s="9">
        <v>20</v>
      </c>
      <c r="J64" s="7" t="s">
        <v>35</v>
      </c>
      <c r="K64" s="5">
        <f t="shared" si="9"/>
        <v>225</v>
      </c>
      <c r="L64" s="5" t="s">
        <v>36</v>
      </c>
      <c r="M64" s="5">
        <v>1994</v>
      </c>
      <c r="N64" s="5">
        <v>1</v>
      </c>
      <c r="O64" s="5" t="s">
        <v>37</v>
      </c>
      <c r="P64" s="9" t="s">
        <v>55</v>
      </c>
      <c r="Q64" s="5" t="s">
        <v>39</v>
      </c>
      <c r="R64" s="7" t="s">
        <v>40</v>
      </c>
      <c r="S64" s="16">
        <v>131.95874000000001</v>
      </c>
      <c r="T64" s="16">
        <v>131.9</v>
      </c>
      <c r="U64" s="7">
        <f t="shared" si="10"/>
        <v>5.8000000000000007</v>
      </c>
      <c r="V64" s="7">
        <v>29</v>
      </c>
      <c r="W64" s="5">
        <v>0.2</v>
      </c>
      <c r="X64" s="9">
        <v>5.7704000000000004</v>
      </c>
      <c r="Y64" s="9">
        <v>3.3399999999999999E-2</v>
      </c>
      <c r="Z64" s="9">
        <v>2.8000000000000001E-2</v>
      </c>
      <c r="AA64" s="9">
        <v>2.9700000000000001E-2</v>
      </c>
      <c r="AB64" s="9">
        <f t="shared" si="11"/>
        <v>0</v>
      </c>
      <c r="AC64" s="9">
        <f t="shared" si="12"/>
        <v>0.1989793103448276</v>
      </c>
      <c r="AD64" s="9">
        <f t="shared" si="13"/>
        <v>-1.0206896551724076E-3</v>
      </c>
      <c r="AE64" s="9">
        <f t="shared" si="14"/>
        <v>-2.9600000000000293E-2</v>
      </c>
      <c r="AF64" s="4">
        <f t="shared" si="6"/>
        <v>5.7797666666666672</v>
      </c>
      <c r="AG64" s="4">
        <f t="shared" si="7"/>
        <v>0.19930229885057474</v>
      </c>
      <c r="AH64" s="4">
        <f t="shared" si="8"/>
        <v>-6.9770114942527273E-4</v>
      </c>
    </row>
    <row r="65" spans="1:34" x14ac:dyDescent="0.25">
      <c r="A65" s="7" t="s">
        <v>83</v>
      </c>
      <c r="B65" s="7" t="s">
        <v>52</v>
      </c>
      <c r="C65" s="7">
        <v>22</v>
      </c>
      <c r="D65" s="5">
        <v>1</v>
      </c>
      <c r="E65" s="5" t="s">
        <v>32</v>
      </c>
      <c r="F65" s="9" t="s">
        <v>84</v>
      </c>
      <c r="G65" s="9" t="s">
        <v>87</v>
      </c>
      <c r="H65" s="15">
        <v>0.21379629629629629</v>
      </c>
      <c r="I65" s="9">
        <v>20</v>
      </c>
      <c r="J65" s="7" t="s">
        <v>35</v>
      </c>
      <c r="K65" s="5">
        <f t="shared" si="9"/>
        <v>225</v>
      </c>
      <c r="L65" s="5" t="s">
        <v>36</v>
      </c>
      <c r="M65" s="7">
        <v>2283</v>
      </c>
      <c r="N65" s="5">
        <v>1</v>
      </c>
      <c r="O65" s="7" t="s">
        <v>88</v>
      </c>
      <c r="P65" s="9" t="s">
        <v>55</v>
      </c>
      <c r="Q65" s="5" t="s">
        <v>39</v>
      </c>
      <c r="R65" s="7" t="s">
        <v>40</v>
      </c>
      <c r="S65" s="16">
        <v>131.95874000000001</v>
      </c>
      <c r="T65" s="16">
        <v>131.9</v>
      </c>
      <c r="U65" s="7">
        <f t="shared" si="10"/>
        <v>5.8000000000000007</v>
      </c>
      <c r="V65" s="7">
        <v>29</v>
      </c>
      <c r="W65" s="5">
        <v>0.2</v>
      </c>
      <c r="X65" s="9">
        <v>5.8625999999999996</v>
      </c>
      <c r="Y65" s="9">
        <v>2.5600000000000001E-2</v>
      </c>
      <c r="Z65" s="9">
        <v>2.1100000000000001E-2</v>
      </c>
      <c r="AA65" s="9">
        <v>2.1899999999999999E-2</v>
      </c>
      <c r="AB65" s="9">
        <f t="shared" si="11"/>
        <v>0</v>
      </c>
      <c r="AC65" s="9">
        <f t="shared" si="12"/>
        <v>0.20215862068965515</v>
      </c>
      <c r="AD65" s="9">
        <f t="shared" si="13"/>
        <v>2.1586206896551385E-3</v>
      </c>
      <c r="AE65" s="9">
        <f t="shared" si="14"/>
        <v>6.2599999999998879E-2</v>
      </c>
      <c r="AF65" s="4">
        <f t="shared" si="6"/>
        <v>5.8248999999999995</v>
      </c>
      <c r="AG65" s="4">
        <f t="shared" si="7"/>
        <v>0.20085862068965515</v>
      </c>
      <c r="AH65" s="4">
        <f t="shared" si="8"/>
        <v>8.5862068965514293E-4</v>
      </c>
    </row>
    <row r="66" spans="1:34" x14ac:dyDescent="0.25">
      <c r="A66" s="7" t="s">
        <v>83</v>
      </c>
      <c r="B66" s="7" t="s">
        <v>52</v>
      </c>
      <c r="C66" s="7">
        <v>22</v>
      </c>
      <c r="D66" s="5">
        <v>2</v>
      </c>
      <c r="E66" s="5" t="s">
        <v>32</v>
      </c>
      <c r="F66" s="9" t="s">
        <v>84</v>
      </c>
      <c r="G66" s="9" t="s">
        <v>87</v>
      </c>
      <c r="H66" s="15">
        <v>0.21379629629629629</v>
      </c>
      <c r="I66" s="9">
        <v>20</v>
      </c>
      <c r="J66" s="7" t="s">
        <v>35</v>
      </c>
      <c r="K66" s="5">
        <f t="shared" ref="K66:K97" si="15">15*15</f>
        <v>225</v>
      </c>
      <c r="L66" s="5" t="s">
        <v>36</v>
      </c>
      <c r="M66" s="7">
        <v>2283</v>
      </c>
      <c r="N66" s="5">
        <v>1</v>
      </c>
      <c r="O66" s="7" t="s">
        <v>88</v>
      </c>
      <c r="P66" s="9" t="s">
        <v>55</v>
      </c>
      <c r="Q66" s="5" t="s">
        <v>39</v>
      </c>
      <c r="R66" s="7" t="s">
        <v>40</v>
      </c>
      <c r="S66" s="16">
        <v>131.95874000000001</v>
      </c>
      <c r="T66" s="16">
        <v>131.9</v>
      </c>
      <c r="U66" s="7">
        <f t="shared" ref="U66:U97" si="16">V66*W66</f>
        <v>5.8000000000000007</v>
      </c>
      <c r="V66" s="7">
        <v>29</v>
      </c>
      <c r="W66" s="5">
        <v>0.2</v>
      </c>
      <c r="X66" s="9">
        <v>5.8216000000000001</v>
      </c>
      <c r="Y66" s="9">
        <v>3.2099999999999997E-2</v>
      </c>
      <c r="Z66" s="9">
        <v>1.89E-2</v>
      </c>
      <c r="AA66" s="9">
        <v>3.4200000000000001E-2</v>
      </c>
      <c r="AB66" s="9">
        <f t="shared" ref="AB66:AB97" si="17">IF(P66="Quick",1,0)</f>
        <v>0</v>
      </c>
      <c r="AC66" s="9">
        <f t="shared" ref="AC66:AC97" si="18">X66/V66</f>
        <v>0.2007448275862069</v>
      </c>
      <c r="AD66" s="9">
        <f t="shared" ref="AD66:AD97" si="19">AC66-W66</f>
        <v>7.4482758620689204E-4</v>
      </c>
      <c r="AE66" s="9">
        <f t="shared" ref="AE66:AE97" si="20">X66-U66</f>
        <v>2.1599999999999397E-2</v>
      </c>
      <c r="AF66" s="4">
        <f t="shared" si="6"/>
        <v>5.8248999999999995</v>
      </c>
      <c r="AG66" s="4">
        <f t="shared" si="7"/>
        <v>0.20085862068965515</v>
      </c>
      <c r="AH66" s="4">
        <f t="shared" si="8"/>
        <v>8.5862068965514293E-4</v>
      </c>
    </row>
    <row r="67" spans="1:34" x14ac:dyDescent="0.25">
      <c r="A67" s="7" t="s">
        <v>83</v>
      </c>
      <c r="B67" s="7" t="s">
        <v>52</v>
      </c>
      <c r="C67" s="7">
        <v>22</v>
      </c>
      <c r="D67" s="5">
        <v>3</v>
      </c>
      <c r="E67" s="5" t="s">
        <v>32</v>
      </c>
      <c r="F67" s="9" t="s">
        <v>84</v>
      </c>
      <c r="G67" s="9" t="s">
        <v>87</v>
      </c>
      <c r="H67" s="15">
        <v>0.21379629629629629</v>
      </c>
      <c r="I67" s="9">
        <v>20</v>
      </c>
      <c r="J67" s="7" t="s">
        <v>35</v>
      </c>
      <c r="K67" s="5">
        <f t="shared" si="15"/>
        <v>225</v>
      </c>
      <c r="L67" s="5" t="s">
        <v>36</v>
      </c>
      <c r="M67" s="7">
        <v>2283</v>
      </c>
      <c r="N67" s="5">
        <v>1</v>
      </c>
      <c r="O67" s="7" t="s">
        <v>88</v>
      </c>
      <c r="P67" s="9" t="s">
        <v>55</v>
      </c>
      <c r="Q67" s="5" t="s">
        <v>39</v>
      </c>
      <c r="R67" s="7" t="s">
        <v>40</v>
      </c>
      <c r="S67" s="16">
        <v>131.95874000000001</v>
      </c>
      <c r="T67" s="16">
        <v>131.9</v>
      </c>
      <c r="U67" s="7">
        <f t="shared" si="16"/>
        <v>5.8000000000000007</v>
      </c>
      <c r="V67" s="7">
        <v>29</v>
      </c>
      <c r="W67" s="5">
        <v>0.2</v>
      </c>
      <c r="X67" s="9">
        <v>5.7904999999999998</v>
      </c>
      <c r="Y67" s="9">
        <v>4.6399999999999997E-2</v>
      </c>
      <c r="Z67" s="9">
        <v>1.9400000000000001E-2</v>
      </c>
      <c r="AA67" s="9">
        <v>3.95E-2</v>
      </c>
      <c r="AB67" s="9">
        <f t="shared" si="17"/>
        <v>0</v>
      </c>
      <c r="AC67" s="9">
        <f t="shared" si="18"/>
        <v>0.19967241379310344</v>
      </c>
      <c r="AD67" s="9">
        <f t="shared" si="19"/>
        <v>-3.2758620689657403E-4</v>
      </c>
      <c r="AE67" s="9">
        <f t="shared" si="20"/>
        <v>-9.5000000000009521E-3</v>
      </c>
      <c r="AF67" s="4">
        <f t="shared" ref="AF67:AF130" si="21">SUMIFS($X:$X,$C:$C,$C67)/3</f>
        <v>5.8248999999999995</v>
      </c>
      <c r="AG67" s="4">
        <f t="shared" ref="AG67:AG130" si="22">AF67/V67</f>
        <v>0.20085862068965515</v>
      </c>
      <c r="AH67" s="4">
        <f t="shared" ref="AH67:AH130" si="23">AG67-W67</f>
        <v>8.5862068965514293E-4</v>
      </c>
    </row>
    <row r="68" spans="1:34" x14ac:dyDescent="0.25">
      <c r="A68" s="7" t="s">
        <v>83</v>
      </c>
      <c r="B68" s="7" t="s">
        <v>52</v>
      </c>
      <c r="C68" s="7">
        <v>23</v>
      </c>
      <c r="D68" s="5">
        <v>1</v>
      </c>
      <c r="E68" s="5" t="s">
        <v>32</v>
      </c>
      <c r="F68" s="9" t="s">
        <v>84</v>
      </c>
      <c r="G68" s="9" t="s">
        <v>89</v>
      </c>
      <c r="H68" s="15">
        <v>0.21380787037037038</v>
      </c>
      <c r="I68" s="9">
        <v>20</v>
      </c>
      <c r="J68" s="7" t="s">
        <v>35</v>
      </c>
      <c r="K68" s="5">
        <f t="shared" si="15"/>
        <v>225</v>
      </c>
      <c r="L68" s="5" t="s">
        <v>36</v>
      </c>
      <c r="M68" s="7">
        <v>2283</v>
      </c>
      <c r="N68" s="5">
        <v>1</v>
      </c>
      <c r="O68" s="7" t="s">
        <v>88</v>
      </c>
      <c r="P68" s="9" t="s">
        <v>55</v>
      </c>
      <c r="Q68" s="5" t="s">
        <v>39</v>
      </c>
      <c r="R68" s="7" t="s">
        <v>40</v>
      </c>
      <c r="S68" s="16">
        <v>131.95874000000001</v>
      </c>
      <c r="T68" s="16">
        <v>131.9</v>
      </c>
      <c r="U68" s="7">
        <f t="shared" si="16"/>
        <v>5.8000000000000007</v>
      </c>
      <c r="V68" s="7">
        <v>29</v>
      </c>
      <c r="W68" s="5">
        <v>0.2</v>
      </c>
      <c r="X68" s="9">
        <v>5.8023999999999996</v>
      </c>
      <c r="Y68" s="9">
        <v>3.1199999999999999E-2</v>
      </c>
      <c r="Z68" s="9">
        <v>2.1000000000000001E-2</v>
      </c>
      <c r="AA68" s="9">
        <v>3.5900000000000001E-2</v>
      </c>
      <c r="AB68" s="9">
        <f t="shared" si="17"/>
        <v>0</v>
      </c>
      <c r="AC68" s="9">
        <f t="shared" si="18"/>
        <v>0.20008275862068964</v>
      </c>
      <c r="AD68" s="9">
        <f t="shared" si="19"/>
        <v>8.2758620689626916E-5</v>
      </c>
      <c r="AE68" s="9">
        <f t="shared" si="20"/>
        <v>2.3999999999988475E-3</v>
      </c>
      <c r="AF68" s="4">
        <f t="shared" si="21"/>
        <v>5.8101666666666674</v>
      </c>
      <c r="AG68" s="4">
        <f t="shared" si="22"/>
        <v>0.2003505747126437</v>
      </c>
      <c r="AH68" s="4">
        <f t="shared" si="23"/>
        <v>3.5057471264368645E-4</v>
      </c>
    </row>
    <row r="69" spans="1:34" x14ac:dyDescent="0.25">
      <c r="A69" s="7" t="s">
        <v>83</v>
      </c>
      <c r="B69" s="7" t="s">
        <v>52</v>
      </c>
      <c r="C69" s="7">
        <v>23</v>
      </c>
      <c r="D69" s="5">
        <v>2</v>
      </c>
      <c r="E69" s="5" t="s">
        <v>32</v>
      </c>
      <c r="F69" s="9" t="s">
        <v>84</v>
      </c>
      <c r="G69" s="9" t="s">
        <v>89</v>
      </c>
      <c r="H69" s="15">
        <v>0.21380787037037038</v>
      </c>
      <c r="I69" s="9">
        <v>20</v>
      </c>
      <c r="J69" s="7" t="s">
        <v>35</v>
      </c>
      <c r="K69" s="5">
        <f t="shared" si="15"/>
        <v>225</v>
      </c>
      <c r="L69" s="5" t="s">
        <v>36</v>
      </c>
      <c r="M69" s="7">
        <v>2283</v>
      </c>
      <c r="N69" s="5">
        <v>1</v>
      </c>
      <c r="O69" s="7" t="s">
        <v>88</v>
      </c>
      <c r="P69" s="9" t="s">
        <v>55</v>
      </c>
      <c r="Q69" s="5" t="s">
        <v>39</v>
      </c>
      <c r="R69" s="7" t="s">
        <v>40</v>
      </c>
      <c r="S69" s="16">
        <v>131.95874000000001</v>
      </c>
      <c r="T69" s="16">
        <v>131.9</v>
      </c>
      <c r="U69" s="7">
        <f t="shared" si="16"/>
        <v>5.8000000000000007</v>
      </c>
      <c r="V69" s="7">
        <v>29</v>
      </c>
      <c r="W69" s="5">
        <v>0.2</v>
      </c>
      <c r="X69" s="9">
        <v>5.8131000000000004</v>
      </c>
      <c r="Y69" s="9">
        <v>4.2999999999999997E-2</v>
      </c>
      <c r="Z69" s="9">
        <v>1.09E-2</v>
      </c>
      <c r="AA69" s="9">
        <v>2.92E-2</v>
      </c>
      <c r="AB69" s="9">
        <f t="shared" si="17"/>
        <v>0</v>
      </c>
      <c r="AC69" s="9">
        <f t="shared" si="18"/>
        <v>0.20045172413793105</v>
      </c>
      <c r="AD69" s="9">
        <f t="shared" si="19"/>
        <v>4.5172413793104216E-4</v>
      </c>
      <c r="AE69" s="9">
        <f t="shared" si="20"/>
        <v>1.3099999999999667E-2</v>
      </c>
      <c r="AF69" s="4">
        <f t="shared" si="21"/>
        <v>5.8101666666666674</v>
      </c>
      <c r="AG69" s="4">
        <f t="shared" si="22"/>
        <v>0.2003505747126437</v>
      </c>
      <c r="AH69" s="4">
        <f t="shared" si="23"/>
        <v>3.5057471264368645E-4</v>
      </c>
    </row>
    <row r="70" spans="1:34" x14ac:dyDescent="0.25">
      <c r="A70" s="7" t="s">
        <v>83</v>
      </c>
      <c r="B70" s="7" t="s">
        <v>52</v>
      </c>
      <c r="C70" s="7">
        <v>23</v>
      </c>
      <c r="D70" s="5">
        <v>3</v>
      </c>
      <c r="E70" s="5" t="s">
        <v>32</v>
      </c>
      <c r="F70" s="9" t="s">
        <v>84</v>
      </c>
      <c r="G70" s="9" t="s">
        <v>89</v>
      </c>
      <c r="H70" s="15">
        <v>0.21380787037037038</v>
      </c>
      <c r="I70" s="9">
        <v>20</v>
      </c>
      <c r="J70" s="7" t="s">
        <v>35</v>
      </c>
      <c r="K70" s="5">
        <f t="shared" si="15"/>
        <v>225</v>
      </c>
      <c r="L70" s="5" t="s">
        <v>36</v>
      </c>
      <c r="M70" s="7">
        <v>2283</v>
      </c>
      <c r="N70" s="5">
        <v>1</v>
      </c>
      <c r="O70" s="7" t="s">
        <v>88</v>
      </c>
      <c r="P70" s="9" t="s">
        <v>55</v>
      </c>
      <c r="Q70" s="5" t="s">
        <v>39</v>
      </c>
      <c r="R70" s="7" t="s">
        <v>40</v>
      </c>
      <c r="S70" s="16">
        <v>131.95874000000001</v>
      </c>
      <c r="T70" s="16">
        <v>131.9</v>
      </c>
      <c r="U70" s="7">
        <f t="shared" si="16"/>
        <v>5.8000000000000007</v>
      </c>
      <c r="V70" s="7">
        <v>29</v>
      </c>
      <c r="W70" s="5">
        <v>0.2</v>
      </c>
      <c r="X70" s="9">
        <v>5.8150000000000004</v>
      </c>
      <c r="Y70" s="9">
        <v>1.9300000000000001E-2</v>
      </c>
      <c r="Z70" s="9">
        <v>2.2499999999999999E-2</v>
      </c>
      <c r="AA70" s="9">
        <v>1.6E-2</v>
      </c>
      <c r="AB70" s="9">
        <f t="shared" si="17"/>
        <v>0</v>
      </c>
      <c r="AC70" s="9">
        <f t="shared" si="18"/>
        <v>0.20051724137931035</v>
      </c>
      <c r="AD70" s="9">
        <f t="shared" si="19"/>
        <v>5.1724137931033476E-4</v>
      </c>
      <c r="AE70" s="9">
        <f t="shared" si="20"/>
        <v>1.499999999999968E-2</v>
      </c>
      <c r="AF70" s="4">
        <f t="shared" si="21"/>
        <v>5.8101666666666674</v>
      </c>
      <c r="AG70" s="4">
        <f t="shared" si="22"/>
        <v>0.2003505747126437</v>
      </c>
      <c r="AH70" s="4">
        <f t="shared" si="23"/>
        <v>3.5057471264368645E-4</v>
      </c>
    </row>
    <row r="71" spans="1:34" x14ac:dyDescent="0.25">
      <c r="A71" s="7" t="s">
        <v>90</v>
      </c>
      <c r="B71" s="9" t="s">
        <v>91</v>
      </c>
      <c r="C71" s="7">
        <v>24</v>
      </c>
      <c r="D71" s="5">
        <v>1</v>
      </c>
      <c r="E71" s="5" t="s">
        <v>32</v>
      </c>
      <c r="F71" s="9"/>
      <c r="G71" s="9"/>
      <c r="H71" s="9"/>
      <c r="I71" s="9">
        <v>5</v>
      </c>
      <c r="J71" s="7" t="s">
        <v>35</v>
      </c>
      <c r="K71" s="5">
        <f t="shared" si="15"/>
        <v>225</v>
      </c>
      <c r="L71" s="5" t="s">
        <v>36</v>
      </c>
      <c r="M71" s="9">
        <v>2293</v>
      </c>
      <c r="N71" s="9">
        <v>2</v>
      </c>
      <c r="O71" s="7" t="s">
        <v>88</v>
      </c>
      <c r="P71" s="9" t="s">
        <v>38</v>
      </c>
      <c r="Q71" s="9" t="s">
        <v>92</v>
      </c>
      <c r="R71" s="7" t="s">
        <v>40</v>
      </c>
      <c r="S71" s="9">
        <v>24</v>
      </c>
      <c r="T71" s="9">
        <v>24</v>
      </c>
      <c r="U71" s="7">
        <f t="shared" si="16"/>
        <v>6</v>
      </c>
      <c r="V71" s="7">
        <v>20</v>
      </c>
      <c r="W71" s="9">
        <v>0.3</v>
      </c>
      <c r="X71" s="8">
        <v>6.0762</v>
      </c>
      <c r="Y71" s="8">
        <v>3.09E-2</v>
      </c>
      <c r="Z71" s="8">
        <v>1.7100000000000001E-2</v>
      </c>
      <c r="AA71" s="8">
        <v>3.09E-2</v>
      </c>
      <c r="AB71" s="8">
        <f t="shared" si="17"/>
        <v>1</v>
      </c>
      <c r="AC71" s="8">
        <f t="shared" si="18"/>
        <v>0.30381000000000002</v>
      </c>
      <c r="AD71" s="8">
        <f t="shared" si="19"/>
        <v>3.8100000000000356E-3</v>
      </c>
      <c r="AE71" s="9">
        <f t="shared" si="20"/>
        <v>7.6200000000000045E-2</v>
      </c>
      <c r="AF71" s="4">
        <f t="shared" si="21"/>
        <v>6.0952000000000011</v>
      </c>
      <c r="AG71" s="4">
        <f t="shared" si="22"/>
        <v>0.30476000000000003</v>
      </c>
      <c r="AH71" s="4">
        <f t="shared" si="23"/>
        <v>4.760000000000042E-3</v>
      </c>
    </row>
    <row r="72" spans="1:34" x14ac:dyDescent="0.25">
      <c r="A72" s="7" t="s">
        <v>90</v>
      </c>
      <c r="B72" s="9" t="s">
        <v>91</v>
      </c>
      <c r="C72" s="7">
        <v>24</v>
      </c>
      <c r="D72" s="5">
        <v>2</v>
      </c>
      <c r="E72" s="5" t="s">
        <v>32</v>
      </c>
      <c r="F72" s="9"/>
      <c r="G72" s="9"/>
      <c r="H72" s="9"/>
      <c r="I72" s="9">
        <v>5</v>
      </c>
      <c r="J72" s="7" t="s">
        <v>35</v>
      </c>
      <c r="K72" s="5">
        <f t="shared" si="15"/>
        <v>225</v>
      </c>
      <c r="L72" s="5" t="s">
        <v>36</v>
      </c>
      <c r="M72" s="9">
        <v>2293</v>
      </c>
      <c r="N72" s="9">
        <v>2</v>
      </c>
      <c r="O72" s="7" t="s">
        <v>88</v>
      </c>
      <c r="P72" s="9" t="s">
        <v>38</v>
      </c>
      <c r="Q72" s="9" t="s">
        <v>92</v>
      </c>
      <c r="R72" s="7" t="s">
        <v>40</v>
      </c>
      <c r="S72" s="9">
        <v>24</v>
      </c>
      <c r="T72" s="9">
        <v>24</v>
      </c>
      <c r="U72" s="7">
        <f t="shared" si="16"/>
        <v>6</v>
      </c>
      <c r="V72" s="7">
        <v>20</v>
      </c>
      <c r="W72" s="9">
        <v>0.3</v>
      </c>
      <c r="X72" s="8">
        <v>6.1050000000000004</v>
      </c>
      <c r="Y72" s="8">
        <v>3.9899999999999998E-2</v>
      </c>
      <c r="Z72" s="8">
        <v>2.5399999999999999E-2</v>
      </c>
      <c r="AA72" s="8">
        <v>2.7199999999999998E-2</v>
      </c>
      <c r="AB72" s="8">
        <f t="shared" si="17"/>
        <v>1</v>
      </c>
      <c r="AC72" s="8">
        <f t="shared" si="18"/>
        <v>0.30525000000000002</v>
      </c>
      <c r="AD72" s="8">
        <f t="shared" si="19"/>
        <v>5.2500000000000324E-3</v>
      </c>
      <c r="AE72" s="9">
        <f t="shared" si="20"/>
        <v>0.10500000000000043</v>
      </c>
      <c r="AF72" s="4">
        <f t="shared" si="21"/>
        <v>6.0952000000000011</v>
      </c>
      <c r="AG72" s="4">
        <f t="shared" si="22"/>
        <v>0.30476000000000003</v>
      </c>
      <c r="AH72" s="4">
        <f t="shared" si="23"/>
        <v>4.760000000000042E-3</v>
      </c>
    </row>
    <row r="73" spans="1:34" x14ac:dyDescent="0.25">
      <c r="A73" s="7" t="s">
        <v>90</v>
      </c>
      <c r="B73" s="9" t="s">
        <v>91</v>
      </c>
      <c r="C73" s="7">
        <v>24</v>
      </c>
      <c r="D73" s="5">
        <v>3</v>
      </c>
      <c r="E73" s="5" t="s">
        <v>32</v>
      </c>
      <c r="F73" s="9"/>
      <c r="G73" s="9"/>
      <c r="H73" s="9"/>
      <c r="I73" s="9">
        <v>5</v>
      </c>
      <c r="J73" s="7" t="s">
        <v>35</v>
      </c>
      <c r="K73" s="5">
        <f t="shared" si="15"/>
        <v>225</v>
      </c>
      <c r="L73" s="5" t="s">
        <v>36</v>
      </c>
      <c r="M73" s="9">
        <v>2293</v>
      </c>
      <c r="N73" s="9">
        <v>2</v>
      </c>
      <c r="O73" s="7" t="s">
        <v>88</v>
      </c>
      <c r="P73" s="9" t="s">
        <v>38</v>
      </c>
      <c r="Q73" s="9" t="s">
        <v>92</v>
      </c>
      <c r="R73" s="7" t="s">
        <v>40</v>
      </c>
      <c r="S73" s="9">
        <v>24</v>
      </c>
      <c r="T73" s="9">
        <v>24</v>
      </c>
      <c r="U73" s="7">
        <f t="shared" si="16"/>
        <v>6</v>
      </c>
      <c r="V73" s="7">
        <v>20</v>
      </c>
      <c r="W73" s="9">
        <v>0.3</v>
      </c>
      <c r="X73" s="8">
        <v>6.1044</v>
      </c>
      <c r="Y73" s="8">
        <v>2.3400000000000001E-2</v>
      </c>
      <c r="Z73" s="8">
        <v>2.1999999999999999E-2</v>
      </c>
      <c r="AA73" s="8">
        <v>2.3E-2</v>
      </c>
      <c r="AB73" s="8">
        <f t="shared" si="17"/>
        <v>1</v>
      </c>
      <c r="AC73" s="8">
        <f t="shared" si="18"/>
        <v>0.30521999999999999</v>
      </c>
      <c r="AD73" s="8">
        <f t="shared" si="19"/>
        <v>5.2200000000000024E-3</v>
      </c>
      <c r="AE73" s="9">
        <f t="shared" si="20"/>
        <v>0.10440000000000005</v>
      </c>
      <c r="AF73" s="4">
        <f t="shared" si="21"/>
        <v>6.0952000000000011</v>
      </c>
      <c r="AG73" s="4">
        <f t="shared" si="22"/>
        <v>0.30476000000000003</v>
      </c>
      <c r="AH73" s="4">
        <f t="shared" si="23"/>
        <v>4.760000000000042E-3</v>
      </c>
    </row>
    <row r="74" spans="1:34" x14ac:dyDescent="0.25">
      <c r="A74" s="7" t="s">
        <v>93</v>
      </c>
      <c r="B74" s="9" t="s">
        <v>91</v>
      </c>
      <c r="C74" s="7">
        <v>25</v>
      </c>
      <c r="D74" s="5">
        <v>1</v>
      </c>
      <c r="E74" s="5" t="s">
        <v>32</v>
      </c>
      <c r="F74" s="9"/>
      <c r="G74" s="9"/>
      <c r="H74" s="9"/>
      <c r="I74" s="9">
        <v>5</v>
      </c>
      <c r="J74" s="7" t="s">
        <v>35</v>
      </c>
      <c r="K74" s="5">
        <f t="shared" si="15"/>
        <v>225</v>
      </c>
      <c r="L74" s="5" t="s">
        <v>36</v>
      </c>
      <c r="M74" s="9">
        <v>2293</v>
      </c>
      <c r="N74" s="9">
        <v>2</v>
      </c>
      <c r="O74" s="7" t="s">
        <v>88</v>
      </c>
      <c r="P74" s="9" t="s">
        <v>38</v>
      </c>
      <c r="Q74" s="9" t="s">
        <v>94</v>
      </c>
      <c r="R74" s="7" t="s">
        <v>40</v>
      </c>
      <c r="S74" s="9">
        <v>24</v>
      </c>
      <c r="T74" s="9">
        <v>24</v>
      </c>
      <c r="U74" s="7">
        <f t="shared" si="16"/>
        <v>6</v>
      </c>
      <c r="V74" s="7">
        <v>20</v>
      </c>
      <c r="W74" s="9">
        <v>0.3</v>
      </c>
      <c r="X74" s="9">
        <v>6.0827</v>
      </c>
      <c r="Y74" s="9">
        <v>4.7199999999999999E-2</v>
      </c>
      <c r="Z74" s="9">
        <v>0.30399999999999999</v>
      </c>
      <c r="AA74" s="9">
        <v>3.27E-2</v>
      </c>
      <c r="AB74" s="9">
        <f t="shared" si="17"/>
        <v>1</v>
      </c>
      <c r="AC74" s="9">
        <f t="shared" si="18"/>
        <v>0.30413499999999999</v>
      </c>
      <c r="AD74" s="9">
        <f t="shared" si="19"/>
        <v>4.1349999999999998E-3</v>
      </c>
      <c r="AE74" s="9">
        <f t="shared" si="20"/>
        <v>8.2699999999999996E-2</v>
      </c>
      <c r="AF74" s="4">
        <f t="shared" si="21"/>
        <v>6.0673000000000004</v>
      </c>
      <c r="AG74" s="4">
        <f t="shared" si="22"/>
        <v>0.303365</v>
      </c>
      <c r="AH74" s="4">
        <f t="shared" si="23"/>
        <v>3.3650000000000069E-3</v>
      </c>
    </row>
    <row r="75" spans="1:34" x14ac:dyDescent="0.25">
      <c r="A75" s="7" t="s">
        <v>93</v>
      </c>
      <c r="B75" s="9" t="s">
        <v>91</v>
      </c>
      <c r="C75" s="7">
        <v>25</v>
      </c>
      <c r="D75" s="5">
        <v>2</v>
      </c>
      <c r="E75" s="5" t="s">
        <v>32</v>
      </c>
      <c r="F75" s="9"/>
      <c r="G75" s="9"/>
      <c r="H75" s="9"/>
      <c r="I75" s="9">
        <v>5</v>
      </c>
      <c r="J75" s="7" t="s">
        <v>35</v>
      </c>
      <c r="K75" s="5">
        <f t="shared" si="15"/>
        <v>225</v>
      </c>
      <c r="L75" s="5" t="s">
        <v>36</v>
      </c>
      <c r="M75" s="9">
        <v>2293</v>
      </c>
      <c r="N75" s="9">
        <v>2</v>
      </c>
      <c r="O75" s="7" t="s">
        <v>88</v>
      </c>
      <c r="P75" s="9" t="s">
        <v>38</v>
      </c>
      <c r="Q75" s="9" t="s">
        <v>94</v>
      </c>
      <c r="R75" s="7" t="s">
        <v>40</v>
      </c>
      <c r="S75" s="9">
        <v>24</v>
      </c>
      <c r="T75" s="9">
        <v>24</v>
      </c>
      <c r="U75" s="7">
        <f t="shared" si="16"/>
        <v>6</v>
      </c>
      <c r="V75" s="7">
        <v>20</v>
      </c>
      <c r="W75" s="9">
        <v>0.3</v>
      </c>
      <c r="X75" s="9">
        <v>6.0598999999999998</v>
      </c>
      <c r="Y75" s="9">
        <v>4.4400000000000002E-2</v>
      </c>
      <c r="Z75" s="9">
        <v>2.8299999999999999E-2</v>
      </c>
      <c r="AA75" s="9">
        <v>8.3000000000000001E-3</v>
      </c>
      <c r="AB75" s="9">
        <f t="shared" si="17"/>
        <v>1</v>
      </c>
      <c r="AC75" s="9">
        <f t="shared" si="18"/>
        <v>0.30299500000000001</v>
      </c>
      <c r="AD75" s="9">
        <f t="shared" si="19"/>
        <v>2.9950000000000254E-3</v>
      </c>
      <c r="AE75" s="9">
        <f t="shared" si="20"/>
        <v>5.9899999999999842E-2</v>
      </c>
      <c r="AF75" s="4">
        <f t="shared" si="21"/>
        <v>6.0673000000000004</v>
      </c>
      <c r="AG75" s="4">
        <f t="shared" si="22"/>
        <v>0.303365</v>
      </c>
      <c r="AH75" s="4">
        <f t="shared" si="23"/>
        <v>3.3650000000000069E-3</v>
      </c>
    </row>
    <row r="76" spans="1:34" x14ac:dyDescent="0.25">
      <c r="A76" s="7" t="s">
        <v>93</v>
      </c>
      <c r="B76" s="9" t="s">
        <v>91</v>
      </c>
      <c r="C76" s="7">
        <v>25</v>
      </c>
      <c r="D76" s="5">
        <v>3</v>
      </c>
      <c r="E76" s="5" t="s">
        <v>32</v>
      </c>
      <c r="F76" s="9"/>
      <c r="G76" s="9"/>
      <c r="H76" s="9"/>
      <c r="I76" s="9">
        <v>5</v>
      </c>
      <c r="J76" s="7" t="s">
        <v>35</v>
      </c>
      <c r="K76" s="5">
        <f t="shared" si="15"/>
        <v>225</v>
      </c>
      <c r="L76" s="5" t="s">
        <v>36</v>
      </c>
      <c r="M76" s="9">
        <v>2293</v>
      </c>
      <c r="N76" s="9">
        <v>2</v>
      </c>
      <c r="O76" s="7" t="s">
        <v>88</v>
      </c>
      <c r="P76" s="9" t="s">
        <v>38</v>
      </c>
      <c r="Q76" s="9" t="s">
        <v>94</v>
      </c>
      <c r="R76" s="7" t="s">
        <v>40</v>
      </c>
      <c r="S76" s="9">
        <v>24</v>
      </c>
      <c r="T76" s="9">
        <v>24</v>
      </c>
      <c r="U76" s="7">
        <f t="shared" si="16"/>
        <v>6</v>
      </c>
      <c r="V76" s="7">
        <v>20</v>
      </c>
      <c r="W76" s="9">
        <v>0.3</v>
      </c>
      <c r="X76" s="9">
        <v>6.0593000000000004</v>
      </c>
      <c r="Y76" s="9">
        <v>4.7E-2</v>
      </c>
      <c r="Z76" s="9">
        <v>5.7500000000000002E-2</v>
      </c>
      <c r="AA76" s="9">
        <v>2.8299999999999999E-2</v>
      </c>
      <c r="AB76" s="9">
        <f t="shared" si="17"/>
        <v>1</v>
      </c>
      <c r="AC76" s="9">
        <f t="shared" si="18"/>
        <v>0.30296500000000004</v>
      </c>
      <c r="AD76" s="9">
        <f t="shared" si="19"/>
        <v>2.9650000000000509E-3</v>
      </c>
      <c r="AE76" s="9">
        <f t="shared" si="20"/>
        <v>5.9300000000000352E-2</v>
      </c>
      <c r="AF76" s="4">
        <f t="shared" si="21"/>
        <v>6.0673000000000004</v>
      </c>
      <c r="AG76" s="4">
        <f t="shared" si="22"/>
        <v>0.303365</v>
      </c>
      <c r="AH76" s="4">
        <f t="shared" si="23"/>
        <v>3.3650000000000069E-3</v>
      </c>
    </row>
    <row r="77" spans="1:34" x14ac:dyDescent="0.25">
      <c r="A77" s="7" t="s">
        <v>95</v>
      </c>
      <c r="B77" s="9" t="s">
        <v>91</v>
      </c>
      <c r="C77" s="7">
        <v>26</v>
      </c>
      <c r="D77" s="5">
        <v>1</v>
      </c>
      <c r="E77" s="5" t="s">
        <v>32</v>
      </c>
      <c r="F77" s="9"/>
      <c r="G77" s="9"/>
      <c r="H77" s="9"/>
      <c r="I77" s="9">
        <v>5</v>
      </c>
      <c r="J77" s="7" t="s">
        <v>35</v>
      </c>
      <c r="K77" s="5">
        <f t="shared" si="15"/>
        <v>225</v>
      </c>
      <c r="L77" s="5" t="s">
        <v>36</v>
      </c>
      <c r="M77" s="9">
        <v>2293</v>
      </c>
      <c r="N77" s="9">
        <v>2</v>
      </c>
      <c r="O77" s="7" t="s">
        <v>88</v>
      </c>
      <c r="P77" s="9" t="s">
        <v>38</v>
      </c>
      <c r="Q77" s="9" t="s">
        <v>96</v>
      </c>
      <c r="R77" s="7" t="s">
        <v>40</v>
      </c>
      <c r="S77" s="9">
        <v>24</v>
      </c>
      <c r="T77" s="9">
        <v>24</v>
      </c>
      <c r="U77" s="7">
        <f t="shared" si="16"/>
        <v>6</v>
      </c>
      <c r="V77" s="7">
        <v>20</v>
      </c>
      <c r="W77" s="9">
        <v>0.3</v>
      </c>
      <c r="X77" s="9">
        <v>6.1199000000000003</v>
      </c>
      <c r="Y77" s="9">
        <v>5.0200000000000002E-2</v>
      </c>
      <c r="Z77" s="9">
        <v>2.4199999999999999E-2</v>
      </c>
      <c r="AA77" s="9">
        <v>3.9600000000000003E-2</v>
      </c>
      <c r="AB77" s="9">
        <f t="shared" si="17"/>
        <v>1</v>
      </c>
      <c r="AC77" s="9">
        <f t="shared" si="18"/>
        <v>0.30599500000000002</v>
      </c>
      <c r="AD77" s="9">
        <f t="shared" si="19"/>
        <v>5.9950000000000281E-3</v>
      </c>
      <c r="AE77" s="9">
        <f t="shared" si="20"/>
        <v>0.11990000000000034</v>
      </c>
      <c r="AF77" s="4">
        <f t="shared" si="21"/>
        <v>6.1079000000000008</v>
      </c>
      <c r="AG77" s="4">
        <f t="shared" si="22"/>
        <v>0.30539500000000003</v>
      </c>
      <c r="AH77" s="4">
        <f t="shared" si="23"/>
        <v>5.3950000000000387E-3</v>
      </c>
    </row>
    <row r="78" spans="1:34" x14ac:dyDescent="0.25">
      <c r="A78" s="7" t="s">
        <v>95</v>
      </c>
      <c r="B78" s="9" t="s">
        <v>91</v>
      </c>
      <c r="C78" s="7">
        <v>26</v>
      </c>
      <c r="D78" s="5">
        <v>2</v>
      </c>
      <c r="E78" s="5" t="s">
        <v>32</v>
      </c>
      <c r="F78" s="9"/>
      <c r="G78" s="9"/>
      <c r="H78" s="9"/>
      <c r="I78" s="9">
        <v>5</v>
      </c>
      <c r="J78" s="7" t="s">
        <v>35</v>
      </c>
      <c r="K78" s="5">
        <f t="shared" si="15"/>
        <v>225</v>
      </c>
      <c r="L78" s="5" t="s">
        <v>36</v>
      </c>
      <c r="M78" s="9">
        <v>2293</v>
      </c>
      <c r="N78" s="9">
        <v>2</v>
      </c>
      <c r="O78" s="7" t="s">
        <v>88</v>
      </c>
      <c r="P78" s="9" t="s">
        <v>38</v>
      </c>
      <c r="Q78" s="9" t="s">
        <v>96</v>
      </c>
      <c r="R78" s="7" t="s">
        <v>40</v>
      </c>
      <c r="S78" s="9">
        <v>24</v>
      </c>
      <c r="T78" s="9">
        <v>24</v>
      </c>
      <c r="U78" s="7">
        <f t="shared" si="16"/>
        <v>6</v>
      </c>
      <c r="V78" s="7">
        <v>20</v>
      </c>
      <c r="W78" s="9">
        <v>0.3</v>
      </c>
      <c r="X78" s="9">
        <v>6.093</v>
      </c>
      <c r="Y78" s="9">
        <v>3.9100000000000003E-2</v>
      </c>
      <c r="Z78" s="9">
        <v>2.6100000000000002E-2</v>
      </c>
      <c r="AA78" s="9">
        <v>1.38E-2</v>
      </c>
      <c r="AB78" s="9">
        <f t="shared" si="17"/>
        <v>1</v>
      </c>
      <c r="AC78" s="9">
        <f t="shared" si="18"/>
        <v>0.30464999999999998</v>
      </c>
      <c r="AD78" s="9">
        <f t="shared" si="19"/>
        <v>4.6499999999999875E-3</v>
      </c>
      <c r="AE78" s="9">
        <f t="shared" si="20"/>
        <v>9.2999999999999972E-2</v>
      </c>
      <c r="AF78" s="4">
        <f t="shared" si="21"/>
        <v>6.1079000000000008</v>
      </c>
      <c r="AG78" s="4">
        <f t="shared" si="22"/>
        <v>0.30539500000000003</v>
      </c>
      <c r="AH78" s="4">
        <f t="shared" si="23"/>
        <v>5.3950000000000387E-3</v>
      </c>
    </row>
    <row r="79" spans="1:34" x14ac:dyDescent="0.25">
      <c r="A79" s="7" t="s">
        <v>95</v>
      </c>
      <c r="B79" s="9" t="s">
        <v>91</v>
      </c>
      <c r="C79" s="7">
        <v>26</v>
      </c>
      <c r="D79" s="5">
        <v>3</v>
      </c>
      <c r="E79" s="5" t="s">
        <v>32</v>
      </c>
      <c r="F79" s="9"/>
      <c r="G79" s="9"/>
      <c r="H79" s="9"/>
      <c r="I79" s="9">
        <v>5</v>
      </c>
      <c r="J79" s="7" t="s">
        <v>35</v>
      </c>
      <c r="K79" s="5">
        <f t="shared" si="15"/>
        <v>225</v>
      </c>
      <c r="L79" s="5" t="s">
        <v>36</v>
      </c>
      <c r="M79" s="9">
        <v>2293</v>
      </c>
      <c r="N79" s="9">
        <v>2</v>
      </c>
      <c r="O79" s="7" t="s">
        <v>88</v>
      </c>
      <c r="P79" s="9" t="s">
        <v>38</v>
      </c>
      <c r="Q79" s="9" t="s">
        <v>96</v>
      </c>
      <c r="R79" s="7" t="s">
        <v>40</v>
      </c>
      <c r="S79" s="9">
        <v>24</v>
      </c>
      <c r="T79" s="9">
        <v>24</v>
      </c>
      <c r="U79" s="7">
        <f t="shared" si="16"/>
        <v>6</v>
      </c>
      <c r="V79" s="7">
        <v>20</v>
      </c>
      <c r="W79" s="9">
        <v>0.3</v>
      </c>
      <c r="X79" s="9">
        <v>6.1108000000000002</v>
      </c>
      <c r="Y79" s="9">
        <v>6.5500000000000003E-2</v>
      </c>
      <c r="Z79" s="9">
        <v>2.18E-2</v>
      </c>
      <c r="AA79" s="9">
        <v>2.7199999999999998E-2</v>
      </c>
      <c r="AB79" s="9">
        <f t="shared" si="17"/>
        <v>1</v>
      </c>
      <c r="AC79" s="9">
        <f t="shared" si="18"/>
        <v>0.30554000000000003</v>
      </c>
      <c r="AD79" s="9">
        <f t="shared" si="19"/>
        <v>5.5400000000000449E-3</v>
      </c>
      <c r="AE79" s="9">
        <f t="shared" si="20"/>
        <v>0.11080000000000023</v>
      </c>
      <c r="AF79" s="4">
        <f t="shared" si="21"/>
        <v>6.1079000000000008</v>
      </c>
      <c r="AG79" s="4">
        <f t="shared" si="22"/>
        <v>0.30539500000000003</v>
      </c>
      <c r="AH79" s="4">
        <f t="shared" si="23"/>
        <v>5.3950000000000387E-3</v>
      </c>
    </row>
    <row r="80" spans="1:34" x14ac:dyDescent="0.25">
      <c r="A80" s="7" t="s">
        <v>97</v>
      </c>
      <c r="B80" s="9" t="s">
        <v>91</v>
      </c>
      <c r="C80" s="7">
        <v>27</v>
      </c>
      <c r="D80" s="5">
        <v>1</v>
      </c>
      <c r="E80" s="5" t="s">
        <v>32</v>
      </c>
      <c r="F80" s="9"/>
      <c r="G80" s="9"/>
      <c r="H80" s="9"/>
      <c r="I80" s="9">
        <v>35</v>
      </c>
      <c r="J80" s="7" t="s">
        <v>35</v>
      </c>
      <c r="K80" s="5">
        <f t="shared" si="15"/>
        <v>225</v>
      </c>
      <c r="L80" s="5" t="s">
        <v>36</v>
      </c>
      <c r="M80" s="9">
        <v>2293</v>
      </c>
      <c r="N80" s="9">
        <v>2</v>
      </c>
      <c r="O80" s="7" t="s">
        <v>88</v>
      </c>
      <c r="P80" s="9" t="s">
        <v>38</v>
      </c>
      <c r="Q80" s="9" t="s">
        <v>92</v>
      </c>
      <c r="R80" s="7" t="s">
        <v>40</v>
      </c>
      <c r="S80" s="9">
        <v>24</v>
      </c>
      <c r="T80" s="9">
        <v>24</v>
      </c>
      <c r="U80" s="7">
        <f t="shared" si="16"/>
        <v>6</v>
      </c>
      <c r="V80" s="7">
        <v>20</v>
      </c>
      <c r="W80" s="9">
        <v>0.3</v>
      </c>
      <c r="X80" s="8">
        <v>6.0232000000000001</v>
      </c>
      <c r="Y80" s="8">
        <v>5.0700000000000002E-2</v>
      </c>
      <c r="Z80" s="8">
        <v>1.2699999999999999E-2</v>
      </c>
      <c r="AA80" s="8">
        <v>3.4200000000000001E-2</v>
      </c>
      <c r="AB80" s="8">
        <f t="shared" si="17"/>
        <v>1</v>
      </c>
      <c r="AC80" s="8">
        <f t="shared" si="18"/>
        <v>0.30115999999999998</v>
      </c>
      <c r="AD80" s="8">
        <f t="shared" si="19"/>
        <v>1.1599999999999944E-3</v>
      </c>
      <c r="AE80" s="9">
        <f t="shared" si="20"/>
        <v>2.3200000000000109E-2</v>
      </c>
      <c r="AF80" s="4">
        <f t="shared" si="21"/>
        <v>6.0466000000000006</v>
      </c>
      <c r="AG80" s="4">
        <f t="shared" si="22"/>
        <v>0.30233000000000004</v>
      </c>
      <c r="AH80" s="4">
        <f t="shared" si="23"/>
        <v>2.3300000000000542E-3</v>
      </c>
    </row>
    <row r="81" spans="1:34" x14ac:dyDescent="0.25">
      <c r="A81" s="7" t="s">
        <v>97</v>
      </c>
      <c r="B81" s="9" t="s">
        <v>91</v>
      </c>
      <c r="C81" s="7">
        <v>27</v>
      </c>
      <c r="D81" s="5">
        <v>2</v>
      </c>
      <c r="E81" s="5" t="s">
        <v>32</v>
      </c>
      <c r="F81" s="9"/>
      <c r="G81" s="9"/>
      <c r="H81" s="9"/>
      <c r="I81" s="9">
        <v>35</v>
      </c>
      <c r="J81" s="7" t="s">
        <v>35</v>
      </c>
      <c r="K81" s="5">
        <f t="shared" si="15"/>
        <v>225</v>
      </c>
      <c r="L81" s="5" t="s">
        <v>36</v>
      </c>
      <c r="M81" s="9">
        <v>2293</v>
      </c>
      <c r="N81" s="9">
        <v>2</v>
      </c>
      <c r="O81" s="7" t="s">
        <v>88</v>
      </c>
      <c r="P81" s="9" t="s">
        <v>38</v>
      </c>
      <c r="Q81" s="9" t="s">
        <v>92</v>
      </c>
      <c r="R81" s="7" t="s">
        <v>40</v>
      </c>
      <c r="S81" s="9">
        <v>24</v>
      </c>
      <c r="T81" s="9">
        <v>24</v>
      </c>
      <c r="U81" s="7">
        <f t="shared" si="16"/>
        <v>6</v>
      </c>
      <c r="V81" s="7">
        <v>20</v>
      </c>
      <c r="W81" s="9">
        <v>0.3</v>
      </c>
      <c r="X81" s="8">
        <v>6.0671999999999997</v>
      </c>
      <c r="Y81" s="8">
        <v>6.0499999999999998E-2</v>
      </c>
      <c r="Z81" s="8">
        <v>1.7299999999999999E-2</v>
      </c>
      <c r="AA81" s="8">
        <v>4.4299999999999999E-2</v>
      </c>
      <c r="AB81" s="8">
        <f t="shared" si="17"/>
        <v>1</v>
      </c>
      <c r="AC81" s="8">
        <f t="shared" si="18"/>
        <v>0.30335999999999996</v>
      </c>
      <c r="AD81" s="8">
        <f t="shared" si="19"/>
        <v>3.3599999999999741E-3</v>
      </c>
      <c r="AE81" s="9">
        <f t="shared" si="20"/>
        <v>6.7199999999999704E-2</v>
      </c>
      <c r="AF81" s="4">
        <f t="shared" si="21"/>
        <v>6.0466000000000006</v>
      </c>
      <c r="AG81" s="4">
        <f t="shared" si="22"/>
        <v>0.30233000000000004</v>
      </c>
      <c r="AH81" s="4">
        <f t="shared" si="23"/>
        <v>2.3300000000000542E-3</v>
      </c>
    </row>
    <row r="82" spans="1:34" x14ac:dyDescent="0.25">
      <c r="A82" s="7" t="s">
        <v>97</v>
      </c>
      <c r="B82" s="9" t="s">
        <v>91</v>
      </c>
      <c r="C82" s="7">
        <v>27</v>
      </c>
      <c r="D82" s="5">
        <v>3</v>
      </c>
      <c r="E82" s="5" t="s">
        <v>32</v>
      </c>
      <c r="F82" s="9"/>
      <c r="G82" s="9"/>
      <c r="H82" s="9"/>
      <c r="I82" s="9">
        <v>35</v>
      </c>
      <c r="J82" s="7" t="s">
        <v>35</v>
      </c>
      <c r="K82" s="5">
        <f t="shared" si="15"/>
        <v>225</v>
      </c>
      <c r="L82" s="5" t="s">
        <v>36</v>
      </c>
      <c r="M82" s="9">
        <v>2293</v>
      </c>
      <c r="N82" s="9">
        <v>2</v>
      </c>
      <c r="O82" s="7" t="s">
        <v>88</v>
      </c>
      <c r="P82" s="9" t="s">
        <v>38</v>
      </c>
      <c r="Q82" s="9" t="s">
        <v>92</v>
      </c>
      <c r="R82" s="7" t="s">
        <v>40</v>
      </c>
      <c r="S82" s="9">
        <v>24</v>
      </c>
      <c r="T82" s="9">
        <v>24</v>
      </c>
      <c r="U82" s="7">
        <f t="shared" si="16"/>
        <v>6</v>
      </c>
      <c r="V82" s="7">
        <v>20</v>
      </c>
      <c r="W82" s="9">
        <v>0.3</v>
      </c>
      <c r="X82" s="8">
        <v>6.0494000000000003</v>
      </c>
      <c r="Y82" s="8">
        <v>5.33E-2</v>
      </c>
      <c r="Z82" s="8">
        <v>1.6799999999999999E-2</v>
      </c>
      <c r="AA82" s="8">
        <v>2.93E-2</v>
      </c>
      <c r="AB82" s="8">
        <f t="shared" si="17"/>
        <v>1</v>
      </c>
      <c r="AC82" s="8">
        <f t="shared" si="18"/>
        <v>0.30247000000000002</v>
      </c>
      <c r="AD82" s="8">
        <f t="shared" si="19"/>
        <v>2.4700000000000277E-3</v>
      </c>
      <c r="AE82" s="9">
        <f t="shared" si="20"/>
        <v>4.9400000000000333E-2</v>
      </c>
      <c r="AF82" s="4">
        <f t="shared" si="21"/>
        <v>6.0466000000000006</v>
      </c>
      <c r="AG82" s="4">
        <f t="shared" si="22"/>
        <v>0.30233000000000004</v>
      </c>
      <c r="AH82" s="4">
        <f t="shared" si="23"/>
        <v>2.3300000000000542E-3</v>
      </c>
    </row>
    <row r="83" spans="1:34" x14ac:dyDescent="0.25">
      <c r="A83" s="7" t="s">
        <v>98</v>
      </c>
      <c r="B83" s="9" t="s">
        <v>91</v>
      </c>
      <c r="C83" s="7">
        <v>28</v>
      </c>
      <c r="D83" s="5">
        <v>1</v>
      </c>
      <c r="E83" s="5" t="s">
        <v>32</v>
      </c>
      <c r="F83" s="9"/>
      <c r="G83" s="9"/>
      <c r="H83" s="9"/>
      <c r="I83" s="9">
        <v>35</v>
      </c>
      <c r="J83" s="7" t="s">
        <v>35</v>
      </c>
      <c r="K83" s="5">
        <f t="shared" si="15"/>
        <v>225</v>
      </c>
      <c r="L83" s="5" t="s">
        <v>36</v>
      </c>
      <c r="M83" s="9">
        <v>2293</v>
      </c>
      <c r="N83" s="9">
        <v>2</v>
      </c>
      <c r="O83" s="7" t="s">
        <v>88</v>
      </c>
      <c r="P83" s="9" t="s">
        <v>38</v>
      </c>
      <c r="Q83" s="9" t="s">
        <v>94</v>
      </c>
      <c r="R83" s="7" t="s">
        <v>40</v>
      </c>
      <c r="S83" s="9">
        <v>24</v>
      </c>
      <c r="T83" s="9">
        <v>24</v>
      </c>
      <c r="U83" s="7">
        <f t="shared" si="16"/>
        <v>6</v>
      </c>
      <c r="V83" s="7">
        <v>20</v>
      </c>
      <c r="W83" s="9">
        <v>0.3</v>
      </c>
      <c r="X83" s="8">
        <v>6.1092000000000004</v>
      </c>
      <c r="Y83" s="8">
        <v>6.7799999999999999E-2</v>
      </c>
      <c r="Z83" s="8">
        <v>4.7199999999999999E-2</v>
      </c>
      <c r="AA83" s="8">
        <v>4.9200000000000001E-2</v>
      </c>
      <c r="AB83" s="8">
        <f t="shared" si="17"/>
        <v>1</v>
      </c>
      <c r="AC83" s="8">
        <f t="shared" si="18"/>
        <v>0.30546000000000001</v>
      </c>
      <c r="AD83" s="8">
        <f t="shared" si="19"/>
        <v>5.4600000000000204E-3</v>
      </c>
      <c r="AE83" s="9">
        <f t="shared" si="20"/>
        <v>0.10920000000000041</v>
      </c>
      <c r="AF83" s="4">
        <f t="shared" si="21"/>
        <v>6.1283666666666674</v>
      </c>
      <c r="AG83" s="4">
        <f t="shared" si="22"/>
        <v>0.30641833333333335</v>
      </c>
      <c r="AH83" s="4">
        <f t="shared" si="23"/>
        <v>6.4183333333333592E-3</v>
      </c>
    </row>
    <row r="84" spans="1:34" x14ac:dyDescent="0.25">
      <c r="A84" s="7" t="s">
        <v>98</v>
      </c>
      <c r="B84" s="9" t="s">
        <v>91</v>
      </c>
      <c r="C84" s="7">
        <v>28</v>
      </c>
      <c r="D84" s="5">
        <v>2</v>
      </c>
      <c r="E84" s="5" t="s">
        <v>32</v>
      </c>
      <c r="F84" s="9"/>
      <c r="G84" s="9"/>
      <c r="H84" s="9"/>
      <c r="I84" s="9">
        <v>35</v>
      </c>
      <c r="J84" s="7" t="s">
        <v>35</v>
      </c>
      <c r="K84" s="5">
        <f t="shared" si="15"/>
        <v>225</v>
      </c>
      <c r="L84" s="5" t="s">
        <v>36</v>
      </c>
      <c r="M84" s="9">
        <v>2293</v>
      </c>
      <c r="N84" s="9">
        <v>2</v>
      </c>
      <c r="O84" s="7" t="s">
        <v>88</v>
      </c>
      <c r="P84" s="9" t="s">
        <v>38</v>
      </c>
      <c r="Q84" s="9" t="s">
        <v>94</v>
      </c>
      <c r="R84" s="7" t="s">
        <v>40</v>
      </c>
      <c r="S84" s="9">
        <v>24</v>
      </c>
      <c r="T84" s="9">
        <v>24</v>
      </c>
      <c r="U84" s="7">
        <f t="shared" si="16"/>
        <v>6</v>
      </c>
      <c r="V84" s="7">
        <v>20</v>
      </c>
      <c r="W84" s="9">
        <v>0.3</v>
      </c>
      <c r="X84" s="8">
        <v>6.1273999999999997</v>
      </c>
      <c r="Y84" s="8">
        <v>6.4799999999999996E-2</v>
      </c>
      <c r="Z84" s="8">
        <v>4.19E-2</v>
      </c>
      <c r="AA84" s="8">
        <v>3.4500000000000003E-2</v>
      </c>
      <c r="AB84" s="8">
        <f t="shared" si="17"/>
        <v>1</v>
      </c>
      <c r="AC84" s="8">
        <f t="shared" si="18"/>
        <v>0.30636999999999998</v>
      </c>
      <c r="AD84" s="8">
        <f t="shared" si="19"/>
        <v>6.3699999999999868E-3</v>
      </c>
      <c r="AE84" s="9">
        <f t="shared" si="20"/>
        <v>0.12739999999999974</v>
      </c>
      <c r="AF84" s="4">
        <f t="shared" si="21"/>
        <v>6.1283666666666674</v>
      </c>
      <c r="AG84" s="4">
        <f t="shared" si="22"/>
        <v>0.30641833333333335</v>
      </c>
      <c r="AH84" s="4">
        <f t="shared" si="23"/>
        <v>6.4183333333333592E-3</v>
      </c>
    </row>
    <row r="85" spans="1:34" x14ac:dyDescent="0.25">
      <c r="A85" s="7" t="s">
        <v>98</v>
      </c>
      <c r="B85" s="9" t="s">
        <v>91</v>
      </c>
      <c r="C85" s="7">
        <v>28</v>
      </c>
      <c r="D85" s="5">
        <v>3</v>
      </c>
      <c r="E85" s="5" t="s">
        <v>32</v>
      </c>
      <c r="F85" s="9"/>
      <c r="G85" s="9"/>
      <c r="H85" s="9"/>
      <c r="I85" s="9">
        <v>35</v>
      </c>
      <c r="J85" s="7" t="s">
        <v>35</v>
      </c>
      <c r="K85" s="5">
        <f t="shared" si="15"/>
        <v>225</v>
      </c>
      <c r="L85" s="5" t="s">
        <v>36</v>
      </c>
      <c r="M85" s="9">
        <v>2293</v>
      </c>
      <c r="N85" s="9">
        <v>2</v>
      </c>
      <c r="O85" s="7" t="s">
        <v>88</v>
      </c>
      <c r="P85" s="9" t="s">
        <v>38</v>
      </c>
      <c r="Q85" s="9" t="s">
        <v>94</v>
      </c>
      <c r="R85" s="7" t="s">
        <v>40</v>
      </c>
      <c r="S85" s="9">
        <v>24</v>
      </c>
      <c r="T85" s="9">
        <v>24</v>
      </c>
      <c r="U85" s="7">
        <f t="shared" si="16"/>
        <v>6</v>
      </c>
      <c r="V85" s="7">
        <v>20</v>
      </c>
      <c r="W85" s="9">
        <v>0.3</v>
      </c>
      <c r="X85" s="8">
        <v>6.1485000000000003</v>
      </c>
      <c r="Y85" s="8">
        <v>8.7999999999999995E-2</v>
      </c>
      <c r="Z85" s="8">
        <v>4.6399999999999997E-2</v>
      </c>
      <c r="AA85" s="8">
        <v>4.3299999999999998E-2</v>
      </c>
      <c r="AB85" s="8">
        <f t="shared" si="17"/>
        <v>1</v>
      </c>
      <c r="AC85" s="8">
        <f t="shared" si="18"/>
        <v>0.307425</v>
      </c>
      <c r="AD85" s="8">
        <f t="shared" si="19"/>
        <v>7.4250000000000149E-3</v>
      </c>
      <c r="AE85" s="9">
        <f t="shared" si="20"/>
        <v>0.1485000000000003</v>
      </c>
      <c r="AF85" s="4">
        <f t="shared" si="21"/>
        <v>6.1283666666666674</v>
      </c>
      <c r="AG85" s="4">
        <f t="shared" si="22"/>
        <v>0.30641833333333335</v>
      </c>
      <c r="AH85" s="4">
        <f t="shared" si="23"/>
        <v>6.4183333333333592E-3</v>
      </c>
    </row>
    <row r="86" spans="1:34" x14ac:dyDescent="0.25">
      <c r="A86" s="7" t="s">
        <v>99</v>
      </c>
      <c r="B86" s="9" t="s">
        <v>91</v>
      </c>
      <c r="C86" s="7">
        <v>29</v>
      </c>
      <c r="D86" s="5">
        <v>1</v>
      </c>
      <c r="E86" s="5" t="s">
        <v>32</v>
      </c>
      <c r="F86" s="9"/>
      <c r="G86" s="9"/>
      <c r="H86" s="9"/>
      <c r="I86" s="9">
        <v>35</v>
      </c>
      <c r="J86" s="7" t="s">
        <v>35</v>
      </c>
      <c r="K86" s="5">
        <f t="shared" si="15"/>
        <v>225</v>
      </c>
      <c r="L86" s="5" t="s">
        <v>36</v>
      </c>
      <c r="M86" s="9">
        <v>2293</v>
      </c>
      <c r="N86" s="9">
        <v>2</v>
      </c>
      <c r="O86" s="7" t="s">
        <v>88</v>
      </c>
      <c r="P86" s="9" t="s">
        <v>38</v>
      </c>
      <c r="Q86" s="9" t="s">
        <v>96</v>
      </c>
      <c r="R86" s="7" t="s">
        <v>40</v>
      </c>
      <c r="S86" s="9">
        <v>24</v>
      </c>
      <c r="T86" s="9">
        <v>24</v>
      </c>
      <c r="U86" s="7">
        <f t="shared" si="16"/>
        <v>6</v>
      </c>
      <c r="V86" s="7">
        <v>20</v>
      </c>
      <c r="W86" s="9">
        <v>0.3</v>
      </c>
      <c r="X86" s="17">
        <v>6.2588999999999997</v>
      </c>
      <c r="Y86" s="17">
        <v>0.121</v>
      </c>
      <c r="Z86" s="17">
        <v>5.1799999999999999E-2</v>
      </c>
      <c r="AA86" s="17">
        <v>1.9400000000000001E-2</v>
      </c>
      <c r="AB86" s="17">
        <f t="shared" si="17"/>
        <v>1</v>
      </c>
      <c r="AC86" s="17">
        <f t="shared" si="18"/>
        <v>0.31294499999999997</v>
      </c>
      <c r="AD86" s="17">
        <f t="shared" si="19"/>
        <v>1.2944999999999984E-2</v>
      </c>
      <c r="AE86" s="17">
        <f t="shared" si="20"/>
        <v>0.25889999999999969</v>
      </c>
      <c r="AF86" s="4">
        <f t="shared" si="21"/>
        <v>6.2461333333333329</v>
      </c>
      <c r="AG86" s="4">
        <f t="shared" si="22"/>
        <v>0.31230666666666662</v>
      </c>
      <c r="AH86" s="4">
        <f t="shared" si="23"/>
        <v>1.2306666666666632E-2</v>
      </c>
    </row>
    <row r="87" spans="1:34" x14ac:dyDescent="0.25">
      <c r="A87" s="7" t="s">
        <v>99</v>
      </c>
      <c r="B87" s="9" t="s">
        <v>91</v>
      </c>
      <c r="C87" s="7">
        <v>29</v>
      </c>
      <c r="D87" s="5">
        <v>2</v>
      </c>
      <c r="E87" s="5" t="s">
        <v>32</v>
      </c>
      <c r="F87" s="9"/>
      <c r="G87" s="9"/>
      <c r="H87" s="9"/>
      <c r="I87" s="9">
        <v>35</v>
      </c>
      <c r="J87" s="7" t="s">
        <v>35</v>
      </c>
      <c r="K87" s="5">
        <f t="shared" si="15"/>
        <v>225</v>
      </c>
      <c r="L87" s="5" t="s">
        <v>36</v>
      </c>
      <c r="M87" s="9">
        <v>2293</v>
      </c>
      <c r="N87" s="9">
        <v>2</v>
      </c>
      <c r="O87" s="7" t="s">
        <v>88</v>
      </c>
      <c r="P87" s="9" t="s">
        <v>38</v>
      </c>
      <c r="Q87" s="9" t="s">
        <v>96</v>
      </c>
      <c r="R87" s="7" t="s">
        <v>40</v>
      </c>
      <c r="S87" s="9">
        <v>24</v>
      </c>
      <c r="T87" s="9">
        <v>24</v>
      </c>
      <c r="U87" s="7">
        <f t="shared" si="16"/>
        <v>6</v>
      </c>
      <c r="V87" s="7">
        <v>20</v>
      </c>
      <c r="W87" s="9">
        <v>0.3</v>
      </c>
      <c r="X87" s="17">
        <v>6.2507000000000001</v>
      </c>
      <c r="Y87" s="17">
        <v>0.104</v>
      </c>
      <c r="Z87" s="17">
        <v>3.9899999999999998E-2</v>
      </c>
      <c r="AA87" s="17">
        <v>1.6E-2</v>
      </c>
      <c r="AB87" s="17">
        <f t="shared" si="17"/>
        <v>1</v>
      </c>
      <c r="AC87" s="17">
        <f t="shared" si="18"/>
        <v>0.31253500000000001</v>
      </c>
      <c r="AD87" s="17">
        <f t="shared" si="19"/>
        <v>1.2535000000000018E-2</v>
      </c>
      <c r="AE87" s="17">
        <f t="shared" si="20"/>
        <v>0.25070000000000014</v>
      </c>
      <c r="AF87" s="4">
        <f t="shared" si="21"/>
        <v>6.2461333333333329</v>
      </c>
      <c r="AG87" s="4">
        <f t="shared" si="22"/>
        <v>0.31230666666666662</v>
      </c>
      <c r="AH87" s="4">
        <f t="shared" si="23"/>
        <v>1.2306666666666632E-2</v>
      </c>
    </row>
    <row r="88" spans="1:34" x14ac:dyDescent="0.25">
      <c r="A88" s="7" t="s">
        <v>99</v>
      </c>
      <c r="B88" s="9" t="s">
        <v>91</v>
      </c>
      <c r="C88" s="7">
        <v>29</v>
      </c>
      <c r="D88" s="5">
        <v>3</v>
      </c>
      <c r="E88" s="5" t="s">
        <v>32</v>
      </c>
      <c r="F88" s="9"/>
      <c r="G88" s="9"/>
      <c r="H88" s="9"/>
      <c r="I88" s="9">
        <v>35</v>
      </c>
      <c r="J88" s="7" t="s">
        <v>35</v>
      </c>
      <c r="K88" s="5">
        <f t="shared" si="15"/>
        <v>225</v>
      </c>
      <c r="L88" s="5" t="s">
        <v>36</v>
      </c>
      <c r="M88" s="9">
        <v>2293</v>
      </c>
      <c r="N88" s="9">
        <v>2</v>
      </c>
      <c r="O88" s="7" t="s">
        <v>88</v>
      </c>
      <c r="P88" s="9" t="s">
        <v>38</v>
      </c>
      <c r="Q88" s="9" t="s">
        <v>96</v>
      </c>
      <c r="R88" s="7" t="s">
        <v>40</v>
      </c>
      <c r="S88" s="9">
        <v>24</v>
      </c>
      <c r="T88" s="9">
        <v>24</v>
      </c>
      <c r="U88" s="7">
        <f t="shared" si="16"/>
        <v>6</v>
      </c>
      <c r="V88" s="7">
        <v>20</v>
      </c>
      <c r="W88" s="9">
        <v>0.3</v>
      </c>
      <c r="X88" s="17">
        <v>6.2287999999999997</v>
      </c>
      <c r="Y88" s="17">
        <v>9.5000000000000001E-2</v>
      </c>
      <c r="Z88" s="17">
        <v>2.52E-2</v>
      </c>
      <c r="AA88" s="17">
        <v>5.3400000000000003E-2</v>
      </c>
      <c r="AB88" s="17">
        <f t="shared" si="17"/>
        <v>1</v>
      </c>
      <c r="AC88" s="17">
        <f t="shared" si="18"/>
        <v>0.31143999999999999</v>
      </c>
      <c r="AD88" s="17">
        <f t="shared" si="19"/>
        <v>1.1440000000000006E-2</v>
      </c>
      <c r="AE88" s="17">
        <f t="shared" si="20"/>
        <v>0.22879999999999967</v>
      </c>
      <c r="AF88" s="4">
        <f t="shared" si="21"/>
        <v>6.2461333333333329</v>
      </c>
      <c r="AG88" s="4">
        <f t="shared" si="22"/>
        <v>0.31230666666666662</v>
      </c>
      <c r="AH88" s="4">
        <f t="shared" si="23"/>
        <v>1.2306666666666632E-2</v>
      </c>
    </row>
    <row r="89" spans="1:34" x14ac:dyDescent="0.25">
      <c r="A89" s="7" t="s">
        <v>100</v>
      </c>
      <c r="B89" s="9" t="s">
        <v>91</v>
      </c>
      <c r="C89" s="7">
        <v>30</v>
      </c>
      <c r="D89" s="5">
        <v>1</v>
      </c>
      <c r="E89" s="5" t="s">
        <v>32</v>
      </c>
      <c r="F89" s="9"/>
      <c r="G89" s="9"/>
      <c r="H89" s="9"/>
      <c r="I89" s="9">
        <v>5</v>
      </c>
      <c r="J89" s="7" t="s">
        <v>35</v>
      </c>
      <c r="K89" s="5">
        <f t="shared" si="15"/>
        <v>225</v>
      </c>
      <c r="L89" s="5" t="s">
        <v>36</v>
      </c>
      <c r="M89" s="9">
        <v>2293</v>
      </c>
      <c r="N89" s="9">
        <v>2</v>
      </c>
      <c r="O89" s="7" t="s">
        <v>88</v>
      </c>
      <c r="P89" s="9" t="s">
        <v>38</v>
      </c>
      <c r="Q89" s="9" t="s">
        <v>92</v>
      </c>
      <c r="R89" s="7" t="s">
        <v>40</v>
      </c>
      <c r="S89" s="9">
        <v>240</v>
      </c>
      <c r="T89" s="9">
        <v>240</v>
      </c>
      <c r="U89" s="7">
        <f t="shared" si="16"/>
        <v>6</v>
      </c>
      <c r="V89" s="7">
        <v>20</v>
      </c>
      <c r="W89" s="8">
        <v>0.3</v>
      </c>
      <c r="X89" s="8">
        <v>5.9805000000000001</v>
      </c>
      <c r="Y89" s="8">
        <v>5.9799999999999999E-2</v>
      </c>
      <c r="Z89" s="8">
        <v>3.6999999999999998E-2</v>
      </c>
      <c r="AA89" s="8">
        <v>2.9000000000000001E-2</v>
      </c>
      <c r="AB89" s="8">
        <f t="shared" si="17"/>
        <v>1</v>
      </c>
      <c r="AC89" s="8">
        <f t="shared" si="18"/>
        <v>0.29902499999999999</v>
      </c>
      <c r="AD89" s="8">
        <f t="shared" si="19"/>
        <v>-9.7500000000000364E-4</v>
      </c>
      <c r="AE89" s="8">
        <f t="shared" si="20"/>
        <v>-1.9499999999999851E-2</v>
      </c>
      <c r="AF89" s="4">
        <f t="shared" si="21"/>
        <v>5.9535666666666671</v>
      </c>
      <c r="AG89" s="4">
        <f t="shared" si="22"/>
        <v>0.29767833333333338</v>
      </c>
      <c r="AH89" s="4">
        <f t="shared" si="23"/>
        <v>-2.3216666666666108E-3</v>
      </c>
    </row>
    <row r="90" spans="1:34" x14ac:dyDescent="0.25">
      <c r="A90" s="7" t="s">
        <v>100</v>
      </c>
      <c r="B90" s="9" t="s">
        <v>91</v>
      </c>
      <c r="C90" s="7">
        <v>30</v>
      </c>
      <c r="D90" s="5">
        <v>2</v>
      </c>
      <c r="E90" s="5" t="s">
        <v>32</v>
      </c>
      <c r="F90" s="9"/>
      <c r="G90" s="9"/>
      <c r="H90" s="9"/>
      <c r="I90" s="9">
        <v>5</v>
      </c>
      <c r="J90" s="7" t="s">
        <v>35</v>
      </c>
      <c r="K90" s="5">
        <f t="shared" si="15"/>
        <v>225</v>
      </c>
      <c r="L90" s="5" t="s">
        <v>36</v>
      </c>
      <c r="M90" s="9">
        <v>2293</v>
      </c>
      <c r="N90" s="9">
        <v>2</v>
      </c>
      <c r="O90" s="7" t="s">
        <v>88</v>
      </c>
      <c r="P90" s="9" t="s">
        <v>38</v>
      </c>
      <c r="Q90" s="9" t="s">
        <v>92</v>
      </c>
      <c r="R90" s="7" t="s">
        <v>40</v>
      </c>
      <c r="S90" s="9">
        <v>240</v>
      </c>
      <c r="T90" s="9">
        <v>240</v>
      </c>
      <c r="U90" s="7">
        <f t="shared" si="16"/>
        <v>6</v>
      </c>
      <c r="V90" s="7">
        <v>20</v>
      </c>
      <c r="W90" s="8">
        <v>0.3</v>
      </c>
      <c r="X90" s="8">
        <v>5.9669999999999996</v>
      </c>
      <c r="Y90" s="8">
        <v>7.1900000000000006E-2</v>
      </c>
      <c r="Z90" s="8">
        <v>0.02</v>
      </c>
      <c r="AA90" s="8">
        <v>3.4500000000000003E-2</v>
      </c>
      <c r="AB90" s="8">
        <f t="shared" si="17"/>
        <v>1</v>
      </c>
      <c r="AC90" s="8">
        <f t="shared" si="18"/>
        <v>0.29835</v>
      </c>
      <c r="AD90" s="8">
        <f t="shared" si="19"/>
        <v>-1.6499999999999848E-3</v>
      </c>
      <c r="AE90" s="8">
        <f t="shared" si="20"/>
        <v>-3.3000000000000362E-2</v>
      </c>
      <c r="AF90" s="4">
        <f t="shared" si="21"/>
        <v>5.9535666666666671</v>
      </c>
      <c r="AG90" s="4">
        <f t="shared" si="22"/>
        <v>0.29767833333333338</v>
      </c>
      <c r="AH90" s="4">
        <f t="shared" si="23"/>
        <v>-2.3216666666666108E-3</v>
      </c>
    </row>
    <row r="91" spans="1:34" x14ac:dyDescent="0.25">
      <c r="A91" s="7" t="s">
        <v>100</v>
      </c>
      <c r="B91" s="9" t="s">
        <v>91</v>
      </c>
      <c r="C91" s="7">
        <v>30</v>
      </c>
      <c r="D91" s="5">
        <v>3</v>
      </c>
      <c r="E91" s="5" t="s">
        <v>32</v>
      </c>
      <c r="F91" s="9"/>
      <c r="G91" s="9"/>
      <c r="H91" s="9"/>
      <c r="I91" s="9">
        <v>5</v>
      </c>
      <c r="J91" s="7" t="s">
        <v>35</v>
      </c>
      <c r="K91" s="5">
        <f t="shared" si="15"/>
        <v>225</v>
      </c>
      <c r="L91" s="5" t="s">
        <v>36</v>
      </c>
      <c r="M91" s="9">
        <v>2293</v>
      </c>
      <c r="N91" s="9">
        <v>2</v>
      </c>
      <c r="O91" s="7" t="s">
        <v>88</v>
      </c>
      <c r="P91" s="9" t="s">
        <v>38</v>
      </c>
      <c r="Q91" s="9" t="s">
        <v>92</v>
      </c>
      <c r="R91" s="7" t="s">
        <v>40</v>
      </c>
      <c r="S91" s="9">
        <v>240</v>
      </c>
      <c r="T91" s="9">
        <v>240</v>
      </c>
      <c r="U91" s="7">
        <f t="shared" si="16"/>
        <v>6</v>
      </c>
      <c r="V91" s="7">
        <v>20</v>
      </c>
      <c r="W91" s="8">
        <v>0.3</v>
      </c>
      <c r="X91" s="8">
        <v>5.9131999999999998</v>
      </c>
      <c r="Y91" s="8">
        <v>7.2099999999999997E-2</v>
      </c>
      <c r="Z91" s="8">
        <v>2.2700000000000001E-2</v>
      </c>
      <c r="AA91" s="8">
        <v>2.4400000000000002E-2</v>
      </c>
      <c r="AB91" s="8">
        <f t="shared" si="17"/>
        <v>1</v>
      </c>
      <c r="AC91" s="8">
        <f t="shared" si="18"/>
        <v>0.29565999999999998</v>
      </c>
      <c r="AD91" s="8">
        <f t="shared" si="19"/>
        <v>-4.3400000000000105E-3</v>
      </c>
      <c r="AE91" s="8">
        <f t="shared" si="20"/>
        <v>-8.680000000000021E-2</v>
      </c>
      <c r="AF91" s="4">
        <f t="shared" si="21"/>
        <v>5.9535666666666671</v>
      </c>
      <c r="AG91" s="4">
        <f t="shared" si="22"/>
        <v>0.29767833333333338</v>
      </c>
      <c r="AH91" s="4">
        <f t="shared" si="23"/>
        <v>-2.3216666666666108E-3</v>
      </c>
    </row>
    <row r="92" spans="1:34" x14ac:dyDescent="0.25">
      <c r="A92" s="7" t="s">
        <v>101</v>
      </c>
      <c r="B92" s="9" t="s">
        <v>91</v>
      </c>
      <c r="C92" s="7">
        <v>31</v>
      </c>
      <c r="D92" s="5">
        <v>1</v>
      </c>
      <c r="E92" s="5" t="s">
        <v>32</v>
      </c>
      <c r="F92" s="9"/>
      <c r="G92" s="9"/>
      <c r="H92" s="9"/>
      <c r="I92" s="9">
        <v>5</v>
      </c>
      <c r="J92" s="7" t="s">
        <v>35</v>
      </c>
      <c r="K92" s="5">
        <f t="shared" si="15"/>
        <v>225</v>
      </c>
      <c r="L92" s="5" t="s">
        <v>36</v>
      </c>
      <c r="M92" s="9">
        <v>2293</v>
      </c>
      <c r="N92" s="9">
        <v>2</v>
      </c>
      <c r="O92" s="7" t="s">
        <v>88</v>
      </c>
      <c r="P92" s="9" t="s">
        <v>38</v>
      </c>
      <c r="Q92" s="9" t="s">
        <v>94</v>
      </c>
      <c r="R92" s="7" t="s">
        <v>40</v>
      </c>
      <c r="S92" s="9">
        <v>240</v>
      </c>
      <c r="T92" s="9">
        <v>240</v>
      </c>
      <c r="U92" s="7">
        <f t="shared" si="16"/>
        <v>6</v>
      </c>
      <c r="V92" s="7">
        <v>20</v>
      </c>
      <c r="W92" s="8">
        <v>0.3</v>
      </c>
      <c r="X92" s="8">
        <v>6.0807000000000002</v>
      </c>
      <c r="Y92" s="8">
        <v>3.09E-2</v>
      </c>
      <c r="Z92" s="8">
        <v>4.3200000000000002E-2</v>
      </c>
      <c r="AA92" s="8">
        <v>1.03E-2</v>
      </c>
      <c r="AB92" s="8">
        <f t="shared" si="17"/>
        <v>1</v>
      </c>
      <c r="AC92" s="8">
        <f t="shared" si="18"/>
        <v>0.304035</v>
      </c>
      <c r="AD92" s="8">
        <f t="shared" si="19"/>
        <v>4.0350000000000108E-3</v>
      </c>
      <c r="AE92" s="8">
        <f t="shared" si="20"/>
        <v>8.0700000000000216E-2</v>
      </c>
      <c r="AF92" s="4">
        <f t="shared" si="21"/>
        <v>6.0790000000000006</v>
      </c>
      <c r="AG92" s="4">
        <f t="shared" si="22"/>
        <v>0.30395000000000005</v>
      </c>
      <c r="AH92" s="4">
        <f t="shared" si="23"/>
        <v>3.9500000000000646E-3</v>
      </c>
    </row>
    <row r="93" spans="1:34" x14ac:dyDescent="0.25">
      <c r="A93" s="7" t="s">
        <v>101</v>
      </c>
      <c r="B93" s="9" t="s">
        <v>91</v>
      </c>
      <c r="C93" s="7">
        <v>31</v>
      </c>
      <c r="D93" s="5">
        <v>2</v>
      </c>
      <c r="E93" s="5" t="s">
        <v>32</v>
      </c>
      <c r="F93" s="9"/>
      <c r="G93" s="9"/>
      <c r="H93" s="9"/>
      <c r="I93" s="9">
        <v>5</v>
      </c>
      <c r="J93" s="7" t="s">
        <v>35</v>
      </c>
      <c r="K93" s="5">
        <f t="shared" si="15"/>
        <v>225</v>
      </c>
      <c r="L93" s="5" t="s">
        <v>36</v>
      </c>
      <c r="M93" s="9">
        <v>2293</v>
      </c>
      <c r="N93" s="9">
        <v>2</v>
      </c>
      <c r="O93" s="7" t="s">
        <v>88</v>
      </c>
      <c r="P93" s="9" t="s">
        <v>38</v>
      </c>
      <c r="Q93" s="9" t="s">
        <v>94</v>
      </c>
      <c r="R93" s="7" t="s">
        <v>40</v>
      </c>
      <c r="S93" s="9">
        <v>240</v>
      </c>
      <c r="T93" s="9">
        <v>240</v>
      </c>
      <c r="U93" s="7">
        <f t="shared" si="16"/>
        <v>6</v>
      </c>
      <c r="V93" s="7">
        <v>20</v>
      </c>
      <c r="W93" s="8">
        <v>0.3</v>
      </c>
      <c r="X93" s="8">
        <v>6.0701000000000001</v>
      </c>
      <c r="Y93" s="8">
        <v>4.4499999999999998E-2</v>
      </c>
      <c r="Z93" s="8">
        <v>2.23E-2</v>
      </c>
      <c r="AA93" s="8">
        <v>2.69E-2</v>
      </c>
      <c r="AB93" s="8">
        <f t="shared" si="17"/>
        <v>1</v>
      </c>
      <c r="AC93" s="8">
        <f t="shared" si="18"/>
        <v>0.30350500000000002</v>
      </c>
      <c r="AD93" s="8">
        <f t="shared" si="19"/>
        <v>3.5050000000000359E-3</v>
      </c>
      <c r="AE93" s="8">
        <f t="shared" si="20"/>
        <v>7.0100000000000051E-2</v>
      </c>
      <c r="AF93" s="4">
        <f t="shared" si="21"/>
        <v>6.0790000000000006</v>
      </c>
      <c r="AG93" s="4">
        <f t="shared" si="22"/>
        <v>0.30395000000000005</v>
      </c>
      <c r="AH93" s="4">
        <f t="shared" si="23"/>
        <v>3.9500000000000646E-3</v>
      </c>
    </row>
    <row r="94" spans="1:34" x14ac:dyDescent="0.25">
      <c r="A94" s="7" t="s">
        <v>101</v>
      </c>
      <c r="B94" s="9" t="s">
        <v>91</v>
      </c>
      <c r="C94" s="7">
        <v>31</v>
      </c>
      <c r="D94" s="5">
        <v>3</v>
      </c>
      <c r="E94" s="5" t="s">
        <v>32</v>
      </c>
      <c r="F94" s="9"/>
      <c r="G94" s="9"/>
      <c r="H94" s="9"/>
      <c r="I94" s="9">
        <v>5</v>
      </c>
      <c r="J94" s="7" t="s">
        <v>35</v>
      </c>
      <c r="K94" s="5">
        <f t="shared" si="15"/>
        <v>225</v>
      </c>
      <c r="L94" s="5" t="s">
        <v>36</v>
      </c>
      <c r="M94" s="9">
        <v>2293</v>
      </c>
      <c r="N94" s="9">
        <v>2</v>
      </c>
      <c r="O94" s="7" t="s">
        <v>88</v>
      </c>
      <c r="P94" s="9" t="s">
        <v>38</v>
      </c>
      <c r="Q94" s="9" t="s">
        <v>94</v>
      </c>
      <c r="R94" s="7" t="s">
        <v>40</v>
      </c>
      <c r="S94" s="9">
        <v>240</v>
      </c>
      <c r="T94" s="9">
        <v>240</v>
      </c>
      <c r="U94" s="7">
        <f t="shared" si="16"/>
        <v>6</v>
      </c>
      <c r="V94" s="7">
        <v>20</v>
      </c>
      <c r="W94" s="8">
        <v>0.3</v>
      </c>
      <c r="X94" s="8">
        <v>6.0861999999999998</v>
      </c>
      <c r="Y94" s="8">
        <v>3.1800000000000002E-2</v>
      </c>
      <c r="Z94" s="8">
        <v>4.1399999999999999E-2</v>
      </c>
      <c r="AA94" s="8">
        <v>2.46E-2</v>
      </c>
      <c r="AB94" s="8">
        <f t="shared" si="17"/>
        <v>1</v>
      </c>
      <c r="AC94" s="8">
        <f t="shared" si="18"/>
        <v>0.30430999999999997</v>
      </c>
      <c r="AD94" s="8">
        <f t="shared" si="19"/>
        <v>4.3099999999999805E-3</v>
      </c>
      <c r="AE94" s="8">
        <f t="shared" si="20"/>
        <v>8.6199999999999832E-2</v>
      </c>
      <c r="AF94" s="4">
        <f t="shared" si="21"/>
        <v>6.0790000000000006</v>
      </c>
      <c r="AG94" s="4">
        <f t="shared" si="22"/>
        <v>0.30395000000000005</v>
      </c>
      <c r="AH94" s="4">
        <f t="shared" si="23"/>
        <v>3.9500000000000646E-3</v>
      </c>
    </row>
    <row r="95" spans="1:34" x14ac:dyDescent="0.25">
      <c r="A95" s="7" t="s">
        <v>102</v>
      </c>
      <c r="B95" s="9" t="s">
        <v>91</v>
      </c>
      <c r="C95" s="7">
        <v>32</v>
      </c>
      <c r="D95" s="5">
        <v>1</v>
      </c>
      <c r="E95" s="5" t="s">
        <v>32</v>
      </c>
      <c r="F95" s="9"/>
      <c r="G95" s="9"/>
      <c r="H95" s="9"/>
      <c r="I95" s="9">
        <v>5</v>
      </c>
      <c r="J95" s="7" t="s">
        <v>35</v>
      </c>
      <c r="K95" s="5">
        <f t="shared" si="15"/>
        <v>225</v>
      </c>
      <c r="L95" s="5" t="s">
        <v>36</v>
      </c>
      <c r="M95" s="9">
        <v>2293</v>
      </c>
      <c r="N95" s="9">
        <v>2</v>
      </c>
      <c r="O95" s="7" t="s">
        <v>88</v>
      </c>
      <c r="P95" s="9" t="s">
        <v>38</v>
      </c>
      <c r="Q95" s="9" t="s">
        <v>96</v>
      </c>
      <c r="R95" s="7" t="s">
        <v>40</v>
      </c>
      <c r="S95" s="9">
        <v>240</v>
      </c>
      <c r="T95" s="9">
        <v>240</v>
      </c>
      <c r="U95" s="7">
        <f t="shared" si="16"/>
        <v>6</v>
      </c>
      <c r="V95" s="7">
        <v>20</v>
      </c>
      <c r="W95" s="8">
        <v>0.3</v>
      </c>
      <c r="X95" s="8">
        <v>5.9763999999999999</v>
      </c>
      <c r="Y95" s="8">
        <v>3.6700000000000003E-2</v>
      </c>
      <c r="Z95" s="8">
        <v>4.58E-2</v>
      </c>
      <c r="AA95" s="8">
        <v>2.29E-2</v>
      </c>
      <c r="AB95" s="8">
        <f t="shared" si="17"/>
        <v>1</v>
      </c>
      <c r="AC95" s="8">
        <f t="shared" si="18"/>
        <v>0.29881999999999997</v>
      </c>
      <c r="AD95" s="8">
        <f t="shared" si="19"/>
        <v>-1.1800000000000144E-3</v>
      </c>
      <c r="AE95" s="8">
        <f t="shared" si="20"/>
        <v>-2.3600000000000065E-2</v>
      </c>
      <c r="AF95" s="4">
        <f t="shared" si="21"/>
        <v>5.9618666666666664</v>
      </c>
      <c r="AG95" s="4">
        <f t="shared" si="22"/>
        <v>0.29809333333333332</v>
      </c>
      <c r="AH95" s="4">
        <f t="shared" si="23"/>
        <v>-1.9066666666666676E-3</v>
      </c>
    </row>
    <row r="96" spans="1:34" x14ac:dyDescent="0.25">
      <c r="A96" s="7" t="s">
        <v>102</v>
      </c>
      <c r="B96" s="9" t="s">
        <v>91</v>
      </c>
      <c r="C96" s="7">
        <v>32</v>
      </c>
      <c r="D96" s="5">
        <v>2</v>
      </c>
      <c r="E96" s="5" t="s">
        <v>32</v>
      </c>
      <c r="F96" s="9"/>
      <c r="G96" s="9"/>
      <c r="H96" s="9"/>
      <c r="I96" s="9">
        <v>5</v>
      </c>
      <c r="J96" s="7" t="s">
        <v>35</v>
      </c>
      <c r="K96" s="5">
        <f t="shared" si="15"/>
        <v>225</v>
      </c>
      <c r="L96" s="5" t="s">
        <v>36</v>
      </c>
      <c r="M96" s="9">
        <v>2293</v>
      </c>
      <c r="N96" s="9">
        <v>2</v>
      </c>
      <c r="O96" s="7" t="s">
        <v>88</v>
      </c>
      <c r="P96" s="9" t="s">
        <v>38</v>
      </c>
      <c r="Q96" s="9" t="s">
        <v>96</v>
      </c>
      <c r="R96" s="7" t="s">
        <v>40</v>
      </c>
      <c r="S96" s="9">
        <v>240</v>
      </c>
      <c r="T96" s="9">
        <v>240</v>
      </c>
      <c r="U96" s="7">
        <f t="shared" si="16"/>
        <v>6</v>
      </c>
      <c r="V96" s="7">
        <v>20</v>
      </c>
      <c r="W96" s="8">
        <v>0.3</v>
      </c>
      <c r="X96" s="8">
        <v>5.9695</v>
      </c>
      <c r="Y96" s="8">
        <v>3.8300000000000001E-2</v>
      </c>
      <c r="Z96" s="8">
        <v>4.1700000000000001E-2</v>
      </c>
      <c r="AA96" s="8">
        <v>3.1899999999999998E-2</v>
      </c>
      <c r="AB96" s="8">
        <f t="shared" si="17"/>
        <v>1</v>
      </c>
      <c r="AC96" s="8">
        <f t="shared" si="18"/>
        <v>0.29847499999999999</v>
      </c>
      <c r="AD96" s="8">
        <f t="shared" si="19"/>
        <v>-1.5249999999999986E-3</v>
      </c>
      <c r="AE96" s="8">
        <f t="shared" si="20"/>
        <v>-3.0499999999999972E-2</v>
      </c>
      <c r="AF96" s="4">
        <f t="shared" si="21"/>
        <v>5.9618666666666664</v>
      </c>
      <c r="AG96" s="4">
        <f t="shared" si="22"/>
        <v>0.29809333333333332</v>
      </c>
      <c r="AH96" s="4">
        <f t="shared" si="23"/>
        <v>-1.9066666666666676E-3</v>
      </c>
    </row>
    <row r="97" spans="1:34" x14ac:dyDescent="0.25">
      <c r="A97" s="7" t="s">
        <v>102</v>
      </c>
      <c r="B97" s="9" t="s">
        <v>91</v>
      </c>
      <c r="C97" s="7">
        <v>32</v>
      </c>
      <c r="D97" s="5">
        <v>3</v>
      </c>
      <c r="E97" s="5" t="s">
        <v>32</v>
      </c>
      <c r="F97" s="9"/>
      <c r="G97" s="9"/>
      <c r="H97" s="9"/>
      <c r="I97" s="9">
        <v>5</v>
      </c>
      <c r="J97" s="7" t="s">
        <v>35</v>
      </c>
      <c r="K97" s="5">
        <f t="shared" si="15"/>
        <v>225</v>
      </c>
      <c r="L97" s="5" t="s">
        <v>36</v>
      </c>
      <c r="M97" s="9">
        <v>2293</v>
      </c>
      <c r="N97" s="9">
        <v>2</v>
      </c>
      <c r="O97" s="7" t="s">
        <v>88</v>
      </c>
      <c r="P97" s="9" t="s">
        <v>38</v>
      </c>
      <c r="Q97" s="9" t="s">
        <v>96</v>
      </c>
      <c r="R97" s="7" t="s">
        <v>40</v>
      </c>
      <c r="S97" s="9">
        <v>240</v>
      </c>
      <c r="T97" s="9">
        <v>240</v>
      </c>
      <c r="U97" s="7">
        <f t="shared" si="16"/>
        <v>6</v>
      </c>
      <c r="V97" s="7">
        <v>20</v>
      </c>
      <c r="W97" s="8">
        <v>0.3</v>
      </c>
      <c r="X97" s="8">
        <v>5.9397000000000002</v>
      </c>
      <c r="Y97" s="8">
        <v>1.9400000000000001E-2</v>
      </c>
      <c r="Z97" s="8">
        <v>5.2499999999999998E-2</v>
      </c>
      <c r="AA97" s="8">
        <v>1.2800000000000001E-2</v>
      </c>
      <c r="AB97" s="8">
        <f t="shared" si="17"/>
        <v>1</v>
      </c>
      <c r="AC97" s="8">
        <f t="shared" si="18"/>
        <v>0.296985</v>
      </c>
      <c r="AD97" s="8">
        <f t="shared" si="19"/>
        <v>-3.0149999999999899E-3</v>
      </c>
      <c r="AE97" s="8">
        <f t="shared" si="20"/>
        <v>-6.0299999999999798E-2</v>
      </c>
      <c r="AF97" s="4">
        <f t="shared" si="21"/>
        <v>5.9618666666666664</v>
      </c>
      <c r="AG97" s="4">
        <f t="shared" si="22"/>
        <v>0.29809333333333332</v>
      </c>
      <c r="AH97" s="4">
        <f t="shared" si="23"/>
        <v>-1.9066666666666676E-3</v>
      </c>
    </row>
    <row r="98" spans="1:34" x14ac:dyDescent="0.25">
      <c r="A98" s="7" t="s">
        <v>103</v>
      </c>
      <c r="B98" s="9" t="s">
        <v>91</v>
      </c>
      <c r="C98" s="7">
        <v>33</v>
      </c>
      <c r="D98" s="5">
        <v>1</v>
      </c>
      <c r="E98" s="5" t="s">
        <v>32</v>
      </c>
      <c r="F98" s="9"/>
      <c r="G98" s="9"/>
      <c r="H98" s="9"/>
      <c r="I98" s="9">
        <v>35</v>
      </c>
      <c r="J98" s="7" t="s">
        <v>35</v>
      </c>
      <c r="K98" s="5">
        <f t="shared" ref="K98:K129" si="24">15*15</f>
        <v>225</v>
      </c>
      <c r="L98" s="5" t="s">
        <v>36</v>
      </c>
      <c r="M98" s="9">
        <v>2293</v>
      </c>
      <c r="N98" s="9">
        <v>2</v>
      </c>
      <c r="O98" s="7" t="s">
        <v>88</v>
      </c>
      <c r="P98" s="9" t="s">
        <v>38</v>
      </c>
      <c r="Q98" s="9" t="s">
        <v>92</v>
      </c>
      <c r="R98" s="7" t="s">
        <v>40</v>
      </c>
      <c r="S98" s="9">
        <v>240</v>
      </c>
      <c r="T98" s="9">
        <v>240</v>
      </c>
      <c r="U98" s="7">
        <f t="shared" ref="U98:U129" si="25">V98*W98</f>
        <v>6</v>
      </c>
      <c r="V98" s="7">
        <v>20</v>
      </c>
      <c r="W98" s="8">
        <v>0.3</v>
      </c>
      <c r="X98" s="8">
        <v>6.1144999999999996</v>
      </c>
      <c r="Y98" s="8">
        <v>7.6499999999999999E-2</v>
      </c>
      <c r="Z98" s="8">
        <v>3.7699999999999997E-2</v>
      </c>
      <c r="AA98" s="8">
        <v>3.95E-2</v>
      </c>
      <c r="AB98" s="8">
        <f t="shared" ref="AB98:AB129" si="26">IF(P98="Quick",1,0)</f>
        <v>1</v>
      </c>
      <c r="AC98" s="8">
        <f t="shared" ref="AC98:AC129" si="27">X98/V98</f>
        <v>0.30572499999999997</v>
      </c>
      <c r="AD98" s="8">
        <f t="shared" ref="AD98:AD129" si="28">AC98-W98</f>
        <v>5.7249999999999801E-3</v>
      </c>
      <c r="AE98" s="8">
        <f t="shared" ref="AE98:AE129" si="29">X98-U98</f>
        <v>0.1144999999999996</v>
      </c>
      <c r="AF98" s="4">
        <f t="shared" si="21"/>
        <v>6.0872333333333337</v>
      </c>
      <c r="AG98" s="4">
        <f t="shared" si="22"/>
        <v>0.3043616666666667</v>
      </c>
      <c r="AH98" s="4">
        <f t="shared" si="23"/>
        <v>4.3616666666667081E-3</v>
      </c>
    </row>
    <row r="99" spans="1:34" x14ac:dyDescent="0.25">
      <c r="A99" s="7" t="s">
        <v>103</v>
      </c>
      <c r="B99" s="9" t="s">
        <v>91</v>
      </c>
      <c r="C99" s="7">
        <v>33</v>
      </c>
      <c r="D99" s="5">
        <v>2</v>
      </c>
      <c r="E99" s="5" t="s">
        <v>32</v>
      </c>
      <c r="F99" s="9"/>
      <c r="G99" s="9"/>
      <c r="H99" s="9"/>
      <c r="I99" s="9">
        <v>35</v>
      </c>
      <c r="J99" s="7" t="s">
        <v>35</v>
      </c>
      <c r="K99" s="5">
        <f t="shared" si="24"/>
        <v>225</v>
      </c>
      <c r="L99" s="5" t="s">
        <v>36</v>
      </c>
      <c r="M99" s="9">
        <v>2293</v>
      </c>
      <c r="N99" s="9">
        <v>2</v>
      </c>
      <c r="O99" s="7" t="s">
        <v>88</v>
      </c>
      <c r="P99" s="9" t="s">
        <v>38</v>
      </c>
      <c r="Q99" s="9" t="s">
        <v>92</v>
      </c>
      <c r="R99" s="7" t="s">
        <v>40</v>
      </c>
      <c r="S99" s="9">
        <v>240</v>
      </c>
      <c r="T99" s="9">
        <v>240</v>
      </c>
      <c r="U99" s="7">
        <f t="shared" si="25"/>
        <v>6</v>
      </c>
      <c r="V99" s="7">
        <v>20</v>
      </c>
      <c r="W99" s="8">
        <v>0.3</v>
      </c>
      <c r="X99" s="8">
        <v>6.0578000000000003</v>
      </c>
      <c r="Y99" s="8">
        <v>8.9800000000000005E-2</v>
      </c>
      <c r="Z99" s="8">
        <v>5.1200000000000002E-2</v>
      </c>
      <c r="AA99" s="8">
        <v>4.4699999999999997E-2</v>
      </c>
      <c r="AB99" s="8">
        <f t="shared" si="26"/>
        <v>1</v>
      </c>
      <c r="AC99" s="8">
        <f t="shared" si="27"/>
        <v>0.30288999999999999</v>
      </c>
      <c r="AD99" s="8">
        <f t="shared" si="28"/>
        <v>2.8900000000000037E-3</v>
      </c>
      <c r="AE99" s="8">
        <f t="shared" si="29"/>
        <v>5.7800000000000296E-2</v>
      </c>
      <c r="AF99" s="4">
        <f t="shared" si="21"/>
        <v>6.0872333333333337</v>
      </c>
      <c r="AG99" s="4">
        <f t="shared" si="22"/>
        <v>0.3043616666666667</v>
      </c>
      <c r="AH99" s="4">
        <f t="shared" si="23"/>
        <v>4.3616666666667081E-3</v>
      </c>
    </row>
    <row r="100" spans="1:34" x14ac:dyDescent="0.25">
      <c r="A100" s="7" t="s">
        <v>103</v>
      </c>
      <c r="B100" s="9" t="s">
        <v>91</v>
      </c>
      <c r="C100" s="7">
        <v>33</v>
      </c>
      <c r="D100" s="5">
        <v>3</v>
      </c>
      <c r="E100" s="5" t="s">
        <v>32</v>
      </c>
      <c r="F100" s="9"/>
      <c r="G100" s="9"/>
      <c r="H100" s="9"/>
      <c r="I100" s="9">
        <v>35</v>
      </c>
      <c r="J100" s="7" t="s">
        <v>35</v>
      </c>
      <c r="K100" s="5">
        <f t="shared" si="24"/>
        <v>225</v>
      </c>
      <c r="L100" s="5" t="s">
        <v>36</v>
      </c>
      <c r="M100" s="9">
        <v>2293</v>
      </c>
      <c r="N100" s="9">
        <v>2</v>
      </c>
      <c r="O100" s="7" t="s">
        <v>88</v>
      </c>
      <c r="P100" s="9" t="s">
        <v>38</v>
      </c>
      <c r="Q100" s="9" t="s">
        <v>92</v>
      </c>
      <c r="R100" s="7" t="s">
        <v>40</v>
      </c>
      <c r="S100" s="9">
        <v>240</v>
      </c>
      <c r="T100" s="9">
        <v>240</v>
      </c>
      <c r="U100" s="7">
        <f t="shared" si="25"/>
        <v>6</v>
      </c>
      <c r="V100" s="7">
        <v>20</v>
      </c>
      <c r="W100" s="8">
        <v>0.3</v>
      </c>
      <c r="X100" s="8">
        <v>6.0894000000000004</v>
      </c>
      <c r="Y100" s="8">
        <v>9.5100000000000004E-2</v>
      </c>
      <c r="Z100" s="8">
        <v>5.8000000000000003E-2</v>
      </c>
      <c r="AA100" s="8">
        <v>6.7900000000000002E-2</v>
      </c>
      <c r="AB100" s="8">
        <f t="shared" si="26"/>
        <v>1</v>
      </c>
      <c r="AC100" s="8">
        <f t="shared" si="27"/>
        <v>0.30447000000000002</v>
      </c>
      <c r="AD100" s="8">
        <f t="shared" si="28"/>
        <v>4.4700000000000295E-3</v>
      </c>
      <c r="AE100" s="8">
        <f t="shared" si="29"/>
        <v>8.9400000000000368E-2</v>
      </c>
      <c r="AF100" s="4">
        <f t="shared" si="21"/>
        <v>6.0872333333333337</v>
      </c>
      <c r="AG100" s="4">
        <f t="shared" si="22"/>
        <v>0.3043616666666667</v>
      </c>
      <c r="AH100" s="4">
        <f t="shared" si="23"/>
        <v>4.3616666666667081E-3</v>
      </c>
    </row>
    <row r="101" spans="1:34" x14ac:dyDescent="0.25">
      <c r="A101" s="7" t="s">
        <v>104</v>
      </c>
      <c r="B101" s="9" t="s">
        <v>91</v>
      </c>
      <c r="C101" s="7">
        <v>34</v>
      </c>
      <c r="D101" s="5">
        <v>1</v>
      </c>
      <c r="E101" s="5" t="s">
        <v>32</v>
      </c>
      <c r="F101" s="9"/>
      <c r="G101" s="9"/>
      <c r="H101" s="9"/>
      <c r="I101" s="9">
        <v>35</v>
      </c>
      <c r="J101" s="7" t="s">
        <v>35</v>
      </c>
      <c r="K101" s="5">
        <f t="shared" si="24"/>
        <v>225</v>
      </c>
      <c r="L101" s="5" t="s">
        <v>36</v>
      </c>
      <c r="M101" s="9">
        <v>2293</v>
      </c>
      <c r="N101" s="9">
        <v>2</v>
      </c>
      <c r="O101" s="7" t="s">
        <v>88</v>
      </c>
      <c r="P101" s="9" t="s">
        <v>38</v>
      </c>
      <c r="Q101" s="9" t="s">
        <v>94</v>
      </c>
      <c r="R101" s="7" t="s">
        <v>40</v>
      </c>
      <c r="S101" s="9">
        <v>240</v>
      </c>
      <c r="T101" s="9">
        <v>240</v>
      </c>
      <c r="U101" s="7">
        <f t="shared" si="25"/>
        <v>6</v>
      </c>
      <c r="V101" s="7">
        <v>20</v>
      </c>
      <c r="W101" s="8">
        <v>0.3</v>
      </c>
      <c r="X101" s="8">
        <v>6.0476000000000001</v>
      </c>
      <c r="Y101" s="8">
        <v>9.8500000000000004E-2</v>
      </c>
      <c r="Z101" s="8">
        <v>6.3600000000000004E-2</v>
      </c>
      <c r="AA101" s="8">
        <v>6.3500000000000001E-2</v>
      </c>
      <c r="AB101" s="8">
        <f t="shared" si="26"/>
        <v>1</v>
      </c>
      <c r="AC101" s="8">
        <f t="shared" si="27"/>
        <v>0.30237999999999998</v>
      </c>
      <c r="AD101" s="8">
        <f t="shared" si="28"/>
        <v>2.3799999999999932E-3</v>
      </c>
      <c r="AE101" s="8">
        <f t="shared" si="29"/>
        <v>4.7600000000000087E-2</v>
      </c>
      <c r="AF101" s="4">
        <f t="shared" si="21"/>
        <v>6.0625</v>
      </c>
      <c r="AG101" s="4">
        <f t="shared" si="22"/>
        <v>0.30312499999999998</v>
      </c>
      <c r="AH101" s="4">
        <f t="shared" si="23"/>
        <v>3.1249999999999889E-3</v>
      </c>
    </row>
    <row r="102" spans="1:34" x14ac:dyDescent="0.25">
      <c r="A102" s="7" t="s">
        <v>104</v>
      </c>
      <c r="B102" s="9" t="s">
        <v>91</v>
      </c>
      <c r="C102" s="7">
        <v>34</v>
      </c>
      <c r="D102" s="5">
        <v>2</v>
      </c>
      <c r="E102" s="5" t="s">
        <v>32</v>
      </c>
      <c r="F102" s="9"/>
      <c r="G102" s="9"/>
      <c r="H102" s="9"/>
      <c r="I102" s="9">
        <v>35</v>
      </c>
      <c r="J102" s="7" t="s">
        <v>35</v>
      </c>
      <c r="K102" s="5">
        <f t="shared" si="24"/>
        <v>225</v>
      </c>
      <c r="L102" s="5" t="s">
        <v>36</v>
      </c>
      <c r="M102" s="9">
        <v>2293</v>
      </c>
      <c r="N102" s="9">
        <v>2</v>
      </c>
      <c r="O102" s="7" t="s">
        <v>88</v>
      </c>
      <c r="P102" s="9" t="s">
        <v>38</v>
      </c>
      <c r="Q102" s="9" t="s">
        <v>94</v>
      </c>
      <c r="R102" s="7" t="s">
        <v>40</v>
      </c>
      <c r="S102" s="9">
        <v>240</v>
      </c>
      <c r="T102" s="9">
        <v>240</v>
      </c>
      <c r="U102" s="7">
        <f t="shared" si="25"/>
        <v>6</v>
      </c>
      <c r="V102" s="7">
        <v>20</v>
      </c>
      <c r="W102" s="8">
        <v>0.3</v>
      </c>
      <c r="X102" s="8">
        <v>6.0606999999999998</v>
      </c>
      <c r="Y102" s="8">
        <v>6.6600000000000006E-2</v>
      </c>
      <c r="Z102" s="8">
        <v>7.46E-2</v>
      </c>
      <c r="AA102" s="8">
        <v>1.6400000000000001E-2</v>
      </c>
      <c r="AB102" s="8">
        <f t="shared" si="26"/>
        <v>1</v>
      </c>
      <c r="AC102" s="8">
        <f t="shared" si="27"/>
        <v>0.303035</v>
      </c>
      <c r="AD102" s="8">
        <f t="shared" si="28"/>
        <v>3.0350000000000099E-3</v>
      </c>
      <c r="AE102" s="8">
        <f t="shared" si="29"/>
        <v>6.0699999999999754E-2</v>
      </c>
      <c r="AF102" s="4">
        <f t="shared" si="21"/>
        <v>6.0625</v>
      </c>
      <c r="AG102" s="4">
        <f t="shared" si="22"/>
        <v>0.30312499999999998</v>
      </c>
      <c r="AH102" s="4">
        <f t="shared" si="23"/>
        <v>3.1249999999999889E-3</v>
      </c>
    </row>
    <row r="103" spans="1:34" x14ac:dyDescent="0.25">
      <c r="A103" s="7" t="s">
        <v>104</v>
      </c>
      <c r="B103" s="9" t="s">
        <v>91</v>
      </c>
      <c r="C103" s="7">
        <v>34</v>
      </c>
      <c r="D103" s="5">
        <v>3</v>
      </c>
      <c r="E103" s="5" t="s">
        <v>32</v>
      </c>
      <c r="F103" s="9"/>
      <c r="G103" s="9"/>
      <c r="H103" s="9"/>
      <c r="I103" s="9">
        <v>35</v>
      </c>
      <c r="J103" s="7" t="s">
        <v>35</v>
      </c>
      <c r="K103" s="5">
        <f t="shared" si="24"/>
        <v>225</v>
      </c>
      <c r="L103" s="5" t="s">
        <v>36</v>
      </c>
      <c r="M103" s="9">
        <v>2293</v>
      </c>
      <c r="N103" s="9">
        <v>2</v>
      </c>
      <c r="O103" s="7" t="s">
        <v>88</v>
      </c>
      <c r="P103" s="9" t="s">
        <v>38</v>
      </c>
      <c r="Q103" s="9" t="s">
        <v>94</v>
      </c>
      <c r="R103" s="7" t="s">
        <v>40</v>
      </c>
      <c r="S103" s="9">
        <v>240</v>
      </c>
      <c r="T103" s="9">
        <v>240</v>
      </c>
      <c r="U103" s="7">
        <f t="shared" si="25"/>
        <v>6</v>
      </c>
      <c r="V103" s="7">
        <v>20</v>
      </c>
      <c r="W103" s="8">
        <v>0.3</v>
      </c>
      <c r="X103" s="8">
        <v>6.0792000000000002</v>
      </c>
      <c r="Y103" s="8">
        <v>8.8400000000000006E-2</v>
      </c>
      <c r="Z103" s="8">
        <v>7.22E-2</v>
      </c>
      <c r="AA103" s="8">
        <v>5.1200000000000002E-2</v>
      </c>
      <c r="AB103" s="8">
        <f t="shared" si="26"/>
        <v>1</v>
      </c>
      <c r="AC103" s="8">
        <f t="shared" si="27"/>
        <v>0.30396000000000001</v>
      </c>
      <c r="AD103" s="8">
        <f t="shared" si="28"/>
        <v>3.9600000000000191E-3</v>
      </c>
      <c r="AE103" s="8">
        <f t="shared" si="29"/>
        <v>7.9200000000000159E-2</v>
      </c>
      <c r="AF103" s="4">
        <f t="shared" si="21"/>
        <v>6.0625</v>
      </c>
      <c r="AG103" s="4">
        <f t="shared" si="22"/>
        <v>0.30312499999999998</v>
      </c>
      <c r="AH103" s="4">
        <f t="shared" si="23"/>
        <v>3.1249999999999889E-3</v>
      </c>
    </row>
    <row r="104" spans="1:34" x14ac:dyDescent="0.25">
      <c r="A104" s="7" t="s">
        <v>105</v>
      </c>
      <c r="B104" s="9" t="s">
        <v>91</v>
      </c>
      <c r="C104" s="7">
        <v>35</v>
      </c>
      <c r="D104" s="5">
        <v>1</v>
      </c>
      <c r="E104" s="5" t="s">
        <v>32</v>
      </c>
      <c r="F104" s="9"/>
      <c r="G104" s="9"/>
      <c r="H104" s="9"/>
      <c r="I104" s="9">
        <v>35</v>
      </c>
      <c r="J104" s="7" t="s">
        <v>35</v>
      </c>
      <c r="K104" s="5">
        <f t="shared" si="24"/>
        <v>225</v>
      </c>
      <c r="L104" s="5" t="s">
        <v>36</v>
      </c>
      <c r="M104" s="9">
        <v>2293</v>
      </c>
      <c r="N104" s="9">
        <v>2</v>
      </c>
      <c r="O104" s="7" t="s">
        <v>88</v>
      </c>
      <c r="P104" s="9" t="s">
        <v>38</v>
      </c>
      <c r="Q104" s="9" t="s">
        <v>96</v>
      </c>
      <c r="R104" s="7" t="s">
        <v>40</v>
      </c>
      <c r="S104" s="9">
        <v>240</v>
      </c>
      <c r="T104" s="9">
        <v>240</v>
      </c>
      <c r="U104" s="7">
        <f t="shared" si="25"/>
        <v>6</v>
      </c>
      <c r="V104" s="7">
        <v>20</v>
      </c>
      <c r="W104" s="8">
        <v>0.3</v>
      </c>
      <c r="X104" s="8">
        <v>6.1010999999999997</v>
      </c>
      <c r="Y104" s="8">
        <v>9.5699999999999993E-2</v>
      </c>
      <c r="Z104" s="8">
        <v>6.6500000000000004E-2</v>
      </c>
      <c r="AA104" s="8">
        <v>7.3599999999999999E-2</v>
      </c>
      <c r="AB104" s="8">
        <f t="shared" si="26"/>
        <v>1</v>
      </c>
      <c r="AC104" s="8">
        <f t="shared" si="27"/>
        <v>0.30505499999999997</v>
      </c>
      <c r="AD104" s="8">
        <f t="shared" si="28"/>
        <v>5.0549999999999762E-3</v>
      </c>
      <c r="AE104" s="8">
        <f t="shared" si="29"/>
        <v>0.10109999999999975</v>
      </c>
      <c r="AF104" s="4">
        <f t="shared" si="21"/>
        <v>6.0994666666666673</v>
      </c>
      <c r="AG104" s="4">
        <f t="shared" si="22"/>
        <v>0.30497333333333337</v>
      </c>
      <c r="AH104" s="4">
        <f t="shared" si="23"/>
        <v>4.9733333333333851E-3</v>
      </c>
    </row>
    <row r="105" spans="1:34" x14ac:dyDescent="0.25">
      <c r="A105" s="7" t="s">
        <v>105</v>
      </c>
      <c r="B105" s="9" t="s">
        <v>91</v>
      </c>
      <c r="C105" s="7">
        <v>35</v>
      </c>
      <c r="D105" s="5">
        <v>2</v>
      </c>
      <c r="E105" s="5" t="s">
        <v>32</v>
      </c>
      <c r="F105" s="9"/>
      <c r="G105" s="9"/>
      <c r="H105" s="9"/>
      <c r="I105" s="9">
        <v>35</v>
      </c>
      <c r="J105" s="7" t="s">
        <v>35</v>
      </c>
      <c r="K105" s="5">
        <f t="shared" si="24"/>
        <v>225</v>
      </c>
      <c r="L105" s="5" t="s">
        <v>36</v>
      </c>
      <c r="M105" s="9">
        <v>2293</v>
      </c>
      <c r="N105" s="9">
        <v>2</v>
      </c>
      <c r="O105" s="7" t="s">
        <v>88</v>
      </c>
      <c r="P105" s="9" t="s">
        <v>38</v>
      </c>
      <c r="Q105" s="9" t="s">
        <v>96</v>
      </c>
      <c r="R105" s="7" t="s">
        <v>40</v>
      </c>
      <c r="S105" s="9">
        <v>240</v>
      </c>
      <c r="T105" s="9">
        <v>240</v>
      </c>
      <c r="U105" s="7">
        <f t="shared" si="25"/>
        <v>6</v>
      </c>
      <c r="V105" s="7">
        <v>20</v>
      </c>
      <c r="W105" s="8">
        <v>0.3</v>
      </c>
      <c r="X105" s="8">
        <v>6.0617000000000001</v>
      </c>
      <c r="Y105" s="8">
        <v>6.6799999999999998E-2</v>
      </c>
      <c r="Z105" s="8">
        <v>8.4599999999999995E-2</v>
      </c>
      <c r="AA105" s="8">
        <v>5.57E-2</v>
      </c>
      <c r="AB105" s="8">
        <f t="shared" si="26"/>
        <v>1</v>
      </c>
      <c r="AC105" s="8">
        <f t="shared" si="27"/>
        <v>0.30308499999999999</v>
      </c>
      <c r="AD105" s="8">
        <f t="shared" si="28"/>
        <v>3.0850000000000044E-3</v>
      </c>
      <c r="AE105" s="8">
        <f t="shared" si="29"/>
        <v>6.1700000000000088E-2</v>
      </c>
      <c r="AF105" s="4">
        <f t="shared" si="21"/>
        <v>6.0994666666666673</v>
      </c>
      <c r="AG105" s="4">
        <f t="shared" si="22"/>
        <v>0.30497333333333337</v>
      </c>
      <c r="AH105" s="4">
        <f t="shared" si="23"/>
        <v>4.9733333333333851E-3</v>
      </c>
    </row>
    <row r="106" spans="1:34" x14ac:dyDescent="0.25">
      <c r="A106" s="7" t="s">
        <v>105</v>
      </c>
      <c r="B106" s="9" t="s">
        <v>91</v>
      </c>
      <c r="C106" s="7">
        <v>35</v>
      </c>
      <c r="D106" s="5">
        <v>3</v>
      </c>
      <c r="E106" s="5" t="s">
        <v>32</v>
      </c>
      <c r="F106" s="9"/>
      <c r="G106" s="9"/>
      <c r="H106" s="9"/>
      <c r="I106" s="9">
        <v>35</v>
      </c>
      <c r="J106" s="7" t="s">
        <v>35</v>
      </c>
      <c r="K106" s="5">
        <f t="shared" si="24"/>
        <v>225</v>
      </c>
      <c r="L106" s="5" t="s">
        <v>36</v>
      </c>
      <c r="M106" s="9">
        <v>2293</v>
      </c>
      <c r="N106" s="9">
        <v>2</v>
      </c>
      <c r="O106" s="7" t="s">
        <v>88</v>
      </c>
      <c r="P106" s="9" t="s">
        <v>38</v>
      </c>
      <c r="Q106" s="9" t="s">
        <v>96</v>
      </c>
      <c r="R106" s="7" t="s">
        <v>40</v>
      </c>
      <c r="S106" s="9">
        <v>240</v>
      </c>
      <c r="T106" s="9">
        <v>240</v>
      </c>
      <c r="U106" s="7">
        <f t="shared" si="25"/>
        <v>6</v>
      </c>
      <c r="V106" s="7">
        <v>20</v>
      </c>
      <c r="W106" s="8">
        <v>0.3</v>
      </c>
      <c r="X106" s="17">
        <v>6.1356000000000002</v>
      </c>
      <c r="Y106" s="17">
        <v>0.10929999999999999</v>
      </c>
      <c r="Z106" s="17">
        <v>3.2399999999999998E-2</v>
      </c>
      <c r="AA106" s="17">
        <v>3.9300000000000002E-2</v>
      </c>
      <c r="AB106" s="17">
        <f t="shared" si="26"/>
        <v>1</v>
      </c>
      <c r="AC106" s="17">
        <f t="shared" si="27"/>
        <v>0.30678</v>
      </c>
      <c r="AD106" s="17">
        <f t="shared" si="28"/>
        <v>6.7800000000000082E-3</v>
      </c>
      <c r="AE106" s="17">
        <f t="shared" si="29"/>
        <v>0.13560000000000016</v>
      </c>
      <c r="AF106" s="4">
        <f t="shared" si="21"/>
        <v>6.0994666666666673</v>
      </c>
      <c r="AG106" s="4">
        <f t="shared" si="22"/>
        <v>0.30497333333333337</v>
      </c>
      <c r="AH106" s="4">
        <f t="shared" si="23"/>
        <v>4.9733333333333851E-3</v>
      </c>
    </row>
    <row r="107" spans="1:34" x14ac:dyDescent="0.25">
      <c r="A107" s="7" t="s">
        <v>93</v>
      </c>
      <c r="B107" s="9" t="s">
        <v>106</v>
      </c>
      <c r="C107" s="7">
        <v>36</v>
      </c>
      <c r="D107" s="5">
        <v>1</v>
      </c>
      <c r="E107" s="5" t="s">
        <v>32</v>
      </c>
      <c r="F107" s="9"/>
      <c r="G107" s="9"/>
      <c r="H107" s="9"/>
      <c r="I107" s="9">
        <v>5</v>
      </c>
      <c r="J107" s="7" t="s">
        <v>35</v>
      </c>
      <c r="K107" s="5">
        <f t="shared" si="24"/>
        <v>225</v>
      </c>
      <c r="L107" s="5" t="s">
        <v>36</v>
      </c>
      <c r="M107" s="9">
        <v>2283</v>
      </c>
      <c r="N107" s="9">
        <v>2</v>
      </c>
      <c r="O107" s="7" t="s">
        <v>88</v>
      </c>
      <c r="P107" s="9" t="s">
        <v>38</v>
      </c>
      <c r="Q107" s="9" t="s">
        <v>94</v>
      </c>
      <c r="R107" s="7" t="s">
        <v>40</v>
      </c>
      <c r="S107" s="9">
        <v>24</v>
      </c>
      <c r="T107" s="9">
        <v>24</v>
      </c>
      <c r="U107" s="7">
        <f t="shared" si="25"/>
        <v>6</v>
      </c>
      <c r="V107" s="7">
        <v>20</v>
      </c>
      <c r="W107" s="8">
        <v>0.3</v>
      </c>
      <c r="X107" s="17">
        <v>6.1440999999999999</v>
      </c>
      <c r="Y107" s="17">
        <v>0.13</v>
      </c>
      <c r="Z107" s="17">
        <v>0.12870000000000001</v>
      </c>
      <c r="AA107" s="17">
        <v>0.1366</v>
      </c>
      <c r="AB107" s="17">
        <f t="shared" si="26"/>
        <v>1</v>
      </c>
      <c r="AC107" s="17">
        <f t="shared" si="27"/>
        <v>0.30720500000000001</v>
      </c>
      <c r="AD107" s="17">
        <f t="shared" si="28"/>
        <v>7.2050000000000169E-3</v>
      </c>
      <c r="AE107" s="17">
        <f t="shared" si="29"/>
        <v>0.14409999999999989</v>
      </c>
      <c r="AF107" s="4">
        <f t="shared" si="21"/>
        <v>6.3040666666666665</v>
      </c>
      <c r="AG107" s="4">
        <f t="shared" si="22"/>
        <v>0.31520333333333334</v>
      </c>
      <c r="AH107" s="4">
        <f t="shared" si="23"/>
        <v>1.5203333333333346E-2</v>
      </c>
    </row>
    <row r="108" spans="1:34" x14ac:dyDescent="0.25">
      <c r="A108" s="7" t="s">
        <v>93</v>
      </c>
      <c r="B108" s="9" t="s">
        <v>106</v>
      </c>
      <c r="C108" s="7">
        <v>36</v>
      </c>
      <c r="D108" s="5">
        <v>2</v>
      </c>
      <c r="E108" s="5" t="s">
        <v>32</v>
      </c>
      <c r="F108" s="9"/>
      <c r="G108" s="9"/>
      <c r="H108" s="9"/>
      <c r="I108" s="9">
        <v>5</v>
      </c>
      <c r="J108" s="7" t="s">
        <v>35</v>
      </c>
      <c r="K108" s="5">
        <f t="shared" si="24"/>
        <v>225</v>
      </c>
      <c r="L108" s="5" t="s">
        <v>36</v>
      </c>
      <c r="M108" s="9">
        <v>2283</v>
      </c>
      <c r="N108" s="9">
        <v>2</v>
      </c>
      <c r="O108" s="7" t="s">
        <v>88</v>
      </c>
      <c r="P108" s="9" t="s">
        <v>38</v>
      </c>
      <c r="Q108" s="9" t="s">
        <v>94</v>
      </c>
      <c r="R108" s="7" t="s">
        <v>40</v>
      </c>
      <c r="S108" s="9">
        <v>24</v>
      </c>
      <c r="T108" s="9">
        <v>24</v>
      </c>
      <c r="U108" s="7">
        <f t="shared" si="25"/>
        <v>6</v>
      </c>
      <c r="V108" s="7">
        <v>20</v>
      </c>
      <c r="W108" s="8">
        <v>0.3</v>
      </c>
      <c r="X108" s="17">
        <v>6.4833999999999996</v>
      </c>
      <c r="Y108" s="17">
        <v>0.27610000000000001</v>
      </c>
      <c r="Z108" s="17">
        <v>0.1454</v>
      </c>
      <c r="AA108" s="17">
        <v>0.1784</v>
      </c>
      <c r="AB108" s="17">
        <f t="shared" si="26"/>
        <v>1</v>
      </c>
      <c r="AC108" s="17">
        <f t="shared" si="27"/>
        <v>0.32416999999999996</v>
      </c>
      <c r="AD108" s="17">
        <f t="shared" si="28"/>
        <v>2.4169999999999969E-2</v>
      </c>
      <c r="AE108" s="17">
        <f t="shared" si="29"/>
        <v>0.48339999999999961</v>
      </c>
      <c r="AF108" s="4">
        <f t="shared" si="21"/>
        <v>6.3040666666666665</v>
      </c>
      <c r="AG108" s="4">
        <f t="shared" si="22"/>
        <v>0.31520333333333334</v>
      </c>
      <c r="AH108" s="4">
        <f t="shared" si="23"/>
        <v>1.5203333333333346E-2</v>
      </c>
    </row>
    <row r="109" spans="1:34" x14ac:dyDescent="0.25">
      <c r="A109" s="7" t="s">
        <v>93</v>
      </c>
      <c r="B109" s="9" t="s">
        <v>106</v>
      </c>
      <c r="C109" s="7">
        <v>36</v>
      </c>
      <c r="D109" s="5">
        <v>3</v>
      </c>
      <c r="E109" s="5" t="s">
        <v>32</v>
      </c>
      <c r="F109" s="9"/>
      <c r="G109" s="9"/>
      <c r="H109" s="9"/>
      <c r="I109" s="9">
        <v>5</v>
      </c>
      <c r="J109" s="7" t="s">
        <v>35</v>
      </c>
      <c r="K109" s="5">
        <f t="shared" si="24"/>
        <v>225</v>
      </c>
      <c r="L109" s="5" t="s">
        <v>36</v>
      </c>
      <c r="M109" s="9">
        <v>2283</v>
      </c>
      <c r="N109" s="9">
        <v>2</v>
      </c>
      <c r="O109" s="7" t="s">
        <v>88</v>
      </c>
      <c r="P109" s="9" t="s">
        <v>38</v>
      </c>
      <c r="Q109" s="9" t="s">
        <v>94</v>
      </c>
      <c r="R109" s="7" t="s">
        <v>40</v>
      </c>
      <c r="S109" s="9">
        <v>24</v>
      </c>
      <c r="T109" s="9">
        <v>24</v>
      </c>
      <c r="U109" s="7">
        <f t="shared" si="25"/>
        <v>6</v>
      </c>
      <c r="V109" s="7">
        <v>20</v>
      </c>
      <c r="W109" s="8">
        <v>0.3</v>
      </c>
      <c r="X109" s="17">
        <v>6.2847</v>
      </c>
      <c r="Y109" s="17">
        <v>0.1721</v>
      </c>
      <c r="Z109" s="17">
        <v>0.18479999999999999</v>
      </c>
      <c r="AA109" s="17">
        <v>0.16439999999999999</v>
      </c>
      <c r="AB109" s="17">
        <f t="shared" si="26"/>
        <v>1</v>
      </c>
      <c r="AC109" s="17">
        <f t="shared" si="27"/>
        <v>0.31423499999999999</v>
      </c>
      <c r="AD109" s="17">
        <f t="shared" si="28"/>
        <v>1.4234999999999998E-2</v>
      </c>
      <c r="AE109" s="17">
        <f t="shared" si="29"/>
        <v>0.28469999999999995</v>
      </c>
      <c r="AF109" s="4">
        <f t="shared" si="21"/>
        <v>6.3040666666666665</v>
      </c>
      <c r="AG109" s="4">
        <f t="shared" si="22"/>
        <v>0.31520333333333334</v>
      </c>
      <c r="AH109" s="4">
        <f t="shared" si="23"/>
        <v>1.5203333333333346E-2</v>
      </c>
    </row>
    <row r="110" spans="1:34" x14ac:dyDescent="0.25">
      <c r="A110" s="7" t="s">
        <v>103</v>
      </c>
      <c r="B110" s="9" t="s">
        <v>106</v>
      </c>
      <c r="C110" s="7">
        <v>37</v>
      </c>
      <c r="D110" s="5">
        <v>1</v>
      </c>
      <c r="E110" s="5" t="s">
        <v>32</v>
      </c>
      <c r="F110" s="9"/>
      <c r="G110" s="9"/>
      <c r="H110" s="9"/>
      <c r="I110" s="9">
        <v>35</v>
      </c>
      <c r="J110" s="7" t="s">
        <v>35</v>
      </c>
      <c r="K110" s="5">
        <f t="shared" si="24"/>
        <v>225</v>
      </c>
      <c r="L110" s="5" t="s">
        <v>36</v>
      </c>
      <c r="M110" s="9">
        <v>2283</v>
      </c>
      <c r="N110" s="9">
        <v>2</v>
      </c>
      <c r="O110" s="7" t="s">
        <v>88</v>
      </c>
      <c r="P110" s="9" t="s">
        <v>38</v>
      </c>
      <c r="Q110" s="9" t="s">
        <v>92</v>
      </c>
      <c r="R110" s="7" t="s">
        <v>40</v>
      </c>
      <c r="S110" s="9">
        <v>240</v>
      </c>
      <c r="T110" s="9">
        <v>240</v>
      </c>
      <c r="U110" s="7">
        <f t="shared" si="25"/>
        <v>6</v>
      </c>
      <c r="V110" s="7">
        <v>20</v>
      </c>
      <c r="W110" s="8">
        <v>0.3</v>
      </c>
      <c r="X110" s="8">
        <v>6.0143000000000004</v>
      </c>
      <c r="Y110" s="8">
        <v>2.47E-2</v>
      </c>
      <c r="Z110" s="8">
        <v>2.93E-2</v>
      </c>
      <c r="AA110" s="8">
        <v>2.4299999999999999E-2</v>
      </c>
      <c r="AB110" s="8">
        <f t="shared" si="26"/>
        <v>1</v>
      </c>
      <c r="AC110" s="8">
        <f t="shared" si="27"/>
        <v>0.30071500000000001</v>
      </c>
      <c r="AD110" s="8">
        <f t="shared" si="28"/>
        <v>7.1500000000002117E-4</v>
      </c>
      <c r="AE110" s="8">
        <f t="shared" si="29"/>
        <v>1.4300000000000423E-2</v>
      </c>
      <c r="AF110" s="4">
        <f t="shared" si="21"/>
        <v>6.0295666666666676</v>
      </c>
      <c r="AG110" s="4">
        <f t="shared" si="22"/>
        <v>0.3014783333333334</v>
      </c>
      <c r="AH110" s="4">
        <f t="shared" si="23"/>
        <v>1.4783333333334148E-3</v>
      </c>
    </row>
    <row r="111" spans="1:34" x14ac:dyDescent="0.25">
      <c r="A111" s="7" t="s">
        <v>103</v>
      </c>
      <c r="B111" s="9" t="s">
        <v>106</v>
      </c>
      <c r="C111" s="7">
        <v>37</v>
      </c>
      <c r="D111" s="5">
        <v>2</v>
      </c>
      <c r="E111" s="5" t="s">
        <v>32</v>
      </c>
      <c r="F111" s="9"/>
      <c r="G111" s="9"/>
      <c r="H111" s="9"/>
      <c r="I111" s="9">
        <v>35</v>
      </c>
      <c r="J111" s="7" t="s">
        <v>35</v>
      </c>
      <c r="K111" s="5">
        <f t="shared" si="24"/>
        <v>225</v>
      </c>
      <c r="L111" s="5" t="s">
        <v>36</v>
      </c>
      <c r="M111" s="9">
        <v>2283</v>
      </c>
      <c r="N111" s="9">
        <v>2</v>
      </c>
      <c r="O111" s="7" t="s">
        <v>88</v>
      </c>
      <c r="P111" s="9" t="s">
        <v>38</v>
      </c>
      <c r="Q111" s="9" t="s">
        <v>92</v>
      </c>
      <c r="R111" s="7" t="s">
        <v>40</v>
      </c>
      <c r="S111" s="9">
        <v>240</v>
      </c>
      <c r="T111" s="9">
        <v>240</v>
      </c>
      <c r="U111" s="7">
        <f t="shared" si="25"/>
        <v>6</v>
      </c>
      <c r="V111" s="7">
        <v>20</v>
      </c>
      <c r="W111" s="8">
        <v>0.3</v>
      </c>
      <c r="X111" s="8">
        <v>6.0186999999999999</v>
      </c>
      <c r="Y111" s="8">
        <v>3.0599999999999999E-2</v>
      </c>
      <c r="Z111" s="8">
        <v>3.4099999999999998E-2</v>
      </c>
      <c r="AA111" s="8">
        <v>3.0200000000000001E-2</v>
      </c>
      <c r="AB111" s="8">
        <f t="shared" si="26"/>
        <v>1</v>
      </c>
      <c r="AC111" s="8">
        <f t="shared" si="27"/>
        <v>0.30093500000000001</v>
      </c>
      <c r="AD111" s="8">
        <f t="shared" si="28"/>
        <v>9.3500000000001915E-4</v>
      </c>
      <c r="AE111" s="8">
        <f t="shared" si="29"/>
        <v>1.8699999999999939E-2</v>
      </c>
      <c r="AF111" s="4">
        <f t="shared" si="21"/>
        <v>6.0295666666666676</v>
      </c>
      <c r="AG111" s="4">
        <f t="shared" si="22"/>
        <v>0.3014783333333334</v>
      </c>
      <c r="AH111" s="4">
        <f t="shared" si="23"/>
        <v>1.4783333333334148E-3</v>
      </c>
    </row>
    <row r="112" spans="1:34" x14ac:dyDescent="0.25">
      <c r="A112" s="7" t="s">
        <v>103</v>
      </c>
      <c r="B112" s="9" t="s">
        <v>106</v>
      </c>
      <c r="C112" s="7">
        <v>37</v>
      </c>
      <c r="D112" s="5">
        <v>3</v>
      </c>
      <c r="E112" s="5" t="s">
        <v>32</v>
      </c>
      <c r="F112" s="9"/>
      <c r="G112" s="9"/>
      <c r="H112" s="9"/>
      <c r="I112" s="9">
        <v>35</v>
      </c>
      <c r="J112" s="7" t="s">
        <v>35</v>
      </c>
      <c r="K112" s="5">
        <f t="shared" si="24"/>
        <v>225</v>
      </c>
      <c r="L112" s="5" t="s">
        <v>36</v>
      </c>
      <c r="M112" s="9">
        <v>2283</v>
      </c>
      <c r="N112" s="9">
        <v>2</v>
      </c>
      <c r="O112" s="7" t="s">
        <v>88</v>
      </c>
      <c r="P112" s="9" t="s">
        <v>38</v>
      </c>
      <c r="Q112" s="9" t="s">
        <v>92</v>
      </c>
      <c r="R112" s="7" t="s">
        <v>40</v>
      </c>
      <c r="S112" s="9">
        <v>240</v>
      </c>
      <c r="T112" s="9">
        <v>240</v>
      </c>
      <c r="U112" s="7">
        <f t="shared" si="25"/>
        <v>6</v>
      </c>
      <c r="V112" s="7">
        <v>20</v>
      </c>
      <c r="W112" s="8">
        <v>0.3</v>
      </c>
      <c r="X112" s="8">
        <v>6.0556999999999999</v>
      </c>
      <c r="Y112" s="8">
        <v>0.02</v>
      </c>
      <c r="Z112" s="8">
        <v>2.1499999999999998E-2</v>
      </c>
      <c r="AA112" s="8">
        <v>1.61E-2</v>
      </c>
      <c r="AB112" s="8">
        <f t="shared" si="26"/>
        <v>1</v>
      </c>
      <c r="AC112" s="8">
        <f t="shared" si="27"/>
        <v>0.30278499999999997</v>
      </c>
      <c r="AD112" s="8">
        <f t="shared" si="28"/>
        <v>2.7849999999999819E-3</v>
      </c>
      <c r="AE112" s="8">
        <f t="shared" si="29"/>
        <v>5.5699999999999861E-2</v>
      </c>
      <c r="AF112" s="4">
        <f t="shared" si="21"/>
        <v>6.0295666666666676</v>
      </c>
      <c r="AG112" s="4">
        <f t="shared" si="22"/>
        <v>0.3014783333333334</v>
      </c>
      <c r="AH112" s="4">
        <f t="shared" si="23"/>
        <v>1.4783333333334148E-3</v>
      </c>
    </row>
    <row r="113" spans="1:34" x14ac:dyDescent="0.25">
      <c r="A113" s="7" t="s">
        <v>107</v>
      </c>
      <c r="B113" s="9" t="s">
        <v>52</v>
      </c>
      <c r="C113" s="7">
        <v>38</v>
      </c>
      <c r="D113" s="5">
        <v>1</v>
      </c>
      <c r="E113" s="5" t="s">
        <v>32</v>
      </c>
      <c r="F113" s="14"/>
      <c r="G113" s="14"/>
      <c r="H113" s="14"/>
      <c r="I113" s="9">
        <v>5</v>
      </c>
      <c r="J113" s="7" t="s">
        <v>35</v>
      </c>
      <c r="K113" s="5">
        <f t="shared" si="24"/>
        <v>225</v>
      </c>
      <c r="L113" s="5" t="s">
        <v>36</v>
      </c>
      <c r="M113" s="9">
        <v>2293</v>
      </c>
      <c r="N113" s="9">
        <v>2</v>
      </c>
      <c r="O113" s="7" t="s">
        <v>88</v>
      </c>
      <c r="P113" s="9" t="s">
        <v>38</v>
      </c>
      <c r="Q113" s="5" t="s">
        <v>39</v>
      </c>
      <c r="R113" s="7" t="s">
        <v>40</v>
      </c>
      <c r="S113" s="9">
        <v>75</v>
      </c>
      <c r="T113" s="9">
        <v>75</v>
      </c>
      <c r="U113" s="7">
        <f t="shared" si="25"/>
        <v>6</v>
      </c>
      <c r="V113" s="7">
        <v>20</v>
      </c>
      <c r="W113" s="8">
        <v>0.3</v>
      </c>
      <c r="X113" s="8">
        <v>5.9737</v>
      </c>
      <c r="Y113" s="8">
        <v>2.1700000000000001E-2</v>
      </c>
      <c r="Z113" s="8">
        <v>2.8899999999999999E-2</v>
      </c>
      <c r="AA113" s="8">
        <v>1.35E-2</v>
      </c>
      <c r="AB113" s="8">
        <f t="shared" si="26"/>
        <v>1</v>
      </c>
      <c r="AC113" s="8">
        <f t="shared" si="27"/>
        <v>0.29868499999999998</v>
      </c>
      <c r="AD113" s="8">
        <f t="shared" si="28"/>
        <v>-1.3150000000000106E-3</v>
      </c>
      <c r="AE113" s="8">
        <f t="shared" si="29"/>
        <v>-2.629999999999999E-2</v>
      </c>
      <c r="AF113" s="4">
        <f t="shared" si="21"/>
        <v>5.9451333333333336</v>
      </c>
      <c r="AG113" s="4">
        <f t="shared" si="22"/>
        <v>0.29725666666666667</v>
      </c>
      <c r="AH113" s="4">
        <f t="shared" si="23"/>
        <v>-2.7433333333333199E-3</v>
      </c>
    </row>
    <row r="114" spans="1:34" x14ac:dyDescent="0.25">
      <c r="A114" s="7" t="s">
        <v>107</v>
      </c>
      <c r="B114" s="9" t="s">
        <v>52</v>
      </c>
      <c r="C114" s="7">
        <v>38</v>
      </c>
      <c r="D114" s="5">
        <v>2</v>
      </c>
      <c r="E114" s="5" t="s">
        <v>32</v>
      </c>
      <c r="F114" s="14"/>
      <c r="G114" s="14"/>
      <c r="H114" s="14"/>
      <c r="I114" s="9">
        <v>5</v>
      </c>
      <c r="J114" s="7" t="s">
        <v>35</v>
      </c>
      <c r="K114" s="5">
        <f t="shared" si="24"/>
        <v>225</v>
      </c>
      <c r="L114" s="5" t="s">
        <v>36</v>
      </c>
      <c r="M114" s="9">
        <v>2293</v>
      </c>
      <c r="N114" s="9">
        <v>2</v>
      </c>
      <c r="O114" s="7" t="s">
        <v>88</v>
      </c>
      <c r="P114" s="9" t="s">
        <v>38</v>
      </c>
      <c r="Q114" s="5" t="s">
        <v>39</v>
      </c>
      <c r="R114" s="7" t="s">
        <v>40</v>
      </c>
      <c r="S114" s="9">
        <v>75</v>
      </c>
      <c r="T114" s="9">
        <v>75</v>
      </c>
      <c r="U114" s="7">
        <f t="shared" si="25"/>
        <v>6</v>
      </c>
      <c r="V114" s="7">
        <v>20</v>
      </c>
      <c r="W114" s="8">
        <v>0.3</v>
      </c>
      <c r="X114" s="8">
        <v>5.9545000000000003</v>
      </c>
      <c r="Y114" s="8">
        <v>6.54E-2</v>
      </c>
      <c r="Z114" s="8">
        <v>2.76E-2</v>
      </c>
      <c r="AA114" s="8">
        <v>2.24E-2</v>
      </c>
      <c r="AB114" s="8">
        <f t="shared" si="26"/>
        <v>1</v>
      </c>
      <c r="AC114" s="8">
        <f t="shared" si="27"/>
        <v>0.29772500000000002</v>
      </c>
      <c r="AD114" s="8">
        <f t="shared" si="28"/>
        <v>-2.2749999999999715E-3</v>
      </c>
      <c r="AE114" s="8">
        <f t="shared" si="29"/>
        <v>-4.5499999999999652E-2</v>
      </c>
      <c r="AF114" s="4">
        <f t="shared" si="21"/>
        <v>5.9451333333333336</v>
      </c>
      <c r="AG114" s="4">
        <f t="shared" si="22"/>
        <v>0.29725666666666667</v>
      </c>
      <c r="AH114" s="4">
        <f t="shared" si="23"/>
        <v>-2.7433333333333199E-3</v>
      </c>
    </row>
    <row r="115" spans="1:34" x14ac:dyDescent="0.25">
      <c r="A115" s="7" t="s">
        <v>107</v>
      </c>
      <c r="B115" s="9" t="s">
        <v>52</v>
      </c>
      <c r="C115" s="7">
        <v>38</v>
      </c>
      <c r="D115" s="5">
        <v>3</v>
      </c>
      <c r="E115" s="5" t="s">
        <v>32</v>
      </c>
      <c r="F115" s="14"/>
      <c r="G115" s="14"/>
      <c r="H115" s="14"/>
      <c r="I115" s="9">
        <v>5</v>
      </c>
      <c r="J115" s="7" t="s">
        <v>35</v>
      </c>
      <c r="K115" s="5">
        <f t="shared" si="24"/>
        <v>225</v>
      </c>
      <c r="L115" s="5" t="s">
        <v>36</v>
      </c>
      <c r="M115" s="9">
        <v>2293</v>
      </c>
      <c r="N115" s="9">
        <v>2</v>
      </c>
      <c r="O115" s="7" t="s">
        <v>88</v>
      </c>
      <c r="P115" s="9" t="s">
        <v>38</v>
      </c>
      <c r="Q115" s="5" t="s">
        <v>39</v>
      </c>
      <c r="R115" s="7" t="s">
        <v>40</v>
      </c>
      <c r="S115" s="9">
        <v>75</v>
      </c>
      <c r="T115" s="9">
        <v>75</v>
      </c>
      <c r="U115" s="7">
        <f t="shared" si="25"/>
        <v>6</v>
      </c>
      <c r="V115" s="7">
        <v>20</v>
      </c>
      <c r="W115" s="8">
        <v>0.3</v>
      </c>
      <c r="X115" s="8">
        <v>5.9071999999999996</v>
      </c>
      <c r="Y115" s="8">
        <v>4.6100000000000002E-2</v>
      </c>
      <c r="Z115" s="8">
        <v>5.0700000000000002E-2</v>
      </c>
      <c r="AA115" s="8">
        <v>2.7300000000000001E-2</v>
      </c>
      <c r="AB115" s="8">
        <f t="shared" si="26"/>
        <v>1</v>
      </c>
      <c r="AC115" s="8">
        <f t="shared" si="27"/>
        <v>0.29535999999999996</v>
      </c>
      <c r="AD115" s="8">
        <f t="shared" si="28"/>
        <v>-4.640000000000033E-3</v>
      </c>
      <c r="AE115" s="8">
        <f t="shared" si="29"/>
        <v>-9.2800000000000438E-2</v>
      </c>
      <c r="AF115" s="4">
        <f t="shared" si="21"/>
        <v>5.9451333333333336</v>
      </c>
      <c r="AG115" s="4">
        <f t="shared" si="22"/>
        <v>0.29725666666666667</v>
      </c>
      <c r="AH115" s="4">
        <f t="shared" si="23"/>
        <v>-2.7433333333333199E-3</v>
      </c>
    </row>
    <row r="116" spans="1:34" x14ac:dyDescent="0.25">
      <c r="A116" s="7" t="s">
        <v>107</v>
      </c>
      <c r="B116" s="9" t="s">
        <v>52</v>
      </c>
      <c r="C116" s="7">
        <v>39</v>
      </c>
      <c r="D116" s="5">
        <v>1</v>
      </c>
      <c r="E116" s="5" t="s">
        <v>32</v>
      </c>
      <c r="F116" s="14"/>
      <c r="G116" s="14"/>
      <c r="H116" s="14"/>
      <c r="I116" s="9">
        <v>5</v>
      </c>
      <c r="J116" s="7" t="s">
        <v>35</v>
      </c>
      <c r="K116" s="5">
        <f t="shared" si="24"/>
        <v>225</v>
      </c>
      <c r="L116" s="5" t="s">
        <v>36</v>
      </c>
      <c r="M116" s="9">
        <v>2293</v>
      </c>
      <c r="N116" s="9">
        <v>2</v>
      </c>
      <c r="O116" s="7" t="s">
        <v>88</v>
      </c>
      <c r="P116" s="9" t="s">
        <v>38</v>
      </c>
      <c r="Q116" s="5" t="s">
        <v>39</v>
      </c>
      <c r="R116" s="7" t="s">
        <v>40</v>
      </c>
      <c r="S116" s="9">
        <v>75</v>
      </c>
      <c r="T116" s="9">
        <v>75</v>
      </c>
      <c r="U116" s="7">
        <f t="shared" si="25"/>
        <v>6</v>
      </c>
      <c r="V116" s="7">
        <v>20</v>
      </c>
      <c r="W116" s="8">
        <v>0.3</v>
      </c>
      <c r="X116" s="8">
        <v>5.9966999999999997</v>
      </c>
      <c r="Y116" s="8">
        <v>5.0099999999999999E-2</v>
      </c>
      <c r="Z116" s="8">
        <v>4.3799999999999999E-2</v>
      </c>
      <c r="AA116" s="8">
        <v>3.2899999999999999E-2</v>
      </c>
      <c r="AB116" s="8">
        <f t="shared" si="26"/>
        <v>1</v>
      </c>
      <c r="AC116" s="8">
        <f t="shared" si="27"/>
        <v>0.29983499999999996</v>
      </c>
      <c r="AD116" s="8">
        <f t="shared" si="28"/>
        <v>-1.6500000000002624E-4</v>
      </c>
      <c r="AE116" s="8">
        <f t="shared" si="29"/>
        <v>-3.3000000000003027E-3</v>
      </c>
      <c r="AF116" s="4">
        <f t="shared" si="21"/>
        <v>6.0019999999999998</v>
      </c>
      <c r="AG116" s="4">
        <f t="shared" si="22"/>
        <v>0.30009999999999998</v>
      </c>
      <c r="AH116" s="4">
        <f t="shared" si="23"/>
        <v>9.9999999999988987E-5</v>
      </c>
    </row>
    <row r="117" spans="1:34" x14ac:dyDescent="0.25">
      <c r="A117" s="7" t="s">
        <v>107</v>
      </c>
      <c r="B117" s="9" t="s">
        <v>52</v>
      </c>
      <c r="C117" s="7">
        <v>39</v>
      </c>
      <c r="D117" s="5">
        <v>2</v>
      </c>
      <c r="E117" s="5" t="s">
        <v>32</v>
      </c>
      <c r="F117" s="14"/>
      <c r="G117" s="14"/>
      <c r="H117" s="14"/>
      <c r="I117" s="9">
        <v>5</v>
      </c>
      <c r="J117" s="7" t="s">
        <v>35</v>
      </c>
      <c r="K117" s="5">
        <f t="shared" si="24"/>
        <v>225</v>
      </c>
      <c r="L117" s="5" t="s">
        <v>36</v>
      </c>
      <c r="M117" s="9">
        <v>2293</v>
      </c>
      <c r="N117" s="9">
        <v>2</v>
      </c>
      <c r="O117" s="7" t="s">
        <v>88</v>
      </c>
      <c r="P117" s="9" t="s">
        <v>38</v>
      </c>
      <c r="Q117" s="5" t="s">
        <v>39</v>
      </c>
      <c r="R117" s="7" t="s">
        <v>40</v>
      </c>
      <c r="S117" s="9">
        <v>75</v>
      </c>
      <c r="T117" s="9">
        <v>75</v>
      </c>
      <c r="U117" s="7">
        <f t="shared" si="25"/>
        <v>6</v>
      </c>
      <c r="V117" s="7">
        <v>20</v>
      </c>
      <c r="W117" s="8">
        <v>0.3</v>
      </c>
      <c r="X117" s="8">
        <v>6.0168999999999997</v>
      </c>
      <c r="Y117" s="8">
        <v>7.2400000000000006E-2</v>
      </c>
      <c r="Z117" s="8">
        <v>5.5599999999999997E-2</v>
      </c>
      <c r="AA117" s="8">
        <v>4.5600000000000002E-2</v>
      </c>
      <c r="AB117" s="8">
        <f t="shared" si="26"/>
        <v>1</v>
      </c>
      <c r="AC117" s="8">
        <f t="shared" si="27"/>
        <v>0.30084499999999997</v>
      </c>
      <c r="AD117" s="8">
        <f t="shared" si="28"/>
        <v>8.4499999999998465E-4</v>
      </c>
      <c r="AE117" s="8">
        <f t="shared" si="29"/>
        <v>1.6899999999999693E-2</v>
      </c>
      <c r="AF117" s="4">
        <f t="shared" si="21"/>
        <v>6.0019999999999998</v>
      </c>
      <c r="AG117" s="4">
        <f t="shared" si="22"/>
        <v>0.30009999999999998</v>
      </c>
      <c r="AH117" s="4">
        <f t="shared" si="23"/>
        <v>9.9999999999988987E-5</v>
      </c>
    </row>
    <row r="118" spans="1:34" x14ac:dyDescent="0.25">
      <c r="A118" s="7" t="s">
        <v>107</v>
      </c>
      <c r="B118" s="9" t="s">
        <v>52</v>
      </c>
      <c r="C118" s="7">
        <v>39</v>
      </c>
      <c r="D118" s="5">
        <v>3</v>
      </c>
      <c r="E118" s="5" t="s">
        <v>32</v>
      </c>
      <c r="F118" s="14"/>
      <c r="G118" s="14"/>
      <c r="H118" s="14"/>
      <c r="I118" s="9">
        <v>5</v>
      </c>
      <c r="J118" s="7" t="s">
        <v>35</v>
      </c>
      <c r="K118" s="5">
        <f t="shared" si="24"/>
        <v>225</v>
      </c>
      <c r="L118" s="5" t="s">
        <v>36</v>
      </c>
      <c r="M118" s="9">
        <v>2293</v>
      </c>
      <c r="N118" s="9">
        <v>2</v>
      </c>
      <c r="O118" s="7" t="s">
        <v>88</v>
      </c>
      <c r="P118" s="9" t="s">
        <v>38</v>
      </c>
      <c r="Q118" s="5" t="s">
        <v>39</v>
      </c>
      <c r="R118" s="7" t="s">
        <v>40</v>
      </c>
      <c r="S118" s="9">
        <v>75</v>
      </c>
      <c r="T118" s="9">
        <v>75</v>
      </c>
      <c r="U118" s="7">
        <f t="shared" si="25"/>
        <v>6</v>
      </c>
      <c r="V118" s="7">
        <v>20</v>
      </c>
      <c r="W118" s="8">
        <v>0.3</v>
      </c>
      <c r="X118" s="8">
        <v>5.9923999999999999</v>
      </c>
      <c r="Y118" s="8">
        <v>5.8599999999999999E-2</v>
      </c>
      <c r="Z118" s="8">
        <v>4.7300000000000002E-2</v>
      </c>
      <c r="AA118" s="8">
        <v>4.1000000000000002E-2</v>
      </c>
      <c r="AB118" s="8">
        <f t="shared" si="26"/>
        <v>1</v>
      </c>
      <c r="AC118" s="8">
        <f t="shared" si="27"/>
        <v>0.29962</v>
      </c>
      <c r="AD118" s="8">
        <f t="shared" si="28"/>
        <v>-3.7999999999999146E-4</v>
      </c>
      <c r="AE118" s="8">
        <f t="shared" si="29"/>
        <v>-7.6000000000000512E-3</v>
      </c>
      <c r="AF118" s="4">
        <f t="shared" si="21"/>
        <v>6.0019999999999998</v>
      </c>
      <c r="AG118" s="4">
        <f t="shared" si="22"/>
        <v>0.30009999999999998</v>
      </c>
      <c r="AH118" s="4">
        <f t="shared" si="23"/>
        <v>9.9999999999988987E-5</v>
      </c>
    </row>
    <row r="119" spans="1:34" x14ac:dyDescent="0.25">
      <c r="A119" s="7" t="s">
        <v>107</v>
      </c>
      <c r="B119" s="9" t="s">
        <v>52</v>
      </c>
      <c r="C119" s="7">
        <v>40</v>
      </c>
      <c r="D119" s="5">
        <v>1</v>
      </c>
      <c r="E119" s="5" t="s">
        <v>32</v>
      </c>
      <c r="F119" s="14"/>
      <c r="G119" s="14"/>
      <c r="H119" s="14"/>
      <c r="I119" s="9">
        <v>5</v>
      </c>
      <c r="J119" s="7" t="s">
        <v>35</v>
      </c>
      <c r="K119" s="5">
        <f t="shared" si="24"/>
        <v>225</v>
      </c>
      <c r="L119" s="5" t="s">
        <v>36</v>
      </c>
      <c r="M119" s="9">
        <v>2293</v>
      </c>
      <c r="N119" s="9">
        <v>2</v>
      </c>
      <c r="O119" s="7" t="s">
        <v>88</v>
      </c>
      <c r="P119" s="9" t="s">
        <v>38</v>
      </c>
      <c r="Q119" s="5" t="s">
        <v>39</v>
      </c>
      <c r="R119" s="7" t="s">
        <v>40</v>
      </c>
      <c r="S119" s="9">
        <v>75</v>
      </c>
      <c r="T119" s="9">
        <v>75</v>
      </c>
      <c r="U119" s="7">
        <f t="shared" si="25"/>
        <v>6</v>
      </c>
      <c r="V119" s="7">
        <v>20</v>
      </c>
      <c r="W119" s="8">
        <v>0.3</v>
      </c>
      <c r="X119" s="8">
        <v>5.9330999999999996</v>
      </c>
      <c r="Y119" s="8">
        <v>3.9699999999999999E-2</v>
      </c>
      <c r="Z119" s="8">
        <v>5.7299999999999997E-2</v>
      </c>
      <c r="AA119" s="8">
        <v>1.23E-2</v>
      </c>
      <c r="AB119" s="8">
        <f t="shared" si="26"/>
        <v>1</v>
      </c>
      <c r="AC119" s="8">
        <f t="shared" si="27"/>
        <v>0.296655</v>
      </c>
      <c r="AD119" s="8">
        <f t="shared" si="28"/>
        <v>-3.3449999999999869E-3</v>
      </c>
      <c r="AE119" s="8">
        <f t="shared" si="29"/>
        <v>-6.6900000000000404E-2</v>
      </c>
      <c r="AF119" s="4">
        <f t="shared" si="21"/>
        <v>5.9518999999999993</v>
      </c>
      <c r="AG119" s="4">
        <f t="shared" si="22"/>
        <v>0.29759499999999994</v>
      </c>
      <c r="AH119" s="4">
        <f t="shared" si="23"/>
        <v>-2.405000000000046E-3</v>
      </c>
    </row>
    <row r="120" spans="1:34" x14ac:dyDescent="0.25">
      <c r="A120" s="7" t="s">
        <v>107</v>
      </c>
      <c r="B120" s="9" t="s">
        <v>52</v>
      </c>
      <c r="C120" s="7">
        <v>40</v>
      </c>
      <c r="D120" s="5">
        <v>2</v>
      </c>
      <c r="E120" s="5" t="s">
        <v>32</v>
      </c>
      <c r="F120" s="14"/>
      <c r="G120" s="14"/>
      <c r="H120" s="14"/>
      <c r="I120" s="9">
        <v>5</v>
      </c>
      <c r="J120" s="7" t="s">
        <v>35</v>
      </c>
      <c r="K120" s="5">
        <f t="shared" si="24"/>
        <v>225</v>
      </c>
      <c r="L120" s="5" t="s">
        <v>36</v>
      </c>
      <c r="M120" s="9">
        <v>2293</v>
      </c>
      <c r="N120" s="9">
        <v>2</v>
      </c>
      <c r="O120" s="7" t="s">
        <v>88</v>
      </c>
      <c r="P120" s="9" t="s">
        <v>38</v>
      </c>
      <c r="Q120" s="5" t="s">
        <v>39</v>
      </c>
      <c r="R120" s="7" t="s">
        <v>40</v>
      </c>
      <c r="S120" s="9">
        <v>75</v>
      </c>
      <c r="T120" s="9">
        <v>75</v>
      </c>
      <c r="U120" s="7">
        <f t="shared" si="25"/>
        <v>6</v>
      </c>
      <c r="V120" s="7">
        <v>20</v>
      </c>
      <c r="W120" s="8">
        <v>0.3</v>
      </c>
      <c r="X120" s="8">
        <v>5.9554</v>
      </c>
      <c r="Y120" s="8">
        <v>5.16E-2</v>
      </c>
      <c r="Z120" s="8">
        <v>3.7100000000000001E-2</v>
      </c>
      <c r="AA120" s="8">
        <v>3.7699999999999997E-2</v>
      </c>
      <c r="AB120" s="8">
        <f t="shared" si="26"/>
        <v>1</v>
      </c>
      <c r="AC120" s="8">
        <f t="shared" si="27"/>
        <v>0.29776999999999998</v>
      </c>
      <c r="AD120" s="8">
        <f t="shared" si="28"/>
        <v>-2.2300000000000098E-3</v>
      </c>
      <c r="AE120" s="8">
        <f t="shared" si="29"/>
        <v>-4.4599999999999973E-2</v>
      </c>
      <c r="AF120" s="4">
        <f t="shared" si="21"/>
        <v>5.9518999999999993</v>
      </c>
      <c r="AG120" s="4">
        <f t="shared" si="22"/>
        <v>0.29759499999999994</v>
      </c>
      <c r="AH120" s="4">
        <f t="shared" si="23"/>
        <v>-2.405000000000046E-3</v>
      </c>
    </row>
    <row r="121" spans="1:34" x14ac:dyDescent="0.25">
      <c r="A121" s="7" t="s">
        <v>107</v>
      </c>
      <c r="B121" s="9" t="s">
        <v>52</v>
      </c>
      <c r="C121" s="7">
        <v>40</v>
      </c>
      <c r="D121" s="5">
        <v>3</v>
      </c>
      <c r="E121" s="5" t="s">
        <v>32</v>
      </c>
      <c r="F121" s="14"/>
      <c r="G121" s="14"/>
      <c r="H121" s="14"/>
      <c r="I121" s="9">
        <v>5</v>
      </c>
      <c r="J121" s="7" t="s">
        <v>35</v>
      </c>
      <c r="K121" s="5">
        <f t="shared" si="24"/>
        <v>225</v>
      </c>
      <c r="L121" s="5" t="s">
        <v>36</v>
      </c>
      <c r="M121" s="9">
        <v>2293</v>
      </c>
      <c r="N121" s="9">
        <v>2</v>
      </c>
      <c r="O121" s="7" t="s">
        <v>88</v>
      </c>
      <c r="P121" s="9" t="s">
        <v>38</v>
      </c>
      <c r="Q121" s="5" t="s">
        <v>39</v>
      </c>
      <c r="R121" s="7" t="s">
        <v>40</v>
      </c>
      <c r="S121" s="9">
        <v>75</v>
      </c>
      <c r="T121" s="9">
        <v>75</v>
      </c>
      <c r="U121" s="7">
        <f t="shared" si="25"/>
        <v>6</v>
      </c>
      <c r="V121" s="7">
        <v>20</v>
      </c>
      <c r="W121" s="8">
        <v>0.3</v>
      </c>
      <c r="X121" s="8">
        <v>5.9672000000000001</v>
      </c>
      <c r="Y121" s="8">
        <v>5.8700000000000002E-2</v>
      </c>
      <c r="Z121" s="8">
        <v>3.9300000000000002E-2</v>
      </c>
      <c r="AA121" s="8">
        <v>1.9E-2</v>
      </c>
      <c r="AB121" s="8">
        <f t="shared" si="26"/>
        <v>1</v>
      </c>
      <c r="AC121" s="8">
        <f t="shared" si="27"/>
        <v>0.29836000000000001</v>
      </c>
      <c r="AD121" s="8">
        <f t="shared" si="28"/>
        <v>-1.6399999999999748E-3</v>
      </c>
      <c r="AE121" s="8">
        <f t="shared" si="29"/>
        <v>-3.279999999999994E-2</v>
      </c>
      <c r="AF121" s="4">
        <f t="shared" si="21"/>
        <v>5.9518999999999993</v>
      </c>
      <c r="AG121" s="4">
        <f t="shared" si="22"/>
        <v>0.29759499999999994</v>
      </c>
      <c r="AH121" s="4">
        <f t="shared" si="23"/>
        <v>-2.405000000000046E-3</v>
      </c>
    </row>
    <row r="122" spans="1:34" x14ac:dyDescent="0.25">
      <c r="A122" s="7" t="s">
        <v>59</v>
      </c>
      <c r="B122" s="9" t="s">
        <v>52</v>
      </c>
      <c r="C122" s="7">
        <v>41</v>
      </c>
      <c r="D122" s="5">
        <v>1</v>
      </c>
      <c r="E122" s="5" t="s">
        <v>32</v>
      </c>
      <c r="F122" s="14"/>
      <c r="G122" s="14"/>
      <c r="H122" s="14"/>
      <c r="I122" s="9">
        <v>5</v>
      </c>
      <c r="J122" s="7" t="s">
        <v>35</v>
      </c>
      <c r="K122" s="5">
        <f t="shared" si="24"/>
        <v>225</v>
      </c>
      <c r="L122" s="5" t="s">
        <v>36</v>
      </c>
      <c r="M122" s="9">
        <v>2293</v>
      </c>
      <c r="N122" s="9">
        <v>2</v>
      </c>
      <c r="O122" s="7" t="s">
        <v>88</v>
      </c>
      <c r="P122" s="9" t="s">
        <v>38</v>
      </c>
      <c r="Q122" s="5" t="s">
        <v>39</v>
      </c>
      <c r="R122" s="7" t="s">
        <v>40</v>
      </c>
      <c r="S122" s="9">
        <v>24</v>
      </c>
      <c r="T122" s="9">
        <v>24</v>
      </c>
      <c r="U122" s="7">
        <f t="shared" si="25"/>
        <v>6</v>
      </c>
      <c r="V122" s="7">
        <v>20</v>
      </c>
      <c r="W122" s="8">
        <v>0.3</v>
      </c>
      <c r="X122" s="8">
        <v>6.0075000000000003</v>
      </c>
      <c r="Y122" s="8">
        <v>5.3100000000000001E-2</v>
      </c>
      <c r="Z122" s="8">
        <v>5.4399999999999997E-2</v>
      </c>
      <c r="AA122" s="8">
        <v>3.1800000000000002E-2</v>
      </c>
      <c r="AB122" s="8">
        <f t="shared" si="26"/>
        <v>1</v>
      </c>
      <c r="AC122" s="8">
        <f t="shared" si="27"/>
        <v>0.300375</v>
      </c>
      <c r="AD122" s="8">
        <f t="shared" si="28"/>
        <v>3.7500000000001421E-4</v>
      </c>
      <c r="AE122" s="8">
        <f t="shared" si="29"/>
        <v>7.5000000000002842E-3</v>
      </c>
      <c r="AF122" s="4">
        <f t="shared" si="21"/>
        <v>6.0011000000000001</v>
      </c>
      <c r="AG122" s="4">
        <f t="shared" si="22"/>
        <v>0.30005500000000002</v>
      </c>
      <c r="AH122" s="4">
        <f t="shared" si="23"/>
        <v>5.5000000000027249E-5</v>
      </c>
    </row>
    <row r="123" spans="1:34" x14ac:dyDescent="0.25">
      <c r="A123" s="7" t="s">
        <v>59</v>
      </c>
      <c r="B123" s="9" t="s">
        <v>52</v>
      </c>
      <c r="C123" s="7">
        <v>41</v>
      </c>
      <c r="D123" s="5">
        <v>2</v>
      </c>
      <c r="E123" s="5" t="s">
        <v>32</v>
      </c>
      <c r="F123" s="14"/>
      <c r="G123" s="14"/>
      <c r="H123" s="14"/>
      <c r="I123" s="9">
        <v>5</v>
      </c>
      <c r="J123" s="7" t="s">
        <v>35</v>
      </c>
      <c r="K123" s="5">
        <f t="shared" si="24"/>
        <v>225</v>
      </c>
      <c r="L123" s="5" t="s">
        <v>36</v>
      </c>
      <c r="M123" s="9">
        <v>2293</v>
      </c>
      <c r="N123" s="9">
        <v>2</v>
      </c>
      <c r="O123" s="7" t="s">
        <v>88</v>
      </c>
      <c r="P123" s="9" t="s">
        <v>38</v>
      </c>
      <c r="Q123" s="5" t="s">
        <v>39</v>
      </c>
      <c r="R123" s="7" t="s">
        <v>40</v>
      </c>
      <c r="S123" s="9">
        <v>24</v>
      </c>
      <c r="T123" s="9">
        <v>24</v>
      </c>
      <c r="U123" s="7">
        <f t="shared" si="25"/>
        <v>6</v>
      </c>
      <c r="V123" s="7">
        <v>20</v>
      </c>
      <c r="W123" s="8">
        <v>0.3</v>
      </c>
      <c r="X123" s="8">
        <v>5.9808000000000003</v>
      </c>
      <c r="Y123" s="8">
        <v>4.24E-2</v>
      </c>
      <c r="Z123" s="8">
        <v>3.5700000000000003E-2</v>
      </c>
      <c r="AA123" s="8">
        <v>3.2500000000000001E-2</v>
      </c>
      <c r="AB123" s="8">
        <f t="shared" si="26"/>
        <v>1</v>
      </c>
      <c r="AC123" s="8">
        <f t="shared" si="27"/>
        <v>0.29904000000000003</v>
      </c>
      <c r="AD123" s="8">
        <f t="shared" si="28"/>
        <v>-9.5999999999996088E-4</v>
      </c>
      <c r="AE123" s="8">
        <f t="shared" si="29"/>
        <v>-1.9199999999999662E-2</v>
      </c>
      <c r="AF123" s="4">
        <f t="shared" si="21"/>
        <v>6.0011000000000001</v>
      </c>
      <c r="AG123" s="4">
        <f t="shared" si="22"/>
        <v>0.30005500000000002</v>
      </c>
      <c r="AH123" s="4">
        <f t="shared" si="23"/>
        <v>5.5000000000027249E-5</v>
      </c>
    </row>
    <row r="124" spans="1:34" x14ac:dyDescent="0.25">
      <c r="A124" s="7" t="s">
        <v>59</v>
      </c>
      <c r="B124" s="9" t="s">
        <v>52</v>
      </c>
      <c r="C124" s="7">
        <v>41</v>
      </c>
      <c r="D124" s="5">
        <v>3</v>
      </c>
      <c r="E124" s="5" t="s">
        <v>32</v>
      </c>
      <c r="F124" s="14"/>
      <c r="G124" s="14"/>
      <c r="H124" s="14"/>
      <c r="I124" s="9">
        <v>5</v>
      </c>
      <c r="J124" s="7" t="s">
        <v>35</v>
      </c>
      <c r="K124" s="5">
        <f t="shared" si="24"/>
        <v>225</v>
      </c>
      <c r="L124" s="5" t="s">
        <v>36</v>
      </c>
      <c r="M124" s="9">
        <v>2293</v>
      </c>
      <c r="N124" s="9">
        <v>2</v>
      </c>
      <c r="O124" s="7" t="s">
        <v>88</v>
      </c>
      <c r="P124" s="9" t="s">
        <v>38</v>
      </c>
      <c r="Q124" s="5" t="s">
        <v>39</v>
      </c>
      <c r="R124" s="7" t="s">
        <v>40</v>
      </c>
      <c r="S124" s="9">
        <v>24</v>
      </c>
      <c r="T124" s="9">
        <v>24</v>
      </c>
      <c r="U124" s="7">
        <f t="shared" si="25"/>
        <v>6</v>
      </c>
      <c r="V124" s="7">
        <v>20</v>
      </c>
      <c r="W124" s="8">
        <v>0.3</v>
      </c>
      <c r="X124" s="8">
        <v>6.0149999999999997</v>
      </c>
      <c r="Y124" s="8">
        <v>7.5499999999999998E-2</v>
      </c>
      <c r="Z124" s="8">
        <v>4.1599999999999998E-2</v>
      </c>
      <c r="AA124" s="8">
        <v>5.33E-2</v>
      </c>
      <c r="AB124" s="8">
        <f t="shared" si="26"/>
        <v>1</v>
      </c>
      <c r="AC124" s="8">
        <f t="shared" si="27"/>
        <v>0.30074999999999996</v>
      </c>
      <c r="AD124" s="8">
        <f t="shared" si="28"/>
        <v>7.4999999999997291E-4</v>
      </c>
      <c r="AE124" s="8">
        <f t="shared" si="29"/>
        <v>1.499999999999968E-2</v>
      </c>
      <c r="AF124" s="4">
        <f t="shared" si="21"/>
        <v>6.0011000000000001</v>
      </c>
      <c r="AG124" s="4">
        <f t="shared" si="22"/>
        <v>0.30005500000000002</v>
      </c>
      <c r="AH124" s="4">
        <f t="shared" si="23"/>
        <v>5.5000000000027249E-5</v>
      </c>
    </row>
    <row r="125" spans="1:34" x14ac:dyDescent="0.25">
      <c r="A125" s="7" t="s">
        <v>59</v>
      </c>
      <c r="B125" s="9" t="s">
        <v>52</v>
      </c>
      <c r="C125" s="7">
        <v>42</v>
      </c>
      <c r="D125" s="5">
        <v>1</v>
      </c>
      <c r="E125" s="5" t="s">
        <v>32</v>
      </c>
      <c r="F125" s="14"/>
      <c r="G125" s="14"/>
      <c r="H125" s="14"/>
      <c r="I125" s="9">
        <v>5</v>
      </c>
      <c r="J125" s="7" t="s">
        <v>35</v>
      </c>
      <c r="K125" s="5">
        <f t="shared" si="24"/>
        <v>225</v>
      </c>
      <c r="L125" s="5" t="s">
        <v>36</v>
      </c>
      <c r="M125" s="9">
        <v>2293</v>
      </c>
      <c r="N125" s="9">
        <v>2</v>
      </c>
      <c r="O125" s="7" t="s">
        <v>88</v>
      </c>
      <c r="P125" s="9" t="s">
        <v>38</v>
      </c>
      <c r="Q125" s="5" t="s">
        <v>39</v>
      </c>
      <c r="R125" s="7" t="s">
        <v>40</v>
      </c>
      <c r="S125" s="9">
        <v>24</v>
      </c>
      <c r="T125" s="9">
        <v>24</v>
      </c>
      <c r="U125" s="7">
        <f t="shared" si="25"/>
        <v>6</v>
      </c>
      <c r="V125" s="7">
        <v>20</v>
      </c>
      <c r="W125" s="8">
        <v>0.3</v>
      </c>
      <c r="X125" s="8">
        <v>5.9610000000000003</v>
      </c>
      <c r="Y125" s="8">
        <v>5.67E-2</v>
      </c>
      <c r="Z125" s="8">
        <v>4.99E-2</v>
      </c>
      <c r="AA125" s="8">
        <v>2.9000000000000001E-2</v>
      </c>
      <c r="AB125" s="8">
        <f t="shared" si="26"/>
        <v>1</v>
      </c>
      <c r="AC125" s="8">
        <f t="shared" si="27"/>
        <v>0.29805000000000004</v>
      </c>
      <c r="AD125" s="8">
        <f t="shared" si="28"/>
        <v>-1.9499999999999518E-3</v>
      </c>
      <c r="AE125" s="8">
        <f t="shared" si="29"/>
        <v>-3.8999999999999702E-2</v>
      </c>
      <c r="AF125" s="4">
        <f t="shared" si="21"/>
        <v>5.9329999999999998</v>
      </c>
      <c r="AG125" s="4">
        <f t="shared" si="22"/>
        <v>0.29664999999999997</v>
      </c>
      <c r="AH125" s="4">
        <f t="shared" si="23"/>
        <v>-3.3500000000000196E-3</v>
      </c>
    </row>
    <row r="126" spans="1:34" x14ac:dyDescent="0.25">
      <c r="A126" s="7" t="s">
        <v>59</v>
      </c>
      <c r="B126" s="9" t="s">
        <v>52</v>
      </c>
      <c r="C126" s="7">
        <v>42</v>
      </c>
      <c r="D126" s="5">
        <v>2</v>
      </c>
      <c r="E126" s="5" t="s">
        <v>32</v>
      </c>
      <c r="F126" s="14"/>
      <c r="G126" s="14"/>
      <c r="H126" s="14"/>
      <c r="I126" s="9">
        <v>5</v>
      </c>
      <c r="J126" s="7" t="s">
        <v>35</v>
      </c>
      <c r="K126" s="5">
        <f t="shared" si="24"/>
        <v>225</v>
      </c>
      <c r="L126" s="5" t="s">
        <v>36</v>
      </c>
      <c r="M126" s="9">
        <v>2293</v>
      </c>
      <c r="N126" s="9">
        <v>2</v>
      </c>
      <c r="O126" s="7" t="s">
        <v>88</v>
      </c>
      <c r="P126" s="9" t="s">
        <v>38</v>
      </c>
      <c r="Q126" s="5" t="s">
        <v>39</v>
      </c>
      <c r="R126" s="7" t="s">
        <v>40</v>
      </c>
      <c r="S126" s="9">
        <v>24</v>
      </c>
      <c r="T126" s="9">
        <v>24</v>
      </c>
      <c r="U126" s="7">
        <f t="shared" si="25"/>
        <v>6</v>
      </c>
      <c r="V126" s="7">
        <v>20</v>
      </c>
      <c r="W126" s="8">
        <v>0.3</v>
      </c>
      <c r="X126" s="8">
        <v>5.95</v>
      </c>
      <c r="Y126" s="8">
        <v>8.6599999999999996E-2</v>
      </c>
      <c r="Z126" s="8">
        <v>4.1300000000000003E-2</v>
      </c>
      <c r="AA126" s="8">
        <v>4.6100000000000002E-2</v>
      </c>
      <c r="AB126" s="8">
        <f t="shared" si="26"/>
        <v>1</v>
      </c>
      <c r="AC126" s="8">
        <f t="shared" si="27"/>
        <v>0.29749999999999999</v>
      </c>
      <c r="AD126" s="8">
        <f t="shared" si="28"/>
        <v>-2.5000000000000022E-3</v>
      </c>
      <c r="AE126" s="8">
        <f t="shared" si="29"/>
        <v>-4.9999999999999822E-2</v>
      </c>
      <c r="AF126" s="4">
        <f t="shared" si="21"/>
        <v>5.9329999999999998</v>
      </c>
      <c r="AG126" s="4">
        <f t="shared" si="22"/>
        <v>0.29664999999999997</v>
      </c>
      <c r="AH126" s="4">
        <f t="shared" si="23"/>
        <v>-3.3500000000000196E-3</v>
      </c>
    </row>
    <row r="127" spans="1:34" x14ac:dyDescent="0.25">
      <c r="A127" s="7" t="s">
        <v>59</v>
      </c>
      <c r="B127" s="9" t="s">
        <v>52</v>
      </c>
      <c r="C127" s="7">
        <v>42</v>
      </c>
      <c r="D127" s="5">
        <v>3</v>
      </c>
      <c r="E127" s="5" t="s">
        <v>32</v>
      </c>
      <c r="F127" s="14"/>
      <c r="G127" s="14"/>
      <c r="H127" s="14"/>
      <c r="I127" s="9">
        <v>5</v>
      </c>
      <c r="J127" s="7" t="s">
        <v>35</v>
      </c>
      <c r="K127" s="5">
        <f t="shared" si="24"/>
        <v>225</v>
      </c>
      <c r="L127" s="5" t="s">
        <v>36</v>
      </c>
      <c r="M127" s="9">
        <v>2293</v>
      </c>
      <c r="N127" s="9">
        <v>2</v>
      </c>
      <c r="O127" s="7" t="s">
        <v>88</v>
      </c>
      <c r="P127" s="9" t="s">
        <v>38</v>
      </c>
      <c r="Q127" s="5" t="s">
        <v>39</v>
      </c>
      <c r="R127" s="7" t="s">
        <v>40</v>
      </c>
      <c r="S127" s="9">
        <v>24</v>
      </c>
      <c r="T127" s="9">
        <v>24</v>
      </c>
      <c r="U127" s="7">
        <f t="shared" si="25"/>
        <v>6</v>
      </c>
      <c r="V127" s="7">
        <v>20</v>
      </c>
      <c r="W127" s="8">
        <v>0.3</v>
      </c>
      <c r="X127" s="8">
        <v>5.8879999999999999</v>
      </c>
      <c r="Y127" s="8">
        <v>3.4000000000000002E-2</v>
      </c>
      <c r="Z127" s="8">
        <v>0.05</v>
      </c>
      <c r="AA127" s="8">
        <v>3.1699999999999999E-2</v>
      </c>
      <c r="AB127" s="8">
        <f t="shared" si="26"/>
        <v>1</v>
      </c>
      <c r="AC127" s="8">
        <f t="shared" si="27"/>
        <v>0.2944</v>
      </c>
      <c r="AD127" s="8">
        <f t="shared" si="28"/>
        <v>-5.5999999999999939E-3</v>
      </c>
      <c r="AE127" s="8">
        <f t="shared" si="29"/>
        <v>-0.1120000000000001</v>
      </c>
      <c r="AF127" s="4">
        <f t="shared" si="21"/>
        <v>5.9329999999999998</v>
      </c>
      <c r="AG127" s="4">
        <f t="shared" si="22"/>
        <v>0.29664999999999997</v>
      </c>
      <c r="AH127" s="4">
        <f t="shared" si="23"/>
        <v>-3.3500000000000196E-3</v>
      </c>
    </row>
    <row r="128" spans="1:34" x14ac:dyDescent="0.25">
      <c r="A128" s="7" t="s">
        <v>59</v>
      </c>
      <c r="B128" s="9" t="s">
        <v>52</v>
      </c>
      <c r="C128" s="7">
        <v>43</v>
      </c>
      <c r="D128" s="5">
        <v>1</v>
      </c>
      <c r="E128" s="5" t="s">
        <v>32</v>
      </c>
      <c r="F128" s="14"/>
      <c r="G128" s="14"/>
      <c r="H128" s="14"/>
      <c r="I128" s="9">
        <v>5</v>
      </c>
      <c r="J128" s="7" t="s">
        <v>35</v>
      </c>
      <c r="K128" s="5">
        <f t="shared" si="24"/>
        <v>225</v>
      </c>
      <c r="L128" s="5" t="s">
        <v>36</v>
      </c>
      <c r="M128" s="9">
        <v>2293</v>
      </c>
      <c r="N128" s="9">
        <v>2</v>
      </c>
      <c r="O128" s="7" t="s">
        <v>88</v>
      </c>
      <c r="P128" s="9" t="s">
        <v>38</v>
      </c>
      <c r="Q128" s="5" t="s">
        <v>39</v>
      </c>
      <c r="R128" s="7" t="s">
        <v>40</v>
      </c>
      <c r="S128" s="9">
        <v>24</v>
      </c>
      <c r="T128" s="9">
        <v>24</v>
      </c>
      <c r="U128" s="7">
        <f t="shared" si="25"/>
        <v>6</v>
      </c>
      <c r="V128" s="7">
        <v>20</v>
      </c>
      <c r="W128" s="8">
        <v>0.3</v>
      </c>
      <c r="X128" s="8">
        <v>5.9615</v>
      </c>
      <c r="Y128" s="8">
        <v>3.5499999999999997E-2</v>
      </c>
      <c r="Z128" s="8">
        <v>3.6400000000000002E-2</v>
      </c>
      <c r="AA128" s="8">
        <v>2.12E-2</v>
      </c>
      <c r="AB128" s="8">
        <f t="shared" si="26"/>
        <v>1</v>
      </c>
      <c r="AC128" s="8">
        <f t="shared" si="27"/>
        <v>0.29807499999999998</v>
      </c>
      <c r="AD128" s="8">
        <f t="shared" si="28"/>
        <v>-1.92500000000001E-3</v>
      </c>
      <c r="AE128" s="8">
        <f t="shared" si="29"/>
        <v>-3.8499999999999979E-2</v>
      </c>
      <c r="AF128" s="4">
        <f t="shared" si="21"/>
        <v>5.9461666666666666</v>
      </c>
      <c r="AG128" s="4">
        <f t="shared" si="22"/>
        <v>0.29730833333333334</v>
      </c>
      <c r="AH128" s="4">
        <f t="shared" si="23"/>
        <v>-2.6916666666666478E-3</v>
      </c>
    </row>
    <row r="129" spans="1:34" x14ac:dyDescent="0.25">
      <c r="A129" s="7" t="s">
        <v>59</v>
      </c>
      <c r="B129" s="9" t="s">
        <v>52</v>
      </c>
      <c r="C129" s="7">
        <v>43</v>
      </c>
      <c r="D129" s="5">
        <v>2</v>
      </c>
      <c r="E129" s="5" t="s">
        <v>32</v>
      </c>
      <c r="F129" s="14"/>
      <c r="G129" s="14"/>
      <c r="H129" s="14"/>
      <c r="I129" s="9">
        <v>5</v>
      </c>
      <c r="J129" s="7" t="s">
        <v>35</v>
      </c>
      <c r="K129" s="5">
        <f t="shared" si="24"/>
        <v>225</v>
      </c>
      <c r="L129" s="5" t="s">
        <v>36</v>
      </c>
      <c r="M129" s="9">
        <v>2293</v>
      </c>
      <c r="N129" s="9">
        <v>2</v>
      </c>
      <c r="O129" s="7" t="s">
        <v>88</v>
      </c>
      <c r="P129" s="9" t="s">
        <v>38</v>
      </c>
      <c r="Q129" s="5" t="s">
        <v>39</v>
      </c>
      <c r="R129" s="7" t="s">
        <v>40</v>
      </c>
      <c r="S129" s="9">
        <v>24</v>
      </c>
      <c r="T129" s="9">
        <v>24</v>
      </c>
      <c r="U129" s="7">
        <f t="shared" si="25"/>
        <v>6</v>
      </c>
      <c r="V129" s="7">
        <v>20</v>
      </c>
      <c r="W129" s="8">
        <v>0.3</v>
      </c>
      <c r="X129" s="8">
        <v>5.9329999999999998</v>
      </c>
      <c r="Y129" s="8">
        <v>5.3999999999999999E-2</v>
      </c>
      <c r="Z129" s="8">
        <v>2.5999999999999999E-2</v>
      </c>
      <c r="AA129" s="8">
        <v>1.54E-2</v>
      </c>
      <c r="AB129" s="8">
        <f t="shared" si="26"/>
        <v>1</v>
      </c>
      <c r="AC129" s="8">
        <f t="shared" si="27"/>
        <v>0.29664999999999997</v>
      </c>
      <c r="AD129" s="8">
        <f t="shared" si="28"/>
        <v>-3.3500000000000196E-3</v>
      </c>
      <c r="AE129" s="8">
        <f t="shared" si="29"/>
        <v>-6.7000000000000171E-2</v>
      </c>
      <c r="AF129" s="4">
        <f t="shared" si="21"/>
        <v>5.9461666666666666</v>
      </c>
      <c r="AG129" s="4">
        <f t="shared" si="22"/>
        <v>0.29730833333333334</v>
      </c>
      <c r="AH129" s="4">
        <f t="shared" si="23"/>
        <v>-2.6916666666666478E-3</v>
      </c>
    </row>
    <row r="130" spans="1:34" x14ac:dyDescent="0.25">
      <c r="A130" s="7" t="s">
        <v>59</v>
      </c>
      <c r="B130" s="9" t="s">
        <v>52</v>
      </c>
      <c r="C130" s="7">
        <v>43</v>
      </c>
      <c r="D130" s="5">
        <v>3</v>
      </c>
      <c r="E130" s="5" t="s">
        <v>32</v>
      </c>
      <c r="F130" s="14"/>
      <c r="G130" s="14"/>
      <c r="H130" s="14"/>
      <c r="I130" s="9">
        <v>5</v>
      </c>
      <c r="J130" s="7" t="s">
        <v>35</v>
      </c>
      <c r="K130" s="5">
        <f t="shared" ref="K130:K161" si="30">15*15</f>
        <v>225</v>
      </c>
      <c r="L130" s="5" t="s">
        <v>36</v>
      </c>
      <c r="M130" s="9">
        <v>2293</v>
      </c>
      <c r="N130" s="9">
        <v>2</v>
      </c>
      <c r="O130" s="7" t="s">
        <v>88</v>
      </c>
      <c r="P130" s="9" t="s">
        <v>38</v>
      </c>
      <c r="Q130" s="5" t="s">
        <v>39</v>
      </c>
      <c r="R130" s="7" t="s">
        <v>40</v>
      </c>
      <c r="S130" s="9">
        <v>24</v>
      </c>
      <c r="T130" s="9">
        <v>24</v>
      </c>
      <c r="U130" s="7">
        <f t="shared" ref="U130:U161" si="31">V130*W130</f>
        <v>6</v>
      </c>
      <c r="V130" s="7">
        <v>20</v>
      </c>
      <c r="W130" s="8">
        <v>0.3</v>
      </c>
      <c r="X130" s="8">
        <v>5.944</v>
      </c>
      <c r="Y130" s="8">
        <v>2.81E-2</v>
      </c>
      <c r="Z130" s="8">
        <v>4.3299999999999998E-2</v>
      </c>
      <c r="AA130" s="8">
        <v>1.6899999999999998E-2</v>
      </c>
      <c r="AB130" s="8">
        <f t="shared" ref="AB130:AB161" si="32">IF(P130="Quick",1,0)</f>
        <v>1</v>
      </c>
      <c r="AC130" s="8">
        <f t="shared" ref="AC130:AC161" si="33">X130/V130</f>
        <v>0.29720000000000002</v>
      </c>
      <c r="AD130" s="8">
        <f t="shared" ref="AD130:AD161" si="34">AC130-W130</f>
        <v>-2.7999999999999692E-3</v>
      </c>
      <c r="AE130" s="8">
        <f t="shared" ref="AE130:AE161" si="35">X130-U130</f>
        <v>-5.600000000000005E-2</v>
      </c>
      <c r="AF130" s="4">
        <f t="shared" si="21"/>
        <v>5.9461666666666666</v>
      </c>
      <c r="AG130" s="4">
        <f t="shared" si="22"/>
        <v>0.29730833333333334</v>
      </c>
      <c r="AH130" s="4">
        <f t="shared" si="23"/>
        <v>-2.6916666666666478E-3</v>
      </c>
    </row>
    <row r="131" spans="1:34" x14ac:dyDescent="0.25">
      <c r="A131" s="7" t="s">
        <v>108</v>
      </c>
      <c r="B131" s="9" t="s">
        <v>52</v>
      </c>
      <c r="C131" s="7">
        <v>44</v>
      </c>
      <c r="D131" s="5">
        <v>1</v>
      </c>
      <c r="E131" s="5" t="s">
        <v>32</v>
      </c>
      <c r="F131" s="14"/>
      <c r="G131" s="14"/>
      <c r="H131" s="14"/>
      <c r="I131" s="9">
        <v>5</v>
      </c>
      <c r="J131" s="7" t="s">
        <v>35</v>
      </c>
      <c r="K131" s="5">
        <f t="shared" si="30"/>
        <v>225</v>
      </c>
      <c r="L131" s="5" t="s">
        <v>36</v>
      </c>
      <c r="M131" s="9">
        <v>2293</v>
      </c>
      <c r="N131" s="9">
        <v>2</v>
      </c>
      <c r="O131" s="7" t="s">
        <v>88</v>
      </c>
      <c r="P131" s="9" t="s">
        <v>38</v>
      </c>
      <c r="Q131" s="5" t="s">
        <v>39</v>
      </c>
      <c r="R131" s="7" t="s">
        <v>40</v>
      </c>
      <c r="S131" s="9">
        <v>186</v>
      </c>
      <c r="T131" s="9">
        <v>186</v>
      </c>
      <c r="U131" s="7">
        <f t="shared" si="31"/>
        <v>6</v>
      </c>
      <c r="V131" s="7">
        <v>20</v>
      </c>
      <c r="W131" s="8">
        <v>0.3</v>
      </c>
      <c r="X131" s="8">
        <v>5.8579999999999997</v>
      </c>
      <c r="Y131" s="8">
        <v>9.8599999999999993E-2</v>
      </c>
      <c r="Z131" s="8">
        <v>2.0400000000000001E-2</v>
      </c>
      <c r="AA131" s="8">
        <v>3.6700000000000003E-2</v>
      </c>
      <c r="AB131" s="8">
        <f t="shared" si="32"/>
        <v>1</v>
      </c>
      <c r="AC131" s="8">
        <f t="shared" si="33"/>
        <v>0.29289999999999999</v>
      </c>
      <c r="AD131" s="8">
        <f t="shared" si="34"/>
        <v>-7.0999999999999952E-3</v>
      </c>
      <c r="AE131" s="8">
        <f t="shared" si="35"/>
        <v>-0.14200000000000035</v>
      </c>
      <c r="AF131" s="4">
        <f t="shared" ref="AF131:AF194" si="36">SUMIFS($X:$X,$C:$C,$C131)/3</f>
        <v>5.8794666666666666</v>
      </c>
      <c r="AG131" s="4">
        <f t="shared" ref="AG131:AG194" si="37">AF131/V131</f>
        <v>0.29397333333333331</v>
      </c>
      <c r="AH131" s="4">
        <f t="shared" ref="AH131:AH194" si="38">AG131-W131</f>
        <v>-6.0266666666666802E-3</v>
      </c>
    </row>
    <row r="132" spans="1:34" x14ac:dyDescent="0.25">
      <c r="A132" s="7" t="s">
        <v>108</v>
      </c>
      <c r="B132" s="9" t="s">
        <v>52</v>
      </c>
      <c r="C132" s="7">
        <v>44</v>
      </c>
      <c r="D132" s="5">
        <v>2</v>
      </c>
      <c r="E132" s="5" t="s">
        <v>32</v>
      </c>
      <c r="F132" s="14"/>
      <c r="G132" s="14"/>
      <c r="H132" s="14"/>
      <c r="I132" s="9">
        <v>5</v>
      </c>
      <c r="J132" s="7" t="s">
        <v>35</v>
      </c>
      <c r="K132" s="5">
        <f t="shared" si="30"/>
        <v>225</v>
      </c>
      <c r="L132" s="5" t="s">
        <v>36</v>
      </c>
      <c r="M132" s="9">
        <v>2293</v>
      </c>
      <c r="N132" s="9">
        <v>2</v>
      </c>
      <c r="O132" s="7" t="s">
        <v>88</v>
      </c>
      <c r="P132" s="9" t="s">
        <v>38</v>
      </c>
      <c r="Q132" s="5" t="s">
        <v>39</v>
      </c>
      <c r="R132" s="7" t="s">
        <v>40</v>
      </c>
      <c r="S132" s="9">
        <v>186</v>
      </c>
      <c r="T132" s="9">
        <v>186</v>
      </c>
      <c r="U132" s="7">
        <f t="shared" si="31"/>
        <v>6</v>
      </c>
      <c r="V132" s="7">
        <v>20</v>
      </c>
      <c r="W132" s="8">
        <v>0.3</v>
      </c>
      <c r="X132" s="8">
        <v>5.9024999999999999</v>
      </c>
      <c r="Y132" s="8">
        <v>8.6499999999999994E-2</v>
      </c>
      <c r="Z132" s="8">
        <v>3.27E-2</v>
      </c>
      <c r="AA132" s="8">
        <v>4.7899999999999998E-2</v>
      </c>
      <c r="AB132" s="8">
        <f t="shared" si="32"/>
        <v>1</v>
      </c>
      <c r="AC132" s="8">
        <f t="shared" si="33"/>
        <v>0.29512499999999997</v>
      </c>
      <c r="AD132" s="8">
        <f t="shared" si="34"/>
        <v>-4.8750000000000182E-3</v>
      </c>
      <c r="AE132" s="8">
        <f t="shared" si="35"/>
        <v>-9.7500000000000142E-2</v>
      </c>
      <c r="AF132" s="4">
        <f t="shared" si="36"/>
        <v>5.8794666666666666</v>
      </c>
      <c r="AG132" s="4">
        <f t="shared" si="37"/>
        <v>0.29397333333333331</v>
      </c>
      <c r="AH132" s="4">
        <f t="shared" si="38"/>
        <v>-6.0266666666666802E-3</v>
      </c>
    </row>
    <row r="133" spans="1:34" x14ac:dyDescent="0.25">
      <c r="A133" s="7" t="s">
        <v>108</v>
      </c>
      <c r="B133" s="9" t="s">
        <v>52</v>
      </c>
      <c r="C133" s="7">
        <v>44</v>
      </c>
      <c r="D133" s="5">
        <v>3</v>
      </c>
      <c r="E133" s="5" t="s">
        <v>32</v>
      </c>
      <c r="F133" s="14"/>
      <c r="G133" s="14"/>
      <c r="H133" s="14"/>
      <c r="I133" s="9">
        <v>5</v>
      </c>
      <c r="J133" s="7" t="s">
        <v>35</v>
      </c>
      <c r="K133" s="5">
        <f t="shared" si="30"/>
        <v>225</v>
      </c>
      <c r="L133" s="5" t="s">
        <v>36</v>
      </c>
      <c r="M133" s="9">
        <v>2293</v>
      </c>
      <c r="N133" s="9">
        <v>2</v>
      </c>
      <c r="O133" s="7" t="s">
        <v>88</v>
      </c>
      <c r="P133" s="9" t="s">
        <v>38</v>
      </c>
      <c r="Q133" s="5" t="s">
        <v>39</v>
      </c>
      <c r="R133" s="7" t="s">
        <v>40</v>
      </c>
      <c r="S133" s="9">
        <v>186</v>
      </c>
      <c r="T133" s="9">
        <v>186</v>
      </c>
      <c r="U133" s="7">
        <f t="shared" si="31"/>
        <v>6</v>
      </c>
      <c r="V133" s="7">
        <v>20</v>
      </c>
      <c r="W133" s="8">
        <v>0.3</v>
      </c>
      <c r="X133" s="8">
        <v>5.8779000000000003</v>
      </c>
      <c r="Y133" s="8">
        <v>0.08</v>
      </c>
      <c r="Z133" s="8">
        <v>4.0800000000000003E-2</v>
      </c>
      <c r="AA133" s="8">
        <v>2.53E-2</v>
      </c>
      <c r="AB133" s="8">
        <f t="shared" si="32"/>
        <v>1</v>
      </c>
      <c r="AC133" s="8">
        <f t="shared" si="33"/>
        <v>0.29389500000000002</v>
      </c>
      <c r="AD133" s="8">
        <f t="shared" si="34"/>
        <v>-6.1049999999999716E-3</v>
      </c>
      <c r="AE133" s="8">
        <f t="shared" si="35"/>
        <v>-0.12209999999999965</v>
      </c>
      <c r="AF133" s="4">
        <f t="shared" si="36"/>
        <v>5.8794666666666666</v>
      </c>
      <c r="AG133" s="4">
        <f t="shared" si="37"/>
        <v>0.29397333333333331</v>
      </c>
      <c r="AH133" s="4">
        <f t="shared" si="38"/>
        <v>-6.0266666666666802E-3</v>
      </c>
    </row>
    <row r="134" spans="1:34" x14ac:dyDescent="0.25">
      <c r="A134" s="7" t="s">
        <v>108</v>
      </c>
      <c r="B134" s="9" t="s">
        <v>52</v>
      </c>
      <c r="C134" s="7">
        <v>45</v>
      </c>
      <c r="D134" s="5">
        <v>1</v>
      </c>
      <c r="E134" s="5" t="s">
        <v>32</v>
      </c>
      <c r="F134" s="14"/>
      <c r="G134" s="14"/>
      <c r="H134" s="14"/>
      <c r="I134" s="9">
        <v>5</v>
      </c>
      <c r="J134" s="7" t="s">
        <v>35</v>
      </c>
      <c r="K134" s="5">
        <f t="shared" si="30"/>
        <v>225</v>
      </c>
      <c r="L134" s="5" t="s">
        <v>36</v>
      </c>
      <c r="M134" s="9">
        <v>2293</v>
      </c>
      <c r="N134" s="9">
        <v>2</v>
      </c>
      <c r="O134" s="7" t="s">
        <v>88</v>
      </c>
      <c r="P134" s="9" t="s">
        <v>38</v>
      </c>
      <c r="Q134" s="5" t="s">
        <v>39</v>
      </c>
      <c r="R134" s="7" t="s">
        <v>40</v>
      </c>
      <c r="S134" s="9">
        <v>186</v>
      </c>
      <c r="T134" s="9">
        <v>186</v>
      </c>
      <c r="U134" s="7">
        <f t="shared" si="31"/>
        <v>6</v>
      </c>
      <c r="V134" s="7">
        <v>20</v>
      </c>
      <c r="W134" s="8">
        <v>0.3</v>
      </c>
      <c r="X134" s="8">
        <v>5.8665000000000003</v>
      </c>
      <c r="Y134" s="8">
        <v>8.3000000000000004E-2</v>
      </c>
      <c r="Z134" s="8">
        <v>5.5599999999999997E-2</v>
      </c>
      <c r="AA134" s="8">
        <v>3.2899999999999999E-2</v>
      </c>
      <c r="AB134" s="8">
        <f t="shared" si="32"/>
        <v>1</v>
      </c>
      <c r="AC134" s="8">
        <f t="shared" si="33"/>
        <v>0.293325</v>
      </c>
      <c r="AD134" s="8">
        <f t="shared" si="34"/>
        <v>-6.6749999999999865E-3</v>
      </c>
      <c r="AE134" s="8">
        <f t="shared" si="35"/>
        <v>-0.13349999999999973</v>
      </c>
      <c r="AF134" s="4">
        <f t="shared" si="36"/>
        <v>5.8976666666666668</v>
      </c>
      <c r="AG134" s="4">
        <f t="shared" si="37"/>
        <v>0.29488333333333333</v>
      </c>
      <c r="AH134" s="4">
        <f t="shared" si="38"/>
        <v>-5.1166666666666583E-3</v>
      </c>
    </row>
    <row r="135" spans="1:34" x14ac:dyDescent="0.25">
      <c r="A135" s="7" t="s">
        <v>108</v>
      </c>
      <c r="B135" s="9" t="s">
        <v>52</v>
      </c>
      <c r="C135" s="7">
        <v>45</v>
      </c>
      <c r="D135" s="5">
        <v>2</v>
      </c>
      <c r="E135" s="5" t="s">
        <v>32</v>
      </c>
      <c r="F135" s="14"/>
      <c r="G135" s="14"/>
      <c r="H135" s="14"/>
      <c r="I135" s="9">
        <v>5</v>
      </c>
      <c r="J135" s="7" t="s">
        <v>35</v>
      </c>
      <c r="K135" s="5">
        <f t="shared" si="30"/>
        <v>225</v>
      </c>
      <c r="L135" s="5" t="s">
        <v>36</v>
      </c>
      <c r="M135" s="9">
        <v>2293</v>
      </c>
      <c r="N135" s="9">
        <v>2</v>
      </c>
      <c r="O135" s="7" t="s">
        <v>88</v>
      </c>
      <c r="P135" s="9" t="s">
        <v>38</v>
      </c>
      <c r="Q135" s="5" t="s">
        <v>39</v>
      </c>
      <c r="R135" s="7" t="s">
        <v>40</v>
      </c>
      <c r="S135" s="9">
        <v>186</v>
      </c>
      <c r="T135" s="9">
        <v>186</v>
      </c>
      <c r="U135" s="7">
        <f t="shared" si="31"/>
        <v>6</v>
      </c>
      <c r="V135" s="7">
        <v>20</v>
      </c>
      <c r="W135" s="8">
        <v>0.3</v>
      </c>
      <c r="X135" s="8">
        <v>5.9367999999999999</v>
      </c>
      <c r="Y135" s="8">
        <v>2.8799999999999999E-2</v>
      </c>
      <c r="Z135" s="8">
        <v>3.0700000000000002E-2</v>
      </c>
      <c r="AA135" s="8">
        <v>1.7399999999999999E-2</v>
      </c>
      <c r="AB135" s="8">
        <f t="shared" si="32"/>
        <v>1</v>
      </c>
      <c r="AC135" s="8">
        <f t="shared" si="33"/>
        <v>0.29683999999999999</v>
      </c>
      <c r="AD135" s="8">
        <f t="shared" si="34"/>
        <v>-3.1599999999999961E-3</v>
      </c>
      <c r="AE135" s="8">
        <f t="shared" si="35"/>
        <v>-6.3200000000000145E-2</v>
      </c>
      <c r="AF135" s="4">
        <f t="shared" si="36"/>
        <v>5.8976666666666668</v>
      </c>
      <c r="AG135" s="4">
        <f t="shared" si="37"/>
        <v>0.29488333333333333</v>
      </c>
      <c r="AH135" s="4">
        <f t="shared" si="38"/>
        <v>-5.1166666666666583E-3</v>
      </c>
    </row>
    <row r="136" spans="1:34" x14ac:dyDescent="0.25">
      <c r="A136" s="7" t="s">
        <v>108</v>
      </c>
      <c r="B136" s="9" t="s">
        <v>52</v>
      </c>
      <c r="C136" s="7">
        <v>45</v>
      </c>
      <c r="D136" s="5">
        <v>3</v>
      </c>
      <c r="E136" s="5" t="s">
        <v>32</v>
      </c>
      <c r="F136" s="14"/>
      <c r="G136" s="14"/>
      <c r="H136" s="14"/>
      <c r="I136" s="9">
        <v>5</v>
      </c>
      <c r="J136" s="7" t="s">
        <v>35</v>
      </c>
      <c r="K136" s="5">
        <f t="shared" si="30"/>
        <v>225</v>
      </c>
      <c r="L136" s="5" t="s">
        <v>36</v>
      </c>
      <c r="M136" s="9">
        <v>2293</v>
      </c>
      <c r="N136" s="9">
        <v>2</v>
      </c>
      <c r="O136" s="7" t="s">
        <v>88</v>
      </c>
      <c r="P136" s="9" t="s">
        <v>38</v>
      </c>
      <c r="Q136" s="5" t="s">
        <v>39</v>
      </c>
      <c r="R136" s="7" t="s">
        <v>40</v>
      </c>
      <c r="S136" s="9">
        <v>186</v>
      </c>
      <c r="T136" s="9">
        <v>186</v>
      </c>
      <c r="U136" s="7">
        <f t="shared" si="31"/>
        <v>6</v>
      </c>
      <c r="V136" s="7">
        <v>20</v>
      </c>
      <c r="W136" s="8">
        <v>0.3</v>
      </c>
      <c r="X136" s="8">
        <v>5.8897000000000004</v>
      </c>
      <c r="Y136" s="8">
        <v>4.99E-2</v>
      </c>
      <c r="Z136" s="8">
        <v>3.4700000000000002E-2</v>
      </c>
      <c r="AA136" s="8">
        <v>3.27E-2</v>
      </c>
      <c r="AB136" s="8">
        <f t="shared" si="32"/>
        <v>1</v>
      </c>
      <c r="AC136" s="8">
        <f t="shared" si="33"/>
        <v>0.294485</v>
      </c>
      <c r="AD136" s="8">
        <f t="shared" si="34"/>
        <v>-5.5149999999999921E-3</v>
      </c>
      <c r="AE136" s="8">
        <f t="shared" si="35"/>
        <v>-0.11029999999999962</v>
      </c>
      <c r="AF136" s="4">
        <f t="shared" si="36"/>
        <v>5.8976666666666668</v>
      </c>
      <c r="AG136" s="4">
        <f t="shared" si="37"/>
        <v>0.29488333333333333</v>
      </c>
      <c r="AH136" s="4">
        <f t="shared" si="38"/>
        <v>-5.1166666666666583E-3</v>
      </c>
    </row>
    <row r="137" spans="1:34" x14ac:dyDescent="0.25">
      <c r="A137" s="7" t="s">
        <v>108</v>
      </c>
      <c r="B137" s="9" t="s">
        <v>52</v>
      </c>
      <c r="C137" s="7">
        <v>46</v>
      </c>
      <c r="D137" s="5">
        <v>1</v>
      </c>
      <c r="E137" s="5" t="s">
        <v>32</v>
      </c>
      <c r="F137" s="14"/>
      <c r="G137" s="14"/>
      <c r="H137" s="14"/>
      <c r="I137" s="9">
        <v>5</v>
      </c>
      <c r="J137" s="7" t="s">
        <v>35</v>
      </c>
      <c r="K137" s="5">
        <f t="shared" si="30"/>
        <v>225</v>
      </c>
      <c r="L137" s="5" t="s">
        <v>36</v>
      </c>
      <c r="M137" s="9">
        <v>2293</v>
      </c>
      <c r="N137" s="9">
        <v>2</v>
      </c>
      <c r="O137" s="7" t="s">
        <v>88</v>
      </c>
      <c r="P137" s="9" t="s">
        <v>38</v>
      </c>
      <c r="Q137" s="5" t="s">
        <v>39</v>
      </c>
      <c r="R137" s="7" t="s">
        <v>40</v>
      </c>
      <c r="S137" s="9">
        <v>186</v>
      </c>
      <c r="T137" s="9">
        <v>186</v>
      </c>
      <c r="U137" s="7">
        <f t="shared" si="31"/>
        <v>6</v>
      </c>
      <c r="V137" s="7">
        <v>20</v>
      </c>
      <c r="W137" s="8">
        <v>0.3</v>
      </c>
      <c r="X137" s="8">
        <v>5.8808999999999996</v>
      </c>
      <c r="Y137" s="8">
        <v>6.6600000000000006E-2</v>
      </c>
      <c r="Z137" s="8">
        <v>3.8399999999999997E-2</v>
      </c>
      <c r="AA137" s="8">
        <v>2.0400000000000001E-2</v>
      </c>
      <c r="AB137" s="8">
        <f t="shared" si="32"/>
        <v>1</v>
      </c>
      <c r="AC137" s="8">
        <f t="shared" si="33"/>
        <v>0.294045</v>
      </c>
      <c r="AD137" s="8">
        <f t="shared" si="34"/>
        <v>-5.9549999999999881E-3</v>
      </c>
      <c r="AE137" s="8">
        <f t="shared" si="35"/>
        <v>-0.11910000000000043</v>
      </c>
      <c r="AF137" s="4">
        <f t="shared" si="36"/>
        <v>5.9141000000000004</v>
      </c>
      <c r="AG137" s="4">
        <f t="shared" si="37"/>
        <v>0.295705</v>
      </c>
      <c r="AH137" s="4">
        <f t="shared" si="38"/>
        <v>-4.2949999999999933E-3</v>
      </c>
    </row>
    <row r="138" spans="1:34" x14ac:dyDescent="0.25">
      <c r="A138" s="7" t="s">
        <v>108</v>
      </c>
      <c r="B138" s="9" t="s">
        <v>52</v>
      </c>
      <c r="C138" s="7">
        <v>46</v>
      </c>
      <c r="D138" s="5">
        <v>2</v>
      </c>
      <c r="E138" s="5" t="s">
        <v>32</v>
      </c>
      <c r="F138" s="14"/>
      <c r="G138" s="14"/>
      <c r="H138" s="14"/>
      <c r="I138" s="9">
        <v>5</v>
      </c>
      <c r="J138" s="7" t="s">
        <v>35</v>
      </c>
      <c r="K138" s="5">
        <f t="shared" si="30"/>
        <v>225</v>
      </c>
      <c r="L138" s="5" t="s">
        <v>36</v>
      </c>
      <c r="M138" s="9">
        <v>2293</v>
      </c>
      <c r="N138" s="9">
        <v>2</v>
      </c>
      <c r="O138" s="7" t="s">
        <v>88</v>
      </c>
      <c r="P138" s="9" t="s">
        <v>38</v>
      </c>
      <c r="Q138" s="5" t="s">
        <v>39</v>
      </c>
      <c r="R138" s="7" t="s">
        <v>40</v>
      </c>
      <c r="S138" s="9">
        <v>186</v>
      </c>
      <c r="T138" s="9">
        <v>186</v>
      </c>
      <c r="U138" s="7">
        <f t="shared" si="31"/>
        <v>6</v>
      </c>
      <c r="V138" s="7">
        <v>20</v>
      </c>
      <c r="W138" s="8">
        <v>0.3</v>
      </c>
      <c r="X138" s="8">
        <v>5.944</v>
      </c>
      <c r="Y138" s="8">
        <v>4.7800000000000002E-2</v>
      </c>
      <c r="Z138" s="8">
        <v>6.8900000000000003E-2</v>
      </c>
      <c r="AA138" s="8">
        <v>2.4799999999999999E-2</v>
      </c>
      <c r="AB138" s="8">
        <f t="shared" si="32"/>
        <v>1</v>
      </c>
      <c r="AC138" s="8">
        <f t="shared" si="33"/>
        <v>0.29720000000000002</v>
      </c>
      <c r="AD138" s="8">
        <f t="shared" si="34"/>
        <v>-2.7999999999999692E-3</v>
      </c>
      <c r="AE138" s="8">
        <f t="shared" si="35"/>
        <v>-5.600000000000005E-2</v>
      </c>
      <c r="AF138" s="4">
        <f t="shared" si="36"/>
        <v>5.9141000000000004</v>
      </c>
      <c r="AG138" s="4">
        <f t="shared" si="37"/>
        <v>0.295705</v>
      </c>
      <c r="AH138" s="4">
        <f t="shared" si="38"/>
        <v>-4.2949999999999933E-3</v>
      </c>
    </row>
    <row r="139" spans="1:34" x14ac:dyDescent="0.25">
      <c r="A139" s="7" t="s">
        <v>108</v>
      </c>
      <c r="B139" s="9" t="s">
        <v>52</v>
      </c>
      <c r="C139" s="7">
        <v>46</v>
      </c>
      <c r="D139" s="5">
        <v>3</v>
      </c>
      <c r="E139" s="5" t="s">
        <v>32</v>
      </c>
      <c r="F139" s="14"/>
      <c r="G139" s="14"/>
      <c r="H139" s="14"/>
      <c r="I139" s="9">
        <v>5</v>
      </c>
      <c r="J139" s="7" t="s">
        <v>35</v>
      </c>
      <c r="K139" s="5">
        <f t="shared" si="30"/>
        <v>225</v>
      </c>
      <c r="L139" s="5" t="s">
        <v>36</v>
      </c>
      <c r="M139" s="9">
        <v>2293</v>
      </c>
      <c r="N139" s="9">
        <v>2</v>
      </c>
      <c r="O139" s="7" t="s">
        <v>88</v>
      </c>
      <c r="P139" s="9" t="s">
        <v>38</v>
      </c>
      <c r="Q139" s="5" t="s">
        <v>39</v>
      </c>
      <c r="R139" s="7" t="s">
        <v>40</v>
      </c>
      <c r="S139" s="9">
        <v>186</v>
      </c>
      <c r="T139" s="9">
        <v>186</v>
      </c>
      <c r="U139" s="7">
        <f t="shared" si="31"/>
        <v>6</v>
      </c>
      <c r="V139" s="7">
        <v>20</v>
      </c>
      <c r="W139" s="8">
        <v>0.3</v>
      </c>
      <c r="X139" s="8">
        <v>5.9173999999999998</v>
      </c>
      <c r="Y139" s="8">
        <v>7.0599999999999996E-2</v>
      </c>
      <c r="Z139" s="8">
        <v>4.7800000000000002E-2</v>
      </c>
      <c r="AA139" s="8">
        <v>3.4299999999999997E-2</v>
      </c>
      <c r="AB139" s="8">
        <f t="shared" si="32"/>
        <v>1</v>
      </c>
      <c r="AC139" s="8">
        <f t="shared" si="33"/>
        <v>0.29586999999999997</v>
      </c>
      <c r="AD139" s="8">
        <f t="shared" si="34"/>
        <v>-4.1300000000000225E-3</v>
      </c>
      <c r="AE139" s="8">
        <f t="shared" si="35"/>
        <v>-8.2600000000000229E-2</v>
      </c>
      <c r="AF139" s="4">
        <f t="shared" si="36"/>
        <v>5.9141000000000004</v>
      </c>
      <c r="AG139" s="4">
        <f t="shared" si="37"/>
        <v>0.295705</v>
      </c>
      <c r="AH139" s="4">
        <f t="shared" si="38"/>
        <v>-4.2949999999999933E-3</v>
      </c>
    </row>
    <row r="140" spans="1:34" x14ac:dyDescent="0.25">
      <c r="A140" s="7" t="s">
        <v>109</v>
      </c>
      <c r="B140" s="9" t="s">
        <v>52</v>
      </c>
      <c r="C140" s="7">
        <v>47</v>
      </c>
      <c r="D140" s="5">
        <v>1</v>
      </c>
      <c r="E140" s="5" t="s">
        <v>32</v>
      </c>
      <c r="F140" s="14"/>
      <c r="G140" s="14"/>
      <c r="H140" s="14"/>
      <c r="I140" s="9">
        <v>5</v>
      </c>
      <c r="J140" s="7" t="s">
        <v>35</v>
      </c>
      <c r="K140" s="5">
        <f t="shared" si="30"/>
        <v>225</v>
      </c>
      <c r="L140" s="5" t="s">
        <v>36</v>
      </c>
      <c r="M140" s="9">
        <v>2073</v>
      </c>
      <c r="N140" s="9">
        <v>2</v>
      </c>
      <c r="O140" s="7" t="s">
        <v>37</v>
      </c>
      <c r="P140" s="9" t="s">
        <v>38</v>
      </c>
      <c r="Q140" s="5" t="s">
        <v>39</v>
      </c>
      <c r="R140" s="7" t="s">
        <v>40</v>
      </c>
      <c r="S140" s="9">
        <v>50</v>
      </c>
      <c r="T140" s="9">
        <v>50</v>
      </c>
      <c r="U140" s="7">
        <f t="shared" si="31"/>
        <v>6</v>
      </c>
      <c r="V140" s="7">
        <v>20</v>
      </c>
      <c r="W140" s="8">
        <v>0.3</v>
      </c>
      <c r="X140" s="8">
        <v>5.9104999999999999</v>
      </c>
      <c r="Y140" s="8">
        <v>8.6499999999999994E-2</v>
      </c>
      <c r="Z140" s="8">
        <v>4.3099999999999999E-2</v>
      </c>
      <c r="AA140" s="8">
        <v>3.5299999999999998E-2</v>
      </c>
      <c r="AB140" s="8">
        <f t="shared" si="32"/>
        <v>1</v>
      </c>
      <c r="AC140" s="8">
        <f t="shared" si="33"/>
        <v>0.29552499999999998</v>
      </c>
      <c r="AD140" s="8">
        <f t="shared" si="34"/>
        <v>-4.4750000000000068E-3</v>
      </c>
      <c r="AE140" s="8">
        <f t="shared" si="35"/>
        <v>-8.9500000000000135E-2</v>
      </c>
      <c r="AF140" s="4">
        <f t="shared" si="36"/>
        <v>5.8898666666666664</v>
      </c>
      <c r="AG140" s="4">
        <f t="shared" si="37"/>
        <v>0.29449333333333333</v>
      </c>
      <c r="AH140" s="4">
        <f t="shared" si="38"/>
        <v>-5.5066666666666597E-3</v>
      </c>
    </row>
    <row r="141" spans="1:34" x14ac:dyDescent="0.25">
      <c r="A141" s="7" t="s">
        <v>109</v>
      </c>
      <c r="B141" s="9" t="s">
        <v>52</v>
      </c>
      <c r="C141" s="7">
        <v>47</v>
      </c>
      <c r="D141" s="5">
        <v>2</v>
      </c>
      <c r="E141" s="5" t="s">
        <v>32</v>
      </c>
      <c r="F141" s="14"/>
      <c r="G141" s="14"/>
      <c r="H141" s="14"/>
      <c r="I141" s="9">
        <v>5</v>
      </c>
      <c r="J141" s="7" t="s">
        <v>35</v>
      </c>
      <c r="K141" s="5">
        <f t="shared" si="30"/>
        <v>225</v>
      </c>
      <c r="L141" s="5" t="s">
        <v>36</v>
      </c>
      <c r="M141" s="9">
        <v>2073</v>
      </c>
      <c r="N141" s="9">
        <v>2</v>
      </c>
      <c r="O141" s="7" t="s">
        <v>37</v>
      </c>
      <c r="P141" s="9" t="s">
        <v>38</v>
      </c>
      <c r="Q141" s="5" t="s">
        <v>39</v>
      </c>
      <c r="R141" s="7" t="s">
        <v>40</v>
      </c>
      <c r="S141" s="9">
        <v>50</v>
      </c>
      <c r="T141" s="9">
        <v>50</v>
      </c>
      <c r="U141" s="7">
        <f t="shared" si="31"/>
        <v>6</v>
      </c>
      <c r="V141" s="7">
        <v>20</v>
      </c>
      <c r="W141" s="8">
        <v>0.3</v>
      </c>
      <c r="X141" s="8">
        <v>5.8624000000000001</v>
      </c>
      <c r="Y141" s="8">
        <v>8.8999999999999996E-2</v>
      </c>
      <c r="Z141" s="8">
        <v>5.7799999999999997E-2</v>
      </c>
      <c r="AA141" s="8">
        <v>3.1399999999999997E-2</v>
      </c>
      <c r="AB141" s="8">
        <f t="shared" si="32"/>
        <v>1</v>
      </c>
      <c r="AC141" s="8">
        <f t="shared" si="33"/>
        <v>0.29311999999999999</v>
      </c>
      <c r="AD141" s="8">
        <f t="shared" si="34"/>
        <v>-6.8799999999999972E-3</v>
      </c>
      <c r="AE141" s="8">
        <f t="shared" si="35"/>
        <v>-0.13759999999999994</v>
      </c>
      <c r="AF141" s="4">
        <f t="shared" si="36"/>
        <v>5.8898666666666664</v>
      </c>
      <c r="AG141" s="4">
        <f t="shared" si="37"/>
        <v>0.29449333333333333</v>
      </c>
      <c r="AH141" s="4">
        <f t="shared" si="38"/>
        <v>-5.5066666666666597E-3</v>
      </c>
    </row>
    <row r="142" spans="1:34" x14ac:dyDescent="0.25">
      <c r="A142" s="7" t="s">
        <v>109</v>
      </c>
      <c r="B142" s="9" t="s">
        <v>52</v>
      </c>
      <c r="C142" s="7">
        <v>47</v>
      </c>
      <c r="D142" s="5">
        <v>3</v>
      </c>
      <c r="E142" s="5" t="s">
        <v>32</v>
      </c>
      <c r="F142" s="14"/>
      <c r="G142" s="14"/>
      <c r="H142" s="14"/>
      <c r="I142" s="9">
        <v>5</v>
      </c>
      <c r="J142" s="7" t="s">
        <v>35</v>
      </c>
      <c r="K142" s="5">
        <f t="shared" si="30"/>
        <v>225</v>
      </c>
      <c r="L142" s="5" t="s">
        <v>36</v>
      </c>
      <c r="M142" s="9">
        <v>2073</v>
      </c>
      <c r="N142" s="9">
        <v>2</v>
      </c>
      <c r="O142" s="7" t="s">
        <v>37</v>
      </c>
      <c r="P142" s="9" t="s">
        <v>38</v>
      </c>
      <c r="Q142" s="5" t="s">
        <v>39</v>
      </c>
      <c r="R142" s="7" t="s">
        <v>40</v>
      </c>
      <c r="S142" s="9">
        <v>50</v>
      </c>
      <c r="T142" s="9">
        <v>50</v>
      </c>
      <c r="U142" s="7">
        <f t="shared" si="31"/>
        <v>6</v>
      </c>
      <c r="V142" s="7">
        <v>20</v>
      </c>
      <c r="W142" s="8">
        <v>0.3</v>
      </c>
      <c r="X142" s="8">
        <v>5.8967000000000001</v>
      </c>
      <c r="Y142" s="8">
        <v>6.6799999999999998E-2</v>
      </c>
      <c r="Z142" s="8">
        <v>5.1900000000000002E-2</v>
      </c>
      <c r="AA142" s="8">
        <v>2.6700000000000002E-2</v>
      </c>
      <c r="AB142" s="8">
        <f t="shared" si="32"/>
        <v>1</v>
      </c>
      <c r="AC142" s="8">
        <f t="shared" si="33"/>
        <v>0.29483500000000001</v>
      </c>
      <c r="AD142" s="8">
        <f t="shared" si="34"/>
        <v>-5.1649999999999752E-3</v>
      </c>
      <c r="AE142" s="8">
        <f t="shared" si="35"/>
        <v>-0.10329999999999995</v>
      </c>
      <c r="AF142" s="4">
        <f t="shared" si="36"/>
        <v>5.8898666666666664</v>
      </c>
      <c r="AG142" s="4">
        <f t="shared" si="37"/>
        <v>0.29449333333333333</v>
      </c>
      <c r="AH142" s="4">
        <f t="shared" si="38"/>
        <v>-5.5066666666666597E-3</v>
      </c>
    </row>
    <row r="143" spans="1:34" x14ac:dyDescent="0.25">
      <c r="A143" s="7" t="s">
        <v>109</v>
      </c>
      <c r="B143" s="9" t="s">
        <v>52</v>
      </c>
      <c r="C143" s="7">
        <v>48</v>
      </c>
      <c r="D143" s="5">
        <v>1</v>
      </c>
      <c r="E143" s="5" t="s">
        <v>32</v>
      </c>
      <c r="F143" s="14"/>
      <c r="G143" s="14"/>
      <c r="H143" s="14"/>
      <c r="I143" s="9">
        <v>5</v>
      </c>
      <c r="J143" s="7" t="s">
        <v>35</v>
      </c>
      <c r="K143" s="5">
        <f t="shared" si="30"/>
        <v>225</v>
      </c>
      <c r="L143" s="5" t="s">
        <v>36</v>
      </c>
      <c r="M143" s="9">
        <v>2073</v>
      </c>
      <c r="N143" s="9">
        <v>2</v>
      </c>
      <c r="O143" s="7" t="s">
        <v>37</v>
      </c>
      <c r="P143" s="9" t="s">
        <v>38</v>
      </c>
      <c r="Q143" s="5" t="s">
        <v>39</v>
      </c>
      <c r="R143" s="7" t="s">
        <v>40</v>
      </c>
      <c r="S143" s="9">
        <v>50</v>
      </c>
      <c r="T143" s="9">
        <v>50</v>
      </c>
      <c r="U143" s="7">
        <f t="shared" si="31"/>
        <v>6</v>
      </c>
      <c r="V143" s="7">
        <v>20</v>
      </c>
      <c r="W143" s="8">
        <v>0.3</v>
      </c>
      <c r="X143" s="8">
        <v>5.8601999999999999</v>
      </c>
      <c r="Y143" s="8">
        <v>9.0999999999999998E-2</v>
      </c>
      <c r="Z143" s="8">
        <v>6.9900000000000004E-2</v>
      </c>
      <c r="AA143" s="8">
        <v>3.9199999999999999E-2</v>
      </c>
      <c r="AB143" s="8">
        <f t="shared" si="32"/>
        <v>1</v>
      </c>
      <c r="AC143" s="8">
        <f t="shared" si="33"/>
        <v>0.29300999999999999</v>
      </c>
      <c r="AD143" s="8">
        <f t="shared" si="34"/>
        <v>-6.9899999999999962E-3</v>
      </c>
      <c r="AE143" s="8">
        <f t="shared" si="35"/>
        <v>-0.13980000000000015</v>
      </c>
      <c r="AF143" s="4">
        <f t="shared" si="36"/>
        <v>5.8888666666666678</v>
      </c>
      <c r="AG143" s="4">
        <f t="shared" si="37"/>
        <v>0.29444333333333339</v>
      </c>
      <c r="AH143" s="4">
        <f t="shared" si="38"/>
        <v>-5.5566666666665987E-3</v>
      </c>
    </row>
    <row r="144" spans="1:34" x14ac:dyDescent="0.25">
      <c r="A144" s="7" t="s">
        <v>109</v>
      </c>
      <c r="B144" s="9" t="s">
        <v>52</v>
      </c>
      <c r="C144" s="7">
        <v>48</v>
      </c>
      <c r="D144" s="5">
        <v>2</v>
      </c>
      <c r="E144" s="5" t="s">
        <v>32</v>
      </c>
      <c r="F144" s="14"/>
      <c r="G144" s="14"/>
      <c r="H144" s="14"/>
      <c r="I144" s="9">
        <v>5</v>
      </c>
      <c r="J144" s="7" t="s">
        <v>35</v>
      </c>
      <c r="K144" s="5">
        <f t="shared" si="30"/>
        <v>225</v>
      </c>
      <c r="L144" s="5" t="s">
        <v>36</v>
      </c>
      <c r="M144" s="9">
        <v>2073</v>
      </c>
      <c r="N144" s="9">
        <v>2</v>
      </c>
      <c r="O144" s="7" t="s">
        <v>37</v>
      </c>
      <c r="P144" s="9" t="s">
        <v>38</v>
      </c>
      <c r="Q144" s="5" t="s">
        <v>39</v>
      </c>
      <c r="R144" s="7" t="s">
        <v>40</v>
      </c>
      <c r="S144" s="9">
        <v>50</v>
      </c>
      <c r="T144" s="9">
        <v>50</v>
      </c>
      <c r="U144" s="7">
        <f t="shared" si="31"/>
        <v>6</v>
      </c>
      <c r="V144" s="7">
        <v>20</v>
      </c>
      <c r="W144" s="8">
        <v>0.3</v>
      </c>
      <c r="X144" s="8">
        <v>5.9001000000000001</v>
      </c>
      <c r="Y144" s="8">
        <v>6.0699999999999997E-2</v>
      </c>
      <c r="Z144" s="8">
        <v>1.67E-2</v>
      </c>
      <c r="AA144" s="8">
        <v>3.8100000000000002E-2</v>
      </c>
      <c r="AB144" s="8">
        <f t="shared" si="32"/>
        <v>1</v>
      </c>
      <c r="AC144" s="8">
        <f t="shared" si="33"/>
        <v>0.29500500000000002</v>
      </c>
      <c r="AD144" s="8">
        <f t="shared" si="34"/>
        <v>-4.9949999999999717E-3</v>
      </c>
      <c r="AE144" s="8">
        <f t="shared" si="35"/>
        <v>-9.9899999999999878E-2</v>
      </c>
      <c r="AF144" s="4">
        <f t="shared" si="36"/>
        <v>5.8888666666666678</v>
      </c>
      <c r="AG144" s="4">
        <f t="shared" si="37"/>
        <v>0.29444333333333339</v>
      </c>
      <c r="AH144" s="4">
        <f t="shared" si="38"/>
        <v>-5.5566666666665987E-3</v>
      </c>
    </row>
    <row r="145" spans="1:34" x14ac:dyDescent="0.25">
      <c r="A145" s="7" t="s">
        <v>109</v>
      </c>
      <c r="B145" s="9" t="s">
        <v>52</v>
      </c>
      <c r="C145" s="7">
        <v>48</v>
      </c>
      <c r="D145" s="5">
        <v>3</v>
      </c>
      <c r="E145" s="5" t="s">
        <v>32</v>
      </c>
      <c r="F145" s="14"/>
      <c r="G145" s="14"/>
      <c r="H145" s="14"/>
      <c r="I145" s="9">
        <v>5</v>
      </c>
      <c r="J145" s="7" t="s">
        <v>35</v>
      </c>
      <c r="K145" s="5">
        <f t="shared" si="30"/>
        <v>225</v>
      </c>
      <c r="L145" s="5" t="s">
        <v>36</v>
      </c>
      <c r="M145" s="9">
        <v>2073</v>
      </c>
      <c r="N145" s="9">
        <v>2</v>
      </c>
      <c r="O145" s="7" t="s">
        <v>37</v>
      </c>
      <c r="P145" s="9" t="s">
        <v>38</v>
      </c>
      <c r="Q145" s="5" t="s">
        <v>39</v>
      </c>
      <c r="R145" s="7" t="s">
        <v>40</v>
      </c>
      <c r="S145" s="9">
        <v>50</v>
      </c>
      <c r="T145" s="9">
        <v>50</v>
      </c>
      <c r="U145" s="7">
        <f t="shared" si="31"/>
        <v>6</v>
      </c>
      <c r="V145" s="7">
        <v>20</v>
      </c>
      <c r="W145" s="8">
        <v>0.3</v>
      </c>
      <c r="X145" s="8">
        <v>5.9062999999999999</v>
      </c>
      <c r="Y145" s="8">
        <v>8.3000000000000004E-2</v>
      </c>
      <c r="Z145" s="8">
        <v>3.2000000000000001E-2</v>
      </c>
      <c r="AA145" s="8">
        <v>2.29E-2</v>
      </c>
      <c r="AB145" s="8">
        <f t="shared" si="32"/>
        <v>1</v>
      </c>
      <c r="AC145" s="8">
        <f t="shared" si="33"/>
        <v>0.29531499999999999</v>
      </c>
      <c r="AD145" s="8">
        <f t="shared" si="34"/>
        <v>-4.6849999999999947E-3</v>
      </c>
      <c r="AE145" s="8">
        <f t="shared" si="35"/>
        <v>-9.3700000000000117E-2</v>
      </c>
      <c r="AF145" s="4">
        <f t="shared" si="36"/>
        <v>5.8888666666666678</v>
      </c>
      <c r="AG145" s="4">
        <f t="shared" si="37"/>
        <v>0.29444333333333339</v>
      </c>
      <c r="AH145" s="4">
        <f t="shared" si="38"/>
        <v>-5.5566666666665987E-3</v>
      </c>
    </row>
    <row r="146" spans="1:34" x14ac:dyDescent="0.25">
      <c r="A146" s="7" t="s">
        <v>109</v>
      </c>
      <c r="B146" s="9" t="s">
        <v>52</v>
      </c>
      <c r="C146" s="7">
        <v>49</v>
      </c>
      <c r="D146" s="5">
        <v>1</v>
      </c>
      <c r="E146" s="5" t="s">
        <v>32</v>
      </c>
      <c r="F146" s="14"/>
      <c r="G146" s="14"/>
      <c r="H146" s="14"/>
      <c r="I146" s="9">
        <v>5</v>
      </c>
      <c r="J146" s="7" t="s">
        <v>35</v>
      </c>
      <c r="K146" s="5">
        <f t="shared" si="30"/>
        <v>225</v>
      </c>
      <c r="L146" s="5" t="s">
        <v>36</v>
      </c>
      <c r="M146" s="9">
        <v>2073</v>
      </c>
      <c r="N146" s="9">
        <v>2</v>
      </c>
      <c r="O146" s="7" t="s">
        <v>37</v>
      </c>
      <c r="P146" s="9" t="s">
        <v>38</v>
      </c>
      <c r="Q146" s="5" t="s">
        <v>39</v>
      </c>
      <c r="R146" s="7" t="s">
        <v>40</v>
      </c>
      <c r="S146" s="9">
        <v>50</v>
      </c>
      <c r="T146" s="9">
        <v>50</v>
      </c>
      <c r="U146" s="7">
        <f t="shared" si="31"/>
        <v>6</v>
      </c>
      <c r="V146" s="7">
        <v>20</v>
      </c>
      <c r="W146" s="8">
        <v>0.3</v>
      </c>
      <c r="X146" s="8">
        <v>5.8819999999999997</v>
      </c>
      <c r="Y146" s="8">
        <v>7.3400000000000007E-2</v>
      </c>
      <c r="Z146" s="8">
        <v>2.3199999999999998E-2</v>
      </c>
      <c r="AA146" s="8">
        <v>2.1700000000000001E-2</v>
      </c>
      <c r="AB146" s="8">
        <f t="shared" si="32"/>
        <v>1</v>
      </c>
      <c r="AC146" s="8">
        <f t="shared" si="33"/>
        <v>0.29409999999999997</v>
      </c>
      <c r="AD146" s="8">
        <f t="shared" si="34"/>
        <v>-5.9000000000000163E-3</v>
      </c>
      <c r="AE146" s="8">
        <f t="shared" si="35"/>
        <v>-0.11800000000000033</v>
      </c>
      <c r="AF146" s="4">
        <f t="shared" si="36"/>
        <v>5.9325333333333328</v>
      </c>
      <c r="AG146" s="4">
        <f t="shared" si="37"/>
        <v>0.29662666666666665</v>
      </c>
      <c r="AH146" s="4">
        <f t="shared" si="38"/>
        <v>-3.3733333333333393E-3</v>
      </c>
    </row>
    <row r="147" spans="1:34" x14ac:dyDescent="0.25">
      <c r="A147" s="7" t="s">
        <v>109</v>
      </c>
      <c r="B147" s="9" t="s">
        <v>52</v>
      </c>
      <c r="C147" s="7">
        <v>49</v>
      </c>
      <c r="D147" s="5">
        <v>2</v>
      </c>
      <c r="E147" s="5" t="s">
        <v>32</v>
      </c>
      <c r="F147" s="14"/>
      <c r="G147" s="14"/>
      <c r="H147" s="14"/>
      <c r="I147" s="9">
        <v>5</v>
      </c>
      <c r="J147" s="7" t="s">
        <v>35</v>
      </c>
      <c r="K147" s="5">
        <f t="shared" si="30"/>
        <v>225</v>
      </c>
      <c r="L147" s="5" t="s">
        <v>36</v>
      </c>
      <c r="M147" s="9">
        <v>2073</v>
      </c>
      <c r="N147" s="9">
        <v>2</v>
      </c>
      <c r="O147" s="7" t="s">
        <v>37</v>
      </c>
      <c r="P147" s="9" t="s">
        <v>38</v>
      </c>
      <c r="Q147" s="5" t="s">
        <v>39</v>
      </c>
      <c r="R147" s="7" t="s">
        <v>40</v>
      </c>
      <c r="S147" s="9">
        <v>50</v>
      </c>
      <c r="T147" s="9">
        <v>50</v>
      </c>
      <c r="U147" s="7">
        <f t="shared" si="31"/>
        <v>6</v>
      </c>
      <c r="V147" s="7">
        <v>20</v>
      </c>
      <c r="W147" s="8">
        <v>0.3</v>
      </c>
      <c r="X147" s="8">
        <v>5.9635999999999996</v>
      </c>
      <c r="Y147" s="8">
        <v>7.9100000000000004E-2</v>
      </c>
      <c r="Z147" s="8">
        <v>3.39E-2</v>
      </c>
      <c r="AA147" s="8">
        <v>2.6700000000000002E-2</v>
      </c>
      <c r="AB147" s="8">
        <f t="shared" si="32"/>
        <v>1</v>
      </c>
      <c r="AC147" s="8">
        <f t="shared" si="33"/>
        <v>0.29818</v>
      </c>
      <c r="AD147" s="8">
        <f t="shared" si="34"/>
        <v>-1.8199999999999883E-3</v>
      </c>
      <c r="AE147" s="8">
        <f t="shared" si="35"/>
        <v>-3.6400000000000432E-2</v>
      </c>
      <c r="AF147" s="4">
        <f t="shared" si="36"/>
        <v>5.9325333333333328</v>
      </c>
      <c r="AG147" s="4">
        <f t="shared" si="37"/>
        <v>0.29662666666666665</v>
      </c>
      <c r="AH147" s="4">
        <f t="shared" si="38"/>
        <v>-3.3733333333333393E-3</v>
      </c>
    </row>
    <row r="148" spans="1:34" x14ac:dyDescent="0.25">
      <c r="A148" s="7" t="s">
        <v>109</v>
      </c>
      <c r="B148" s="9" t="s">
        <v>52</v>
      </c>
      <c r="C148" s="7">
        <v>49</v>
      </c>
      <c r="D148" s="5">
        <v>3</v>
      </c>
      <c r="E148" s="5" t="s">
        <v>32</v>
      </c>
      <c r="F148" s="14"/>
      <c r="G148" s="14"/>
      <c r="H148" s="14"/>
      <c r="I148" s="9">
        <v>5</v>
      </c>
      <c r="J148" s="7" t="s">
        <v>35</v>
      </c>
      <c r="K148" s="5">
        <f t="shared" si="30"/>
        <v>225</v>
      </c>
      <c r="L148" s="5" t="s">
        <v>36</v>
      </c>
      <c r="M148" s="9">
        <v>2073</v>
      </c>
      <c r="N148" s="9">
        <v>2</v>
      </c>
      <c r="O148" s="7" t="s">
        <v>37</v>
      </c>
      <c r="P148" s="9" t="s">
        <v>38</v>
      </c>
      <c r="Q148" s="5" t="s">
        <v>39</v>
      </c>
      <c r="R148" s="7" t="s">
        <v>40</v>
      </c>
      <c r="S148" s="9">
        <v>50</v>
      </c>
      <c r="T148" s="9">
        <v>50</v>
      </c>
      <c r="U148" s="7">
        <f t="shared" si="31"/>
        <v>6</v>
      </c>
      <c r="V148" s="7">
        <v>20</v>
      </c>
      <c r="W148" s="8">
        <v>0.3</v>
      </c>
      <c r="X148" s="8">
        <v>5.952</v>
      </c>
      <c r="Y148" s="8">
        <v>3.9600000000000003E-2</v>
      </c>
      <c r="Z148" s="8">
        <v>3.6200000000000003E-2</v>
      </c>
      <c r="AA148" s="8">
        <v>2.4299999999999999E-2</v>
      </c>
      <c r="AB148" s="8">
        <f t="shared" si="32"/>
        <v>1</v>
      </c>
      <c r="AC148" s="8">
        <f t="shared" si="33"/>
        <v>0.29759999999999998</v>
      </c>
      <c r="AD148" s="8">
        <f t="shared" si="34"/>
        <v>-2.4000000000000132E-3</v>
      </c>
      <c r="AE148" s="8">
        <f t="shared" si="35"/>
        <v>-4.8000000000000043E-2</v>
      </c>
      <c r="AF148" s="4">
        <f t="shared" si="36"/>
        <v>5.9325333333333328</v>
      </c>
      <c r="AG148" s="4">
        <f t="shared" si="37"/>
        <v>0.29662666666666665</v>
      </c>
      <c r="AH148" s="4">
        <f t="shared" si="38"/>
        <v>-3.3733333333333393E-3</v>
      </c>
    </row>
    <row r="149" spans="1:34" x14ac:dyDescent="0.25">
      <c r="A149" s="7" t="s">
        <v>110</v>
      </c>
      <c r="B149" s="9" t="s">
        <v>52</v>
      </c>
      <c r="C149" s="7">
        <v>50</v>
      </c>
      <c r="D149" s="5">
        <v>1</v>
      </c>
      <c r="E149" s="5" t="s">
        <v>32</v>
      </c>
      <c r="F149" s="14"/>
      <c r="G149" s="14"/>
      <c r="H149" s="14"/>
      <c r="I149" s="9">
        <v>5</v>
      </c>
      <c r="J149" s="7" t="s">
        <v>35</v>
      </c>
      <c r="K149" s="5">
        <f t="shared" si="30"/>
        <v>225</v>
      </c>
      <c r="L149" s="5" t="s">
        <v>36</v>
      </c>
      <c r="M149" s="9">
        <v>2073</v>
      </c>
      <c r="N149" s="9">
        <v>2</v>
      </c>
      <c r="O149" s="7" t="s">
        <v>37</v>
      </c>
      <c r="P149" s="9" t="s">
        <v>38</v>
      </c>
      <c r="Q149" s="5" t="s">
        <v>39</v>
      </c>
      <c r="R149" s="7" t="s">
        <v>40</v>
      </c>
      <c r="S149" s="9">
        <v>150</v>
      </c>
      <c r="T149" s="9">
        <v>150</v>
      </c>
      <c r="U149" s="7">
        <f t="shared" si="31"/>
        <v>6</v>
      </c>
      <c r="V149" s="7">
        <v>20</v>
      </c>
      <c r="W149" s="8">
        <v>0.3</v>
      </c>
      <c r="X149" s="8">
        <v>5.8704000000000001</v>
      </c>
      <c r="Y149" s="8">
        <v>6.8900000000000003E-2</v>
      </c>
      <c r="Z149" s="8">
        <v>2.8500000000000001E-2</v>
      </c>
      <c r="AA149" s="8">
        <v>4.2700000000000002E-2</v>
      </c>
      <c r="AB149" s="8">
        <f t="shared" si="32"/>
        <v>1</v>
      </c>
      <c r="AC149" s="8">
        <f t="shared" si="33"/>
        <v>0.29352</v>
      </c>
      <c r="AD149" s="8">
        <f t="shared" si="34"/>
        <v>-6.4799999999999858E-3</v>
      </c>
      <c r="AE149" s="8">
        <f t="shared" si="35"/>
        <v>-0.12959999999999994</v>
      </c>
      <c r="AF149" s="4">
        <f t="shared" si="36"/>
        <v>5.8631000000000002</v>
      </c>
      <c r="AG149" s="4">
        <f t="shared" si="37"/>
        <v>0.293155</v>
      </c>
      <c r="AH149" s="4">
        <f t="shared" si="38"/>
        <v>-6.84499999999999E-3</v>
      </c>
    </row>
    <row r="150" spans="1:34" x14ac:dyDescent="0.25">
      <c r="A150" s="7" t="s">
        <v>110</v>
      </c>
      <c r="B150" s="9" t="s">
        <v>52</v>
      </c>
      <c r="C150" s="7">
        <v>50</v>
      </c>
      <c r="D150" s="5">
        <v>2</v>
      </c>
      <c r="E150" s="5" t="s">
        <v>32</v>
      </c>
      <c r="F150" s="14"/>
      <c r="G150" s="14"/>
      <c r="H150" s="14"/>
      <c r="I150" s="9">
        <v>5</v>
      </c>
      <c r="J150" s="7" t="s">
        <v>35</v>
      </c>
      <c r="K150" s="5">
        <f t="shared" si="30"/>
        <v>225</v>
      </c>
      <c r="L150" s="5" t="s">
        <v>36</v>
      </c>
      <c r="M150" s="9">
        <v>2073</v>
      </c>
      <c r="N150" s="9">
        <v>2</v>
      </c>
      <c r="O150" s="7" t="s">
        <v>37</v>
      </c>
      <c r="P150" s="9" t="s">
        <v>38</v>
      </c>
      <c r="Q150" s="5" t="s">
        <v>39</v>
      </c>
      <c r="R150" s="7" t="s">
        <v>40</v>
      </c>
      <c r="S150" s="9">
        <v>150</v>
      </c>
      <c r="T150" s="9">
        <v>150</v>
      </c>
      <c r="U150" s="7">
        <f t="shared" si="31"/>
        <v>6</v>
      </c>
      <c r="V150" s="7">
        <v>20</v>
      </c>
      <c r="W150" s="8">
        <v>0.3</v>
      </c>
      <c r="X150" s="8">
        <v>5.859</v>
      </c>
      <c r="Y150" s="8">
        <v>5.4399999999999997E-2</v>
      </c>
      <c r="Z150" s="8">
        <v>4.3700000000000003E-2</v>
      </c>
      <c r="AA150" s="8">
        <v>2.7699999999999999E-2</v>
      </c>
      <c r="AB150" s="8">
        <f t="shared" si="32"/>
        <v>1</v>
      </c>
      <c r="AC150" s="8">
        <f t="shared" si="33"/>
        <v>0.29294999999999999</v>
      </c>
      <c r="AD150" s="8">
        <f t="shared" si="34"/>
        <v>-7.0500000000000007E-3</v>
      </c>
      <c r="AE150" s="8">
        <f t="shared" si="35"/>
        <v>-0.14100000000000001</v>
      </c>
      <c r="AF150" s="4">
        <f t="shared" si="36"/>
        <v>5.8631000000000002</v>
      </c>
      <c r="AG150" s="4">
        <f t="shared" si="37"/>
        <v>0.293155</v>
      </c>
      <c r="AH150" s="4">
        <f t="shared" si="38"/>
        <v>-6.84499999999999E-3</v>
      </c>
    </row>
    <row r="151" spans="1:34" x14ac:dyDescent="0.25">
      <c r="A151" s="7" t="s">
        <v>110</v>
      </c>
      <c r="B151" s="9" t="s">
        <v>52</v>
      </c>
      <c r="C151" s="7">
        <v>50</v>
      </c>
      <c r="D151" s="5">
        <v>3</v>
      </c>
      <c r="E151" s="5" t="s">
        <v>32</v>
      </c>
      <c r="F151" s="14"/>
      <c r="G151" s="14"/>
      <c r="H151" s="14"/>
      <c r="I151" s="9">
        <v>5</v>
      </c>
      <c r="J151" s="7" t="s">
        <v>35</v>
      </c>
      <c r="K151" s="5">
        <f t="shared" si="30"/>
        <v>225</v>
      </c>
      <c r="L151" s="5" t="s">
        <v>36</v>
      </c>
      <c r="M151" s="9">
        <v>2073</v>
      </c>
      <c r="N151" s="9">
        <v>2</v>
      </c>
      <c r="O151" s="7" t="s">
        <v>37</v>
      </c>
      <c r="P151" s="9" t="s">
        <v>38</v>
      </c>
      <c r="Q151" s="5" t="s">
        <v>39</v>
      </c>
      <c r="R151" s="7" t="s">
        <v>40</v>
      </c>
      <c r="S151" s="9">
        <v>150</v>
      </c>
      <c r="T151" s="9">
        <v>150</v>
      </c>
      <c r="U151" s="7">
        <f t="shared" si="31"/>
        <v>6</v>
      </c>
      <c r="V151" s="7">
        <v>20</v>
      </c>
      <c r="W151" s="8">
        <v>0.3</v>
      </c>
      <c r="X151" s="8">
        <v>5.8598999999999997</v>
      </c>
      <c r="Y151" s="8">
        <v>4.9399999999999999E-2</v>
      </c>
      <c r="Z151" s="8">
        <v>4.7399999999999998E-2</v>
      </c>
      <c r="AA151" s="8">
        <v>1.6899999999999998E-2</v>
      </c>
      <c r="AB151" s="8">
        <f t="shared" si="32"/>
        <v>1</v>
      </c>
      <c r="AC151" s="8">
        <f t="shared" si="33"/>
        <v>0.29299500000000001</v>
      </c>
      <c r="AD151" s="8">
        <f t="shared" si="34"/>
        <v>-7.0049999999999835E-3</v>
      </c>
      <c r="AE151" s="8">
        <f t="shared" si="35"/>
        <v>-0.14010000000000034</v>
      </c>
      <c r="AF151" s="4">
        <f t="shared" si="36"/>
        <v>5.8631000000000002</v>
      </c>
      <c r="AG151" s="4">
        <f t="shared" si="37"/>
        <v>0.293155</v>
      </c>
      <c r="AH151" s="4">
        <f t="shared" si="38"/>
        <v>-6.84499999999999E-3</v>
      </c>
    </row>
    <row r="152" spans="1:34" x14ac:dyDescent="0.25">
      <c r="A152" s="7" t="s">
        <v>110</v>
      </c>
      <c r="B152" s="9" t="s">
        <v>52</v>
      </c>
      <c r="C152" s="7">
        <v>51</v>
      </c>
      <c r="D152" s="5">
        <v>1</v>
      </c>
      <c r="E152" s="5" t="s">
        <v>32</v>
      </c>
      <c r="F152" s="14"/>
      <c r="G152" s="14"/>
      <c r="H152" s="14"/>
      <c r="I152" s="9">
        <v>5</v>
      </c>
      <c r="J152" s="7" t="s">
        <v>35</v>
      </c>
      <c r="K152" s="5">
        <f t="shared" si="30"/>
        <v>225</v>
      </c>
      <c r="L152" s="5" t="s">
        <v>36</v>
      </c>
      <c r="M152" s="9">
        <v>2073</v>
      </c>
      <c r="N152" s="9">
        <v>2</v>
      </c>
      <c r="O152" s="7" t="s">
        <v>37</v>
      </c>
      <c r="P152" s="9" t="s">
        <v>38</v>
      </c>
      <c r="Q152" s="5" t="s">
        <v>39</v>
      </c>
      <c r="R152" s="7" t="s">
        <v>40</v>
      </c>
      <c r="S152" s="9">
        <v>150</v>
      </c>
      <c r="T152" s="9">
        <v>150</v>
      </c>
      <c r="U152" s="7">
        <f t="shared" si="31"/>
        <v>6</v>
      </c>
      <c r="V152" s="7">
        <v>20</v>
      </c>
      <c r="W152" s="8">
        <v>0.3</v>
      </c>
      <c r="X152" s="8">
        <v>5.8804999999999996</v>
      </c>
      <c r="Y152" s="8">
        <v>5.4100000000000002E-2</v>
      </c>
      <c r="Z152" s="8">
        <v>4.1200000000000001E-2</v>
      </c>
      <c r="AA152" s="8">
        <v>2.58E-2</v>
      </c>
      <c r="AB152" s="8">
        <f t="shared" si="32"/>
        <v>1</v>
      </c>
      <c r="AC152" s="8">
        <f t="shared" si="33"/>
        <v>0.29402499999999998</v>
      </c>
      <c r="AD152" s="8">
        <f t="shared" si="34"/>
        <v>-5.9750000000000081E-3</v>
      </c>
      <c r="AE152" s="8">
        <f t="shared" si="35"/>
        <v>-0.11950000000000038</v>
      </c>
      <c r="AF152" s="4">
        <f t="shared" si="36"/>
        <v>5.9040999999999997</v>
      </c>
      <c r="AG152" s="4">
        <f t="shared" si="37"/>
        <v>0.295205</v>
      </c>
      <c r="AH152" s="4">
        <f t="shared" si="38"/>
        <v>-4.7949999999999937E-3</v>
      </c>
    </row>
    <row r="153" spans="1:34" x14ac:dyDescent="0.25">
      <c r="A153" s="7" t="s">
        <v>110</v>
      </c>
      <c r="B153" s="9" t="s">
        <v>52</v>
      </c>
      <c r="C153" s="7">
        <v>51</v>
      </c>
      <c r="D153" s="5">
        <v>2</v>
      </c>
      <c r="E153" s="5" t="s">
        <v>32</v>
      </c>
      <c r="F153" s="14"/>
      <c r="G153" s="14"/>
      <c r="H153" s="14"/>
      <c r="I153" s="9">
        <v>5</v>
      </c>
      <c r="J153" s="7" t="s">
        <v>35</v>
      </c>
      <c r="K153" s="5">
        <f t="shared" si="30"/>
        <v>225</v>
      </c>
      <c r="L153" s="5" t="s">
        <v>36</v>
      </c>
      <c r="M153" s="9">
        <v>2073</v>
      </c>
      <c r="N153" s="9">
        <v>2</v>
      </c>
      <c r="O153" s="7" t="s">
        <v>37</v>
      </c>
      <c r="P153" s="9" t="s">
        <v>38</v>
      </c>
      <c r="Q153" s="5" t="s">
        <v>39</v>
      </c>
      <c r="R153" s="7" t="s">
        <v>40</v>
      </c>
      <c r="S153" s="9">
        <v>150</v>
      </c>
      <c r="T153" s="9">
        <v>150</v>
      </c>
      <c r="U153" s="7">
        <f t="shared" si="31"/>
        <v>6</v>
      </c>
      <c r="V153" s="7">
        <v>20</v>
      </c>
      <c r="W153" s="8">
        <v>0.3</v>
      </c>
      <c r="X153" s="8">
        <v>5.9089</v>
      </c>
      <c r="Y153" s="8">
        <v>7.9500000000000001E-2</v>
      </c>
      <c r="Z153" s="8">
        <v>1.6500000000000001E-2</v>
      </c>
      <c r="AA153" s="8">
        <v>3.3599999999999998E-2</v>
      </c>
      <c r="AB153" s="8">
        <f t="shared" si="32"/>
        <v>1</v>
      </c>
      <c r="AC153" s="8">
        <f t="shared" si="33"/>
        <v>0.29544500000000001</v>
      </c>
      <c r="AD153" s="8">
        <f t="shared" si="34"/>
        <v>-4.5549999999999757E-3</v>
      </c>
      <c r="AE153" s="8">
        <f t="shared" si="35"/>
        <v>-9.1099999999999959E-2</v>
      </c>
      <c r="AF153" s="4">
        <f t="shared" si="36"/>
        <v>5.9040999999999997</v>
      </c>
      <c r="AG153" s="4">
        <f t="shared" si="37"/>
        <v>0.295205</v>
      </c>
      <c r="AH153" s="4">
        <f t="shared" si="38"/>
        <v>-4.7949999999999937E-3</v>
      </c>
    </row>
    <row r="154" spans="1:34" x14ac:dyDescent="0.25">
      <c r="A154" s="7" t="s">
        <v>110</v>
      </c>
      <c r="B154" s="9" t="s">
        <v>52</v>
      </c>
      <c r="C154" s="7">
        <v>51</v>
      </c>
      <c r="D154" s="5">
        <v>3</v>
      </c>
      <c r="E154" s="5" t="s">
        <v>32</v>
      </c>
      <c r="F154" s="14"/>
      <c r="G154" s="14"/>
      <c r="H154" s="14"/>
      <c r="I154" s="9">
        <v>5</v>
      </c>
      <c r="J154" s="7" t="s">
        <v>35</v>
      </c>
      <c r="K154" s="5">
        <f t="shared" si="30"/>
        <v>225</v>
      </c>
      <c r="L154" s="5" t="s">
        <v>36</v>
      </c>
      <c r="M154" s="9">
        <v>2073</v>
      </c>
      <c r="N154" s="9">
        <v>2</v>
      </c>
      <c r="O154" s="7" t="s">
        <v>37</v>
      </c>
      <c r="P154" s="9" t="s">
        <v>38</v>
      </c>
      <c r="Q154" s="5" t="s">
        <v>39</v>
      </c>
      <c r="R154" s="7" t="s">
        <v>40</v>
      </c>
      <c r="S154" s="9">
        <v>150</v>
      </c>
      <c r="T154" s="9">
        <v>150</v>
      </c>
      <c r="U154" s="7">
        <f t="shared" si="31"/>
        <v>6</v>
      </c>
      <c r="V154" s="7">
        <v>20</v>
      </c>
      <c r="W154" s="8">
        <v>0.3</v>
      </c>
      <c r="X154" s="8">
        <v>5.9229000000000003</v>
      </c>
      <c r="Y154" s="8">
        <v>8.4900000000000003E-2</v>
      </c>
      <c r="Z154" s="8">
        <v>2.6800000000000001E-2</v>
      </c>
      <c r="AA154" s="8">
        <v>6.3100000000000003E-2</v>
      </c>
      <c r="AB154" s="8">
        <f t="shared" si="32"/>
        <v>1</v>
      </c>
      <c r="AC154" s="8">
        <f t="shared" si="33"/>
        <v>0.29614499999999999</v>
      </c>
      <c r="AD154" s="8">
        <f t="shared" si="34"/>
        <v>-3.8549999999999973E-3</v>
      </c>
      <c r="AE154" s="8">
        <f t="shared" si="35"/>
        <v>-7.7099999999999724E-2</v>
      </c>
      <c r="AF154" s="4">
        <f t="shared" si="36"/>
        <v>5.9040999999999997</v>
      </c>
      <c r="AG154" s="4">
        <f t="shared" si="37"/>
        <v>0.295205</v>
      </c>
      <c r="AH154" s="4">
        <f t="shared" si="38"/>
        <v>-4.7949999999999937E-3</v>
      </c>
    </row>
    <row r="155" spans="1:34" x14ac:dyDescent="0.25">
      <c r="A155" s="7" t="s">
        <v>110</v>
      </c>
      <c r="B155" s="9" t="s">
        <v>52</v>
      </c>
      <c r="C155" s="7">
        <v>52</v>
      </c>
      <c r="D155" s="5">
        <v>1</v>
      </c>
      <c r="E155" s="5" t="s">
        <v>32</v>
      </c>
      <c r="F155" s="14"/>
      <c r="G155" s="14"/>
      <c r="H155" s="14"/>
      <c r="I155" s="9">
        <v>5</v>
      </c>
      <c r="J155" s="7" t="s">
        <v>35</v>
      </c>
      <c r="K155" s="5">
        <f t="shared" si="30"/>
        <v>225</v>
      </c>
      <c r="L155" s="5" t="s">
        <v>36</v>
      </c>
      <c r="M155" s="9">
        <v>2073</v>
      </c>
      <c r="N155" s="9">
        <v>2</v>
      </c>
      <c r="O155" s="7" t="s">
        <v>37</v>
      </c>
      <c r="P155" s="9" t="s">
        <v>38</v>
      </c>
      <c r="Q155" s="5" t="s">
        <v>39</v>
      </c>
      <c r="R155" s="7" t="s">
        <v>40</v>
      </c>
      <c r="S155" s="9">
        <v>150</v>
      </c>
      <c r="T155" s="9">
        <v>150</v>
      </c>
      <c r="U155" s="7">
        <f t="shared" si="31"/>
        <v>6</v>
      </c>
      <c r="V155" s="7">
        <v>20</v>
      </c>
      <c r="W155" s="8">
        <v>0.3</v>
      </c>
      <c r="X155" s="8">
        <v>5.9135</v>
      </c>
      <c r="Y155" s="8">
        <v>6.4000000000000001E-2</v>
      </c>
      <c r="Z155" s="8">
        <v>2.2499999999999999E-2</v>
      </c>
      <c r="AA155" s="8">
        <v>3.1800000000000002E-2</v>
      </c>
      <c r="AB155" s="8">
        <f t="shared" si="32"/>
        <v>1</v>
      </c>
      <c r="AC155" s="8">
        <f t="shared" si="33"/>
        <v>0.29567500000000002</v>
      </c>
      <c r="AD155" s="8">
        <f t="shared" si="34"/>
        <v>-4.3249999999999678E-3</v>
      </c>
      <c r="AE155" s="8">
        <f t="shared" si="35"/>
        <v>-8.6500000000000021E-2</v>
      </c>
      <c r="AF155" s="4">
        <f t="shared" si="36"/>
        <v>5.9020000000000001</v>
      </c>
      <c r="AG155" s="4">
        <f t="shared" si="37"/>
        <v>0.29510000000000003</v>
      </c>
      <c r="AH155" s="4">
        <f t="shared" si="38"/>
        <v>-4.8999999999999599E-3</v>
      </c>
    </row>
    <row r="156" spans="1:34" x14ac:dyDescent="0.25">
      <c r="A156" s="7" t="s">
        <v>110</v>
      </c>
      <c r="B156" s="9" t="s">
        <v>52</v>
      </c>
      <c r="C156" s="7">
        <v>52</v>
      </c>
      <c r="D156" s="5">
        <v>2</v>
      </c>
      <c r="E156" s="5" t="s">
        <v>32</v>
      </c>
      <c r="F156" s="14"/>
      <c r="G156" s="14"/>
      <c r="H156" s="14"/>
      <c r="I156" s="9">
        <v>5</v>
      </c>
      <c r="J156" s="7" t="s">
        <v>35</v>
      </c>
      <c r="K156" s="5">
        <f t="shared" si="30"/>
        <v>225</v>
      </c>
      <c r="L156" s="5" t="s">
        <v>36</v>
      </c>
      <c r="M156" s="9">
        <v>2073</v>
      </c>
      <c r="N156" s="9">
        <v>2</v>
      </c>
      <c r="O156" s="7" t="s">
        <v>37</v>
      </c>
      <c r="P156" s="9" t="s">
        <v>38</v>
      </c>
      <c r="Q156" s="5" t="s">
        <v>39</v>
      </c>
      <c r="R156" s="7" t="s">
        <v>40</v>
      </c>
      <c r="S156" s="9">
        <v>150</v>
      </c>
      <c r="T156" s="9">
        <v>150</v>
      </c>
      <c r="U156" s="7">
        <f t="shared" si="31"/>
        <v>6</v>
      </c>
      <c r="V156" s="7">
        <v>20</v>
      </c>
      <c r="W156" s="8">
        <v>0.3</v>
      </c>
      <c r="X156" s="8">
        <v>5.8807999999999998</v>
      </c>
      <c r="Y156" s="8">
        <v>8.8800000000000004E-2</v>
      </c>
      <c r="Z156" s="8">
        <v>3.09E-2</v>
      </c>
      <c r="AA156" s="8">
        <v>2.4299999999999999E-2</v>
      </c>
      <c r="AB156" s="8">
        <f t="shared" si="32"/>
        <v>1</v>
      </c>
      <c r="AC156" s="8">
        <f t="shared" si="33"/>
        <v>0.29403999999999997</v>
      </c>
      <c r="AD156" s="8">
        <f t="shared" si="34"/>
        <v>-5.9600000000000208E-3</v>
      </c>
      <c r="AE156" s="8">
        <f t="shared" si="35"/>
        <v>-0.11920000000000019</v>
      </c>
      <c r="AF156" s="4">
        <f t="shared" si="36"/>
        <v>5.9020000000000001</v>
      </c>
      <c r="AG156" s="4">
        <f t="shared" si="37"/>
        <v>0.29510000000000003</v>
      </c>
      <c r="AH156" s="4">
        <f t="shared" si="38"/>
        <v>-4.8999999999999599E-3</v>
      </c>
    </row>
    <row r="157" spans="1:34" x14ac:dyDescent="0.25">
      <c r="A157" s="7" t="s">
        <v>110</v>
      </c>
      <c r="B157" s="9" t="s">
        <v>52</v>
      </c>
      <c r="C157" s="7">
        <v>52</v>
      </c>
      <c r="D157" s="5">
        <v>3</v>
      </c>
      <c r="E157" s="5" t="s">
        <v>32</v>
      </c>
      <c r="F157" s="14"/>
      <c r="G157" s="14"/>
      <c r="H157" s="14"/>
      <c r="I157" s="9">
        <v>5</v>
      </c>
      <c r="J157" s="7" t="s">
        <v>35</v>
      </c>
      <c r="K157" s="5">
        <f t="shared" si="30"/>
        <v>225</v>
      </c>
      <c r="L157" s="5" t="s">
        <v>36</v>
      </c>
      <c r="M157" s="9">
        <v>2073</v>
      </c>
      <c r="N157" s="9">
        <v>2</v>
      </c>
      <c r="O157" s="7" t="s">
        <v>37</v>
      </c>
      <c r="P157" s="9" t="s">
        <v>38</v>
      </c>
      <c r="Q157" s="5" t="s">
        <v>39</v>
      </c>
      <c r="R157" s="7" t="s">
        <v>40</v>
      </c>
      <c r="S157" s="9">
        <v>150</v>
      </c>
      <c r="T157" s="9">
        <v>150</v>
      </c>
      <c r="U157" s="7">
        <f t="shared" si="31"/>
        <v>6</v>
      </c>
      <c r="V157" s="7">
        <v>20</v>
      </c>
      <c r="W157" s="8">
        <v>0.3</v>
      </c>
      <c r="X157" s="8">
        <v>5.9116999999999997</v>
      </c>
      <c r="Y157" s="8">
        <v>0.10050000000000001</v>
      </c>
      <c r="Z157" s="8">
        <v>4.2299999999999997E-2</v>
      </c>
      <c r="AA157" s="8">
        <v>4.7399999999999998E-2</v>
      </c>
      <c r="AB157" s="8">
        <f t="shared" si="32"/>
        <v>1</v>
      </c>
      <c r="AC157" s="8">
        <f t="shared" si="33"/>
        <v>0.29558499999999999</v>
      </c>
      <c r="AD157" s="8">
        <f t="shared" si="34"/>
        <v>-4.4150000000000023E-3</v>
      </c>
      <c r="AE157" s="8">
        <f t="shared" si="35"/>
        <v>-8.8300000000000267E-2</v>
      </c>
      <c r="AF157" s="4">
        <f t="shared" si="36"/>
        <v>5.9020000000000001</v>
      </c>
      <c r="AG157" s="4">
        <f t="shared" si="37"/>
        <v>0.29510000000000003</v>
      </c>
      <c r="AH157" s="4">
        <f t="shared" si="38"/>
        <v>-4.8999999999999599E-3</v>
      </c>
    </row>
    <row r="158" spans="1:34" x14ac:dyDescent="0.25">
      <c r="A158" s="7" t="s">
        <v>111</v>
      </c>
      <c r="B158" s="9" t="s">
        <v>52</v>
      </c>
      <c r="C158" s="7">
        <v>53</v>
      </c>
      <c r="D158" s="5">
        <v>1</v>
      </c>
      <c r="E158" s="5" t="s">
        <v>32</v>
      </c>
      <c r="F158" s="14"/>
      <c r="G158" s="14"/>
      <c r="H158" s="14"/>
      <c r="I158" s="9">
        <v>5</v>
      </c>
      <c r="J158" s="7" t="s">
        <v>35</v>
      </c>
      <c r="K158" s="5">
        <f t="shared" si="30"/>
        <v>225</v>
      </c>
      <c r="L158" s="5" t="s">
        <v>36</v>
      </c>
      <c r="M158" s="9">
        <v>2073</v>
      </c>
      <c r="N158" s="9">
        <v>2</v>
      </c>
      <c r="O158" s="7" t="s">
        <v>37</v>
      </c>
      <c r="P158" s="9" t="s">
        <v>38</v>
      </c>
      <c r="Q158" s="5" t="s">
        <v>39</v>
      </c>
      <c r="R158" s="7" t="s">
        <v>40</v>
      </c>
      <c r="S158" s="9">
        <v>30</v>
      </c>
      <c r="T158" s="9">
        <v>30</v>
      </c>
      <c r="U158" s="7">
        <f t="shared" si="31"/>
        <v>6</v>
      </c>
      <c r="V158" s="7">
        <v>20</v>
      </c>
      <c r="W158" s="8">
        <v>0.3</v>
      </c>
      <c r="X158" s="8">
        <v>5.9192999999999998</v>
      </c>
      <c r="Y158" s="8">
        <v>2.8400000000000002E-2</v>
      </c>
      <c r="Z158" s="8">
        <v>3.8800000000000001E-2</v>
      </c>
      <c r="AA158" s="8">
        <v>2.0199999999999999E-2</v>
      </c>
      <c r="AB158" s="8">
        <f t="shared" si="32"/>
        <v>1</v>
      </c>
      <c r="AC158" s="8">
        <f t="shared" si="33"/>
        <v>0.29596499999999998</v>
      </c>
      <c r="AD158" s="8">
        <f t="shared" si="34"/>
        <v>-4.0350000000000108E-3</v>
      </c>
      <c r="AE158" s="8">
        <f t="shared" si="35"/>
        <v>-8.0700000000000216E-2</v>
      </c>
      <c r="AF158" s="4">
        <f t="shared" si="36"/>
        <v>5.9363666666666672</v>
      </c>
      <c r="AG158" s="4">
        <f t="shared" si="37"/>
        <v>0.29681833333333335</v>
      </c>
      <c r="AH158" s="4">
        <f t="shared" si="38"/>
        <v>-3.1816666666666382E-3</v>
      </c>
    </row>
    <row r="159" spans="1:34" x14ac:dyDescent="0.25">
      <c r="A159" s="7" t="s">
        <v>111</v>
      </c>
      <c r="B159" s="9" t="s">
        <v>52</v>
      </c>
      <c r="C159" s="7">
        <v>53</v>
      </c>
      <c r="D159" s="5">
        <v>2</v>
      </c>
      <c r="E159" s="5" t="s">
        <v>32</v>
      </c>
      <c r="F159" s="14"/>
      <c r="G159" s="14"/>
      <c r="H159" s="14"/>
      <c r="I159" s="9">
        <v>5</v>
      </c>
      <c r="J159" s="7" t="s">
        <v>35</v>
      </c>
      <c r="K159" s="5">
        <f t="shared" si="30"/>
        <v>225</v>
      </c>
      <c r="L159" s="5" t="s">
        <v>36</v>
      </c>
      <c r="M159" s="9">
        <v>2073</v>
      </c>
      <c r="N159" s="9">
        <v>2</v>
      </c>
      <c r="O159" s="7" t="s">
        <v>37</v>
      </c>
      <c r="P159" s="9" t="s">
        <v>38</v>
      </c>
      <c r="Q159" s="5" t="s">
        <v>39</v>
      </c>
      <c r="R159" s="7" t="s">
        <v>40</v>
      </c>
      <c r="S159" s="9">
        <v>30</v>
      </c>
      <c r="T159" s="9">
        <v>30</v>
      </c>
      <c r="U159" s="7">
        <f t="shared" si="31"/>
        <v>6</v>
      </c>
      <c r="V159" s="7">
        <v>20</v>
      </c>
      <c r="W159" s="8">
        <v>0.3</v>
      </c>
      <c r="X159" s="8">
        <v>5.9253999999999998</v>
      </c>
      <c r="Y159" s="8">
        <v>6.7100000000000007E-2</v>
      </c>
      <c r="Z159" s="8">
        <v>3.1300000000000001E-2</v>
      </c>
      <c r="AA159" s="8">
        <v>2.92E-2</v>
      </c>
      <c r="AB159" s="8">
        <f t="shared" si="32"/>
        <v>1</v>
      </c>
      <c r="AC159" s="8">
        <f t="shared" si="33"/>
        <v>0.29626999999999998</v>
      </c>
      <c r="AD159" s="8">
        <f t="shared" si="34"/>
        <v>-3.7300000000000111E-3</v>
      </c>
      <c r="AE159" s="8">
        <f t="shared" si="35"/>
        <v>-7.4600000000000222E-2</v>
      </c>
      <c r="AF159" s="4">
        <f t="shared" si="36"/>
        <v>5.9363666666666672</v>
      </c>
      <c r="AG159" s="4">
        <f t="shared" si="37"/>
        <v>0.29681833333333335</v>
      </c>
      <c r="AH159" s="4">
        <f t="shared" si="38"/>
        <v>-3.1816666666666382E-3</v>
      </c>
    </row>
    <row r="160" spans="1:34" x14ac:dyDescent="0.25">
      <c r="A160" s="7" t="s">
        <v>111</v>
      </c>
      <c r="B160" s="9" t="s">
        <v>52</v>
      </c>
      <c r="C160" s="7">
        <v>53</v>
      </c>
      <c r="D160" s="5">
        <v>3</v>
      </c>
      <c r="E160" s="5" t="s">
        <v>32</v>
      </c>
      <c r="F160" s="14"/>
      <c r="G160" s="14"/>
      <c r="H160" s="14"/>
      <c r="I160" s="9">
        <v>5</v>
      </c>
      <c r="J160" s="7" t="s">
        <v>35</v>
      </c>
      <c r="K160" s="5">
        <f t="shared" si="30"/>
        <v>225</v>
      </c>
      <c r="L160" s="5" t="s">
        <v>36</v>
      </c>
      <c r="M160" s="9">
        <v>2073</v>
      </c>
      <c r="N160" s="9">
        <v>2</v>
      </c>
      <c r="O160" s="7" t="s">
        <v>37</v>
      </c>
      <c r="P160" s="9" t="s">
        <v>38</v>
      </c>
      <c r="Q160" s="5" t="s">
        <v>39</v>
      </c>
      <c r="R160" s="7" t="s">
        <v>40</v>
      </c>
      <c r="S160" s="9">
        <v>30</v>
      </c>
      <c r="T160" s="9">
        <v>30</v>
      </c>
      <c r="U160" s="7">
        <f t="shared" si="31"/>
        <v>6</v>
      </c>
      <c r="V160" s="7">
        <v>20</v>
      </c>
      <c r="W160" s="8">
        <v>0.3</v>
      </c>
      <c r="X160" s="8">
        <v>5.9644000000000004</v>
      </c>
      <c r="Y160" s="8">
        <v>4.1000000000000002E-2</v>
      </c>
      <c r="Z160" s="8">
        <v>2.1299999999999999E-2</v>
      </c>
      <c r="AA160" s="8">
        <v>2.06E-2</v>
      </c>
      <c r="AB160" s="8">
        <f t="shared" si="32"/>
        <v>1</v>
      </c>
      <c r="AC160" s="8">
        <f t="shared" si="33"/>
        <v>0.29822000000000004</v>
      </c>
      <c r="AD160" s="8">
        <f t="shared" si="34"/>
        <v>-1.7799999999999483E-3</v>
      </c>
      <c r="AE160" s="8">
        <f t="shared" si="35"/>
        <v>-3.5599999999999632E-2</v>
      </c>
      <c r="AF160" s="4">
        <f t="shared" si="36"/>
        <v>5.9363666666666672</v>
      </c>
      <c r="AG160" s="4">
        <f t="shared" si="37"/>
        <v>0.29681833333333335</v>
      </c>
      <c r="AH160" s="4">
        <f t="shared" si="38"/>
        <v>-3.1816666666666382E-3</v>
      </c>
    </row>
    <row r="161" spans="1:34" x14ac:dyDescent="0.25">
      <c r="A161" s="7" t="s">
        <v>111</v>
      </c>
      <c r="B161" s="9" t="s">
        <v>52</v>
      </c>
      <c r="C161" s="7">
        <v>54</v>
      </c>
      <c r="D161" s="5">
        <v>1</v>
      </c>
      <c r="E161" s="5" t="s">
        <v>32</v>
      </c>
      <c r="F161" s="14"/>
      <c r="G161" s="14"/>
      <c r="H161" s="14"/>
      <c r="I161" s="9">
        <v>5</v>
      </c>
      <c r="J161" s="7" t="s">
        <v>35</v>
      </c>
      <c r="K161" s="5">
        <f t="shared" si="30"/>
        <v>225</v>
      </c>
      <c r="L161" s="5" t="s">
        <v>36</v>
      </c>
      <c r="M161" s="9">
        <v>2073</v>
      </c>
      <c r="N161" s="9">
        <v>2</v>
      </c>
      <c r="O161" s="7" t="s">
        <v>37</v>
      </c>
      <c r="P161" s="9" t="s">
        <v>38</v>
      </c>
      <c r="Q161" s="5" t="s">
        <v>39</v>
      </c>
      <c r="R161" s="7" t="s">
        <v>40</v>
      </c>
      <c r="S161" s="9">
        <v>30</v>
      </c>
      <c r="T161" s="9">
        <v>30</v>
      </c>
      <c r="U161" s="7">
        <f t="shared" si="31"/>
        <v>6</v>
      </c>
      <c r="V161" s="7">
        <v>20</v>
      </c>
      <c r="W161" s="8">
        <v>0.3</v>
      </c>
      <c r="X161" s="8">
        <v>5.9405000000000001</v>
      </c>
      <c r="Y161" s="8">
        <v>6.8400000000000002E-2</v>
      </c>
      <c r="Z161" s="8">
        <v>4.53E-2</v>
      </c>
      <c r="AA161" s="8">
        <v>3.7900000000000003E-2</v>
      </c>
      <c r="AB161" s="8">
        <f t="shared" si="32"/>
        <v>1</v>
      </c>
      <c r="AC161" s="8">
        <f t="shared" si="33"/>
        <v>0.29702499999999998</v>
      </c>
      <c r="AD161" s="8">
        <f t="shared" si="34"/>
        <v>-2.9750000000000054E-3</v>
      </c>
      <c r="AE161" s="8">
        <f t="shared" si="35"/>
        <v>-5.9499999999999886E-2</v>
      </c>
      <c r="AF161" s="4">
        <f t="shared" si="36"/>
        <v>5.9072666666666676</v>
      </c>
      <c r="AG161" s="4">
        <f t="shared" si="37"/>
        <v>0.29536333333333337</v>
      </c>
      <c r="AH161" s="4">
        <f t="shared" si="38"/>
        <v>-4.6366666666666223E-3</v>
      </c>
    </row>
    <row r="162" spans="1:34" x14ac:dyDescent="0.25">
      <c r="A162" s="7" t="s">
        <v>111</v>
      </c>
      <c r="B162" s="9" t="s">
        <v>52</v>
      </c>
      <c r="C162" s="7">
        <v>54</v>
      </c>
      <c r="D162" s="5">
        <v>2</v>
      </c>
      <c r="E162" s="5" t="s">
        <v>32</v>
      </c>
      <c r="F162" s="14"/>
      <c r="G162" s="14"/>
      <c r="H162" s="14"/>
      <c r="I162" s="9">
        <v>5</v>
      </c>
      <c r="J162" s="7" t="s">
        <v>35</v>
      </c>
      <c r="K162" s="5">
        <f t="shared" ref="K162:K193" si="39">15*15</f>
        <v>225</v>
      </c>
      <c r="L162" s="5" t="s">
        <v>36</v>
      </c>
      <c r="M162" s="9">
        <v>2073</v>
      </c>
      <c r="N162" s="9">
        <v>2</v>
      </c>
      <c r="O162" s="7" t="s">
        <v>37</v>
      </c>
      <c r="P162" s="9" t="s">
        <v>38</v>
      </c>
      <c r="Q162" s="5" t="s">
        <v>39</v>
      </c>
      <c r="R162" s="7" t="s">
        <v>40</v>
      </c>
      <c r="S162" s="9">
        <v>30</v>
      </c>
      <c r="T162" s="9">
        <v>30</v>
      </c>
      <c r="U162" s="7">
        <f t="shared" ref="U162:U193" si="40">V162*W162</f>
        <v>6</v>
      </c>
      <c r="V162" s="7">
        <v>20</v>
      </c>
      <c r="W162" s="8">
        <v>0.3</v>
      </c>
      <c r="X162" s="8">
        <v>5.8655999999999997</v>
      </c>
      <c r="Y162" s="8">
        <v>7.5600000000000001E-2</v>
      </c>
      <c r="Z162" s="8">
        <v>4.5999999999999999E-2</v>
      </c>
      <c r="AA162" s="8">
        <v>3.1899999999999998E-2</v>
      </c>
      <c r="AB162" s="8">
        <f t="shared" ref="AB162:AB193" si="41">IF(P162="Quick",1,0)</f>
        <v>1</v>
      </c>
      <c r="AC162" s="8">
        <f t="shared" ref="AC162:AC193" si="42">X162/V162</f>
        <v>0.29327999999999999</v>
      </c>
      <c r="AD162" s="8">
        <f t="shared" ref="AD162:AD193" si="43">AC162-W162</f>
        <v>-6.7200000000000037E-3</v>
      </c>
      <c r="AE162" s="8">
        <f t="shared" ref="AE162:AE193" si="44">X162-U162</f>
        <v>-0.1344000000000003</v>
      </c>
      <c r="AF162" s="4">
        <f t="shared" si="36"/>
        <v>5.9072666666666676</v>
      </c>
      <c r="AG162" s="4">
        <f t="shared" si="37"/>
        <v>0.29536333333333337</v>
      </c>
      <c r="AH162" s="4">
        <f t="shared" si="38"/>
        <v>-4.6366666666666223E-3</v>
      </c>
    </row>
    <row r="163" spans="1:34" x14ac:dyDescent="0.25">
      <c r="A163" s="7" t="s">
        <v>111</v>
      </c>
      <c r="B163" s="9" t="s">
        <v>52</v>
      </c>
      <c r="C163" s="7">
        <v>54</v>
      </c>
      <c r="D163" s="5">
        <v>3</v>
      </c>
      <c r="E163" s="5" t="s">
        <v>32</v>
      </c>
      <c r="F163" s="14"/>
      <c r="G163" s="14"/>
      <c r="H163" s="14"/>
      <c r="I163" s="9">
        <v>5</v>
      </c>
      <c r="J163" s="7" t="s">
        <v>35</v>
      </c>
      <c r="K163" s="5">
        <f t="shared" si="39"/>
        <v>225</v>
      </c>
      <c r="L163" s="5" t="s">
        <v>36</v>
      </c>
      <c r="M163" s="9">
        <v>2073</v>
      </c>
      <c r="N163" s="9">
        <v>2</v>
      </c>
      <c r="O163" s="7" t="s">
        <v>37</v>
      </c>
      <c r="P163" s="9" t="s">
        <v>38</v>
      </c>
      <c r="Q163" s="5" t="s">
        <v>39</v>
      </c>
      <c r="R163" s="7" t="s">
        <v>40</v>
      </c>
      <c r="S163" s="9">
        <v>30</v>
      </c>
      <c r="T163" s="9">
        <v>30</v>
      </c>
      <c r="U163" s="7">
        <f t="shared" si="40"/>
        <v>6</v>
      </c>
      <c r="V163" s="7">
        <v>20</v>
      </c>
      <c r="W163" s="8">
        <v>0.3</v>
      </c>
      <c r="X163" s="8">
        <v>5.9157000000000002</v>
      </c>
      <c r="Y163" s="8">
        <v>7.0999999999999994E-2</v>
      </c>
      <c r="Z163" s="8">
        <v>3.5799999999999998E-2</v>
      </c>
      <c r="AA163" s="8">
        <v>3.1199999999999999E-2</v>
      </c>
      <c r="AB163" s="8">
        <f t="shared" si="41"/>
        <v>1</v>
      </c>
      <c r="AC163" s="8">
        <f t="shared" si="42"/>
        <v>0.29578500000000002</v>
      </c>
      <c r="AD163" s="8">
        <f t="shared" si="43"/>
        <v>-4.2149999999999688E-3</v>
      </c>
      <c r="AE163" s="8">
        <f t="shared" si="44"/>
        <v>-8.429999999999982E-2</v>
      </c>
      <c r="AF163" s="4">
        <f t="shared" si="36"/>
        <v>5.9072666666666676</v>
      </c>
      <c r="AG163" s="4">
        <f t="shared" si="37"/>
        <v>0.29536333333333337</v>
      </c>
      <c r="AH163" s="4">
        <f t="shared" si="38"/>
        <v>-4.6366666666666223E-3</v>
      </c>
    </row>
    <row r="164" spans="1:34" x14ac:dyDescent="0.25">
      <c r="A164" s="7" t="s">
        <v>111</v>
      </c>
      <c r="B164" s="9" t="s">
        <v>52</v>
      </c>
      <c r="C164" s="7">
        <v>55</v>
      </c>
      <c r="D164" s="5">
        <v>1</v>
      </c>
      <c r="E164" s="5" t="s">
        <v>32</v>
      </c>
      <c r="F164" s="14"/>
      <c r="G164" s="14"/>
      <c r="H164" s="14"/>
      <c r="I164" s="9">
        <v>5</v>
      </c>
      <c r="J164" s="7" t="s">
        <v>35</v>
      </c>
      <c r="K164" s="5">
        <f t="shared" si="39"/>
        <v>225</v>
      </c>
      <c r="L164" s="5" t="s">
        <v>36</v>
      </c>
      <c r="M164" s="9">
        <v>2073</v>
      </c>
      <c r="N164" s="9">
        <v>2</v>
      </c>
      <c r="O164" s="7" t="s">
        <v>37</v>
      </c>
      <c r="P164" s="9" t="s">
        <v>38</v>
      </c>
      <c r="Q164" s="5" t="s">
        <v>39</v>
      </c>
      <c r="R164" s="7" t="s">
        <v>40</v>
      </c>
      <c r="S164" s="9">
        <v>30</v>
      </c>
      <c r="T164" s="9">
        <v>30</v>
      </c>
      <c r="U164" s="7">
        <f t="shared" si="40"/>
        <v>6</v>
      </c>
      <c r="V164" s="7">
        <v>20</v>
      </c>
      <c r="W164" s="8">
        <v>0.3</v>
      </c>
      <c r="X164" s="8">
        <v>5.8648999999999996</v>
      </c>
      <c r="Y164" s="8">
        <v>3.6200000000000003E-2</v>
      </c>
      <c r="Z164" s="8">
        <v>3.5499999999999997E-2</v>
      </c>
      <c r="AA164" s="8">
        <v>2.2599999999999999E-2</v>
      </c>
      <c r="AB164" s="8">
        <f t="shared" si="41"/>
        <v>1</v>
      </c>
      <c r="AC164" s="8">
        <f t="shared" si="42"/>
        <v>0.29324499999999998</v>
      </c>
      <c r="AD164" s="8">
        <f t="shared" si="43"/>
        <v>-6.755000000000011E-3</v>
      </c>
      <c r="AE164" s="8">
        <f t="shared" si="44"/>
        <v>-0.13510000000000044</v>
      </c>
      <c r="AF164" s="4">
        <f t="shared" si="36"/>
        <v>5.8350333333333326</v>
      </c>
      <c r="AG164" s="4">
        <f t="shared" si="37"/>
        <v>0.29175166666666663</v>
      </c>
      <c r="AH164" s="4">
        <f t="shared" si="38"/>
        <v>-8.2483333333333575E-3</v>
      </c>
    </row>
    <row r="165" spans="1:34" x14ac:dyDescent="0.25">
      <c r="A165" s="7" t="s">
        <v>111</v>
      </c>
      <c r="B165" s="9" t="s">
        <v>52</v>
      </c>
      <c r="C165" s="7">
        <v>55</v>
      </c>
      <c r="D165" s="5">
        <v>2</v>
      </c>
      <c r="E165" s="5" t="s">
        <v>32</v>
      </c>
      <c r="F165" s="14"/>
      <c r="G165" s="14"/>
      <c r="H165" s="14"/>
      <c r="I165" s="9">
        <v>5</v>
      </c>
      <c r="J165" s="7" t="s">
        <v>35</v>
      </c>
      <c r="K165" s="5">
        <f t="shared" si="39"/>
        <v>225</v>
      </c>
      <c r="L165" s="5" t="s">
        <v>36</v>
      </c>
      <c r="M165" s="9">
        <v>2073</v>
      </c>
      <c r="N165" s="9">
        <v>2</v>
      </c>
      <c r="O165" s="7" t="s">
        <v>37</v>
      </c>
      <c r="P165" s="9" t="s">
        <v>38</v>
      </c>
      <c r="Q165" s="5" t="s">
        <v>39</v>
      </c>
      <c r="R165" s="7" t="s">
        <v>40</v>
      </c>
      <c r="S165" s="9">
        <v>30</v>
      </c>
      <c r="T165" s="9">
        <v>30</v>
      </c>
      <c r="U165" s="7">
        <f t="shared" si="40"/>
        <v>6</v>
      </c>
      <c r="V165" s="7">
        <v>20</v>
      </c>
      <c r="W165" s="8">
        <v>0.3</v>
      </c>
      <c r="X165" s="8">
        <v>5.7861000000000002</v>
      </c>
      <c r="Y165" s="8">
        <v>6.5600000000000006E-2</v>
      </c>
      <c r="Z165" s="8">
        <v>4.3999999999999997E-2</v>
      </c>
      <c r="AA165" s="8">
        <v>1.7100000000000001E-2</v>
      </c>
      <c r="AB165" s="8">
        <f t="shared" si="41"/>
        <v>1</v>
      </c>
      <c r="AC165" s="8">
        <f t="shared" si="42"/>
        <v>0.28930500000000003</v>
      </c>
      <c r="AD165" s="8">
        <f t="shared" si="43"/>
        <v>-1.0694999999999955E-2</v>
      </c>
      <c r="AE165" s="8">
        <f t="shared" si="44"/>
        <v>-0.21389999999999976</v>
      </c>
      <c r="AF165" s="4">
        <f t="shared" si="36"/>
        <v>5.8350333333333326</v>
      </c>
      <c r="AG165" s="4">
        <f t="shared" si="37"/>
        <v>0.29175166666666663</v>
      </c>
      <c r="AH165" s="4">
        <f t="shared" si="38"/>
        <v>-8.2483333333333575E-3</v>
      </c>
    </row>
    <row r="166" spans="1:34" x14ac:dyDescent="0.25">
      <c r="A166" s="7" t="s">
        <v>111</v>
      </c>
      <c r="B166" s="9" t="s">
        <v>52</v>
      </c>
      <c r="C166" s="7">
        <v>55</v>
      </c>
      <c r="D166" s="5">
        <v>3</v>
      </c>
      <c r="E166" s="5" t="s">
        <v>32</v>
      </c>
      <c r="F166" s="14"/>
      <c r="G166" s="14"/>
      <c r="H166" s="14"/>
      <c r="I166" s="9">
        <v>5</v>
      </c>
      <c r="J166" s="7" t="s">
        <v>35</v>
      </c>
      <c r="K166" s="5">
        <f t="shared" si="39"/>
        <v>225</v>
      </c>
      <c r="L166" s="5" t="s">
        <v>36</v>
      </c>
      <c r="M166" s="9">
        <v>2073</v>
      </c>
      <c r="N166" s="9">
        <v>2</v>
      </c>
      <c r="O166" s="7" t="s">
        <v>37</v>
      </c>
      <c r="P166" s="9" t="s">
        <v>38</v>
      </c>
      <c r="Q166" s="5" t="s">
        <v>39</v>
      </c>
      <c r="R166" s="7" t="s">
        <v>40</v>
      </c>
      <c r="S166" s="9">
        <v>30</v>
      </c>
      <c r="T166" s="9">
        <v>30</v>
      </c>
      <c r="U166" s="7">
        <f t="shared" si="40"/>
        <v>6</v>
      </c>
      <c r="V166" s="7">
        <v>20</v>
      </c>
      <c r="W166" s="8">
        <v>0.3</v>
      </c>
      <c r="X166" s="8">
        <v>5.8540999999999999</v>
      </c>
      <c r="Y166" s="8">
        <v>8.0600000000000005E-2</v>
      </c>
      <c r="Z166" s="8">
        <v>3.7199999999999997E-2</v>
      </c>
      <c r="AA166" s="8">
        <v>2.5499999999999998E-2</v>
      </c>
      <c r="AB166" s="8">
        <f t="shared" si="41"/>
        <v>1</v>
      </c>
      <c r="AC166" s="8">
        <f t="shared" si="42"/>
        <v>0.29270499999999999</v>
      </c>
      <c r="AD166" s="8">
        <f t="shared" si="43"/>
        <v>-7.2949999999999959E-3</v>
      </c>
      <c r="AE166" s="8">
        <f t="shared" si="44"/>
        <v>-0.14590000000000014</v>
      </c>
      <c r="AF166" s="4">
        <f t="shared" si="36"/>
        <v>5.8350333333333326</v>
      </c>
      <c r="AG166" s="4">
        <f t="shared" si="37"/>
        <v>0.29175166666666663</v>
      </c>
      <c r="AH166" s="4">
        <f t="shared" si="38"/>
        <v>-8.2483333333333575E-3</v>
      </c>
    </row>
    <row r="167" spans="1:34" x14ac:dyDescent="0.25">
      <c r="A167" s="7" t="s">
        <v>111</v>
      </c>
      <c r="B167" s="9" t="s">
        <v>52</v>
      </c>
      <c r="C167" s="7">
        <v>56</v>
      </c>
      <c r="D167" s="5">
        <v>1</v>
      </c>
      <c r="E167" s="5" t="s">
        <v>32</v>
      </c>
      <c r="F167" s="14"/>
      <c r="G167" s="14"/>
      <c r="H167" s="14"/>
      <c r="I167" s="9">
        <v>5</v>
      </c>
      <c r="J167" s="7" t="s">
        <v>35</v>
      </c>
      <c r="K167" s="5">
        <f t="shared" si="39"/>
        <v>225</v>
      </c>
      <c r="L167" s="5" t="s">
        <v>36</v>
      </c>
      <c r="M167" s="9">
        <v>2073</v>
      </c>
      <c r="N167" s="9">
        <v>2</v>
      </c>
      <c r="O167" s="7" t="s">
        <v>37</v>
      </c>
      <c r="P167" s="9" t="s">
        <v>38</v>
      </c>
      <c r="Q167" s="5" t="s">
        <v>39</v>
      </c>
      <c r="R167" s="7" t="s">
        <v>40</v>
      </c>
      <c r="S167" s="9">
        <v>30</v>
      </c>
      <c r="T167" s="9">
        <v>30</v>
      </c>
      <c r="U167" s="7">
        <f t="shared" si="40"/>
        <v>6</v>
      </c>
      <c r="V167" s="7">
        <v>20</v>
      </c>
      <c r="W167" s="8">
        <v>0.3</v>
      </c>
      <c r="X167" s="8">
        <v>5.9808000000000003</v>
      </c>
      <c r="Y167" s="8">
        <v>4.5499999999999999E-2</v>
      </c>
      <c r="Z167" s="8">
        <v>2.18E-2</v>
      </c>
      <c r="AA167" s="8">
        <v>2.1899999999999999E-2</v>
      </c>
      <c r="AB167" s="8">
        <f t="shared" si="41"/>
        <v>1</v>
      </c>
      <c r="AC167" s="8">
        <f t="shared" si="42"/>
        <v>0.29904000000000003</v>
      </c>
      <c r="AD167" s="8">
        <f t="shared" si="43"/>
        <v>-9.5999999999996088E-4</v>
      </c>
      <c r="AE167" s="8">
        <f t="shared" si="44"/>
        <v>-1.9199999999999662E-2</v>
      </c>
      <c r="AF167" s="4">
        <f t="shared" si="36"/>
        <v>5.9655000000000014</v>
      </c>
      <c r="AG167" s="4">
        <f t="shared" si="37"/>
        <v>0.29827500000000007</v>
      </c>
      <c r="AH167" s="4">
        <f t="shared" si="38"/>
        <v>-1.724999999999921E-3</v>
      </c>
    </row>
    <row r="168" spans="1:34" x14ac:dyDescent="0.25">
      <c r="A168" s="7" t="s">
        <v>111</v>
      </c>
      <c r="B168" s="9" t="s">
        <v>52</v>
      </c>
      <c r="C168" s="7">
        <v>56</v>
      </c>
      <c r="D168" s="5">
        <v>2</v>
      </c>
      <c r="E168" s="5" t="s">
        <v>32</v>
      </c>
      <c r="F168" s="14"/>
      <c r="G168" s="14"/>
      <c r="H168" s="14"/>
      <c r="I168" s="9">
        <v>5</v>
      </c>
      <c r="J168" s="7" t="s">
        <v>35</v>
      </c>
      <c r="K168" s="5">
        <f t="shared" si="39"/>
        <v>225</v>
      </c>
      <c r="L168" s="5" t="s">
        <v>36</v>
      </c>
      <c r="M168" s="9">
        <v>2073</v>
      </c>
      <c r="N168" s="9">
        <v>2</v>
      </c>
      <c r="O168" s="7" t="s">
        <v>37</v>
      </c>
      <c r="P168" s="9" t="s">
        <v>38</v>
      </c>
      <c r="Q168" s="5" t="s">
        <v>39</v>
      </c>
      <c r="R168" s="7" t="s">
        <v>40</v>
      </c>
      <c r="S168" s="9">
        <v>30</v>
      </c>
      <c r="T168" s="9">
        <v>30</v>
      </c>
      <c r="U168" s="7">
        <f t="shared" si="40"/>
        <v>6</v>
      </c>
      <c r="V168" s="7">
        <v>20</v>
      </c>
      <c r="W168" s="8">
        <v>0.3</v>
      </c>
      <c r="X168" s="8">
        <v>5.9775</v>
      </c>
      <c r="Y168" s="8">
        <v>6.5600000000000006E-2</v>
      </c>
      <c r="Z168" s="8">
        <v>4.2700000000000002E-2</v>
      </c>
      <c r="AA168" s="8">
        <v>2.24E-2</v>
      </c>
      <c r="AB168" s="8">
        <f t="shared" si="41"/>
        <v>1</v>
      </c>
      <c r="AC168" s="8">
        <f t="shared" si="42"/>
        <v>0.298875</v>
      </c>
      <c r="AD168" s="8">
        <f t="shared" si="43"/>
        <v>-1.1249999999999871E-3</v>
      </c>
      <c r="AE168" s="8">
        <f t="shared" si="44"/>
        <v>-2.2499999999999964E-2</v>
      </c>
      <c r="AF168" s="4">
        <f t="shared" si="36"/>
        <v>5.9655000000000014</v>
      </c>
      <c r="AG168" s="4">
        <f t="shared" si="37"/>
        <v>0.29827500000000007</v>
      </c>
      <c r="AH168" s="4">
        <f t="shared" si="38"/>
        <v>-1.724999999999921E-3</v>
      </c>
    </row>
    <row r="169" spans="1:34" x14ac:dyDescent="0.25">
      <c r="A169" s="7" t="s">
        <v>111</v>
      </c>
      <c r="B169" s="9" t="s">
        <v>52</v>
      </c>
      <c r="C169" s="7">
        <v>56</v>
      </c>
      <c r="D169" s="5">
        <v>3</v>
      </c>
      <c r="E169" s="5" t="s">
        <v>32</v>
      </c>
      <c r="F169" s="14"/>
      <c r="G169" s="14"/>
      <c r="H169" s="14"/>
      <c r="I169" s="9">
        <v>5</v>
      </c>
      <c r="J169" s="7" t="s">
        <v>35</v>
      </c>
      <c r="K169" s="5">
        <f t="shared" si="39"/>
        <v>225</v>
      </c>
      <c r="L169" s="5" t="s">
        <v>36</v>
      </c>
      <c r="M169" s="9">
        <v>2073</v>
      </c>
      <c r="N169" s="9">
        <v>2</v>
      </c>
      <c r="O169" s="7" t="s">
        <v>37</v>
      </c>
      <c r="P169" s="9" t="s">
        <v>38</v>
      </c>
      <c r="Q169" s="5" t="s">
        <v>39</v>
      </c>
      <c r="R169" s="7" t="s">
        <v>40</v>
      </c>
      <c r="S169" s="9">
        <v>30</v>
      </c>
      <c r="T169" s="9">
        <v>30</v>
      </c>
      <c r="U169" s="7">
        <f t="shared" si="40"/>
        <v>6</v>
      </c>
      <c r="V169" s="7">
        <v>20</v>
      </c>
      <c r="W169" s="8">
        <v>0.3</v>
      </c>
      <c r="X169" s="8">
        <v>5.9382000000000001</v>
      </c>
      <c r="Y169" s="8">
        <v>8.9200000000000002E-2</v>
      </c>
      <c r="Z169" s="8">
        <v>6.5199999999999994E-2</v>
      </c>
      <c r="AA169" s="8">
        <v>4.0500000000000001E-2</v>
      </c>
      <c r="AB169" s="8">
        <f t="shared" si="41"/>
        <v>1</v>
      </c>
      <c r="AC169" s="8">
        <f t="shared" si="42"/>
        <v>0.29691000000000001</v>
      </c>
      <c r="AD169" s="8">
        <f t="shared" si="43"/>
        <v>-3.0899999999999817E-3</v>
      </c>
      <c r="AE169" s="8">
        <f t="shared" si="44"/>
        <v>-6.1799999999999855E-2</v>
      </c>
      <c r="AF169" s="4">
        <f t="shared" si="36"/>
        <v>5.9655000000000014</v>
      </c>
      <c r="AG169" s="4">
        <f t="shared" si="37"/>
        <v>0.29827500000000007</v>
      </c>
      <c r="AH169" s="4">
        <f t="shared" si="38"/>
        <v>-1.724999999999921E-3</v>
      </c>
    </row>
    <row r="170" spans="1:34" x14ac:dyDescent="0.25">
      <c r="A170" s="7" t="s">
        <v>111</v>
      </c>
      <c r="B170" s="9" t="s">
        <v>52</v>
      </c>
      <c r="C170" s="7">
        <v>57</v>
      </c>
      <c r="D170" s="5">
        <v>1</v>
      </c>
      <c r="E170" s="5" t="s">
        <v>32</v>
      </c>
      <c r="F170" s="14"/>
      <c r="G170" s="14"/>
      <c r="H170" s="14"/>
      <c r="I170" s="9">
        <v>5</v>
      </c>
      <c r="J170" s="7" t="s">
        <v>35</v>
      </c>
      <c r="K170" s="5">
        <f t="shared" si="39"/>
        <v>225</v>
      </c>
      <c r="L170" s="5" t="s">
        <v>36</v>
      </c>
      <c r="M170" s="9">
        <v>2073</v>
      </c>
      <c r="N170" s="9">
        <v>2</v>
      </c>
      <c r="O170" s="7" t="s">
        <v>37</v>
      </c>
      <c r="P170" s="9" t="s">
        <v>38</v>
      </c>
      <c r="Q170" s="5" t="s">
        <v>39</v>
      </c>
      <c r="R170" s="7" t="s">
        <v>40</v>
      </c>
      <c r="S170" s="9">
        <v>30</v>
      </c>
      <c r="T170" s="9">
        <v>30</v>
      </c>
      <c r="U170" s="7">
        <f t="shared" si="40"/>
        <v>6</v>
      </c>
      <c r="V170" s="7">
        <v>20</v>
      </c>
      <c r="W170" s="8">
        <v>0.3</v>
      </c>
      <c r="X170" s="8">
        <v>5.9461000000000004</v>
      </c>
      <c r="Y170" s="8">
        <v>5.4199999999999998E-2</v>
      </c>
      <c r="Z170" s="8">
        <v>2.9899999999999999E-2</v>
      </c>
      <c r="AA170" s="8">
        <v>4.4699999999999997E-2</v>
      </c>
      <c r="AB170" s="8">
        <f t="shared" si="41"/>
        <v>1</v>
      </c>
      <c r="AC170" s="8">
        <f t="shared" si="42"/>
        <v>0.29730500000000004</v>
      </c>
      <c r="AD170" s="8">
        <f t="shared" si="43"/>
        <v>-2.6949999999999474E-3</v>
      </c>
      <c r="AE170" s="8">
        <f t="shared" si="44"/>
        <v>-5.3899999999999615E-2</v>
      </c>
      <c r="AF170" s="4">
        <f t="shared" si="36"/>
        <v>5.9335666666666667</v>
      </c>
      <c r="AG170" s="4">
        <f t="shared" si="37"/>
        <v>0.29667833333333332</v>
      </c>
      <c r="AH170" s="4">
        <f t="shared" si="38"/>
        <v>-3.3216666666666672E-3</v>
      </c>
    </row>
    <row r="171" spans="1:34" x14ac:dyDescent="0.25">
      <c r="A171" s="7" t="s">
        <v>111</v>
      </c>
      <c r="B171" s="9" t="s">
        <v>52</v>
      </c>
      <c r="C171" s="7">
        <v>57</v>
      </c>
      <c r="D171" s="5">
        <v>2</v>
      </c>
      <c r="E171" s="5" t="s">
        <v>32</v>
      </c>
      <c r="F171" s="14"/>
      <c r="G171" s="14"/>
      <c r="H171" s="14"/>
      <c r="I171" s="9">
        <v>5</v>
      </c>
      <c r="J171" s="7" t="s">
        <v>35</v>
      </c>
      <c r="K171" s="5">
        <f t="shared" si="39"/>
        <v>225</v>
      </c>
      <c r="L171" s="5" t="s">
        <v>36</v>
      </c>
      <c r="M171" s="9">
        <v>2073</v>
      </c>
      <c r="N171" s="9">
        <v>2</v>
      </c>
      <c r="O171" s="7" t="s">
        <v>37</v>
      </c>
      <c r="P171" s="9" t="s">
        <v>38</v>
      </c>
      <c r="Q171" s="5" t="s">
        <v>39</v>
      </c>
      <c r="R171" s="7" t="s">
        <v>40</v>
      </c>
      <c r="S171" s="9">
        <v>30</v>
      </c>
      <c r="T171" s="9">
        <v>30</v>
      </c>
      <c r="U171" s="7">
        <f t="shared" si="40"/>
        <v>6</v>
      </c>
      <c r="V171" s="7">
        <v>20</v>
      </c>
      <c r="W171" s="8">
        <v>0.3</v>
      </c>
      <c r="X171" s="8">
        <v>5.9</v>
      </c>
      <c r="Y171" s="8">
        <v>3.3799999999999997E-2</v>
      </c>
      <c r="Z171" s="8">
        <v>3.9699999999999999E-2</v>
      </c>
      <c r="AA171" s="8">
        <v>1.43E-2</v>
      </c>
      <c r="AB171" s="8">
        <f t="shared" si="41"/>
        <v>1</v>
      </c>
      <c r="AC171" s="8">
        <f t="shared" si="42"/>
        <v>0.29500000000000004</v>
      </c>
      <c r="AD171" s="8">
        <f t="shared" si="43"/>
        <v>-4.9999999999999489E-3</v>
      </c>
      <c r="AE171" s="8">
        <f t="shared" si="44"/>
        <v>-9.9999999999999645E-2</v>
      </c>
      <c r="AF171" s="4">
        <f t="shared" si="36"/>
        <v>5.9335666666666667</v>
      </c>
      <c r="AG171" s="4">
        <f t="shared" si="37"/>
        <v>0.29667833333333332</v>
      </c>
      <c r="AH171" s="4">
        <f t="shared" si="38"/>
        <v>-3.3216666666666672E-3</v>
      </c>
    </row>
    <row r="172" spans="1:34" x14ac:dyDescent="0.25">
      <c r="A172" s="7" t="s">
        <v>111</v>
      </c>
      <c r="B172" s="9" t="s">
        <v>52</v>
      </c>
      <c r="C172" s="7">
        <v>57</v>
      </c>
      <c r="D172" s="5">
        <v>3</v>
      </c>
      <c r="E172" s="5" t="s">
        <v>32</v>
      </c>
      <c r="F172" s="14"/>
      <c r="G172" s="14"/>
      <c r="H172" s="14"/>
      <c r="I172" s="9">
        <v>5</v>
      </c>
      <c r="J172" s="7" t="s">
        <v>35</v>
      </c>
      <c r="K172" s="5">
        <f t="shared" si="39"/>
        <v>225</v>
      </c>
      <c r="L172" s="5" t="s">
        <v>36</v>
      </c>
      <c r="M172" s="9">
        <v>2073</v>
      </c>
      <c r="N172" s="9">
        <v>2</v>
      </c>
      <c r="O172" s="7" t="s">
        <v>37</v>
      </c>
      <c r="P172" s="9" t="s">
        <v>38</v>
      </c>
      <c r="Q172" s="5" t="s">
        <v>39</v>
      </c>
      <c r="R172" s="7" t="s">
        <v>40</v>
      </c>
      <c r="S172" s="9">
        <v>30</v>
      </c>
      <c r="T172" s="9">
        <v>30</v>
      </c>
      <c r="U172" s="7">
        <f t="shared" si="40"/>
        <v>6</v>
      </c>
      <c r="V172" s="7">
        <v>20</v>
      </c>
      <c r="W172" s="8">
        <v>0.3</v>
      </c>
      <c r="X172" s="8">
        <v>5.9546000000000001</v>
      </c>
      <c r="Y172" s="8">
        <v>5.4800000000000001E-2</v>
      </c>
      <c r="Z172" s="8">
        <v>0.04</v>
      </c>
      <c r="AA172" s="8">
        <v>3.9E-2</v>
      </c>
      <c r="AB172" s="8">
        <f t="shared" si="41"/>
        <v>1</v>
      </c>
      <c r="AC172" s="8">
        <f t="shared" si="42"/>
        <v>0.29772999999999999</v>
      </c>
      <c r="AD172" s="8">
        <f t="shared" si="43"/>
        <v>-2.2699999999999942E-3</v>
      </c>
      <c r="AE172" s="8">
        <f t="shared" si="44"/>
        <v>-4.5399999999999885E-2</v>
      </c>
      <c r="AF172" s="4">
        <f t="shared" si="36"/>
        <v>5.9335666666666667</v>
      </c>
      <c r="AG172" s="4">
        <f t="shared" si="37"/>
        <v>0.29667833333333332</v>
      </c>
      <c r="AH172" s="4">
        <f t="shared" si="38"/>
        <v>-3.3216666666666672E-3</v>
      </c>
    </row>
    <row r="173" spans="1:34" x14ac:dyDescent="0.25">
      <c r="A173" s="7" t="s">
        <v>111</v>
      </c>
      <c r="B173" s="9" t="s">
        <v>52</v>
      </c>
      <c r="C173" s="7">
        <v>58</v>
      </c>
      <c r="D173" s="5">
        <v>1</v>
      </c>
      <c r="E173" s="5" t="s">
        <v>32</v>
      </c>
      <c r="F173" s="14"/>
      <c r="G173" s="14"/>
      <c r="H173" s="14"/>
      <c r="I173" s="9">
        <v>5</v>
      </c>
      <c r="J173" s="7" t="s">
        <v>35</v>
      </c>
      <c r="K173" s="5">
        <f t="shared" si="39"/>
        <v>225</v>
      </c>
      <c r="L173" s="5" t="s">
        <v>36</v>
      </c>
      <c r="M173" s="9">
        <v>2073</v>
      </c>
      <c r="N173" s="9">
        <v>2</v>
      </c>
      <c r="O173" s="7" t="s">
        <v>37</v>
      </c>
      <c r="P173" s="9" t="s">
        <v>38</v>
      </c>
      <c r="Q173" s="5" t="s">
        <v>39</v>
      </c>
      <c r="R173" s="7" t="s">
        <v>40</v>
      </c>
      <c r="S173" s="9">
        <v>30</v>
      </c>
      <c r="T173" s="9">
        <v>30</v>
      </c>
      <c r="U173" s="7">
        <f t="shared" si="40"/>
        <v>6</v>
      </c>
      <c r="V173" s="7">
        <v>20</v>
      </c>
      <c r="W173" s="8">
        <v>0.3</v>
      </c>
      <c r="X173" s="8">
        <v>5.9275000000000002</v>
      </c>
      <c r="Y173" s="8">
        <v>0.1079</v>
      </c>
      <c r="Z173" s="8">
        <v>2.3599999999999999E-2</v>
      </c>
      <c r="AA173" s="8">
        <v>4.1000000000000002E-2</v>
      </c>
      <c r="AB173" s="8">
        <f t="shared" si="41"/>
        <v>1</v>
      </c>
      <c r="AC173" s="8">
        <f t="shared" si="42"/>
        <v>0.296375</v>
      </c>
      <c r="AD173" s="8">
        <f t="shared" si="43"/>
        <v>-3.6249999999999893E-3</v>
      </c>
      <c r="AE173" s="8">
        <f t="shared" si="44"/>
        <v>-7.2499999999999787E-2</v>
      </c>
      <c r="AF173" s="4">
        <f t="shared" si="36"/>
        <v>5.9231000000000007</v>
      </c>
      <c r="AG173" s="4">
        <f t="shared" si="37"/>
        <v>0.29615500000000006</v>
      </c>
      <c r="AH173" s="4">
        <f t="shared" si="38"/>
        <v>-3.8449999999999318E-3</v>
      </c>
    </row>
    <row r="174" spans="1:34" x14ac:dyDescent="0.25">
      <c r="A174" s="7" t="s">
        <v>111</v>
      </c>
      <c r="B174" s="9" t="s">
        <v>52</v>
      </c>
      <c r="C174" s="7">
        <v>58</v>
      </c>
      <c r="D174" s="5">
        <v>2</v>
      </c>
      <c r="E174" s="5" t="s">
        <v>32</v>
      </c>
      <c r="F174" s="14"/>
      <c r="G174" s="14"/>
      <c r="H174" s="14"/>
      <c r="I174" s="9">
        <v>5</v>
      </c>
      <c r="J174" s="7" t="s">
        <v>35</v>
      </c>
      <c r="K174" s="5">
        <f t="shared" si="39"/>
        <v>225</v>
      </c>
      <c r="L174" s="5" t="s">
        <v>36</v>
      </c>
      <c r="M174" s="9">
        <v>2073</v>
      </c>
      <c r="N174" s="9">
        <v>2</v>
      </c>
      <c r="O174" s="7" t="s">
        <v>37</v>
      </c>
      <c r="P174" s="9" t="s">
        <v>38</v>
      </c>
      <c r="Q174" s="5" t="s">
        <v>39</v>
      </c>
      <c r="R174" s="7" t="s">
        <v>40</v>
      </c>
      <c r="S174" s="9">
        <v>30</v>
      </c>
      <c r="T174" s="9">
        <v>30</v>
      </c>
      <c r="U174" s="7">
        <f t="shared" si="40"/>
        <v>6</v>
      </c>
      <c r="V174" s="7">
        <v>20</v>
      </c>
      <c r="W174" s="8">
        <v>0.3</v>
      </c>
      <c r="X174" s="8">
        <v>5.8994</v>
      </c>
      <c r="Y174" s="8">
        <v>6.8900000000000003E-2</v>
      </c>
      <c r="Z174" s="8">
        <v>4.7699999999999999E-2</v>
      </c>
      <c r="AA174" s="8">
        <v>2.1299999999999999E-2</v>
      </c>
      <c r="AB174" s="8">
        <f t="shared" si="41"/>
        <v>1</v>
      </c>
      <c r="AC174" s="8">
        <f t="shared" si="42"/>
        <v>0.29497000000000001</v>
      </c>
      <c r="AD174" s="8">
        <f t="shared" si="43"/>
        <v>-5.0299999999999789E-3</v>
      </c>
      <c r="AE174" s="8">
        <f t="shared" si="44"/>
        <v>-0.10060000000000002</v>
      </c>
      <c r="AF174" s="4">
        <f t="shared" si="36"/>
        <v>5.9231000000000007</v>
      </c>
      <c r="AG174" s="4">
        <f t="shared" si="37"/>
        <v>0.29615500000000006</v>
      </c>
      <c r="AH174" s="4">
        <f t="shared" si="38"/>
        <v>-3.8449999999999318E-3</v>
      </c>
    </row>
    <row r="175" spans="1:34" x14ac:dyDescent="0.25">
      <c r="A175" s="7" t="s">
        <v>111</v>
      </c>
      <c r="B175" s="9" t="s">
        <v>52</v>
      </c>
      <c r="C175" s="7">
        <v>58</v>
      </c>
      <c r="D175" s="5">
        <v>3</v>
      </c>
      <c r="E175" s="5" t="s">
        <v>32</v>
      </c>
      <c r="F175" s="14"/>
      <c r="G175" s="14"/>
      <c r="H175" s="14"/>
      <c r="I175" s="9">
        <v>5</v>
      </c>
      <c r="J175" s="7" t="s">
        <v>35</v>
      </c>
      <c r="K175" s="5">
        <f t="shared" si="39"/>
        <v>225</v>
      </c>
      <c r="L175" s="5" t="s">
        <v>36</v>
      </c>
      <c r="M175" s="9">
        <v>2073</v>
      </c>
      <c r="N175" s="9">
        <v>2</v>
      </c>
      <c r="O175" s="7" t="s">
        <v>37</v>
      </c>
      <c r="P175" s="9" t="s">
        <v>38</v>
      </c>
      <c r="Q175" s="5" t="s">
        <v>39</v>
      </c>
      <c r="R175" s="7" t="s">
        <v>40</v>
      </c>
      <c r="S175" s="9">
        <v>30</v>
      </c>
      <c r="T175" s="9">
        <v>30</v>
      </c>
      <c r="U175" s="7">
        <f t="shared" si="40"/>
        <v>6</v>
      </c>
      <c r="V175" s="7">
        <v>20</v>
      </c>
      <c r="W175" s="8">
        <v>0.3</v>
      </c>
      <c r="X175" s="8">
        <v>5.9424000000000001</v>
      </c>
      <c r="Y175" s="8">
        <v>9.7500000000000003E-2</v>
      </c>
      <c r="Z175" s="8">
        <v>4.2000000000000003E-2</v>
      </c>
      <c r="AA175" s="8">
        <v>5.7700000000000001E-2</v>
      </c>
      <c r="AB175" s="8">
        <f t="shared" si="41"/>
        <v>1</v>
      </c>
      <c r="AC175" s="8">
        <f t="shared" si="42"/>
        <v>0.29712</v>
      </c>
      <c r="AD175" s="8">
        <f t="shared" si="43"/>
        <v>-2.8799999999999937E-3</v>
      </c>
      <c r="AE175" s="8">
        <f t="shared" si="44"/>
        <v>-5.7599999999999874E-2</v>
      </c>
      <c r="AF175" s="4">
        <f t="shared" si="36"/>
        <v>5.9231000000000007</v>
      </c>
      <c r="AG175" s="4">
        <f t="shared" si="37"/>
        <v>0.29615500000000006</v>
      </c>
      <c r="AH175" s="4">
        <f t="shared" si="38"/>
        <v>-3.8449999999999318E-3</v>
      </c>
    </row>
    <row r="176" spans="1:34" x14ac:dyDescent="0.25">
      <c r="A176" s="7" t="s">
        <v>113</v>
      </c>
      <c r="B176" s="9" t="s">
        <v>52</v>
      </c>
      <c r="C176" s="7">
        <v>59</v>
      </c>
      <c r="D176" s="5">
        <v>1</v>
      </c>
      <c r="E176" s="5" t="s">
        <v>32</v>
      </c>
      <c r="F176" s="14"/>
      <c r="G176" s="14"/>
      <c r="H176" s="14"/>
      <c r="I176" s="9">
        <v>10</v>
      </c>
      <c r="J176" s="7" t="s">
        <v>35</v>
      </c>
      <c r="K176" s="5">
        <f t="shared" si="39"/>
        <v>225</v>
      </c>
      <c r="L176" s="5" t="s">
        <v>36</v>
      </c>
      <c r="M176" s="9">
        <v>2073</v>
      </c>
      <c r="N176" s="9">
        <v>2</v>
      </c>
      <c r="O176" s="7" t="s">
        <v>37</v>
      </c>
      <c r="P176" s="9" t="s">
        <v>38</v>
      </c>
      <c r="Q176" s="5" t="s">
        <v>39</v>
      </c>
      <c r="R176" s="7" t="s">
        <v>40</v>
      </c>
      <c r="S176" s="9">
        <v>30</v>
      </c>
      <c r="T176" s="9">
        <v>30</v>
      </c>
      <c r="U176" s="7">
        <f t="shared" si="40"/>
        <v>6</v>
      </c>
      <c r="V176" s="7">
        <v>20</v>
      </c>
      <c r="W176" s="8">
        <v>0.3</v>
      </c>
      <c r="X176" s="18">
        <v>5.9958999999999998</v>
      </c>
      <c r="Y176" s="18">
        <v>3.1E-2</v>
      </c>
      <c r="Z176" s="18">
        <v>3.7900000000000003E-2</v>
      </c>
      <c r="AA176" s="18">
        <v>2.8899999999999999E-2</v>
      </c>
      <c r="AB176" s="8">
        <f t="shared" si="41"/>
        <v>1</v>
      </c>
      <c r="AC176" s="8">
        <f t="shared" si="42"/>
        <v>0.29979499999999998</v>
      </c>
      <c r="AD176" s="8">
        <f t="shared" si="43"/>
        <v>-2.0500000000001073E-4</v>
      </c>
      <c r="AE176" s="8">
        <f t="shared" si="44"/>
        <v>-4.1000000000002146E-3</v>
      </c>
      <c r="AF176" s="4">
        <f t="shared" si="36"/>
        <v>6.0101333333333331</v>
      </c>
      <c r="AG176" s="4">
        <f t="shared" si="37"/>
        <v>0.30050666666666664</v>
      </c>
      <c r="AH176" s="4">
        <f t="shared" si="38"/>
        <v>5.0666666666665527E-4</v>
      </c>
    </row>
    <row r="177" spans="1:34" x14ac:dyDescent="0.25">
      <c r="A177" s="7" t="s">
        <v>113</v>
      </c>
      <c r="B177" s="9" t="s">
        <v>52</v>
      </c>
      <c r="C177" s="7">
        <v>59</v>
      </c>
      <c r="D177" s="5">
        <v>2</v>
      </c>
      <c r="E177" s="5" t="s">
        <v>32</v>
      </c>
      <c r="F177" s="14"/>
      <c r="G177" s="14"/>
      <c r="H177" s="14"/>
      <c r="I177" s="9">
        <v>10</v>
      </c>
      <c r="J177" s="7" t="s">
        <v>35</v>
      </c>
      <c r="K177" s="5">
        <f t="shared" si="39"/>
        <v>225</v>
      </c>
      <c r="L177" s="5" t="s">
        <v>36</v>
      </c>
      <c r="M177" s="9">
        <v>2073</v>
      </c>
      <c r="N177" s="9">
        <v>2</v>
      </c>
      <c r="O177" s="7" t="s">
        <v>37</v>
      </c>
      <c r="P177" s="9" t="s">
        <v>38</v>
      </c>
      <c r="Q177" s="5" t="s">
        <v>39</v>
      </c>
      <c r="R177" s="7" t="s">
        <v>40</v>
      </c>
      <c r="S177" s="9">
        <v>30</v>
      </c>
      <c r="T177" s="9">
        <v>30</v>
      </c>
      <c r="U177" s="7">
        <f t="shared" si="40"/>
        <v>6</v>
      </c>
      <c r="V177" s="7">
        <v>20</v>
      </c>
      <c r="W177" s="8">
        <v>0.3</v>
      </c>
      <c r="X177" s="18">
        <v>5.9904000000000002</v>
      </c>
      <c r="Y177" s="18">
        <v>3.32E-2</v>
      </c>
      <c r="Z177" s="18">
        <v>5.0099999999999999E-2</v>
      </c>
      <c r="AA177" s="18">
        <v>2.5999999999999999E-2</v>
      </c>
      <c r="AB177" s="8">
        <f t="shared" si="41"/>
        <v>1</v>
      </c>
      <c r="AC177" s="8">
        <f t="shared" si="42"/>
        <v>0.29952000000000001</v>
      </c>
      <c r="AD177" s="8">
        <f t="shared" si="43"/>
        <v>-4.7999999999998044E-4</v>
      </c>
      <c r="AE177" s="8">
        <f t="shared" si="44"/>
        <v>-9.5999999999998309E-3</v>
      </c>
      <c r="AF177" s="4">
        <f t="shared" si="36"/>
        <v>6.0101333333333331</v>
      </c>
      <c r="AG177" s="4">
        <f t="shared" si="37"/>
        <v>0.30050666666666664</v>
      </c>
      <c r="AH177" s="4">
        <f t="shared" si="38"/>
        <v>5.0666666666665527E-4</v>
      </c>
    </row>
    <row r="178" spans="1:34" x14ac:dyDescent="0.25">
      <c r="A178" s="7" t="s">
        <v>113</v>
      </c>
      <c r="B178" s="9" t="s">
        <v>52</v>
      </c>
      <c r="C178" s="7">
        <v>59</v>
      </c>
      <c r="D178" s="5">
        <v>3</v>
      </c>
      <c r="E178" s="5" t="s">
        <v>32</v>
      </c>
      <c r="F178" s="14"/>
      <c r="G178" s="14"/>
      <c r="H178" s="14"/>
      <c r="I178" s="9">
        <v>10</v>
      </c>
      <c r="J178" s="7" t="s">
        <v>35</v>
      </c>
      <c r="K178" s="5">
        <f t="shared" si="39"/>
        <v>225</v>
      </c>
      <c r="L178" s="5" t="s">
        <v>36</v>
      </c>
      <c r="M178" s="9">
        <v>2073</v>
      </c>
      <c r="N178" s="9">
        <v>2</v>
      </c>
      <c r="O178" s="7" t="s">
        <v>37</v>
      </c>
      <c r="P178" s="9" t="s">
        <v>38</v>
      </c>
      <c r="Q178" s="5" t="s">
        <v>39</v>
      </c>
      <c r="R178" s="7" t="s">
        <v>40</v>
      </c>
      <c r="S178" s="9">
        <v>30</v>
      </c>
      <c r="T178" s="9">
        <v>30</v>
      </c>
      <c r="U178" s="7">
        <f t="shared" si="40"/>
        <v>6</v>
      </c>
      <c r="V178" s="7">
        <v>20</v>
      </c>
      <c r="W178" s="8">
        <v>0.3</v>
      </c>
      <c r="X178" s="18">
        <v>6.0441000000000003</v>
      </c>
      <c r="Y178" s="18">
        <v>3.9600000000000003E-2</v>
      </c>
      <c r="Z178" s="18">
        <v>6.3100000000000003E-2</v>
      </c>
      <c r="AA178" s="18">
        <v>2.7099999999999999E-2</v>
      </c>
      <c r="AB178" s="8">
        <f t="shared" si="41"/>
        <v>1</v>
      </c>
      <c r="AC178" s="8">
        <f t="shared" si="42"/>
        <v>0.302205</v>
      </c>
      <c r="AD178" s="8">
        <f t="shared" si="43"/>
        <v>2.2050000000000125E-3</v>
      </c>
      <c r="AE178" s="8">
        <f t="shared" si="44"/>
        <v>4.410000000000025E-2</v>
      </c>
      <c r="AF178" s="4">
        <f t="shared" si="36"/>
        <v>6.0101333333333331</v>
      </c>
      <c r="AG178" s="4">
        <f t="shared" si="37"/>
        <v>0.30050666666666664</v>
      </c>
      <c r="AH178" s="4">
        <f t="shared" si="38"/>
        <v>5.0666666666665527E-4</v>
      </c>
    </row>
    <row r="179" spans="1:34" x14ac:dyDescent="0.25">
      <c r="A179" s="7" t="s">
        <v>113</v>
      </c>
      <c r="B179" s="9" t="s">
        <v>52</v>
      </c>
      <c r="C179" s="7">
        <v>60</v>
      </c>
      <c r="D179" s="5">
        <v>1</v>
      </c>
      <c r="E179" s="5" t="s">
        <v>32</v>
      </c>
      <c r="F179" s="14"/>
      <c r="G179" s="14"/>
      <c r="H179" s="14"/>
      <c r="I179" s="9">
        <v>10</v>
      </c>
      <c r="J179" s="7" t="s">
        <v>35</v>
      </c>
      <c r="K179" s="5">
        <f t="shared" si="39"/>
        <v>225</v>
      </c>
      <c r="L179" s="5" t="s">
        <v>36</v>
      </c>
      <c r="M179" s="9">
        <v>2073</v>
      </c>
      <c r="N179" s="9">
        <v>2</v>
      </c>
      <c r="O179" s="7" t="s">
        <v>37</v>
      </c>
      <c r="P179" s="9" t="s">
        <v>38</v>
      </c>
      <c r="Q179" s="5" t="s">
        <v>39</v>
      </c>
      <c r="R179" s="7" t="s">
        <v>40</v>
      </c>
      <c r="S179" s="9">
        <v>30</v>
      </c>
      <c r="T179" s="9">
        <v>30</v>
      </c>
      <c r="U179" s="7">
        <f t="shared" si="40"/>
        <v>6</v>
      </c>
      <c r="V179" s="7">
        <v>20</v>
      </c>
      <c r="W179" s="8">
        <v>0.3</v>
      </c>
      <c r="X179" s="18">
        <v>6.0637999999999996</v>
      </c>
      <c r="Y179" s="18">
        <v>6.3600000000000004E-2</v>
      </c>
      <c r="Z179" s="18">
        <v>2.4199999999999999E-2</v>
      </c>
      <c r="AA179" s="18">
        <v>3.6299999999999999E-2</v>
      </c>
      <c r="AB179" s="8">
        <f t="shared" si="41"/>
        <v>1</v>
      </c>
      <c r="AC179" s="8">
        <f t="shared" si="42"/>
        <v>0.30318999999999996</v>
      </c>
      <c r="AD179" s="8">
        <f t="shared" si="43"/>
        <v>3.1899999999999706E-3</v>
      </c>
      <c r="AE179" s="8">
        <f t="shared" si="44"/>
        <v>6.3799999999999635E-2</v>
      </c>
      <c r="AF179" s="4">
        <f t="shared" si="36"/>
        <v>6.0722666666666667</v>
      </c>
      <c r="AG179" s="4">
        <f t="shared" si="37"/>
        <v>0.30361333333333335</v>
      </c>
      <c r="AH179" s="4">
        <f t="shared" si="38"/>
        <v>3.6133333333333573E-3</v>
      </c>
    </row>
    <row r="180" spans="1:34" x14ac:dyDescent="0.25">
      <c r="A180" s="7" t="s">
        <v>113</v>
      </c>
      <c r="B180" s="9" t="s">
        <v>52</v>
      </c>
      <c r="C180" s="7">
        <v>60</v>
      </c>
      <c r="D180" s="5">
        <v>2</v>
      </c>
      <c r="E180" s="5" t="s">
        <v>32</v>
      </c>
      <c r="F180" s="14"/>
      <c r="G180" s="14"/>
      <c r="H180" s="14"/>
      <c r="I180" s="9">
        <v>10</v>
      </c>
      <c r="J180" s="7" t="s">
        <v>35</v>
      </c>
      <c r="K180" s="5">
        <f t="shared" si="39"/>
        <v>225</v>
      </c>
      <c r="L180" s="5" t="s">
        <v>36</v>
      </c>
      <c r="M180" s="9">
        <v>2073</v>
      </c>
      <c r="N180" s="9">
        <v>2</v>
      </c>
      <c r="O180" s="7" t="s">
        <v>37</v>
      </c>
      <c r="P180" s="9" t="s">
        <v>38</v>
      </c>
      <c r="Q180" s="5" t="s">
        <v>39</v>
      </c>
      <c r="R180" s="7" t="s">
        <v>40</v>
      </c>
      <c r="S180" s="9">
        <v>30</v>
      </c>
      <c r="T180" s="9">
        <v>30</v>
      </c>
      <c r="U180" s="7">
        <f t="shared" si="40"/>
        <v>6</v>
      </c>
      <c r="V180" s="7">
        <v>20</v>
      </c>
      <c r="W180" s="8">
        <v>0.3</v>
      </c>
      <c r="X180" s="18">
        <v>6.0910000000000002</v>
      </c>
      <c r="Y180" s="18">
        <v>3.0800000000000001E-2</v>
      </c>
      <c r="Z180" s="18">
        <v>3.9699999999999999E-2</v>
      </c>
      <c r="AA180" s="18">
        <v>1.09E-2</v>
      </c>
      <c r="AB180" s="8">
        <f t="shared" si="41"/>
        <v>1</v>
      </c>
      <c r="AC180" s="8">
        <f t="shared" si="42"/>
        <v>0.30454999999999999</v>
      </c>
      <c r="AD180" s="8">
        <f t="shared" si="43"/>
        <v>4.5499999999999985E-3</v>
      </c>
      <c r="AE180" s="8">
        <f t="shared" si="44"/>
        <v>9.1000000000000192E-2</v>
      </c>
      <c r="AF180" s="4">
        <f t="shared" si="36"/>
        <v>6.0722666666666667</v>
      </c>
      <c r="AG180" s="4">
        <f t="shared" si="37"/>
        <v>0.30361333333333335</v>
      </c>
      <c r="AH180" s="4">
        <f t="shared" si="38"/>
        <v>3.6133333333333573E-3</v>
      </c>
    </row>
    <row r="181" spans="1:34" x14ac:dyDescent="0.25">
      <c r="A181" s="7" t="s">
        <v>113</v>
      </c>
      <c r="B181" s="9" t="s">
        <v>52</v>
      </c>
      <c r="C181" s="7">
        <v>60</v>
      </c>
      <c r="D181" s="5">
        <v>3</v>
      </c>
      <c r="E181" s="5" t="s">
        <v>32</v>
      </c>
      <c r="F181" s="14"/>
      <c r="G181" s="14"/>
      <c r="H181" s="14"/>
      <c r="I181" s="9">
        <v>10</v>
      </c>
      <c r="J181" s="7" t="s">
        <v>35</v>
      </c>
      <c r="K181" s="5">
        <f t="shared" si="39"/>
        <v>225</v>
      </c>
      <c r="L181" s="5" t="s">
        <v>36</v>
      </c>
      <c r="M181" s="9">
        <v>2073</v>
      </c>
      <c r="N181" s="9">
        <v>2</v>
      </c>
      <c r="O181" s="7" t="s">
        <v>37</v>
      </c>
      <c r="P181" s="9" t="s">
        <v>38</v>
      </c>
      <c r="Q181" s="5" t="s">
        <v>39</v>
      </c>
      <c r="R181" s="7" t="s">
        <v>40</v>
      </c>
      <c r="S181" s="9">
        <v>30</v>
      </c>
      <c r="T181" s="9">
        <v>30</v>
      </c>
      <c r="U181" s="7">
        <f t="shared" si="40"/>
        <v>6</v>
      </c>
      <c r="V181" s="7">
        <v>20</v>
      </c>
      <c r="W181" s="8">
        <v>0.3</v>
      </c>
      <c r="X181" s="18">
        <v>6.0620000000000003</v>
      </c>
      <c r="Y181" s="18">
        <v>3.0300000000000001E-2</v>
      </c>
      <c r="Z181" s="18">
        <v>2.7400000000000001E-2</v>
      </c>
      <c r="AA181" s="18">
        <v>2.5600000000000001E-2</v>
      </c>
      <c r="AB181" s="8">
        <f t="shared" si="41"/>
        <v>1</v>
      </c>
      <c r="AC181" s="8">
        <f t="shared" si="42"/>
        <v>0.30310000000000004</v>
      </c>
      <c r="AD181" s="8">
        <f t="shared" si="43"/>
        <v>3.1000000000000472E-3</v>
      </c>
      <c r="AE181" s="8">
        <f t="shared" si="44"/>
        <v>6.2000000000000277E-2</v>
      </c>
      <c r="AF181" s="4">
        <f t="shared" si="36"/>
        <v>6.0722666666666667</v>
      </c>
      <c r="AG181" s="4">
        <f t="shared" si="37"/>
        <v>0.30361333333333335</v>
      </c>
      <c r="AH181" s="4">
        <f t="shared" si="38"/>
        <v>3.6133333333333573E-3</v>
      </c>
    </row>
    <row r="182" spans="1:34" x14ac:dyDescent="0.25">
      <c r="A182" s="7" t="s">
        <v>114</v>
      </c>
      <c r="B182" s="9" t="s">
        <v>52</v>
      </c>
      <c r="C182" s="7">
        <v>61</v>
      </c>
      <c r="D182" s="5">
        <v>1</v>
      </c>
      <c r="E182" s="5" t="s">
        <v>32</v>
      </c>
      <c r="F182" s="14"/>
      <c r="G182" s="14"/>
      <c r="H182" s="14"/>
      <c r="I182" s="9">
        <v>15</v>
      </c>
      <c r="J182" s="7" t="s">
        <v>35</v>
      </c>
      <c r="K182" s="5">
        <f t="shared" si="39"/>
        <v>225</v>
      </c>
      <c r="L182" s="5" t="s">
        <v>36</v>
      </c>
      <c r="M182" s="9">
        <v>2073</v>
      </c>
      <c r="N182" s="9">
        <v>2</v>
      </c>
      <c r="O182" s="7" t="s">
        <v>37</v>
      </c>
      <c r="P182" s="9" t="s">
        <v>38</v>
      </c>
      <c r="Q182" s="5" t="s">
        <v>39</v>
      </c>
      <c r="R182" s="7" t="s">
        <v>40</v>
      </c>
      <c r="S182" s="9">
        <v>30</v>
      </c>
      <c r="T182" s="9">
        <v>30</v>
      </c>
      <c r="U182" s="7">
        <f t="shared" si="40"/>
        <v>6</v>
      </c>
      <c r="V182" s="7">
        <v>20</v>
      </c>
      <c r="W182" s="8">
        <v>0.3</v>
      </c>
      <c r="X182" s="18">
        <v>6.0046999999999997</v>
      </c>
      <c r="Y182" s="18">
        <v>6.1600000000000002E-2</v>
      </c>
      <c r="Z182" s="18">
        <v>2.86E-2</v>
      </c>
      <c r="AA182" s="18">
        <v>6.2899999999999998E-2</v>
      </c>
      <c r="AB182" s="8">
        <f t="shared" si="41"/>
        <v>1</v>
      </c>
      <c r="AC182" s="8">
        <f t="shared" si="42"/>
        <v>0.30023499999999997</v>
      </c>
      <c r="AD182" s="8">
        <f t="shared" si="43"/>
        <v>2.3499999999998522E-4</v>
      </c>
      <c r="AE182" s="8">
        <f t="shared" si="44"/>
        <v>4.6999999999997044E-3</v>
      </c>
      <c r="AF182" s="4">
        <f t="shared" si="36"/>
        <v>6.0291666666666659</v>
      </c>
      <c r="AG182" s="4">
        <f t="shared" si="37"/>
        <v>0.30145833333333327</v>
      </c>
      <c r="AH182" s="4">
        <f t="shared" si="38"/>
        <v>1.4583333333332837E-3</v>
      </c>
    </row>
    <row r="183" spans="1:34" x14ac:dyDescent="0.25">
      <c r="A183" s="7" t="s">
        <v>114</v>
      </c>
      <c r="B183" s="9" t="s">
        <v>52</v>
      </c>
      <c r="C183" s="7">
        <v>61</v>
      </c>
      <c r="D183" s="5">
        <v>2</v>
      </c>
      <c r="E183" s="5" t="s">
        <v>32</v>
      </c>
      <c r="F183" s="14"/>
      <c r="G183" s="14"/>
      <c r="H183" s="14"/>
      <c r="I183" s="9">
        <v>15</v>
      </c>
      <c r="J183" s="7" t="s">
        <v>35</v>
      </c>
      <c r="K183" s="5">
        <f t="shared" si="39"/>
        <v>225</v>
      </c>
      <c r="L183" s="5" t="s">
        <v>36</v>
      </c>
      <c r="M183" s="9">
        <v>2073</v>
      </c>
      <c r="N183" s="9">
        <v>2</v>
      </c>
      <c r="O183" s="7" t="s">
        <v>37</v>
      </c>
      <c r="P183" s="9" t="s">
        <v>38</v>
      </c>
      <c r="Q183" s="5" t="s">
        <v>39</v>
      </c>
      <c r="R183" s="7" t="s">
        <v>40</v>
      </c>
      <c r="S183" s="9">
        <v>30</v>
      </c>
      <c r="T183" s="9">
        <v>30</v>
      </c>
      <c r="U183" s="7">
        <f t="shared" si="40"/>
        <v>6</v>
      </c>
      <c r="V183" s="7">
        <v>20</v>
      </c>
      <c r="W183" s="8">
        <v>0.3</v>
      </c>
      <c r="X183" s="18">
        <v>6.0972</v>
      </c>
      <c r="Y183" s="18">
        <v>6.1699999999999998E-2</v>
      </c>
      <c r="Z183" s="18">
        <v>4.8000000000000001E-2</v>
      </c>
      <c r="AA183" s="18">
        <v>2.5899999999999999E-2</v>
      </c>
      <c r="AB183" s="8">
        <f t="shared" si="41"/>
        <v>1</v>
      </c>
      <c r="AC183" s="8">
        <f t="shared" si="42"/>
        <v>0.30486000000000002</v>
      </c>
      <c r="AD183" s="8">
        <f t="shared" si="43"/>
        <v>4.860000000000031E-3</v>
      </c>
      <c r="AE183" s="8">
        <f t="shared" si="44"/>
        <v>9.7199999999999953E-2</v>
      </c>
      <c r="AF183" s="4">
        <f t="shared" si="36"/>
        <v>6.0291666666666659</v>
      </c>
      <c r="AG183" s="4">
        <f t="shared" si="37"/>
        <v>0.30145833333333327</v>
      </c>
      <c r="AH183" s="4">
        <f t="shared" si="38"/>
        <v>1.4583333333332837E-3</v>
      </c>
    </row>
    <row r="184" spans="1:34" x14ac:dyDescent="0.25">
      <c r="A184" s="7" t="s">
        <v>114</v>
      </c>
      <c r="B184" s="9" t="s">
        <v>52</v>
      </c>
      <c r="C184" s="7">
        <v>61</v>
      </c>
      <c r="D184" s="5">
        <v>3</v>
      </c>
      <c r="E184" s="5" t="s">
        <v>32</v>
      </c>
      <c r="F184" s="14"/>
      <c r="G184" s="14"/>
      <c r="H184" s="14"/>
      <c r="I184" s="9">
        <v>15</v>
      </c>
      <c r="J184" s="7" t="s">
        <v>35</v>
      </c>
      <c r="K184" s="5">
        <f t="shared" si="39"/>
        <v>225</v>
      </c>
      <c r="L184" s="5" t="s">
        <v>36</v>
      </c>
      <c r="M184" s="9">
        <v>2073</v>
      </c>
      <c r="N184" s="9">
        <v>2</v>
      </c>
      <c r="O184" s="7" t="s">
        <v>37</v>
      </c>
      <c r="P184" s="9" t="s">
        <v>38</v>
      </c>
      <c r="Q184" s="5" t="s">
        <v>39</v>
      </c>
      <c r="R184" s="7" t="s">
        <v>40</v>
      </c>
      <c r="S184" s="9">
        <v>30</v>
      </c>
      <c r="T184" s="9">
        <v>30</v>
      </c>
      <c r="U184" s="7">
        <f t="shared" si="40"/>
        <v>6</v>
      </c>
      <c r="V184" s="7">
        <v>20</v>
      </c>
      <c r="W184" s="8">
        <v>0.3</v>
      </c>
      <c r="X184" s="18">
        <v>5.9855999999999998</v>
      </c>
      <c r="Y184" s="18">
        <v>4.24E-2</v>
      </c>
      <c r="Z184" s="18">
        <v>5.1400000000000001E-2</v>
      </c>
      <c r="AA184" s="18">
        <v>3.5000000000000003E-2</v>
      </c>
      <c r="AB184" s="8">
        <f t="shared" si="41"/>
        <v>1</v>
      </c>
      <c r="AC184" s="8">
        <f t="shared" si="42"/>
        <v>0.29927999999999999</v>
      </c>
      <c r="AD184" s="8">
        <f t="shared" si="43"/>
        <v>-7.1999999999999842E-4</v>
      </c>
      <c r="AE184" s="8">
        <f t="shared" si="44"/>
        <v>-1.440000000000019E-2</v>
      </c>
      <c r="AF184" s="4">
        <f t="shared" si="36"/>
        <v>6.0291666666666659</v>
      </c>
      <c r="AG184" s="4">
        <f t="shared" si="37"/>
        <v>0.30145833333333327</v>
      </c>
      <c r="AH184" s="4">
        <f t="shared" si="38"/>
        <v>1.4583333333332837E-3</v>
      </c>
    </row>
    <row r="185" spans="1:34" x14ac:dyDescent="0.25">
      <c r="A185" s="7" t="s">
        <v>114</v>
      </c>
      <c r="B185" s="9" t="s">
        <v>52</v>
      </c>
      <c r="C185" s="7">
        <v>62</v>
      </c>
      <c r="D185" s="5">
        <v>1</v>
      </c>
      <c r="E185" s="5" t="s">
        <v>32</v>
      </c>
      <c r="F185" s="14"/>
      <c r="G185" s="14"/>
      <c r="H185" s="14"/>
      <c r="I185" s="9">
        <v>15</v>
      </c>
      <c r="J185" s="7" t="s">
        <v>35</v>
      </c>
      <c r="K185" s="5">
        <f t="shared" si="39"/>
        <v>225</v>
      </c>
      <c r="L185" s="5" t="s">
        <v>36</v>
      </c>
      <c r="M185" s="9">
        <v>2073</v>
      </c>
      <c r="N185" s="9">
        <v>2</v>
      </c>
      <c r="O185" s="7" t="s">
        <v>37</v>
      </c>
      <c r="P185" s="9" t="s">
        <v>38</v>
      </c>
      <c r="Q185" s="5" t="s">
        <v>39</v>
      </c>
      <c r="R185" s="7" t="s">
        <v>40</v>
      </c>
      <c r="S185" s="9">
        <v>30</v>
      </c>
      <c r="T185" s="9">
        <v>30</v>
      </c>
      <c r="U185" s="7">
        <f t="shared" si="40"/>
        <v>6</v>
      </c>
      <c r="V185" s="7">
        <v>20</v>
      </c>
      <c r="W185" s="8">
        <v>0.3</v>
      </c>
      <c r="X185" s="18">
        <v>5.9537000000000004</v>
      </c>
      <c r="Y185" s="18">
        <v>4.6600000000000003E-2</v>
      </c>
      <c r="Z185" s="18">
        <v>1.6899999999999998E-2</v>
      </c>
      <c r="AA185" s="18">
        <v>1.8599999999999998E-2</v>
      </c>
      <c r="AB185" s="8">
        <f t="shared" si="41"/>
        <v>1</v>
      </c>
      <c r="AC185" s="8">
        <f t="shared" si="42"/>
        <v>0.29768500000000003</v>
      </c>
      <c r="AD185" s="8">
        <f t="shared" si="43"/>
        <v>-2.314999999999956E-3</v>
      </c>
      <c r="AE185" s="8">
        <f t="shared" si="44"/>
        <v>-4.6299999999999564E-2</v>
      </c>
      <c r="AF185" s="4">
        <f t="shared" si="36"/>
        <v>6.0280999999999993</v>
      </c>
      <c r="AG185" s="4">
        <f t="shared" si="37"/>
        <v>0.30140499999999998</v>
      </c>
      <c r="AH185" s="4">
        <f t="shared" si="38"/>
        <v>1.4049999999999896E-3</v>
      </c>
    </row>
    <row r="186" spans="1:34" x14ac:dyDescent="0.25">
      <c r="A186" s="7" t="s">
        <v>114</v>
      </c>
      <c r="B186" s="9" t="s">
        <v>52</v>
      </c>
      <c r="C186" s="7">
        <v>62</v>
      </c>
      <c r="D186" s="5">
        <v>2</v>
      </c>
      <c r="E186" s="5" t="s">
        <v>32</v>
      </c>
      <c r="F186" s="14"/>
      <c r="G186" s="14"/>
      <c r="H186" s="14"/>
      <c r="I186" s="9">
        <v>15</v>
      </c>
      <c r="J186" s="7" t="s">
        <v>35</v>
      </c>
      <c r="K186" s="5">
        <f t="shared" si="39"/>
        <v>225</v>
      </c>
      <c r="L186" s="5" t="s">
        <v>36</v>
      </c>
      <c r="M186" s="9">
        <v>2073</v>
      </c>
      <c r="N186" s="9">
        <v>2</v>
      </c>
      <c r="O186" s="7" t="s">
        <v>37</v>
      </c>
      <c r="P186" s="9" t="s">
        <v>38</v>
      </c>
      <c r="Q186" s="5" t="s">
        <v>39</v>
      </c>
      <c r="R186" s="7" t="s">
        <v>40</v>
      </c>
      <c r="S186" s="9">
        <v>30</v>
      </c>
      <c r="T186" s="9">
        <v>30</v>
      </c>
      <c r="U186" s="7">
        <f t="shared" si="40"/>
        <v>6</v>
      </c>
      <c r="V186" s="7">
        <v>20</v>
      </c>
      <c r="W186" s="8">
        <v>0.3</v>
      </c>
      <c r="X186" s="18">
        <v>6.0773000000000001</v>
      </c>
      <c r="Y186" s="18">
        <v>9.1800000000000007E-2</v>
      </c>
      <c r="Z186" s="18">
        <v>3.4000000000000002E-2</v>
      </c>
      <c r="AA186" s="18">
        <v>2.1999999999999999E-2</v>
      </c>
      <c r="AB186" s="8">
        <f t="shared" si="41"/>
        <v>1</v>
      </c>
      <c r="AC186" s="8">
        <f t="shared" si="42"/>
        <v>0.303865</v>
      </c>
      <c r="AD186" s="8">
        <f t="shared" si="43"/>
        <v>3.8650000000000073E-3</v>
      </c>
      <c r="AE186" s="8">
        <f t="shared" si="44"/>
        <v>7.7300000000000146E-2</v>
      </c>
      <c r="AF186" s="4">
        <f t="shared" si="36"/>
        <v>6.0280999999999993</v>
      </c>
      <c r="AG186" s="4">
        <f t="shared" si="37"/>
        <v>0.30140499999999998</v>
      </c>
      <c r="AH186" s="4">
        <f t="shared" si="38"/>
        <v>1.4049999999999896E-3</v>
      </c>
    </row>
    <row r="187" spans="1:34" x14ac:dyDescent="0.25">
      <c r="A187" s="7" t="s">
        <v>114</v>
      </c>
      <c r="B187" s="9" t="s">
        <v>52</v>
      </c>
      <c r="C187" s="7">
        <v>62</v>
      </c>
      <c r="D187" s="5">
        <v>3</v>
      </c>
      <c r="E187" s="5" t="s">
        <v>32</v>
      </c>
      <c r="F187" s="14"/>
      <c r="G187" s="14"/>
      <c r="H187" s="14"/>
      <c r="I187" s="9">
        <v>15</v>
      </c>
      <c r="J187" s="7" t="s">
        <v>35</v>
      </c>
      <c r="K187" s="5">
        <f t="shared" si="39"/>
        <v>225</v>
      </c>
      <c r="L187" s="5" t="s">
        <v>36</v>
      </c>
      <c r="M187" s="9">
        <v>2073</v>
      </c>
      <c r="N187" s="9">
        <v>2</v>
      </c>
      <c r="O187" s="7" t="s">
        <v>37</v>
      </c>
      <c r="P187" s="9" t="s">
        <v>38</v>
      </c>
      <c r="Q187" s="5" t="s">
        <v>39</v>
      </c>
      <c r="R187" s="7" t="s">
        <v>40</v>
      </c>
      <c r="S187" s="9">
        <v>30</v>
      </c>
      <c r="T187" s="9">
        <v>30</v>
      </c>
      <c r="U187" s="7">
        <f t="shared" si="40"/>
        <v>6</v>
      </c>
      <c r="V187" s="7">
        <v>20</v>
      </c>
      <c r="W187" s="8">
        <v>0.3</v>
      </c>
      <c r="X187" s="18">
        <v>6.0533000000000001</v>
      </c>
      <c r="Y187" s="18">
        <v>2.7400000000000001E-2</v>
      </c>
      <c r="Z187" s="18">
        <v>4.8800000000000003E-2</v>
      </c>
      <c r="AA187" s="18">
        <v>1.9699999999999999E-2</v>
      </c>
      <c r="AB187" s="8">
        <f t="shared" si="41"/>
        <v>1</v>
      </c>
      <c r="AC187" s="8">
        <f t="shared" si="42"/>
        <v>0.30266500000000002</v>
      </c>
      <c r="AD187" s="8">
        <f t="shared" si="43"/>
        <v>2.6650000000000285E-3</v>
      </c>
      <c r="AE187" s="8">
        <f t="shared" si="44"/>
        <v>5.3300000000000125E-2</v>
      </c>
      <c r="AF187" s="4">
        <f t="shared" si="36"/>
        <v>6.0280999999999993</v>
      </c>
      <c r="AG187" s="4">
        <f t="shared" si="37"/>
        <v>0.30140499999999998</v>
      </c>
      <c r="AH187" s="4">
        <f t="shared" si="38"/>
        <v>1.4049999999999896E-3</v>
      </c>
    </row>
    <row r="188" spans="1:34" x14ac:dyDescent="0.25">
      <c r="A188" s="7" t="s">
        <v>115</v>
      </c>
      <c r="B188" s="9" t="s">
        <v>52</v>
      </c>
      <c r="C188" s="7">
        <v>63</v>
      </c>
      <c r="D188" s="5">
        <v>1</v>
      </c>
      <c r="E188" s="5" t="s">
        <v>32</v>
      </c>
      <c r="F188" s="14"/>
      <c r="G188" s="14"/>
      <c r="H188" s="14"/>
      <c r="I188" s="9">
        <v>25</v>
      </c>
      <c r="J188" s="7" t="s">
        <v>35</v>
      </c>
      <c r="K188" s="5">
        <f t="shared" si="39"/>
        <v>225</v>
      </c>
      <c r="L188" s="5" t="s">
        <v>36</v>
      </c>
      <c r="M188" s="9">
        <v>2073</v>
      </c>
      <c r="N188" s="9">
        <v>2</v>
      </c>
      <c r="O188" s="7" t="s">
        <v>37</v>
      </c>
      <c r="P188" s="9" t="s">
        <v>38</v>
      </c>
      <c r="Q188" s="5" t="s">
        <v>39</v>
      </c>
      <c r="R188" s="7" t="s">
        <v>40</v>
      </c>
      <c r="S188" s="9">
        <v>30</v>
      </c>
      <c r="T188" s="9">
        <v>30</v>
      </c>
      <c r="U188" s="7">
        <f t="shared" si="40"/>
        <v>6</v>
      </c>
      <c r="V188" s="7">
        <v>20</v>
      </c>
      <c r="W188" s="8">
        <v>0.3</v>
      </c>
      <c r="X188" s="18">
        <v>6.0247999999999999</v>
      </c>
      <c r="Y188" s="18">
        <v>3.6999999999999998E-2</v>
      </c>
      <c r="Z188" s="18">
        <v>5.3499999999999999E-2</v>
      </c>
      <c r="AA188" s="18">
        <v>3.8100000000000002E-2</v>
      </c>
      <c r="AB188" s="8">
        <f t="shared" si="41"/>
        <v>1</v>
      </c>
      <c r="AC188" s="8">
        <f t="shared" si="42"/>
        <v>0.30124000000000001</v>
      </c>
      <c r="AD188" s="8">
        <f t="shared" si="43"/>
        <v>1.2400000000000189E-3</v>
      </c>
      <c r="AE188" s="8">
        <f t="shared" si="44"/>
        <v>2.4799999999999933E-2</v>
      </c>
      <c r="AF188" s="4">
        <f t="shared" si="36"/>
        <v>5.9866999999999999</v>
      </c>
      <c r="AG188" s="4">
        <f t="shared" si="37"/>
        <v>0.29933500000000002</v>
      </c>
      <c r="AH188" s="4">
        <f t="shared" si="38"/>
        <v>-6.6499999999997117E-4</v>
      </c>
    </row>
    <row r="189" spans="1:34" x14ac:dyDescent="0.25">
      <c r="A189" s="7" t="s">
        <v>115</v>
      </c>
      <c r="B189" s="9" t="s">
        <v>52</v>
      </c>
      <c r="C189" s="7">
        <v>63</v>
      </c>
      <c r="D189" s="5">
        <v>2</v>
      </c>
      <c r="E189" s="5" t="s">
        <v>32</v>
      </c>
      <c r="F189" s="14"/>
      <c r="G189" s="14"/>
      <c r="H189" s="14"/>
      <c r="I189" s="9">
        <v>25</v>
      </c>
      <c r="J189" s="7" t="s">
        <v>35</v>
      </c>
      <c r="K189" s="5">
        <f t="shared" si="39"/>
        <v>225</v>
      </c>
      <c r="L189" s="5" t="s">
        <v>36</v>
      </c>
      <c r="M189" s="9">
        <v>2073</v>
      </c>
      <c r="N189" s="9">
        <v>2</v>
      </c>
      <c r="O189" s="7" t="s">
        <v>37</v>
      </c>
      <c r="P189" s="9" t="s">
        <v>38</v>
      </c>
      <c r="Q189" s="5" t="s">
        <v>39</v>
      </c>
      <c r="R189" s="7" t="s">
        <v>40</v>
      </c>
      <c r="S189" s="9">
        <v>30</v>
      </c>
      <c r="T189" s="9">
        <v>30</v>
      </c>
      <c r="U189" s="7">
        <f t="shared" si="40"/>
        <v>6</v>
      </c>
      <c r="V189" s="7">
        <v>20</v>
      </c>
      <c r="W189" s="8">
        <v>0.3</v>
      </c>
      <c r="X189" s="18">
        <v>5.9537000000000004</v>
      </c>
      <c r="Y189" s="18">
        <v>6.8599999999999994E-2</v>
      </c>
      <c r="Z189" s="18">
        <v>6.3100000000000003E-2</v>
      </c>
      <c r="AA189" s="18">
        <v>2.35E-2</v>
      </c>
      <c r="AB189" s="8">
        <f t="shared" si="41"/>
        <v>1</v>
      </c>
      <c r="AC189" s="8">
        <f t="shared" si="42"/>
        <v>0.29768500000000003</v>
      </c>
      <c r="AD189" s="8">
        <f t="shared" si="43"/>
        <v>-2.314999999999956E-3</v>
      </c>
      <c r="AE189" s="8">
        <f t="shared" si="44"/>
        <v>-4.6299999999999564E-2</v>
      </c>
      <c r="AF189" s="4">
        <f t="shared" si="36"/>
        <v>5.9866999999999999</v>
      </c>
      <c r="AG189" s="4">
        <f t="shared" si="37"/>
        <v>0.29933500000000002</v>
      </c>
      <c r="AH189" s="4">
        <f t="shared" si="38"/>
        <v>-6.6499999999997117E-4</v>
      </c>
    </row>
    <row r="190" spans="1:34" x14ac:dyDescent="0.25">
      <c r="A190" s="7" t="s">
        <v>115</v>
      </c>
      <c r="B190" s="9" t="s">
        <v>52</v>
      </c>
      <c r="C190" s="7">
        <v>63</v>
      </c>
      <c r="D190" s="5">
        <v>3</v>
      </c>
      <c r="E190" s="5" t="s">
        <v>32</v>
      </c>
      <c r="F190" s="14"/>
      <c r="G190" s="14"/>
      <c r="H190" s="14"/>
      <c r="I190" s="9">
        <v>25</v>
      </c>
      <c r="J190" s="7" t="s">
        <v>35</v>
      </c>
      <c r="K190" s="5">
        <f t="shared" si="39"/>
        <v>225</v>
      </c>
      <c r="L190" s="5" t="s">
        <v>36</v>
      </c>
      <c r="M190" s="9">
        <v>2073</v>
      </c>
      <c r="N190" s="9">
        <v>2</v>
      </c>
      <c r="O190" s="7" t="s">
        <v>37</v>
      </c>
      <c r="P190" s="9" t="s">
        <v>38</v>
      </c>
      <c r="Q190" s="5" t="s">
        <v>39</v>
      </c>
      <c r="R190" s="7" t="s">
        <v>40</v>
      </c>
      <c r="S190" s="9">
        <v>30</v>
      </c>
      <c r="T190" s="9">
        <v>30</v>
      </c>
      <c r="U190" s="7">
        <f t="shared" si="40"/>
        <v>6</v>
      </c>
      <c r="V190" s="7">
        <v>20</v>
      </c>
      <c r="W190" s="8">
        <v>0.3</v>
      </c>
      <c r="X190" s="18">
        <v>5.9816000000000003</v>
      </c>
      <c r="Y190" s="18">
        <v>7.5399999999999995E-2</v>
      </c>
      <c r="Z190" s="18">
        <v>6.0999999999999999E-2</v>
      </c>
      <c r="AA190" s="18">
        <v>5.1900000000000002E-2</v>
      </c>
      <c r="AB190" s="8">
        <f t="shared" si="41"/>
        <v>1</v>
      </c>
      <c r="AC190" s="8">
        <f t="shared" si="42"/>
        <v>0.29908000000000001</v>
      </c>
      <c r="AD190" s="8">
        <f t="shared" si="43"/>
        <v>-9.1999999999997639E-4</v>
      </c>
      <c r="AE190" s="8">
        <f t="shared" si="44"/>
        <v>-1.839999999999975E-2</v>
      </c>
      <c r="AF190" s="4">
        <f t="shared" si="36"/>
        <v>5.9866999999999999</v>
      </c>
      <c r="AG190" s="4">
        <f t="shared" si="37"/>
        <v>0.29933500000000002</v>
      </c>
      <c r="AH190" s="4">
        <f t="shared" si="38"/>
        <v>-6.6499999999997117E-4</v>
      </c>
    </row>
    <row r="191" spans="1:34" x14ac:dyDescent="0.25">
      <c r="A191" s="7" t="s">
        <v>115</v>
      </c>
      <c r="B191" s="9" t="s">
        <v>52</v>
      </c>
      <c r="C191" s="7">
        <v>64</v>
      </c>
      <c r="D191" s="5">
        <v>1</v>
      </c>
      <c r="E191" s="5" t="s">
        <v>32</v>
      </c>
      <c r="F191" s="14"/>
      <c r="G191" s="14"/>
      <c r="H191" s="14"/>
      <c r="I191" s="9">
        <v>25</v>
      </c>
      <c r="J191" s="7" t="s">
        <v>35</v>
      </c>
      <c r="K191" s="5">
        <f t="shared" si="39"/>
        <v>225</v>
      </c>
      <c r="L191" s="5" t="s">
        <v>36</v>
      </c>
      <c r="M191" s="9">
        <v>2073</v>
      </c>
      <c r="N191" s="9">
        <v>2</v>
      </c>
      <c r="O191" s="7" t="s">
        <v>37</v>
      </c>
      <c r="P191" s="9" t="s">
        <v>38</v>
      </c>
      <c r="Q191" s="5" t="s">
        <v>39</v>
      </c>
      <c r="R191" s="7" t="s">
        <v>40</v>
      </c>
      <c r="S191" s="9">
        <v>30</v>
      </c>
      <c r="T191" s="9">
        <v>30</v>
      </c>
      <c r="U191" s="7">
        <f t="shared" si="40"/>
        <v>6</v>
      </c>
      <c r="V191" s="7">
        <v>20</v>
      </c>
      <c r="W191" s="8">
        <v>0.3</v>
      </c>
      <c r="X191" s="18">
        <v>6.0315000000000003</v>
      </c>
      <c r="Y191" s="18">
        <v>3.44E-2</v>
      </c>
      <c r="Z191" s="18">
        <v>5.5100000000000003E-2</v>
      </c>
      <c r="AA191" s="18">
        <v>3.2399999999999998E-2</v>
      </c>
      <c r="AB191" s="8">
        <f t="shared" si="41"/>
        <v>1</v>
      </c>
      <c r="AC191" s="8">
        <f t="shared" si="42"/>
        <v>0.30157500000000004</v>
      </c>
      <c r="AD191" s="8">
        <f t="shared" si="43"/>
        <v>1.5750000000000486E-3</v>
      </c>
      <c r="AE191" s="8">
        <f t="shared" si="44"/>
        <v>3.1500000000000306E-2</v>
      </c>
      <c r="AF191" s="4">
        <f t="shared" si="36"/>
        <v>6.048566666666666</v>
      </c>
      <c r="AG191" s="4">
        <f t="shared" si="37"/>
        <v>0.3024283333333333</v>
      </c>
      <c r="AH191" s="4">
        <f t="shared" si="38"/>
        <v>2.4283333333333101E-3</v>
      </c>
    </row>
    <row r="192" spans="1:34" x14ac:dyDescent="0.25">
      <c r="A192" s="7" t="s">
        <v>115</v>
      </c>
      <c r="B192" s="9" t="s">
        <v>52</v>
      </c>
      <c r="C192" s="7">
        <v>64</v>
      </c>
      <c r="D192" s="5">
        <v>2</v>
      </c>
      <c r="E192" s="5" t="s">
        <v>32</v>
      </c>
      <c r="F192" s="14"/>
      <c r="G192" s="14"/>
      <c r="H192" s="14"/>
      <c r="I192" s="9">
        <v>25</v>
      </c>
      <c r="J192" s="7" t="s">
        <v>35</v>
      </c>
      <c r="K192" s="5">
        <f t="shared" si="39"/>
        <v>225</v>
      </c>
      <c r="L192" s="5" t="s">
        <v>36</v>
      </c>
      <c r="M192" s="9">
        <v>2073</v>
      </c>
      <c r="N192" s="9">
        <v>2</v>
      </c>
      <c r="O192" s="7" t="s">
        <v>37</v>
      </c>
      <c r="P192" s="9" t="s">
        <v>38</v>
      </c>
      <c r="Q192" s="5" t="s">
        <v>39</v>
      </c>
      <c r="R192" s="7" t="s">
        <v>40</v>
      </c>
      <c r="S192" s="9">
        <v>30</v>
      </c>
      <c r="T192" s="9">
        <v>30</v>
      </c>
      <c r="U192" s="7">
        <f t="shared" si="40"/>
        <v>6</v>
      </c>
      <c r="V192" s="7">
        <v>20</v>
      </c>
      <c r="W192" s="8">
        <v>0.3</v>
      </c>
      <c r="X192" s="18">
        <v>6.0964999999999998</v>
      </c>
      <c r="Y192" s="18">
        <v>0.04</v>
      </c>
      <c r="Z192" s="18">
        <v>4.53E-2</v>
      </c>
      <c r="AA192" s="18">
        <v>4.2299999999999997E-2</v>
      </c>
      <c r="AB192" s="8">
        <f t="shared" si="41"/>
        <v>1</v>
      </c>
      <c r="AC192" s="8">
        <f t="shared" si="42"/>
        <v>0.30482500000000001</v>
      </c>
      <c r="AD192" s="8">
        <f t="shared" si="43"/>
        <v>4.8250000000000237E-3</v>
      </c>
      <c r="AE192" s="8">
        <f t="shared" si="44"/>
        <v>9.6499999999999808E-2</v>
      </c>
      <c r="AF192" s="4">
        <f t="shared" si="36"/>
        <v>6.048566666666666</v>
      </c>
      <c r="AG192" s="4">
        <f t="shared" si="37"/>
        <v>0.3024283333333333</v>
      </c>
      <c r="AH192" s="4">
        <f t="shared" si="38"/>
        <v>2.4283333333333101E-3</v>
      </c>
    </row>
    <row r="193" spans="1:34" x14ac:dyDescent="0.25">
      <c r="A193" s="7" t="s">
        <v>115</v>
      </c>
      <c r="B193" s="9" t="s">
        <v>52</v>
      </c>
      <c r="C193" s="7">
        <v>64</v>
      </c>
      <c r="D193" s="5">
        <v>3</v>
      </c>
      <c r="E193" s="5" t="s">
        <v>32</v>
      </c>
      <c r="F193" s="14"/>
      <c r="G193" s="14"/>
      <c r="H193" s="14"/>
      <c r="I193" s="9">
        <v>25</v>
      </c>
      <c r="J193" s="7" t="s">
        <v>35</v>
      </c>
      <c r="K193" s="5">
        <f t="shared" si="39"/>
        <v>225</v>
      </c>
      <c r="L193" s="5" t="s">
        <v>36</v>
      </c>
      <c r="M193" s="9">
        <v>2073</v>
      </c>
      <c r="N193" s="9">
        <v>2</v>
      </c>
      <c r="O193" s="7" t="s">
        <v>37</v>
      </c>
      <c r="P193" s="9" t="s">
        <v>38</v>
      </c>
      <c r="Q193" s="5" t="s">
        <v>39</v>
      </c>
      <c r="R193" s="7" t="s">
        <v>40</v>
      </c>
      <c r="S193" s="9">
        <v>30</v>
      </c>
      <c r="T193" s="9">
        <v>30</v>
      </c>
      <c r="U193" s="7">
        <f t="shared" si="40"/>
        <v>6</v>
      </c>
      <c r="V193" s="7">
        <v>20</v>
      </c>
      <c r="W193" s="8">
        <v>0.3</v>
      </c>
      <c r="X193" s="18">
        <v>6.0176999999999996</v>
      </c>
      <c r="Y193" s="18">
        <v>8.6099999999999996E-2</v>
      </c>
      <c r="Z193" s="18">
        <v>6.1499999999999999E-2</v>
      </c>
      <c r="AA193" s="18">
        <v>5.67E-2</v>
      </c>
      <c r="AB193" s="8">
        <f t="shared" si="41"/>
        <v>1</v>
      </c>
      <c r="AC193" s="8">
        <f t="shared" si="42"/>
        <v>0.30088499999999996</v>
      </c>
      <c r="AD193" s="8">
        <f t="shared" si="43"/>
        <v>8.8499999999996914E-4</v>
      </c>
      <c r="AE193" s="8">
        <f t="shared" si="44"/>
        <v>1.7699999999999605E-2</v>
      </c>
      <c r="AF193" s="4">
        <f t="shared" si="36"/>
        <v>6.048566666666666</v>
      </c>
      <c r="AG193" s="4">
        <f t="shared" si="37"/>
        <v>0.3024283333333333</v>
      </c>
      <c r="AH193" s="4">
        <f t="shared" si="38"/>
        <v>2.4283333333333101E-3</v>
      </c>
    </row>
    <row r="194" spans="1:34" x14ac:dyDescent="0.25">
      <c r="A194" s="7" t="s">
        <v>116</v>
      </c>
      <c r="B194" s="9" t="s">
        <v>52</v>
      </c>
      <c r="C194" s="7">
        <v>65</v>
      </c>
      <c r="D194" s="5">
        <v>1</v>
      </c>
      <c r="E194" s="5" t="s">
        <v>32</v>
      </c>
      <c r="F194" s="14"/>
      <c r="G194" s="14"/>
      <c r="H194" s="14"/>
      <c r="I194" s="9">
        <v>45</v>
      </c>
      <c r="J194" s="7" t="s">
        <v>35</v>
      </c>
      <c r="K194" s="5">
        <f t="shared" ref="K194:K199" si="45">15*15</f>
        <v>225</v>
      </c>
      <c r="L194" s="5" t="s">
        <v>36</v>
      </c>
      <c r="M194" s="9">
        <v>2073</v>
      </c>
      <c r="N194" s="9">
        <v>2</v>
      </c>
      <c r="O194" s="7" t="s">
        <v>37</v>
      </c>
      <c r="P194" s="9" t="s">
        <v>38</v>
      </c>
      <c r="Q194" s="5" t="s">
        <v>39</v>
      </c>
      <c r="R194" s="7" t="s">
        <v>40</v>
      </c>
      <c r="S194" s="9">
        <v>30</v>
      </c>
      <c r="T194" s="9">
        <v>30</v>
      </c>
      <c r="U194" s="7">
        <f t="shared" ref="U194:U225" si="46">V194*W194</f>
        <v>6</v>
      </c>
      <c r="V194" s="7">
        <v>20</v>
      </c>
      <c r="W194" s="8">
        <v>0.3</v>
      </c>
      <c r="X194" s="18">
        <v>5.8273999999999999</v>
      </c>
      <c r="Y194" s="18">
        <v>8.2000000000000003E-2</v>
      </c>
      <c r="Z194" s="18">
        <v>4.8800000000000003E-2</v>
      </c>
      <c r="AA194" s="18">
        <v>3.3599999999999998E-2</v>
      </c>
      <c r="AB194" s="8">
        <f t="shared" ref="AB194:AB199" si="47">IF(P194="Quick",1,0)</f>
        <v>1</v>
      </c>
      <c r="AC194" s="8">
        <f t="shared" ref="AC194:AC199" si="48">X194/V194</f>
        <v>0.29137000000000002</v>
      </c>
      <c r="AD194" s="8">
        <f t="shared" ref="AD194:AD225" si="49">AC194-W194</f>
        <v>-8.629999999999971E-3</v>
      </c>
      <c r="AE194" s="8">
        <f t="shared" ref="AE194:AE199" si="50">X194-U194</f>
        <v>-0.17260000000000009</v>
      </c>
      <c r="AF194" s="4">
        <f t="shared" si="36"/>
        <v>5.9627333333333326</v>
      </c>
      <c r="AG194" s="4">
        <f t="shared" si="37"/>
        <v>0.29813666666666661</v>
      </c>
      <c r="AH194" s="4">
        <f t="shared" si="38"/>
        <v>-1.8633333333333835E-3</v>
      </c>
    </row>
    <row r="195" spans="1:34" x14ac:dyDescent="0.25">
      <c r="A195" s="7" t="s">
        <v>116</v>
      </c>
      <c r="B195" s="9" t="s">
        <v>52</v>
      </c>
      <c r="C195" s="7">
        <v>65</v>
      </c>
      <c r="D195" s="5">
        <v>2</v>
      </c>
      <c r="E195" s="5" t="s">
        <v>32</v>
      </c>
      <c r="F195" s="14"/>
      <c r="G195" s="14"/>
      <c r="H195" s="14"/>
      <c r="I195" s="9">
        <v>45</v>
      </c>
      <c r="J195" s="7" t="s">
        <v>35</v>
      </c>
      <c r="K195" s="5">
        <f t="shared" si="45"/>
        <v>225</v>
      </c>
      <c r="L195" s="5" t="s">
        <v>36</v>
      </c>
      <c r="M195" s="9">
        <v>2073</v>
      </c>
      <c r="N195" s="9">
        <v>2</v>
      </c>
      <c r="O195" s="7" t="s">
        <v>37</v>
      </c>
      <c r="P195" s="9" t="s">
        <v>38</v>
      </c>
      <c r="Q195" s="5" t="s">
        <v>39</v>
      </c>
      <c r="R195" s="7" t="s">
        <v>40</v>
      </c>
      <c r="S195" s="9">
        <v>30</v>
      </c>
      <c r="T195" s="9">
        <v>30</v>
      </c>
      <c r="U195" s="7">
        <f t="shared" si="46"/>
        <v>6</v>
      </c>
      <c r="V195" s="7">
        <v>20</v>
      </c>
      <c r="W195" s="8">
        <v>0.3</v>
      </c>
      <c r="X195" s="18">
        <v>5.9824999999999999</v>
      </c>
      <c r="Y195" s="18">
        <v>2.7300000000000001E-2</v>
      </c>
      <c r="Z195" s="18">
        <v>7.4499999999999997E-2</v>
      </c>
      <c r="AA195" s="18">
        <v>1.4999999999999999E-2</v>
      </c>
      <c r="AB195" s="8">
        <f t="shared" si="47"/>
        <v>1</v>
      </c>
      <c r="AC195" s="8">
        <f t="shared" si="48"/>
        <v>0.29912499999999997</v>
      </c>
      <c r="AD195" s="8">
        <f t="shared" si="49"/>
        <v>-8.7500000000001465E-4</v>
      </c>
      <c r="AE195" s="8">
        <f t="shared" si="50"/>
        <v>-1.7500000000000071E-2</v>
      </c>
      <c r="AF195" s="4">
        <f t="shared" ref="AF195:AF199" si="51">SUMIFS($X:$X,$C:$C,$C195)/3</f>
        <v>5.9627333333333326</v>
      </c>
      <c r="AG195" s="4">
        <f t="shared" ref="AG195:AG199" si="52">AF195/V195</f>
        <v>0.29813666666666661</v>
      </c>
      <c r="AH195" s="4">
        <f t="shared" ref="AH195:AH199" si="53">AG195-W195</f>
        <v>-1.8633333333333835E-3</v>
      </c>
    </row>
    <row r="196" spans="1:34" x14ac:dyDescent="0.25">
      <c r="A196" s="7" t="s">
        <v>116</v>
      </c>
      <c r="B196" s="9" t="s">
        <v>52</v>
      </c>
      <c r="C196" s="7">
        <v>65</v>
      </c>
      <c r="D196" s="5">
        <v>3</v>
      </c>
      <c r="E196" s="5" t="s">
        <v>32</v>
      </c>
      <c r="F196" s="14"/>
      <c r="G196" s="14"/>
      <c r="H196" s="14"/>
      <c r="I196" s="9">
        <v>45</v>
      </c>
      <c r="J196" s="7" t="s">
        <v>35</v>
      </c>
      <c r="K196" s="5">
        <f t="shared" si="45"/>
        <v>225</v>
      </c>
      <c r="L196" s="5" t="s">
        <v>36</v>
      </c>
      <c r="M196" s="9">
        <v>2073</v>
      </c>
      <c r="N196" s="9">
        <v>2</v>
      </c>
      <c r="O196" s="7" t="s">
        <v>37</v>
      </c>
      <c r="P196" s="9" t="s">
        <v>38</v>
      </c>
      <c r="Q196" s="5" t="s">
        <v>39</v>
      </c>
      <c r="R196" s="7" t="s">
        <v>40</v>
      </c>
      <c r="S196" s="9">
        <v>30</v>
      </c>
      <c r="T196" s="9">
        <v>30</v>
      </c>
      <c r="U196" s="7">
        <f t="shared" si="46"/>
        <v>6</v>
      </c>
      <c r="V196" s="7">
        <v>20</v>
      </c>
      <c r="W196" s="8">
        <v>0.3</v>
      </c>
      <c r="X196" s="18">
        <v>6.0782999999999996</v>
      </c>
      <c r="Y196" s="18">
        <v>4.1799999999999997E-2</v>
      </c>
      <c r="Z196" s="18">
        <v>5.11E-2</v>
      </c>
      <c r="AA196" s="18">
        <v>0.02</v>
      </c>
      <c r="AB196" s="8">
        <f t="shared" si="47"/>
        <v>1</v>
      </c>
      <c r="AC196" s="8">
        <f t="shared" si="48"/>
        <v>0.30391499999999999</v>
      </c>
      <c r="AD196" s="8">
        <f t="shared" si="49"/>
        <v>3.9150000000000018E-3</v>
      </c>
      <c r="AE196" s="8">
        <f t="shared" si="50"/>
        <v>7.8299999999999592E-2</v>
      </c>
      <c r="AF196" s="4">
        <f t="shared" si="51"/>
        <v>5.9627333333333326</v>
      </c>
      <c r="AG196" s="4">
        <f t="shared" si="52"/>
        <v>0.29813666666666661</v>
      </c>
      <c r="AH196" s="4">
        <f t="shared" si="53"/>
        <v>-1.8633333333333835E-3</v>
      </c>
    </row>
    <row r="197" spans="1:34" x14ac:dyDescent="0.25">
      <c r="A197" s="7" t="s">
        <v>116</v>
      </c>
      <c r="B197" s="9" t="s">
        <v>52</v>
      </c>
      <c r="C197" s="7">
        <v>66</v>
      </c>
      <c r="D197" s="5">
        <v>1</v>
      </c>
      <c r="E197" s="5" t="s">
        <v>32</v>
      </c>
      <c r="F197" s="14"/>
      <c r="G197" s="14"/>
      <c r="H197" s="14"/>
      <c r="I197" s="9">
        <v>45</v>
      </c>
      <c r="J197" s="7" t="s">
        <v>35</v>
      </c>
      <c r="K197" s="5">
        <f t="shared" si="45"/>
        <v>225</v>
      </c>
      <c r="L197" s="5" t="s">
        <v>36</v>
      </c>
      <c r="M197" s="9">
        <v>2073</v>
      </c>
      <c r="N197" s="9">
        <v>2</v>
      </c>
      <c r="O197" s="7" t="s">
        <v>37</v>
      </c>
      <c r="P197" s="9" t="s">
        <v>38</v>
      </c>
      <c r="Q197" s="5" t="s">
        <v>39</v>
      </c>
      <c r="R197" s="7" t="s">
        <v>40</v>
      </c>
      <c r="S197" s="9">
        <v>30</v>
      </c>
      <c r="T197" s="9">
        <v>30</v>
      </c>
      <c r="U197" s="7">
        <f t="shared" si="46"/>
        <v>6</v>
      </c>
      <c r="V197" s="7">
        <v>20</v>
      </c>
      <c r="W197" s="8">
        <v>0.3</v>
      </c>
      <c r="X197" s="18">
        <v>6.0587</v>
      </c>
      <c r="Y197" s="18">
        <v>3.5299999999999998E-2</v>
      </c>
      <c r="Z197" s="18">
        <v>2.18E-2</v>
      </c>
      <c r="AA197" s="18">
        <v>1.8100000000000002E-2</v>
      </c>
      <c r="AB197" s="8">
        <f t="shared" si="47"/>
        <v>1</v>
      </c>
      <c r="AC197" s="8">
        <f t="shared" si="48"/>
        <v>0.30293500000000001</v>
      </c>
      <c r="AD197" s="8">
        <f t="shared" si="49"/>
        <v>2.9350000000000209E-3</v>
      </c>
      <c r="AE197" s="8">
        <f t="shared" si="50"/>
        <v>5.8699999999999974E-2</v>
      </c>
      <c r="AF197" s="4">
        <f t="shared" si="51"/>
        <v>6.0050333333333334</v>
      </c>
      <c r="AG197" s="4">
        <f t="shared" si="52"/>
        <v>0.30025166666666669</v>
      </c>
      <c r="AH197" s="4">
        <f t="shared" si="53"/>
        <v>2.5166666666670556E-4</v>
      </c>
    </row>
    <row r="198" spans="1:34" x14ac:dyDescent="0.25">
      <c r="A198" s="7" t="s">
        <v>116</v>
      </c>
      <c r="B198" s="9" t="s">
        <v>52</v>
      </c>
      <c r="C198" s="7">
        <v>66</v>
      </c>
      <c r="D198" s="5">
        <v>2</v>
      </c>
      <c r="E198" s="5" t="s">
        <v>32</v>
      </c>
      <c r="F198" s="14"/>
      <c r="G198" s="14"/>
      <c r="H198" s="14"/>
      <c r="I198" s="9">
        <v>45</v>
      </c>
      <c r="J198" s="7" t="s">
        <v>35</v>
      </c>
      <c r="K198" s="5">
        <f t="shared" si="45"/>
        <v>225</v>
      </c>
      <c r="L198" s="5" t="s">
        <v>36</v>
      </c>
      <c r="M198" s="9">
        <v>2073</v>
      </c>
      <c r="N198" s="9">
        <v>2</v>
      </c>
      <c r="O198" s="7" t="s">
        <v>37</v>
      </c>
      <c r="P198" s="9" t="s">
        <v>38</v>
      </c>
      <c r="Q198" s="5" t="s">
        <v>39</v>
      </c>
      <c r="R198" s="7" t="s">
        <v>40</v>
      </c>
      <c r="S198" s="9">
        <v>30</v>
      </c>
      <c r="T198" s="9">
        <v>30</v>
      </c>
      <c r="U198" s="7">
        <f t="shared" si="46"/>
        <v>6</v>
      </c>
      <c r="V198" s="7">
        <v>20</v>
      </c>
      <c r="W198" s="8">
        <v>0.3</v>
      </c>
      <c r="X198" s="18">
        <v>5.9668000000000001</v>
      </c>
      <c r="Y198" s="18">
        <v>4.8000000000000001E-2</v>
      </c>
      <c r="Z198" s="18">
        <v>5.9299999999999999E-2</v>
      </c>
      <c r="AA198" s="18">
        <v>8.9999999999999993E-3</v>
      </c>
      <c r="AB198" s="8">
        <f t="shared" si="47"/>
        <v>1</v>
      </c>
      <c r="AC198" s="8">
        <f t="shared" si="48"/>
        <v>0.29833999999999999</v>
      </c>
      <c r="AD198" s="8">
        <f t="shared" si="49"/>
        <v>-1.6599999999999948E-3</v>
      </c>
      <c r="AE198" s="8">
        <f t="shared" si="50"/>
        <v>-3.3199999999999896E-2</v>
      </c>
      <c r="AF198" s="4">
        <f t="shared" si="51"/>
        <v>6.0050333333333334</v>
      </c>
      <c r="AG198" s="4">
        <f t="shared" si="52"/>
        <v>0.30025166666666669</v>
      </c>
      <c r="AH198" s="4">
        <f t="shared" si="53"/>
        <v>2.5166666666670556E-4</v>
      </c>
    </row>
    <row r="199" spans="1:34" x14ac:dyDescent="0.25">
      <c r="A199" s="7" t="s">
        <v>116</v>
      </c>
      <c r="B199" s="9" t="s">
        <v>52</v>
      </c>
      <c r="C199" s="7">
        <v>66</v>
      </c>
      <c r="D199" s="5">
        <v>3</v>
      </c>
      <c r="E199" s="5" t="s">
        <v>32</v>
      </c>
      <c r="F199" s="14"/>
      <c r="G199" s="14"/>
      <c r="H199" s="14"/>
      <c r="I199" s="9">
        <v>45</v>
      </c>
      <c r="J199" s="7" t="s">
        <v>35</v>
      </c>
      <c r="K199" s="5">
        <f t="shared" si="45"/>
        <v>225</v>
      </c>
      <c r="L199" s="5" t="s">
        <v>36</v>
      </c>
      <c r="M199" s="9">
        <v>2073</v>
      </c>
      <c r="N199" s="9">
        <v>2</v>
      </c>
      <c r="O199" s="7" t="s">
        <v>37</v>
      </c>
      <c r="P199" s="9" t="s">
        <v>38</v>
      </c>
      <c r="Q199" s="5" t="s">
        <v>39</v>
      </c>
      <c r="R199" s="7" t="s">
        <v>40</v>
      </c>
      <c r="S199" s="9">
        <v>30</v>
      </c>
      <c r="T199" s="9">
        <v>30</v>
      </c>
      <c r="U199" s="7">
        <f t="shared" si="46"/>
        <v>6</v>
      </c>
      <c r="V199" s="7">
        <v>20</v>
      </c>
      <c r="W199" s="8">
        <v>0.3</v>
      </c>
      <c r="X199" s="18">
        <v>5.9896000000000003</v>
      </c>
      <c r="Y199" s="18">
        <v>3.5000000000000003E-2</v>
      </c>
      <c r="Z199" s="18">
        <v>5.5E-2</v>
      </c>
      <c r="AA199" s="18">
        <v>1.6299999999999999E-2</v>
      </c>
      <c r="AB199" s="8">
        <f t="shared" si="47"/>
        <v>1</v>
      </c>
      <c r="AC199" s="8">
        <f t="shared" si="48"/>
        <v>0.29948000000000002</v>
      </c>
      <c r="AD199" s="8">
        <f t="shared" si="49"/>
        <v>-5.1999999999996493E-4</v>
      </c>
      <c r="AE199" s="8">
        <f t="shared" si="50"/>
        <v>-1.0399999999999743E-2</v>
      </c>
      <c r="AF199" s="4">
        <f t="shared" si="51"/>
        <v>6.0050333333333334</v>
      </c>
      <c r="AG199" s="4">
        <f t="shared" si="52"/>
        <v>0.30025166666666669</v>
      </c>
      <c r="AH199" s="4">
        <f t="shared" si="53"/>
        <v>2.5166666666670556E-4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Pantelis Gkaliamoutsas</dc:creator>
  <cp:lastModifiedBy>Shien Yang Lee</cp:lastModifiedBy>
  <dcterms:created xsi:type="dcterms:W3CDTF">2017-06-30T14:53:44Z</dcterms:created>
  <dcterms:modified xsi:type="dcterms:W3CDTF">2017-07-10T14:10:14Z</dcterms:modified>
</cp:coreProperties>
</file>