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\workspace-self\home\project\doc\"/>
    </mc:Choice>
  </mc:AlternateContent>
  <xr:revisionPtr revIDLastSave="0" documentId="10_ncr:8100000_{D1F40BC8-6536-4782-AB4A-1C44C1FD89BE}" xr6:coauthVersionLast="34" xr6:coauthVersionMax="34" xr10:uidLastSave="{00000000-0000-0000-0000-000000000000}"/>
  <bookViews>
    <workbookView xWindow="0" yWindow="0" windowWidth="25200" windowHeight="11760" xr2:uid="{00000000-000D-0000-FFFF-FFFF00000000}"/>
  </bookViews>
  <sheets>
    <sheet name="项目跟踪器" sheetId="1" r:id="rId1"/>
    <sheet name="设置" sheetId="2" r:id="rId2"/>
  </sheets>
  <definedNames>
    <definedName name="CategoryList">设置!$B$5:$B$10</definedName>
    <definedName name="ColumnTitle1">项目跟踪器!$B$2</definedName>
    <definedName name="ColumnTitle2">CategoryAndEmployeeTable[[#Headers],[类别名称]]</definedName>
    <definedName name="EmployeeList">设置!$C$5:$C$10</definedName>
    <definedName name="FlagPercent">项目跟踪器!#REF!</definedName>
    <definedName name="_xlnm.Print_Titles" localSheetId="0">项目跟踪器!$2:$2</definedName>
  </definedNames>
  <calcPr calcId="162913"/>
</workbook>
</file>

<file path=xl/calcChain.xml><?xml version="1.0" encoding="utf-8"?>
<calcChain xmlns="http://schemas.openxmlformats.org/spreadsheetml/2006/main">
  <c r="H25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3" i="1"/>
  <c r="F4" i="1" s="1"/>
  <c r="G4" i="1" l="1"/>
  <c r="F5" i="1" l="1"/>
  <c r="G5" i="1"/>
  <c r="G6" i="1" s="1"/>
  <c r="F7" i="1" l="1"/>
  <c r="G7" i="1"/>
  <c r="F6" i="1"/>
  <c r="G8" i="1" l="1"/>
  <c r="F8" i="1"/>
  <c r="G9" i="1" l="1"/>
  <c r="F9" i="1"/>
  <c r="G10" i="1" l="1"/>
  <c r="F10" i="1"/>
  <c r="G11" i="1" l="1"/>
  <c r="F11" i="1"/>
  <c r="G12" i="1" l="1"/>
  <c r="F12" i="1"/>
  <c r="G13" i="1" l="1"/>
  <c r="F13" i="1"/>
  <c r="G14" i="1" l="1"/>
  <c r="F14" i="1"/>
  <c r="G15" i="1" l="1"/>
  <c r="F15" i="1"/>
  <c r="G16" i="1" l="1"/>
  <c r="F16" i="1"/>
  <c r="G17" i="1" l="1"/>
  <c r="F17" i="1"/>
  <c r="G18" i="1" l="1"/>
  <c r="F18" i="1"/>
  <c r="G19" i="1" l="1"/>
  <c r="F19" i="1"/>
  <c r="G20" i="1" l="1"/>
  <c r="F20" i="1"/>
  <c r="G21" i="1" l="1"/>
  <c r="F21" i="1"/>
  <c r="G22" i="1" l="1"/>
  <c r="F22" i="1"/>
</calcChain>
</file>

<file path=xl/sharedStrings.xml><?xml version="1.0" encoding="utf-8"?>
<sst xmlns="http://schemas.openxmlformats.org/spreadsheetml/2006/main" count="56" uniqueCount="36">
  <si>
    <t>项目跟踪器</t>
  </si>
  <si>
    <t>责任人</t>
  </si>
  <si>
    <t>设置</t>
  </si>
  <si>
    <t>类别名称</t>
  </si>
  <si>
    <t>员工姓名</t>
  </si>
  <si>
    <t>预计开始时间</t>
  </si>
  <si>
    <t>预计完成时间</t>
  </si>
  <si>
    <t>预计工时(小时)</t>
  </si>
  <si>
    <t>预计工期(天)</t>
  </si>
  <si>
    <t>子模块</t>
    <phoneticPr fontId="11" type="noConversion"/>
  </si>
  <si>
    <t>模块</t>
    <phoneticPr fontId="11" type="noConversion"/>
  </si>
  <si>
    <t>用户</t>
    <phoneticPr fontId="11" type="noConversion"/>
  </si>
  <si>
    <t>用户管理</t>
    <phoneticPr fontId="11" type="noConversion"/>
  </si>
  <si>
    <t>类别</t>
    <phoneticPr fontId="11" type="noConversion"/>
  </si>
  <si>
    <t>组织机构管理</t>
    <phoneticPr fontId="11" type="noConversion"/>
  </si>
  <si>
    <t>角色管理</t>
    <phoneticPr fontId="11" type="noConversion"/>
  </si>
  <si>
    <t>TMS</t>
    <phoneticPr fontId="11" type="noConversion"/>
  </si>
  <si>
    <t>托运单(下单页面)</t>
    <phoneticPr fontId="11" type="noConversion"/>
  </si>
  <si>
    <t>托运单(上门接货页面)</t>
    <phoneticPr fontId="11" type="noConversion"/>
  </si>
  <si>
    <t>托运单(上门接货后台)</t>
    <phoneticPr fontId="11" type="noConversion"/>
  </si>
  <si>
    <t>托运单(下单后台)</t>
    <phoneticPr fontId="11" type="noConversion"/>
  </si>
  <si>
    <t>本地外发(后台)</t>
    <phoneticPr fontId="11" type="noConversion"/>
  </si>
  <si>
    <t>本地外发(列表，创建，签收，跟踪页面)</t>
    <phoneticPr fontId="11" type="noConversion"/>
  </si>
  <si>
    <t>送出外发(页面)</t>
    <phoneticPr fontId="11" type="noConversion"/>
  </si>
  <si>
    <t>送出外发(后台)</t>
    <phoneticPr fontId="11" type="noConversion"/>
  </si>
  <si>
    <t>库存管理(列表页，代理到货页)</t>
    <phoneticPr fontId="11" type="noConversion"/>
  </si>
  <si>
    <t>库存管理(后台)</t>
    <phoneticPr fontId="11" type="noConversion"/>
  </si>
  <si>
    <t>车辆跟踪(后台)</t>
    <phoneticPr fontId="11" type="noConversion"/>
  </si>
  <si>
    <t>车辆跟踪(页面)</t>
    <phoneticPr fontId="11" type="noConversion"/>
  </si>
  <si>
    <t>送货上门（列表，安排送货，送货签收)</t>
    <phoneticPr fontId="11" type="noConversion"/>
  </si>
  <si>
    <t>送货上门(后台)</t>
    <phoneticPr fontId="11" type="noConversion"/>
  </si>
  <si>
    <t>自提签收(列表，自提页面)</t>
    <phoneticPr fontId="11" type="noConversion"/>
  </si>
  <si>
    <t>自提签收(后台)</t>
    <phoneticPr fontId="11" type="noConversion"/>
  </si>
  <si>
    <t>菜单权限管理</t>
    <phoneticPr fontId="11" type="noConversion"/>
  </si>
  <si>
    <t>到站确认(页面)</t>
    <phoneticPr fontId="11" type="noConversion"/>
  </si>
  <si>
    <t>到站确认(后台)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</si>
</sst>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Over/Under flag&quot;;&quot;&quot;;&quot;&quot;"/>
    <numFmt numFmtId="177" formatCode="#,##0_);[Red]\(#,##0\)"/>
    <numFmt numFmtId="178" formatCode="[$-F800]dddd\,\ mmmm\ dd\,\ yyyy"/>
  </numFmts>
  <fonts count="21" x14ac:knownFonts="1">
    <font>
      <sz val="11"/>
      <color theme="3" tint="-0.499984740745262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sz val="9"/>
      <name val="宋体"/>
      <family val="3"/>
      <charset val="134"/>
      <scheme val="minor"/>
    </font>
    <font>
      <sz val="11"/>
      <color theme="3" tint="-0.499984740745262"/>
      <name val="微软雅黑"/>
      <family val="2"/>
      <charset val="134"/>
    </font>
    <font>
      <sz val="24"/>
      <color theme="3"/>
      <name val="微软雅黑"/>
      <family val="2"/>
      <charset val="134"/>
    </font>
    <font>
      <b/>
      <sz val="11"/>
      <color theme="3" tint="-0.499984740745262"/>
      <name val="Century Gothic"/>
      <family val="2"/>
    </font>
    <font>
      <sz val="11"/>
      <color theme="3" tint="-0.499984740745262"/>
      <name val="微软雅黑"/>
      <family val="2"/>
      <charset val="134"/>
    </font>
    <font>
      <sz val="24"/>
      <color theme="3"/>
      <name val="微软雅黑"/>
      <family val="2"/>
      <charset val="134"/>
    </font>
    <font>
      <b/>
      <sz val="11"/>
      <color theme="2" tint="-0.89996032593768116"/>
      <name val="微软雅黑"/>
      <family val="2"/>
      <charset val="134"/>
    </font>
    <font>
      <sz val="11"/>
      <color theme="2" tint="-0.89989928891872917"/>
      <name val="微软雅黑"/>
      <family val="2"/>
      <charset val="134"/>
    </font>
    <font>
      <sz val="11"/>
      <color theme="2" tint="-0.89992980742820516"/>
      <name val="微软雅黑"/>
      <family val="2"/>
      <charset val="134"/>
    </font>
    <font>
      <sz val="11"/>
      <color theme="3" tint="-0.49998474074526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3" tint="0.59996337778862885"/>
      </top>
      <bottom/>
      <diagonal/>
    </border>
  </borders>
  <cellStyleXfs count="16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0" borderId="3" applyProtection="0">
      <alignment horizontal="center" vertical="center"/>
    </xf>
    <xf numFmtId="0" fontId="1" fillId="2" borderId="1" applyNumberFormat="0" applyFont="0" applyBorder="0" applyProtection="0">
      <alignment horizontal="right" vertical="center" indent="2"/>
    </xf>
    <xf numFmtId="3" fontId="8" fillId="0" borderId="0" applyFill="0" applyBorder="0" applyProtection="0">
      <alignment horizontal="left" vertical="center" indent="1"/>
    </xf>
    <xf numFmtId="0" fontId="8" fillId="0" borderId="0" applyFill="0" applyBorder="0" applyProtection="0">
      <alignment horizontal="left" vertical="center" wrapText="1" indent="1"/>
    </xf>
    <xf numFmtId="0" fontId="6" fillId="0" borderId="0" applyNumberFormat="0" applyBorder="0" applyProtection="0">
      <alignment horizontal="left" vertical="center" wrapText="1" indent="1"/>
    </xf>
    <xf numFmtId="0" fontId="2" fillId="3" borderId="2" applyNumberFormat="0" applyFont="0" applyAlignment="0" applyProtection="0"/>
    <xf numFmtId="14" fontId="7" fillId="0" borderId="0" applyFill="0" applyBorder="0" applyProtection="0">
      <alignment horizontal="right" vertical="center" indent="2"/>
    </xf>
    <xf numFmtId="0" fontId="4" fillId="0" borderId="0" applyNumberFormat="0" applyFill="0" applyBorder="0" applyAlignment="0" applyProtection="0"/>
    <xf numFmtId="176" fontId="10" fillId="0" borderId="0" applyFill="0" applyProtection="0">
      <alignment horizontal="left" vertical="center" indent="1"/>
    </xf>
    <xf numFmtId="0" fontId="6" fillId="0" borderId="5" applyNumberFormat="0" applyFill="0" applyProtection="0">
      <alignment horizontal="left" vertical="center" wrapText="1" indent="2"/>
    </xf>
    <xf numFmtId="176" fontId="9" fillId="0" borderId="4">
      <alignment horizontal="right" vertical="center"/>
    </xf>
    <xf numFmtId="14" fontId="7" fillId="0" borderId="5">
      <alignment horizontal="left" vertical="center" indent="2"/>
    </xf>
    <xf numFmtId="3" fontId="8" fillId="2" borderId="0" applyBorder="0">
      <alignment horizontal="left" vertical="center" indent="1"/>
    </xf>
    <xf numFmtId="3" fontId="8" fillId="2" borderId="6">
      <alignment horizontal="left" vertical="center" indent="1"/>
    </xf>
  </cellStyleXfs>
  <cellXfs count="25">
    <xf numFmtId="0" fontId="0" fillId="0" borderId="0" xfId="0">
      <alignment vertical="center"/>
    </xf>
    <xf numFmtId="0" fontId="12" fillId="0" borderId="0" xfId="0" applyFont="1">
      <alignment vertical="center"/>
    </xf>
    <xf numFmtId="0" fontId="13" fillId="0" borderId="0" xfId="9" applyFont="1" applyAlignment="1">
      <alignment vertical="center"/>
    </xf>
    <xf numFmtId="0" fontId="0" fillId="0" borderId="0" xfId="0" applyAlignment="1">
      <alignment horizontal="left" vertical="center" indent="1"/>
    </xf>
    <xf numFmtId="0" fontId="15" fillId="0" borderId="0" xfId="0" applyFont="1" applyProtection="1">
      <alignment vertical="center"/>
    </xf>
    <xf numFmtId="0" fontId="16" fillId="0" borderId="0" xfId="9" applyFont="1" applyAlignment="1" applyProtection="1">
      <alignment vertical="center"/>
    </xf>
    <xf numFmtId="0" fontId="15" fillId="0" borderId="0" xfId="0" applyFont="1">
      <alignment vertical="center"/>
    </xf>
    <xf numFmtId="14" fontId="15" fillId="0" borderId="0" xfId="8" applyFont="1" applyAlignment="1" applyProtection="1">
      <alignment vertical="center"/>
    </xf>
    <xf numFmtId="0" fontId="18" fillId="0" borderId="0" xfId="5" applyNumberFormat="1" applyFont="1" applyBorder="1" applyAlignment="1">
      <alignment horizontal="left" vertical="center" wrapText="1" indent="1"/>
    </xf>
    <xf numFmtId="178" fontId="19" fillId="0" borderId="0" xfId="8" applyNumberFormat="1" applyFont="1" applyBorder="1" applyAlignment="1">
      <alignment horizontal="right" vertical="center" indent="2"/>
    </xf>
    <xf numFmtId="177" fontId="18" fillId="0" borderId="0" xfId="4" applyNumberFormat="1" applyFont="1" applyBorder="1" applyAlignment="1">
      <alignment horizontal="left" vertical="center" indent="1"/>
    </xf>
    <xf numFmtId="177" fontId="18" fillId="2" borderId="0" xfId="15" applyNumberFormat="1" applyFont="1" applyFill="1" applyBorder="1" applyAlignment="1">
      <alignment horizontal="left" vertical="center" indent="1"/>
    </xf>
    <xf numFmtId="0" fontId="18" fillId="0" borderId="7" xfId="5" applyNumberFormat="1" applyFont="1" applyBorder="1" applyAlignment="1">
      <alignment horizontal="left" vertical="center" wrapText="1" indent="1"/>
    </xf>
    <xf numFmtId="178" fontId="19" fillId="0" borderId="7" xfId="8" applyNumberFormat="1" applyFont="1" applyBorder="1" applyAlignment="1">
      <alignment horizontal="right" vertical="center" indent="2"/>
    </xf>
    <xf numFmtId="177" fontId="18" fillId="0" borderId="7" xfId="4" applyNumberFormat="1" applyFont="1" applyBorder="1" applyAlignment="1">
      <alignment horizontal="left" vertical="center" indent="1"/>
    </xf>
    <xf numFmtId="177" fontId="18" fillId="2" borderId="7" xfId="15" applyNumberFormat="1" applyFont="1" applyFill="1" applyBorder="1" applyAlignment="1">
      <alignment horizontal="left" vertical="center" indent="1"/>
    </xf>
    <xf numFmtId="0" fontId="17" fillId="4" borderId="0" xfId="6" applyFont="1" applyFill="1" applyBorder="1" applyAlignment="1">
      <alignment horizontal="left" vertical="center" wrapText="1" indent="1"/>
    </xf>
    <xf numFmtId="14" fontId="17" fillId="4" borderId="0" xfId="6" applyNumberFormat="1" applyFont="1" applyFill="1" applyBorder="1" applyAlignment="1">
      <alignment horizontal="left" vertical="center" wrapText="1" indent="1"/>
    </xf>
    <xf numFmtId="3" fontId="17" fillId="4" borderId="0" xfId="6" applyNumberFormat="1" applyFont="1" applyFill="1" applyBorder="1" applyAlignment="1">
      <alignment horizontal="left" vertical="center" wrapText="1" indent="1"/>
    </xf>
    <xf numFmtId="0" fontId="17" fillId="4" borderId="0" xfId="6" applyNumberFormat="1" applyFont="1" applyFill="1" applyBorder="1" applyAlignment="1">
      <alignment horizontal="left" vertical="center" wrapText="1" indent="1"/>
    </xf>
    <xf numFmtId="0" fontId="20" fillId="0" borderId="0" xfId="0" applyFont="1" applyAlignment="1">
      <alignment horizontal="left" vertical="center" indent="1"/>
    </xf>
    <xf numFmtId="0" fontId="14" fillId="4" borderId="0" xfId="0" applyFont="1" applyFill="1" applyAlignment="1">
      <alignment horizontal="left" vertical="center" indent="1"/>
    </xf>
    <xf numFmtId="0" fontId="18" fillId="0" borderId="7" xfId="5" applyNumberFormat="1" applyFont="1" applyBorder="1" applyAlignment="1" applyProtection="1">
      <alignment horizontal="left" vertical="center" wrapText="1" indent="1"/>
    </xf>
    <xf numFmtId="178" fontId="19" fillId="0" borderId="7" xfId="8" applyNumberFormat="1" applyFont="1" applyBorder="1" applyAlignment="1" applyProtection="1">
      <alignment horizontal="right" vertical="center" indent="2"/>
    </xf>
    <xf numFmtId="177" fontId="18" fillId="0" borderId="7" xfId="4" applyNumberFormat="1" applyFont="1" applyBorder="1" applyAlignment="1" applyProtection="1">
      <alignment horizontal="left" vertical="center" indent="1"/>
    </xf>
  </cellXfs>
  <cellStyles count="16">
    <cellStyle name="编号" xfId="4" xr:uid="{00000000-0005-0000-0000-000000000000}"/>
    <cellStyle name="标记" xfId="12" xr:uid="{00000000-0005-0000-0000-000001000000}"/>
    <cellStyle name="标题" xfId="9" builtinId="15" customBuiltin="1"/>
    <cellStyle name="标题 1" xfId="1" builtinId="16" customBuiltin="1"/>
    <cellStyle name="标题 2" xfId="6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估计工期" xfId="15" xr:uid="{00000000-0005-0000-0000-000008000000}"/>
    <cellStyle name="灰色列" xfId="14" xr:uid="{00000000-0005-0000-0000-000009000000}"/>
    <cellStyle name="日期" xfId="8" xr:uid="{00000000-0005-0000-0000-00000A000000}"/>
    <cellStyle name="实际开始时间" xfId="13" xr:uid="{00000000-0005-0000-0000-00000B000000}"/>
    <cellStyle name="输出" xfId="3" builtinId="21" customBuiltin="1"/>
    <cellStyle name="输入" xfId="2" builtinId="20" customBuiltin="1"/>
    <cellStyle name="文本" xfId="5" xr:uid="{00000000-0005-0000-0000-00000E000000}"/>
    <cellStyle name="注释" xfId="7" builtinId="10" customBuiltin="1"/>
  </cellStyles>
  <dxfs count="24"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family val="2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177" formatCode="#,##0_);[Red]\(#,##0\)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3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177" formatCode="#,##0_);[Red]\(#,##0\)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177" formatCode="#,##0_);[Red]\(#,##0\)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3" tint="0.59996337778862885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177" formatCode="#,##0_);[Red]\(#,##0\)"/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微软雅黑"/>
        <family val="2"/>
        <charset val="134"/>
        <scheme val="none"/>
      </font>
      <numFmt numFmtId="178" formatCode="[$-F800]dddd\,\ mmmm\ dd\,\ yyyy"/>
      <alignment horizontal="right" vertical="center" textRotation="0" wrapText="0" indent="2" justifyLastLine="0" shrinkToFit="0" readingOrder="0"/>
      <border diagonalUp="0" diagonalDown="0" outline="0">
        <left/>
        <right/>
        <top style="thin">
          <color theme="3" tint="0.59996337778862885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微软雅黑"/>
        <family val="2"/>
        <charset val="134"/>
        <scheme val="none"/>
      </font>
      <numFmt numFmtId="178" formatCode="[$-F800]dddd\,\ mmmm\ dd\,\ yyyy"/>
      <alignment horizontal="right" vertical="center" textRotation="0" wrapText="0" indent="2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微软雅黑"/>
        <family val="2"/>
        <charset val="134"/>
        <scheme val="none"/>
      </font>
      <numFmt numFmtId="178" formatCode="[$-F800]dddd\,\ mmmm\ dd\,\ yyyy"/>
      <alignment horizontal="right" vertical="center" textRotation="0" wrapText="0" indent="2" justifyLastLine="0" shrinkToFit="0" readingOrder="0"/>
      <border diagonalUp="0" diagonalDown="0" outline="0">
        <left/>
        <right/>
        <top style="thin">
          <color theme="3" tint="0.59996337778862885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微软雅黑"/>
        <family val="2"/>
        <charset val="134"/>
        <scheme val="none"/>
      </font>
      <numFmt numFmtId="178" formatCode="[$-F800]dddd\,\ mmmm\ dd\,\ yyyy"/>
      <alignment horizontal="right" vertical="center" textRotation="0" wrapText="0" indent="2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3" tint="0.59996337778862885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3" tint="0.59996337778862885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3" tint="0.59996337778862885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3" tint="0.59996337778862885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family val="2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border outline="0">
        <bottom style="thin">
          <color theme="9"/>
        </bottom>
      </border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自定义表格样式" pivot="0" count="2" xr9:uid="{00000000-0011-0000-FFFF-FFFF00000000}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033;&#30446;&#36319;&#36394;&#221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181934</xdr:colOff>
      <xdr:row>1</xdr:row>
      <xdr:rowOff>6351</xdr:rowOff>
    </xdr:from>
    <xdr:to>
      <xdr:col>1</xdr:col>
      <xdr:colOff>895094</xdr:colOff>
      <xdr:row>2</xdr:row>
      <xdr:rowOff>25400</xdr:rowOff>
    </xdr:to>
    <xdr:sp macro="" textlink="">
      <xdr:nvSpPr>
        <xdr:cNvPr id="3" name="“项目”按钮" descr="“项目”导航按钮。单击以查看“项目”工作表。" title="导航按钮 - 项目">
          <a:hlinkClick xmlns:r="http://schemas.openxmlformats.org/officeDocument/2006/relationships" r:id="rId1" tooltip="单击以查看“项目”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spect="1"/>
        </xdr:cNvSpPr>
      </xdr:nvSpPr>
      <xdr:spPr>
        <a:xfrm>
          <a:off x="181934" y="578490"/>
          <a:ext cx="914400" cy="274754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zh-cn" sz="1100" b="1"/>
            <a:t>项目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项目跟踪器" displayName="项目跟踪器" ref="B2:I25" totalsRowCount="1" headerRowDxfId="21" tableBorderDxfId="20">
  <tableColumns count="8">
    <tableColumn id="1" xr3:uid="{00000000-0010-0000-0000-000001000000}" name="模块" dataDxfId="19" totalsRowDxfId="18" dataCellStyle="文本" totalsRowCellStyle="文本"/>
    <tableColumn id="2" xr3:uid="{00000000-0010-0000-0000-000002000000}" name="类别" dataDxfId="17" totalsRowDxfId="16" dataCellStyle="文本" totalsRowCellStyle="文本"/>
    <tableColumn id="15" xr3:uid="{F4F4E748-A516-4B94-A903-3B51AA6C75F3}" name="子模块" dataDxfId="15" totalsRowDxfId="14" dataCellStyle="文本" totalsRowCellStyle="文本"/>
    <tableColumn id="3" xr3:uid="{00000000-0010-0000-0000-000003000000}" name="责任人" dataDxfId="13" totalsRowDxfId="12" dataCellStyle="文本" totalsRowCellStyle="文本"/>
    <tableColumn id="4" xr3:uid="{00000000-0010-0000-0000-000004000000}" name="预计开始时间" dataDxfId="11" totalsRowDxfId="10" dataCellStyle="日期" totalsRowCellStyle="日期"/>
    <tableColumn id="5" xr3:uid="{00000000-0010-0000-0000-000005000000}" name="预计完成时间" dataDxfId="9" totalsRowDxfId="8" dataCellStyle="日期" totalsRowCellStyle="日期">
      <calculatedColumnFormula>WORKDAY(项目跟踪器[[#This Row],[预计开始时间]],项目跟踪器[[#This Row],[预计工期(天)]])</calculatedColumnFormula>
    </tableColumn>
    <tableColumn id="6" xr3:uid="{00000000-0010-0000-0000-000006000000}" name="预计工时(小时)" totalsRowFunction="custom" dataDxfId="7" totalsRowDxfId="6" dataCellStyle="编号" totalsRowCellStyle="编号">
      <totalsRowFormula>SUM(项目跟踪器[预计工时(小时)])</totalsRowFormula>
    </tableColumn>
    <tableColumn id="7" xr3:uid="{00000000-0010-0000-0000-000007000000}" name="预计工期(天)" dataDxfId="5" totalsRowDxfId="4" dataCellStyle="估计工期" totalsRowCellStyle="估计工期">
      <calculatedColumnFormula>IF(COUNTA(项目跟踪器!$F3,项目跟踪器!$G3)&lt;&gt;2,"",DAYS360(项目跟踪器!$F3,项目跟踪器!$G3,FALSE))</calculatedColumnFormula>
    </tableColumn>
  </tableColumns>
  <tableStyleInfo name="自定义表格样式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ategoryAndEmployeeTable" displayName="CategoryAndEmployeeTable" ref="B4:C10" totalsRowShown="0" headerRowDxfId="3" dataDxfId="2">
  <autoFilter ref="B4:C10" xr:uid="{00000000-0009-0000-0100-000003000000}"/>
  <tableColumns count="2">
    <tableColumn id="1" xr3:uid="{00000000-0010-0000-0100-000001000000}" name="类别名称" dataDxfId="1"/>
    <tableColumn id="2" xr3:uid="{00000000-0010-0000-0100-000002000000}" name="员工姓名" dataDxfId="0"/>
  </tableColumns>
  <tableStyleInfo name="自定义表格样式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  <pageSetUpPr autoPageBreaks="0" fitToPage="1"/>
  </sheetPr>
  <dimension ref="B1:I25"/>
  <sheetViews>
    <sheetView showGridLines="0" tabSelected="1" zoomScaleNormal="100" workbookViewId="0">
      <pane ySplit="2" topLeftCell="A3" activePane="bottomLeft" state="frozen"/>
      <selection pane="bottomLeft" activeCell="L4" sqref="L4"/>
    </sheetView>
  </sheetViews>
  <sheetFormatPr defaultColWidth="9" defaultRowHeight="30" customHeight="1" x14ac:dyDescent="0.4"/>
  <cols>
    <col min="1" max="1" width="2.625" style="4" customWidth="1"/>
    <col min="2" max="2" width="22.625" style="4" customWidth="1"/>
    <col min="3" max="3" width="19.125" style="4" hidden="1" customWidth="1"/>
    <col min="4" max="4" width="18.1875" style="4" bestFit="1" customWidth="1"/>
    <col min="5" max="5" width="22.625" style="4" customWidth="1"/>
    <col min="6" max="6" width="20" style="7" customWidth="1"/>
    <col min="7" max="7" width="19.875" style="7" customWidth="1"/>
    <col min="8" max="8" width="16.125" style="4" customWidth="1"/>
    <col min="9" max="9" width="14.875" style="4" customWidth="1"/>
    <col min="10" max="10" width="2.625" style="4" customWidth="1"/>
    <col min="11" max="16384" width="9" style="4"/>
  </cols>
  <sheetData>
    <row r="1" spans="2:9" ht="31.15" customHeight="1" x14ac:dyDescent="0.4">
      <c r="B1" s="5" t="s">
        <v>0</v>
      </c>
      <c r="C1" s="6"/>
      <c r="D1" s="6"/>
    </row>
    <row r="2" spans="2:9" ht="25.5" customHeight="1" x14ac:dyDescent="0.4">
      <c r="B2" s="16" t="s">
        <v>10</v>
      </c>
      <c r="C2" s="16" t="s">
        <v>13</v>
      </c>
      <c r="D2" s="16" t="s">
        <v>9</v>
      </c>
      <c r="E2" s="16" t="s">
        <v>1</v>
      </c>
      <c r="F2" s="17" t="s">
        <v>5</v>
      </c>
      <c r="G2" s="17" t="s">
        <v>6</v>
      </c>
      <c r="H2" s="18" t="s">
        <v>7</v>
      </c>
      <c r="I2" s="19" t="s">
        <v>8</v>
      </c>
    </row>
    <row r="3" spans="2:9" ht="30" customHeight="1" x14ac:dyDescent="0.4">
      <c r="B3" s="8" t="s">
        <v>11</v>
      </c>
      <c r="C3" s="8"/>
      <c r="D3" s="8" t="s">
        <v>12</v>
      </c>
      <c r="E3" s="8"/>
      <c r="F3" s="9">
        <v>43318</v>
      </c>
      <c r="G3" s="9">
        <f>WORKDAY(项目跟踪器[[#This Row],[预计开始时间]],项目跟踪器[[#This Row],[预计工期(天)]])</f>
        <v>43320</v>
      </c>
      <c r="H3" s="10">
        <f>项目跟踪器[[#This Row],[预计工期(天)]]*8</f>
        <v>16</v>
      </c>
      <c r="I3" s="11">
        <v>2</v>
      </c>
    </row>
    <row r="4" spans="2:9" ht="30" customHeight="1" x14ac:dyDescent="0.4">
      <c r="B4" s="12" t="s">
        <v>11</v>
      </c>
      <c r="C4" s="12"/>
      <c r="D4" s="12" t="s">
        <v>14</v>
      </c>
      <c r="E4" s="12"/>
      <c r="F4" s="13">
        <f>WORKDAY(G3,1)</f>
        <v>43321</v>
      </c>
      <c r="G4" s="13">
        <f>WORKDAY(G3,项目跟踪器[[#This Row],[预计工期(天)]])</f>
        <v>43325</v>
      </c>
      <c r="H4" s="10">
        <f>项目跟踪器[[#This Row],[预计工期(天)]]*8</f>
        <v>24</v>
      </c>
      <c r="I4" s="15">
        <v>3</v>
      </c>
    </row>
    <row r="5" spans="2:9" ht="30" customHeight="1" x14ac:dyDescent="0.4">
      <c r="B5" s="12" t="s">
        <v>11</v>
      </c>
      <c r="C5" s="12"/>
      <c r="D5" s="12" t="s">
        <v>15</v>
      </c>
      <c r="E5" s="12"/>
      <c r="F5" s="13">
        <f t="shared" ref="F5:F22" si="0">WORKDAY(G4,1)</f>
        <v>43326</v>
      </c>
      <c r="G5" s="13">
        <f>WORKDAY(G4,项目跟踪器[[#This Row],[预计工期(天)]])</f>
        <v>43328</v>
      </c>
      <c r="H5" s="10">
        <f>项目跟踪器[[#This Row],[预计工期(天)]]*8</f>
        <v>24</v>
      </c>
      <c r="I5" s="15">
        <v>3</v>
      </c>
    </row>
    <row r="6" spans="2:9" ht="30" customHeight="1" x14ac:dyDescent="0.4">
      <c r="B6" s="12" t="s">
        <v>11</v>
      </c>
      <c r="C6" s="12"/>
      <c r="D6" s="12" t="s">
        <v>33</v>
      </c>
      <c r="E6" s="12"/>
      <c r="F6" s="13">
        <f t="shared" si="0"/>
        <v>43329</v>
      </c>
      <c r="G6" s="13">
        <f>WORKDAY(G5,项目跟踪器[[#This Row],[预计工期(天)]])</f>
        <v>43333</v>
      </c>
      <c r="H6" s="10">
        <f>项目跟踪器[[#This Row],[预计工期(天)]]*8</f>
        <v>24</v>
      </c>
      <c r="I6" s="15">
        <v>3</v>
      </c>
    </row>
    <row r="7" spans="2:9" ht="30" customHeight="1" x14ac:dyDescent="0.4">
      <c r="B7" s="12" t="s">
        <v>16</v>
      </c>
      <c r="C7" s="12"/>
      <c r="D7" s="12" t="s">
        <v>17</v>
      </c>
      <c r="E7" s="12"/>
      <c r="F7" s="13">
        <f t="shared" si="0"/>
        <v>43334</v>
      </c>
      <c r="G7" s="13">
        <f>WORKDAY(G6,项目跟踪器[[#This Row],[预计工期(天)]])</f>
        <v>43336</v>
      </c>
      <c r="H7" s="10">
        <f>项目跟踪器[[#This Row],[预计工期(天)]]*8</f>
        <v>24</v>
      </c>
      <c r="I7" s="15">
        <v>3</v>
      </c>
    </row>
    <row r="8" spans="2:9" ht="30" customHeight="1" x14ac:dyDescent="0.4">
      <c r="B8" s="12" t="s">
        <v>16</v>
      </c>
      <c r="C8" s="12"/>
      <c r="D8" s="12" t="s">
        <v>20</v>
      </c>
      <c r="E8" s="12"/>
      <c r="F8" s="13">
        <f t="shared" si="0"/>
        <v>43339</v>
      </c>
      <c r="G8" s="13">
        <f>WORKDAY(G7,项目跟踪器[[#This Row],[预计工期(天)]])</f>
        <v>43340</v>
      </c>
      <c r="H8" s="10">
        <f>项目跟踪器[[#This Row],[预计工期(天)]]*8</f>
        <v>16</v>
      </c>
      <c r="I8" s="15">
        <v>2</v>
      </c>
    </row>
    <row r="9" spans="2:9" ht="30" customHeight="1" x14ac:dyDescent="0.4">
      <c r="B9" s="12" t="s">
        <v>16</v>
      </c>
      <c r="C9" s="12"/>
      <c r="D9" s="12" t="s">
        <v>18</v>
      </c>
      <c r="E9" s="12"/>
      <c r="F9" s="13">
        <f t="shared" si="0"/>
        <v>43341</v>
      </c>
      <c r="G9" s="13">
        <f>WORKDAY(G8,项目跟踪器[[#This Row],[预计工期(天)]])</f>
        <v>43343</v>
      </c>
      <c r="H9" s="10">
        <f>项目跟踪器[[#This Row],[预计工期(天)]]*8</f>
        <v>24</v>
      </c>
      <c r="I9" s="15">
        <v>3</v>
      </c>
    </row>
    <row r="10" spans="2:9" ht="30" customHeight="1" x14ac:dyDescent="0.4">
      <c r="B10" s="12" t="s">
        <v>16</v>
      </c>
      <c r="C10" s="12"/>
      <c r="D10" s="12" t="s">
        <v>19</v>
      </c>
      <c r="E10" s="12"/>
      <c r="F10" s="13">
        <f t="shared" si="0"/>
        <v>43346</v>
      </c>
      <c r="G10" s="13">
        <f>WORKDAY(G9,项目跟踪器[[#This Row],[预计工期(天)]])</f>
        <v>43347</v>
      </c>
      <c r="H10" s="10">
        <f>项目跟踪器[[#This Row],[预计工期(天)]]*8</f>
        <v>16</v>
      </c>
      <c r="I10" s="15">
        <v>2</v>
      </c>
    </row>
    <row r="11" spans="2:9" ht="30" customHeight="1" x14ac:dyDescent="0.4">
      <c r="B11" s="12" t="s">
        <v>16</v>
      </c>
      <c r="C11" s="12"/>
      <c r="D11" s="12" t="s">
        <v>22</v>
      </c>
      <c r="E11" s="12"/>
      <c r="F11" s="13">
        <f t="shared" si="0"/>
        <v>43348</v>
      </c>
      <c r="G11" s="13">
        <f>WORKDAY(G10,项目跟踪器[[#This Row],[预计工期(天)]])</f>
        <v>43354</v>
      </c>
      <c r="H11" s="10">
        <f>项目跟踪器[[#This Row],[预计工期(天)]]*8</f>
        <v>40</v>
      </c>
      <c r="I11" s="15">
        <v>5</v>
      </c>
    </row>
    <row r="12" spans="2:9" ht="30" customHeight="1" x14ac:dyDescent="0.4">
      <c r="B12" s="12" t="s">
        <v>16</v>
      </c>
      <c r="C12" s="12"/>
      <c r="D12" s="12" t="s">
        <v>21</v>
      </c>
      <c r="E12" s="12"/>
      <c r="F12" s="13">
        <f t="shared" si="0"/>
        <v>43355</v>
      </c>
      <c r="G12" s="13">
        <f>WORKDAY(G11,项目跟踪器[[#This Row],[预计工期(天)]])</f>
        <v>43356</v>
      </c>
      <c r="H12" s="10">
        <f>项目跟踪器[[#This Row],[预计工期(天)]]*8</f>
        <v>16</v>
      </c>
      <c r="I12" s="15">
        <v>2</v>
      </c>
    </row>
    <row r="13" spans="2:9" ht="30" customHeight="1" x14ac:dyDescent="0.4">
      <c r="B13" s="12" t="s">
        <v>16</v>
      </c>
      <c r="C13" s="12"/>
      <c r="D13" s="12" t="s">
        <v>23</v>
      </c>
      <c r="E13" s="12"/>
      <c r="F13" s="13">
        <f t="shared" si="0"/>
        <v>43357</v>
      </c>
      <c r="G13" s="13">
        <f>WORKDAY(G12,项目跟踪器[[#This Row],[预计工期(天)]])</f>
        <v>43361</v>
      </c>
      <c r="H13" s="10">
        <f>项目跟踪器[[#This Row],[预计工期(天)]]*8</f>
        <v>24</v>
      </c>
      <c r="I13" s="15">
        <v>3</v>
      </c>
    </row>
    <row r="14" spans="2:9" ht="30" customHeight="1" x14ac:dyDescent="0.4">
      <c r="B14" s="12" t="s">
        <v>16</v>
      </c>
      <c r="C14" s="12"/>
      <c r="D14" s="12" t="s">
        <v>24</v>
      </c>
      <c r="E14" s="12"/>
      <c r="F14" s="13">
        <f t="shared" si="0"/>
        <v>43362</v>
      </c>
      <c r="G14" s="13">
        <f>WORKDAY(G13,项目跟踪器[[#This Row],[预计工期(天)]])</f>
        <v>43363</v>
      </c>
      <c r="H14" s="10">
        <f>项目跟踪器[[#This Row],[预计工期(天)]]*8</f>
        <v>16</v>
      </c>
      <c r="I14" s="15">
        <v>2</v>
      </c>
    </row>
    <row r="15" spans="2:9" ht="30" customHeight="1" x14ac:dyDescent="0.4">
      <c r="B15" s="12" t="s">
        <v>16</v>
      </c>
      <c r="C15" s="12"/>
      <c r="D15" s="12" t="s">
        <v>25</v>
      </c>
      <c r="E15" s="12"/>
      <c r="F15" s="13">
        <f t="shared" si="0"/>
        <v>43364</v>
      </c>
      <c r="G15" s="13">
        <f>WORKDAY(G14,项目跟踪器[[#This Row],[预计工期(天)]])</f>
        <v>43369</v>
      </c>
      <c r="H15" s="10">
        <f>项目跟踪器[[#This Row],[预计工期(天)]]*8</f>
        <v>32</v>
      </c>
      <c r="I15" s="15">
        <v>4</v>
      </c>
    </row>
    <row r="16" spans="2:9" ht="30" customHeight="1" x14ac:dyDescent="0.4">
      <c r="B16" s="12" t="s">
        <v>16</v>
      </c>
      <c r="C16" s="12"/>
      <c r="D16" s="12" t="s">
        <v>26</v>
      </c>
      <c r="E16" s="12"/>
      <c r="F16" s="13">
        <f t="shared" si="0"/>
        <v>43370</v>
      </c>
      <c r="G16" s="13">
        <f>WORKDAY(G15,项目跟踪器[[#This Row],[预计工期(天)]])</f>
        <v>43371</v>
      </c>
      <c r="H16" s="10">
        <f>项目跟踪器[[#This Row],[预计工期(天)]]*8</f>
        <v>16</v>
      </c>
      <c r="I16" s="15">
        <v>2</v>
      </c>
    </row>
    <row r="17" spans="2:9" ht="30" customHeight="1" x14ac:dyDescent="0.4">
      <c r="B17" s="12" t="s">
        <v>16</v>
      </c>
      <c r="C17" s="12"/>
      <c r="D17" s="12" t="s">
        <v>28</v>
      </c>
      <c r="E17" s="12"/>
      <c r="F17" s="13">
        <f t="shared" si="0"/>
        <v>43374</v>
      </c>
      <c r="G17" s="13">
        <f>WORKDAY(G16,项目跟踪器[[#This Row],[预计工期(天)]])</f>
        <v>43377</v>
      </c>
      <c r="H17" s="10">
        <f>项目跟踪器[[#This Row],[预计工期(天)]]*8</f>
        <v>32</v>
      </c>
      <c r="I17" s="15">
        <v>4</v>
      </c>
    </row>
    <row r="18" spans="2:9" ht="30" customHeight="1" x14ac:dyDescent="0.4">
      <c r="B18" s="12" t="s">
        <v>16</v>
      </c>
      <c r="C18" s="12"/>
      <c r="D18" s="12" t="s">
        <v>27</v>
      </c>
      <c r="E18" s="12"/>
      <c r="F18" s="13">
        <f t="shared" si="0"/>
        <v>43378</v>
      </c>
      <c r="G18" s="13">
        <f>WORKDAY(G17,项目跟踪器[[#This Row],[预计工期(天)]])</f>
        <v>43381</v>
      </c>
      <c r="H18" s="10">
        <f>项目跟踪器[[#This Row],[预计工期(天)]]*8</f>
        <v>16</v>
      </c>
      <c r="I18" s="15">
        <v>2</v>
      </c>
    </row>
    <row r="19" spans="2:9" ht="30" customHeight="1" x14ac:dyDescent="0.4">
      <c r="B19" s="12" t="s">
        <v>16</v>
      </c>
      <c r="C19" s="12"/>
      <c r="D19" s="12" t="s">
        <v>29</v>
      </c>
      <c r="E19" s="12"/>
      <c r="F19" s="13">
        <f t="shared" si="0"/>
        <v>43382</v>
      </c>
      <c r="G19" s="13">
        <f>WORKDAY(G18,项目跟踪器[[#This Row],[预计工期(天)]])</f>
        <v>43388</v>
      </c>
      <c r="H19" s="10">
        <f>项目跟踪器[[#This Row],[预计工期(天)]]*8</f>
        <v>40</v>
      </c>
      <c r="I19" s="15">
        <v>5</v>
      </c>
    </row>
    <row r="20" spans="2:9" ht="30" customHeight="1" x14ac:dyDescent="0.4">
      <c r="B20" s="12" t="s">
        <v>16</v>
      </c>
      <c r="C20" s="12"/>
      <c r="D20" s="12" t="s">
        <v>30</v>
      </c>
      <c r="E20" s="12"/>
      <c r="F20" s="13">
        <f t="shared" si="0"/>
        <v>43389</v>
      </c>
      <c r="G20" s="13">
        <f>WORKDAY(G19,项目跟踪器[[#This Row],[预计工期(天)]])</f>
        <v>43391</v>
      </c>
      <c r="H20" s="10">
        <f>项目跟踪器[[#This Row],[预计工期(天)]]*8</f>
        <v>24</v>
      </c>
      <c r="I20" s="15">
        <v>3</v>
      </c>
    </row>
    <row r="21" spans="2:9" ht="30" customHeight="1" x14ac:dyDescent="0.4">
      <c r="B21" s="12" t="s">
        <v>16</v>
      </c>
      <c r="C21" s="12"/>
      <c r="D21" s="12" t="s">
        <v>31</v>
      </c>
      <c r="E21" s="12"/>
      <c r="F21" s="13">
        <f t="shared" si="0"/>
        <v>43392</v>
      </c>
      <c r="G21" s="13">
        <f>WORKDAY(G20,项目跟踪器[[#This Row],[预计工期(天)]])</f>
        <v>43397</v>
      </c>
      <c r="H21" s="10">
        <f>项目跟踪器[[#This Row],[预计工期(天)]]*8</f>
        <v>32</v>
      </c>
      <c r="I21" s="15">
        <v>4</v>
      </c>
    </row>
    <row r="22" spans="2:9" ht="30" customHeight="1" x14ac:dyDescent="0.4">
      <c r="B22" s="12" t="s">
        <v>16</v>
      </c>
      <c r="C22" s="12"/>
      <c r="D22" s="12" t="s">
        <v>32</v>
      </c>
      <c r="E22" s="12"/>
      <c r="F22" s="13">
        <f t="shared" si="0"/>
        <v>43398</v>
      </c>
      <c r="G22" s="13">
        <f>WORKDAY(G21,项目跟踪器[[#This Row],[预计工期(天)]])</f>
        <v>43399</v>
      </c>
      <c r="H22" s="10">
        <f>项目跟踪器[[#This Row],[预计工期(天)]]*8</f>
        <v>16</v>
      </c>
      <c r="I22" s="15">
        <v>2</v>
      </c>
    </row>
    <row r="23" spans="2:9" ht="30" customHeight="1" x14ac:dyDescent="0.4">
      <c r="B23" s="12" t="s">
        <v>16</v>
      </c>
      <c r="C23" s="12"/>
      <c r="D23" s="12" t="s">
        <v>34</v>
      </c>
      <c r="E23" s="12"/>
      <c r="F23" s="13"/>
      <c r="G23" s="13"/>
      <c r="H23" s="14"/>
      <c r="I23" s="15"/>
    </row>
    <row r="24" spans="2:9" ht="30" customHeight="1" x14ac:dyDescent="0.4">
      <c r="B24" s="12" t="s">
        <v>16</v>
      </c>
      <c r="C24" s="12"/>
      <c r="D24" s="12" t="s">
        <v>35</v>
      </c>
      <c r="E24" s="12"/>
      <c r="F24" s="13"/>
      <c r="G24" s="13"/>
      <c r="H24" s="14"/>
      <c r="I24" s="15"/>
    </row>
    <row r="25" spans="2:9" ht="30" customHeight="1" x14ac:dyDescent="0.4">
      <c r="B25" s="22"/>
      <c r="C25" s="22"/>
      <c r="D25" s="22"/>
      <c r="E25" s="22"/>
      <c r="F25" s="23"/>
      <c r="G25" s="23"/>
      <c r="H25" s="24">
        <f>SUM(项目跟踪器[预计工时(小时)])</f>
        <v>472</v>
      </c>
      <c r="I25" s="15"/>
    </row>
  </sheetData>
  <phoneticPr fontId="11" type="noConversion"/>
  <dataValidations count="10">
    <dataValidation allowBlank="1" showInputMessage="1" prompt="在此项目跟踪器工作表中输入项目。_x000a_在 D2 中设置要标记的超过/不足百分比。 实际工时（小时）和实际工期（天）将在 K 列和 M 列以红色粗体和标记图标突出显示超过/不足的值 " sqref="A1" xr:uid="{00000000-0002-0000-0000-000000000000}"/>
    <dataValidation type="list" allowBlank="1" showInputMessage="1" showErrorMessage="1" error="从列表中选择类别，或从“设置”工作表创建要在此列表中显示的新类别。" sqref="C3:D24" xr:uid="{00000000-0002-0000-0000-000002000000}">
      <formula1>CategoryList</formula1>
    </dataValidation>
    <dataValidation type="list" allowBlank="1" showInputMessage="1" showErrorMessage="1" error="从列表中选择员工，或从“设置”工作表创建要在此列表中显示的新员工。" sqref="E3:E24" xr:uid="{00000000-0002-0000-0000-000003000000}">
      <formula1>EmployeeList</formula1>
    </dataValidation>
    <dataValidation allowBlank="1" showInputMessage="1" showErrorMessage="1" prompt="在此列中输入项目名称" sqref="B2" xr:uid="{00000000-0002-0000-0000-000006000000}"/>
    <dataValidation allowBlank="1" showInputMessage="1" showErrorMessage="1" prompt="在此列中的每个单元格中，从下拉列表中选择类别名称。_x000a_此列表中的选项在“设置”工作表中进行定义。按 Alt+向下箭头浏览列表，然后按 Enter 进行选择" sqref="C2:D2" xr:uid="{00000000-0002-0000-0000-000007000000}"/>
    <dataValidation allowBlank="1" showInputMessage="1" showErrorMessage="1" prompt="在此列中的每个单元格中，从下拉列表中选择员工姓名。_x000a_选项在“设置”工作表中进行定义。按 Alt+向下箭头浏览列表，然后按 Enter 进行选择" sqref="E2" xr:uid="{00000000-0002-0000-0000-000008000000}"/>
    <dataValidation allowBlank="1" showInputMessage="1" showErrorMessage="1" prompt="在此列中输入估计的项目开始日期" sqref="F2" xr:uid="{00000000-0002-0000-0000-000009000000}"/>
    <dataValidation allowBlank="1" showInputMessage="1" showErrorMessage="1" prompt="在此列中输入估计的项目完成日期" sqref="G2" xr:uid="{00000000-0002-0000-0000-00000A000000}"/>
    <dataValidation allowBlank="1" showInputMessage="1" showErrorMessage="1" prompt="以小时为单位输入估计的项目工时" sqref="H2" xr:uid="{00000000-0002-0000-0000-00000B000000}"/>
    <dataValidation allowBlank="1" showInputMessage="1" showErrorMessage="1" prompt="在此列中输入项目的估计工期（天）" sqref="I2" xr:uid="{00000000-0002-0000-0000-00000C000000}"/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B1:C10"/>
  <sheetViews>
    <sheetView showGridLines="0" zoomScaleNormal="100" workbookViewId="0">
      <pane ySplit="4" topLeftCell="A5" activePane="bottomLeft" state="frozen"/>
      <selection pane="bottomLeft" activeCell="B1" sqref="B1"/>
    </sheetView>
  </sheetViews>
  <sheetFormatPr defaultRowHeight="30" customHeight="1" x14ac:dyDescent="0.4"/>
  <cols>
    <col min="1" max="1" width="2.625" style="1" customWidth="1"/>
    <col min="2" max="3" width="25.625" style="1" customWidth="1"/>
    <col min="4" max="4" width="2.625" style="1" customWidth="1"/>
    <col min="5" max="16384" width="9" style="1"/>
  </cols>
  <sheetData>
    <row r="1" spans="2:3" ht="65.099999999999994" customHeight="1" x14ac:dyDescent="0.4">
      <c r="B1" s="2" t="s">
        <v>2</v>
      </c>
    </row>
    <row r="2" spans="2:3" ht="20.25" customHeight="1" x14ac:dyDescent="0.4"/>
    <row r="3" spans="2:3" ht="20.25" customHeight="1" x14ac:dyDescent="0.4"/>
    <row r="4" spans="2:3" ht="50.1" customHeight="1" x14ac:dyDescent="0.4">
      <c r="B4" s="21" t="s">
        <v>3</v>
      </c>
      <c r="C4" s="21" t="s">
        <v>4</v>
      </c>
    </row>
    <row r="5" spans="2:3" ht="30" customHeight="1" x14ac:dyDescent="0.4">
      <c r="B5" s="20"/>
      <c r="C5" s="3"/>
    </row>
    <row r="6" spans="2:3" ht="30" customHeight="1" x14ac:dyDescent="0.4">
      <c r="B6" s="20"/>
      <c r="C6" s="3"/>
    </row>
    <row r="7" spans="2:3" ht="30" customHeight="1" x14ac:dyDescent="0.4">
      <c r="B7" s="3"/>
      <c r="C7" s="3"/>
    </row>
    <row r="8" spans="2:3" ht="30" customHeight="1" x14ac:dyDescent="0.4">
      <c r="B8" s="3"/>
      <c r="C8" s="3"/>
    </row>
    <row r="9" spans="2:3" ht="30" customHeight="1" x14ac:dyDescent="0.4">
      <c r="B9" s="3"/>
      <c r="C9" s="3"/>
    </row>
    <row r="10" spans="2:3" ht="30" customHeight="1" x14ac:dyDescent="0.4">
      <c r="B10" s="3"/>
      <c r="C10" s="3"/>
    </row>
  </sheetData>
  <phoneticPr fontId="11" type="noConversion"/>
  <dataValidations count="3">
    <dataValidation allowBlank="1" showInputMessage="1" prompt="“设置”工作表包含项目类别和员工姓名的可自定义列_x000a_表。这些列表用作项目跟踪器工作表中的下拉列表。各列表不需要具有相同的项数 " sqref="A1" xr:uid="{00000000-0002-0000-0100-000000000000}"/>
    <dataValidation allowBlank="1" showInputMessage="1" showErrorMessage="1" prompt="在此列中输入员工姓_x000a_名，它们将用作“项目跟踪器”工作表中“责任_x000a_人”下拉列表中的选项" sqref="C4" xr:uid="{00000000-0002-0000-0100-000001000000}"/>
    <dataValidation allowBlank="1" showInputMessage="1" showErrorMessage="1" prompt="在此列中输入项目类_x000a_别，它们将用作“项目跟踪器”工作表中“类_x000a_别”下拉列表中的选项" sqref="B4" xr:uid="{00000000-0002-0000-0100-000002000000}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项目跟踪器</vt:lpstr>
      <vt:lpstr>设置</vt:lpstr>
      <vt:lpstr>CategoryList</vt:lpstr>
      <vt:lpstr>ColumnTitle1</vt:lpstr>
      <vt:lpstr>ColumnTitle2</vt:lpstr>
      <vt:lpstr>EmployeeList</vt:lpstr>
      <vt:lpstr>项目跟踪器!Print_Titles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 D</dc:creator>
  <cp:lastModifiedBy>lf D</cp:lastModifiedBy>
  <dcterms:created xsi:type="dcterms:W3CDTF">2016-08-03T05:15:41Z</dcterms:created>
  <dcterms:modified xsi:type="dcterms:W3CDTF">2018-08-06T07:17:38Z</dcterms:modified>
</cp:coreProperties>
</file>