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SingleCells2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louds\Dropbox\@Latest\SePauline\2019GitHub\"/>
    </mc:Choice>
  </mc:AlternateContent>
  <xr:revisionPtr revIDLastSave="0" documentId="13_ncr:1_{378D65A2-1AC0-4820-8F24-190F05AC2400}" xr6:coauthVersionLast="41" xr6:coauthVersionMax="41" xr10:uidLastSave="{00000000-0000-0000-0000-000000000000}"/>
  <bookViews>
    <workbookView xWindow="-108" yWindow="-108" windowWidth="23256" windowHeight="12576" tabRatio="565" activeTab="4" xr2:uid="{00000000-000D-0000-FFFF-FFFF00000000}"/>
  </bookViews>
  <sheets>
    <sheet name="Menu" sheetId="60" r:id="rId1"/>
    <sheet name="Message" sheetId="56" r:id="rId2"/>
    <sheet name="Paiement" sheetId="59" r:id="rId3"/>
    <sheet name="Transactions" sheetId="47" r:id="rId4"/>
    <sheet name="Creditor(s)" sheetId="61" r:id="rId5"/>
  </sheets>
  <definedNames>
    <definedName name="_xlnm.Print_Titles" localSheetId="2">Paiement!$2:$2</definedName>
    <definedName name="_xlnm.Print_Titles" localSheetId="3">Transactions!$2:$2</definedName>
    <definedName name="_xlnm.Print_Area" localSheetId="1">Message!$B$2:$D$5</definedName>
    <definedName name="_xlnm.Print_Area" localSheetId="2">Paiement!$B$2:$G$287</definedName>
    <definedName name="_xlnm.Print_Area" localSheetId="3">Transactions!$B$2:$D$13</definedName>
  </definedNames>
  <calcPr calcId="181029"/>
</workbook>
</file>

<file path=xl/calcChain.xml><?xml version="1.0" encoding="utf-8"?>
<calcChain xmlns="http://schemas.openxmlformats.org/spreadsheetml/2006/main">
  <c r="J8" i="61" l="1"/>
  <c r="J7" i="61"/>
  <c r="D22" i="59" l="1"/>
  <c r="D18" i="59"/>
  <c r="D23" i="59" s="1"/>
  <c r="D4" i="59"/>
  <c r="B10" i="47" s="1"/>
  <c r="B11" i="47" l="1"/>
  <c r="D5" i="56"/>
  <c r="D7" i="56"/>
  <c r="D8" i="59" l="1"/>
  <c r="D6" i="59" l="1"/>
  <c r="B12" i="47" l="1"/>
  <c r="B13" i="47"/>
  <c r="D6" i="56" l="1"/>
  <c r="D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S&amp;C</author>
  </authors>
  <commentList>
    <comment ref="D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S&amp;C:</t>
        </r>
        <r>
          <rPr>
            <sz val="9"/>
            <color indexed="81"/>
            <rFont val="Tahoma"/>
            <family val="2"/>
          </rPr>
          <t xml:space="preserve">
Voir avec la banque les modalités d'éxecution et délai. Ici J+7</t>
        </r>
      </text>
    </comment>
    <comment ref="B1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Spécifie le niveau de service préalablement convenu entre les parties.
Exemple :
- SameDayValue
- </t>
        </r>
        <r>
          <rPr>
            <b/>
            <sz val="9"/>
            <color indexed="81"/>
            <rFont val="Tahoma"/>
            <family val="2"/>
          </rPr>
          <t>SingleEuroPaymentsArea</t>
        </r>
        <r>
          <rPr>
            <sz val="9"/>
            <color indexed="81"/>
            <rFont val="Tahoma"/>
            <family val="2"/>
          </rPr>
          <t xml:space="preserve">
- EBAPriorityService</t>
        </r>
      </text>
    </comment>
    <comment ref="B27" authorId="0" shapeId="0" xr:uid="{00000000-0006-0000-0200-000003000000}">
      <text>
        <r>
          <rPr>
            <sz val="9"/>
            <color indexed="81"/>
            <rFont val="Tahoma"/>
            <family val="2"/>
          </rPr>
          <t>Spécifie quelle(s) partie(s) paiera les frais dus pour le traitement de l'instruction.
Exemple :
- BorneByDebtor (DEBT)
- BorneByCreditor (CRED)
- Shared (SHAR)</t>
        </r>
        <r>
          <rPr>
            <b/>
            <sz val="9"/>
            <color indexed="81"/>
            <rFont val="Tahoma"/>
            <family val="2"/>
          </rPr>
          <t xml:space="preserve">
- FollowingServiceLevel (SLEV)</t>
        </r>
      </text>
    </comment>
    <comment ref="D2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S&amp;C:</t>
        </r>
        <r>
          <rPr>
            <sz val="9"/>
            <color indexed="81"/>
            <rFont val="Tahoma"/>
            <family val="2"/>
          </rPr>
          <t xml:space="preserve">
A valider avec la banque, qui supporte les frais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S&amp;C</author>
  </authors>
  <commentList>
    <comment ref="B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S&amp;C:</t>
        </r>
        <r>
          <rPr>
            <sz val="9"/>
            <color indexed="81"/>
            <rFont val="Tahoma"/>
            <family val="2"/>
          </rPr>
          <t xml:space="preserve">
End To End Id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4" refreshedVersion="0" background="1">
    <webPr xml="1" sourceData="1" url="D:\Data\Frans\Documents\Excel\_XML stuf\XmlTools\data.xml" htmlTables="1" htmlFormat="all"/>
  </connection>
</connections>
</file>

<file path=xl/sharedStrings.xml><?xml version="1.0" encoding="utf-8"?>
<sst xmlns="http://schemas.openxmlformats.org/spreadsheetml/2006/main" count="166" uniqueCount="146">
  <si>
    <t>Message Identification:</t>
  </si>
  <si>
    <t>Creation Date Time:</t>
  </si>
  <si>
    <t>Number Of Transactions:</t>
  </si>
  <si>
    <t>Control Sum:</t>
  </si>
  <si>
    <t>Payment Information Identification</t>
  </si>
  <si>
    <t>Payment Method</t>
  </si>
  <si>
    <t>Number Of Transactions</t>
  </si>
  <si>
    <t>Control Sum</t>
  </si>
  <si>
    <t>Payment Type Information</t>
  </si>
  <si>
    <t>SEPA</t>
  </si>
  <si>
    <t>+ Service Level Code</t>
  </si>
  <si>
    <t>Charge Bearer</t>
  </si>
  <si>
    <t>SLEV</t>
  </si>
  <si>
    <t>RABONL2U</t>
  </si>
  <si>
    <t>NL44RABO0123456789</t>
  </si>
  <si>
    <t>invoice 2013-0423</t>
  </si>
  <si>
    <t>EUR</t>
  </si>
  <si>
    <t/>
  </si>
  <si>
    <t>/PmtInfId</t>
  </si>
  <si>
    <t>/PmtMtd</t>
  </si>
  <si>
    <t>/BtchBookg</t>
  </si>
  <si>
    <t>/NbOfTxs</t>
  </si>
  <si>
    <t>/CtrlSum</t>
  </si>
  <si>
    <t>/PmtTpInf/SvcLvl/Cd</t>
  </si>
  <si>
    <t>/PmtTpInf/SeqTp</t>
  </si>
  <si>
    <t>/ReqdColltnDt</t>
  </si>
  <si>
    <t>/Cdtr/Nm</t>
  </si>
  <si>
    <t>/CdtrAgt/FinInstnId/BIC</t>
  </si>
  <si>
    <t>/ChrgBr</t>
  </si>
  <si>
    <t>/CdtrSchmeId/Nm</t>
  </si>
  <si>
    <t>/CdtrSchmeId/Id/PrvtId/Othr/Id</t>
  </si>
  <si>
    <t>/CdtrSchmeId/Id/PrvtId/Othr/SchmeNm/Prtry</t>
  </si>
  <si>
    <t>/MsgId</t>
  </si>
  <si>
    <t>/CreDtTm</t>
  </si>
  <si>
    <t>/InitgPty/Nm</t>
  </si>
  <si>
    <t>/DrctDbtTxInf/RmtInf/Ustrd</t>
  </si>
  <si>
    <t>/DrctDbtTxInf/DbtrAcct/Id/IBAN</t>
  </si>
  <si>
    <t>/DrctDbtTxInf/Dbtr/Nm</t>
  </si>
  <si>
    <t>/DrctDbtTxInf/DbtrAgt/FinInstnId/BIC</t>
  </si>
  <si>
    <t>/DrctDbtTxInf/InstdAmt</t>
  </si>
  <si>
    <t>/DrctDbtTxInf/InstdAmt/@Ccy</t>
  </si>
  <si>
    <t>/DrctDbtTxInf/PmtId/EndToEndId</t>
  </si>
  <si>
    <t>XPath = /Document/CstmrDrctDbtInitn/PmtInf +</t>
  </si>
  <si>
    <t>Xpath = /Document/CstmrDrctDbtInitn/PmtInf +</t>
  </si>
  <si>
    <t>Xpath = /Document/CstmrDrctDbtInitn/GrpHdr +</t>
  </si>
  <si>
    <t>invoice 2013-0424</t>
  </si>
  <si>
    <t>Message Group header</t>
  </si>
  <si>
    <t>PDCPDD20130501</t>
  </si>
  <si>
    <t>Requested Execution Date</t>
  </si>
  <si>
    <t>TRF</t>
  </si>
  <si>
    <t>Debitor Name</t>
  </si>
  <si>
    <t>Debitor Adresse</t>
  </si>
  <si>
    <t>+Street Name</t>
  </si>
  <si>
    <t>+ Building Number</t>
  </si>
  <si>
    <t>+ Postal Code</t>
  </si>
  <si>
    <t>+ Department</t>
  </si>
  <si>
    <t>+Town name</t>
  </si>
  <si>
    <t>+ Country</t>
  </si>
  <si>
    <t>+Adress Line</t>
  </si>
  <si>
    <t>ns2:AdrLine</t>
  </si>
  <si>
    <t>Lyon</t>
  </si>
  <si>
    <t>FR</t>
  </si>
  <si>
    <t>Debitor Account</t>
  </si>
  <si>
    <t>Debitor Agent Financial Institution Id</t>
  </si>
  <si>
    <t>NORDFRPPXXX</t>
  </si>
  <si>
    <t>REGROUPEMENT VIREMENT</t>
  </si>
  <si>
    <t>SOGEFRPPXXX</t>
  </si>
  <si>
    <t>Message d'identification</t>
  </si>
  <si>
    <t>Nombre de transactions</t>
  </si>
  <si>
    <t>Initiating Party Name:</t>
  </si>
  <si>
    <t>Date de création de la demande</t>
  </si>
  <si>
    <t>Somme totale à transférer</t>
  </si>
  <si>
    <t>Nom du débiteur</t>
  </si>
  <si>
    <t>Méthode de paiement</t>
  </si>
  <si>
    <t>Identification de paiement</t>
  </si>
  <si>
    <t>Type de paiement</t>
  </si>
  <si>
    <t>Date de transaction souhaitée</t>
  </si>
  <si>
    <t>Coordonées du débiteur</t>
  </si>
  <si>
    <r>
      <rPr>
        <sz val="11"/>
        <rFont val="Calibri"/>
        <family val="2"/>
      </rPr>
      <t>·</t>
    </r>
    <r>
      <rPr>
        <i/>
        <sz val="11"/>
        <rFont val="Calibri"/>
        <family val="2"/>
        <scheme val="minor"/>
      </rPr>
      <t xml:space="preserve"> Niveau de service</t>
    </r>
  </si>
  <si>
    <t>· Titulaire</t>
  </si>
  <si>
    <t>· Nom de la rue</t>
  </si>
  <si>
    <t>· Numéro</t>
  </si>
  <si>
    <t>· Code postal</t>
  </si>
  <si>
    <t>· Département</t>
  </si>
  <si>
    <t>· Ville</t>
  </si>
  <si>
    <t>· Pays</t>
  </si>
  <si>
    <t>· Récapitulatif adresse</t>
  </si>
  <si>
    <t>Frais à charge</t>
  </si>
  <si>
    <t>BIC</t>
  </si>
  <si>
    <t>IBAN</t>
  </si>
  <si>
    <t>Coordonées bancaires du débiteur</t>
  </si>
  <si>
    <t>· n° BIC</t>
  </si>
  <si>
    <t>· n° IBAN</t>
  </si>
  <si>
    <t>1. Compléter les champs jaunes des onglets "Message" et "Payment".</t>
  </si>
  <si>
    <t>3. Enregistrer le fichier.</t>
  </si>
  <si>
    <t>2. Vérifier l'ensemble des données du fichier.</t>
  </si>
  <si>
    <r>
      <t xml:space="preserve">4. Exporter le fichier </t>
    </r>
    <r>
      <rPr>
        <sz val="11"/>
        <color theme="1" tint="0.499984740745262"/>
        <rFont val="Calibri"/>
        <family val="2"/>
        <scheme val="minor"/>
      </rPr>
      <t xml:space="preserve">(Menu </t>
    </r>
    <r>
      <rPr>
        <b/>
        <sz val="11"/>
        <color theme="1" tint="0.499984740745262"/>
        <rFont val="Calibri"/>
        <family val="2"/>
        <scheme val="minor"/>
      </rPr>
      <t>Développeur</t>
    </r>
    <r>
      <rPr>
        <sz val="11"/>
        <color theme="1" tint="0.499984740745262"/>
        <rFont val="Calibri"/>
        <family val="2"/>
        <scheme val="minor"/>
      </rPr>
      <t xml:space="preserve"> -&gt; encart </t>
    </r>
    <r>
      <rPr>
        <b/>
        <sz val="11"/>
        <color theme="1" tint="0.499984740745262"/>
        <rFont val="Calibri"/>
        <family val="2"/>
        <scheme val="minor"/>
      </rPr>
      <t>XML</t>
    </r>
    <r>
      <rPr>
        <sz val="11"/>
        <color theme="1" tint="0.499984740745262"/>
        <rFont val="Calibri"/>
        <family val="2"/>
        <scheme val="minor"/>
      </rPr>
      <t xml:space="preserve">-&gt; </t>
    </r>
    <r>
      <rPr>
        <b/>
        <sz val="11"/>
        <color theme="1" tint="0.499984740745262"/>
        <rFont val="Calibri"/>
        <family val="2"/>
        <scheme val="minor"/>
      </rPr>
      <t>Exporter)</t>
    </r>
    <r>
      <rPr>
        <sz val="11"/>
        <color theme="1" tint="0.14996795556505021"/>
        <rFont val="Calibri"/>
        <family val="2"/>
        <scheme val="minor"/>
      </rPr>
      <t xml:space="preserve"> sous le format "</t>
    </r>
    <r>
      <rPr>
        <b/>
        <sz val="11"/>
        <color theme="1" tint="0.14996795556505021"/>
        <rFont val="Calibri"/>
        <family val="2"/>
        <scheme val="minor"/>
      </rPr>
      <t>Fichier XML (*.xml)"</t>
    </r>
    <r>
      <rPr>
        <sz val="11"/>
        <color theme="1" tint="0.14996795556505021"/>
        <rFont val="Calibri"/>
        <family val="2"/>
        <scheme val="minor"/>
      </rPr>
      <t>.</t>
    </r>
  </si>
  <si>
    <t>ACTIONS POUR GENERER LE FICHIER DE TRANSACTION .XML :</t>
  </si>
  <si>
    <r>
      <t xml:space="preserve">5. Ouvrir ce nouveau fichier .xml et remplacer </t>
    </r>
    <r>
      <rPr>
        <b/>
        <sz val="11"/>
        <color theme="9" tint="-0.249977111117893"/>
        <rFont val="Calibri"/>
        <family val="2"/>
        <scheme val="minor"/>
      </rPr>
      <t>"ns2:"</t>
    </r>
    <r>
      <rPr>
        <sz val="11"/>
        <color theme="9" tint="-0.249977111117893"/>
        <rFont val="Calibri"/>
        <family val="2"/>
        <scheme val="minor"/>
      </rPr>
      <t xml:space="preserve"> par </t>
    </r>
    <r>
      <rPr>
        <b/>
        <sz val="11"/>
        <color theme="9" tint="-0.249977111117893"/>
        <rFont val="Calibri"/>
        <family val="2"/>
        <scheme val="minor"/>
      </rPr>
      <t>""</t>
    </r>
    <r>
      <rPr>
        <sz val="11"/>
        <color theme="9" tint="-0.249977111117893"/>
        <rFont val="Calibri"/>
        <family val="2"/>
        <scheme val="minor"/>
      </rPr>
      <t xml:space="preserve"> (Ctrl+H) ?</t>
    </r>
  </si>
  <si>
    <t>Informations créditeur</t>
  </si>
  <si>
    <t>Banque créditeur</t>
  </si>
  <si>
    <t>ò</t>
  </si>
  <si>
    <t>NOM</t>
  </si>
  <si>
    <t>Prénom</t>
  </si>
  <si>
    <t>DESIGNATION BANQUE</t>
  </si>
  <si>
    <t>REF. BANQUE</t>
  </si>
  <si>
    <t>CODE BANQUE</t>
  </si>
  <si>
    <t>CODE GUICHET</t>
  </si>
  <si>
    <t>N° COMPTE</t>
  </si>
  <si>
    <t>CLE</t>
  </si>
  <si>
    <t>LCL</t>
  </si>
  <si>
    <t>ING DIRECT</t>
  </si>
  <si>
    <t>XXXX</t>
  </si>
  <si>
    <t>XXXXX</t>
  </si>
  <si>
    <t>XXXXXXXXXXX</t>
  </si>
  <si>
    <t>XX</t>
  </si>
  <si>
    <t>XXXXXXXX</t>
  </si>
  <si>
    <t>Toto</t>
  </si>
  <si>
    <t>Titi</t>
  </si>
  <si>
    <t>DUPOND</t>
  </si>
  <si>
    <t>DURAND</t>
  </si>
  <si>
    <t>Informations de paiement</t>
  </si>
  <si>
    <t>Entête transactions</t>
  </si>
  <si>
    <t>Transactions de paiement</t>
  </si>
  <si>
    <t>ID transaction end-to-end</t>
  </si>
  <si>
    <t>Device</t>
  </si>
  <si>
    <t>Montant</t>
  </si>
  <si>
    <t>BIC Créditeur</t>
  </si>
  <si>
    <t>Nom Créditeur</t>
  </si>
  <si>
    <t>IBAN Créditeur</t>
  </si>
  <si>
    <t>Libellé remise</t>
  </si>
  <si>
    <t>Etendre le tableau avec la poignée en bas à droite du tableau.</t>
  </si>
  <si>
    <r>
      <t>5. Sur la ligne 2, supprimer la mention "</t>
    </r>
    <r>
      <rPr>
        <b/>
        <sz val="11"/>
        <color theme="9" tint="-0.249977111117893"/>
        <rFont val="Calibri"/>
        <family val="2"/>
        <scheme val="minor"/>
      </rPr>
      <t>:ns2"</t>
    </r>
    <r>
      <rPr>
        <sz val="11"/>
        <color theme="9" tint="-0.249977111117893"/>
        <rFont val="Calibri"/>
        <family val="2"/>
        <scheme val="minor"/>
      </rPr>
      <t xml:space="preserve">. Exemple </t>
    </r>
    <r>
      <rPr>
        <b/>
        <sz val="11"/>
        <color theme="9" tint="-0.249977111117893"/>
        <rFont val="Calibri"/>
        <family val="2"/>
        <scheme val="minor"/>
      </rPr>
      <t xml:space="preserve">: </t>
    </r>
    <r>
      <rPr>
        <i/>
        <sz val="11"/>
        <color theme="9" tint="-0.249977111117893"/>
        <rFont val="Calibri"/>
        <family val="2"/>
        <scheme val="minor"/>
      </rPr>
      <t>Document xmlns</t>
    </r>
    <r>
      <rPr>
        <b/>
        <i/>
        <sz val="14"/>
        <color rgb="FFFF0000"/>
        <rFont val="Calibri"/>
        <family val="2"/>
        <scheme val="minor"/>
      </rPr>
      <t>:ns2</t>
    </r>
    <r>
      <rPr>
        <i/>
        <sz val="11"/>
        <color theme="9" tint="-0.249977111117893"/>
        <rFont val="Calibri"/>
        <family val="2"/>
        <scheme val="minor"/>
      </rPr>
      <t>="urn:iso:std:iso:20022:tech:xsd:pain.001.001.03"</t>
    </r>
  </si>
  <si>
    <r>
      <rPr>
        <sz val="11"/>
        <color theme="5"/>
        <rFont val="Wingdings 3"/>
        <family val="1"/>
        <charset val="2"/>
      </rPr>
      <t>g</t>
    </r>
    <r>
      <rPr>
        <sz val="11"/>
        <color theme="5"/>
        <rFont val="Calibri"/>
        <family val="2"/>
      </rPr>
      <t xml:space="preserve"> </t>
    </r>
    <r>
      <rPr>
        <sz val="11"/>
        <color theme="5"/>
        <rFont val="Calibri"/>
        <family val="2"/>
        <scheme val="minor"/>
      </rPr>
      <t>Renseigner et compléter la liste des personnes dont le compte est à créditer : Pour information et copie sur l'onglet Transactions</t>
    </r>
  </si>
  <si>
    <t>BANQUE FR 1</t>
  </si>
  <si>
    <t>BANQUE FR 2</t>
  </si>
  <si>
    <t>Ma Banque</t>
  </si>
  <si>
    <t>Bankanligne</t>
  </si>
  <si>
    <t>FR7845003033930000112568974</t>
  </si>
  <si>
    <t>FR1269003033930000185314976</t>
  </si>
  <si>
    <t>Mutuelle Bancaire des Banques</t>
  </si>
  <si>
    <t>Finance</t>
  </si>
  <si>
    <t>42</t>
  </si>
  <si>
    <t>69000</t>
  </si>
  <si>
    <t>FR1298076023521211265897403</t>
  </si>
  <si>
    <t>Genereux Donateur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</si>
</sst>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\Thh:mm:ss"/>
    <numFmt numFmtId="165" formatCode="yyyy\-mm\-dd"/>
  </numFmts>
  <fonts count="29">
    <font>
      <sz val="11"/>
      <color theme="1" tint="0.149967955565050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8"/>
      <color theme="1" tint="0.14993743705557422"/>
      <name val="Calibri"/>
      <family val="2"/>
      <scheme val="minor"/>
    </font>
    <font>
      <sz val="8"/>
      <color theme="4" tint="0.59996337778862885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4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color theme="1" tint="0.1499679555650502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/>
      <name val="Calibri"/>
      <family val="1"/>
      <charset val="2"/>
      <scheme val="minor"/>
    </font>
    <font>
      <sz val="11"/>
      <color theme="5"/>
      <name val="Wingdings 3"/>
      <family val="1"/>
      <charset val="2"/>
    </font>
    <font>
      <sz val="11"/>
      <color theme="5"/>
      <name val="Calibri"/>
      <family val="2"/>
    </font>
    <font>
      <sz val="11"/>
      <color theme="5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Wingdings"/>
      <charset val="2"/>
    </font>
    <font>
      <i/>
      <sz val="11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7F9FB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59996337778862885"/>
      </bottom>
      <diagonal/>
    </border>
    <border>
      <left style="medium">
        <color theme="4"/>
      </left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double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double">
        <color theme="4" tint="0.59996337778862885"/>
      </top>
      <bottom style="thin">
        <color theme="4" tint="0.59996337778862885"/>
      </bottom>
      <diagonal/>
    </border>
    <border>
      <left/>
      <right/>
      <top/>
      <bottom style="double">
        <color theme="4" tint="0.59996337778862885"/>
      </bottom>
      <diagonal/>
    </border>
    <border>
      <left/>
      <right/>
      <top style="double">
        <color theme="4" tint="0.59996337778862885"/>
      </top>
      <bottom style="double">
        <color theme="4" tint="0.59996337778862885"/>
      </bottom>
      <diagonal/>
    </border>
    <border>
      <left/>
      <right/>
      <top style="double">
        <color theme="4" tint="0.59996337778862885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</borders>
  <cellStyleXfs count="5">
    <xf numFmtId="0" fontId="0" fillId="3" borderId="0"/>
    <xf numFmtId="0" fontId="2" fillId="2" borderId="1" applyNumberFormat="0" applyFont="0" applyAlignment="0" applyProtection="0"/>
    <xf numFmtId="0" fontId="3" fillId="0" borderId="2" applyNumberFormat="0" applyFill="0" applyProtection="0">
      <alignment horizontal="left" vertical="center" indent="1"/>
    </xf>
    <xf numFmtId="0" fontId="4" fillId="3" borderId="3" applyNumberFormat="0" applyFill="0" applyProtection="0">
      <alignment horizontal="center" vertical="center"/>
    </xf>
    <xf numFmtId="0" fontId="5" fillId="4" borderId="3" applyNumberFormat="0" applyBorder="0" applyAlignment="0" applyProtection="0">
      <alignment horizontal="center" vertical="center"/>
    </xf>
  </cellStyleXfs>
  <cellXfs count="56">
    <xf numFmtId="0" fontId="0" fillId="3" borderId="0" xfId="0"/>
    <xf numFmtId="0" fontId="3" fillId="3" borderId="2" xfId="2" applyFill="1">
      <alignment horizontal="left" vertical="center" indent="1"/>
    </xf>
    <xf numFmtId="0" fontId="1" fillId="3" borderId="0" xfId="0" applyFont="1"/>
    <xf numFmtId="0" fontId="6" fillId="3" borderId="0" xfId="0" applyFont="1"/>
    <xf numFmtId="0" fontId="7" fillId="3" borderId="0" xfId="0" applyFont="1"/>
    <xf numFmtId="0" fontId="6" fillId="3" borderId="0" xfId="0" quotePrefix="1" applyFont="1" applyAlignment="1">
      <alignment horizontal="left"/>
    </xf>
    <xf numFmtId="0" fontId="6" fillId="3" borderId="0" xfId="0" quotePrefix="1" applyFont="1"/>
    <xf numFmtId="49" fontId="6" fillId="3" borderId="0" xfId="0" applyNumberFormat="1" applyFont="1"/>
    <xf numFmtId="14" fontId="6" fillId="3" borderId="0" xfId="0" applyNumberFormat="1" applyFont="1"/>
    <xf numFmtId="0" fontId="9" fillId="3" borderId="0" xfId="0" applyFont="1"/>
    <xf numFmtId="165" fontId="6" fillId="3" borderId="0" xfId="0" applyNumberFormat="1" applyFont="1"/>
    <xf numFmtId="0" fontId="10" fillId="3" borderId="0" xfId="0" applyFont="1"/>
    <xf numFmtId="0" fontId="11" fillId="3" borderId="0" xfId="0" applyFont="1"/>
    <xf numFmtId="0" fontId="10" fillId="3" borderId="0" xfId="0" quotePrefix="1" applyFont="1" applyAlignment="1">
      <alignment horizontal="left"/>
    </xf>
    <xf numFmtId="0" fontId="10" fillId="3" borderId="0" xfId="0" quotePrefix="1" applyFont="1"/>
    <xf numFmtId="0" fontId="12" fillId="3" borderId="0" xfId="0" applyFont="1"/>
    <xf numFmtId="49" fontId="6" fillId="0" borderId="4" xfId="1" applyNumberFormat="1" applyFont="1" applyFill="1" applyBorder="1" applyAlignment="1">
      <alignment horizontal="left"/>
    </xf>
    <xf numFmtId="164" fontId="6" fillId="0" borderId="5" xfId="1" applyNumberFormat="1" applyFont="1" applyFill="1" applyBorder="1" applyAlignment="1">
      <alignment horizontal="left"/>
    </xf>
    <xf numFmtId="0" fontId="6" fillId="0" borderId="5" xfId="1" applyFont="1" applyFill="1" applyBorder="1" applyAlignment="1">
      <alignment horizontal="left"/>
    </xf>
    <xf numFmtId="0" fontId="7" fillId="3" borderId="0" xfId="0" quotePrefix="1" applyFont="1" applyAlignment="1">
      <alignment horizontal="left" indent="1"/>
    </xf>
    <xf numFmtId="0" fontId="7" fillId="3" borderId="0" xfId="0" applyFont="1" applyAlignment="1">
      <alignment horizontal="left" indent="1"/>
    </xf>
    <xf numFmtId="49" fontId="6" fillId="0" borderId="7" xfId="1" applyNumberFormat="1" applyFont="1" applyFill="1" applyBorder="1" applyAlignment="1">
      <alignment horizontal="left"/>
    </xf>
    <xf numFmtId="49" fontId="6" fillId="0" borderId="3" xfId="1" applyNumberFormat="1" applyFont="1" applyFill="1" applyBorder="1" applyAlignment="1">
      <alignment horizontal="left"/>
    </xf>
    <xf numFmtId="49" fontId="6" fillId="0" borderId="5" xfId="1" applyNumberFormat="1" applyFont="1" applyFill="1" applyBorder="1" applyAlignment="1">
      <alignment horizontal="left"/>
    </xf>
    <xf numFmtId="49" fontId="6" fillId="0" borderId="8" xfId="1" applyNumberFormat="1" applyFont="1" applyFill="1" applyBorder="1" applyAlignment="1">
      <alignment horizontal="left"/>
    </xf>
    <xf numFmtId="49" fontId="6" fillId="0" borderId="9" xfId="1" applyNumberFormat="1" applyFont="1" applyFill="1" applyBorder="1" applyAlignment="1">
      <alignment horizontal="left"/>
    </xf>
    <xf numFmtId="49" fontId="6" fillId="5" borderId="4" xfId="1" applyNumberFormat="1" applyFont="1" applyFill="1" applyBorder="1" applyAlignment="1">
      <alignment horizontal="left"/>
    </xf>
    <xf numFmtId="49" fontId="6" fillId="5" borderId="6" xfId="1" applyNumberFormat="1" applyFont="1" applyFill="1" applyBorder="1" applyAlignment="1">
      <alignment horizontal="left"/>
    </xf>
    <xf numFmtId="49" fontId="6" fillId="5" borderId="5" xfId="1" applyNumberFormat="1" applyFont="1" applyFill="1" applyBorder="1" applyAlignment="1">
      <alignment horizontal="left"/>
    </xf>
    <xf numFmtId="0" fontId="18" fillId="3" borderId="0" xfId="0" applyFont="1"/>
    <xf numFmtId="0" fontId="0" fillId="3" borderId="0" xfId="0" applyAlignment="1">
      <alignment vertical="center"/>
    </xf>
    <xf numFmtId="0" fontId="0" fillId="3" borderId="0" xfId="0" applyAlignment="1">
      <alignment horizontal="right" vertical="center"/>
    </xf>
    <xf numFmtId="0" fontId="0" fillId="3" borderId="0" xfId="0" applyAlignment="1">
      <alignment horizontal="center" vertical="center"/>
    </xf>
    <xf numFmtId="0" fontId="20" fillId="3" borderId="0" xfId="0" applyFont="1" applyAlignment="1">
      <alignment vertical="center"/>
    </xf>
    <xf numFmtId="14" fontId="24" fillId="6" borderId="0" xfId="0" applyNumberFormat="1" applyFont="1" applyFill="1" applyAlignment="1">
      <alignment horizontal="left" vertical="center"/>
    </xf>
    <xf numFmtId="0" fontId="0" fillId="3" borderId="0" xfId="0" applyAlignment="1">
      <alignment horizontal="left" vertical="center"/>
    </xf>
    <xf numFmtId="49" fontId="0" fillId="3" borderId="0" xfId="0" applyNumberFormat="1" applyAlignment="1">
      <alignment vertical="center"/>
    </xf>
    <xf numFmtId="0" fontId="0" fillId="3" borderId="16" xfId="0" applyBorder="1" applyAlignment="1">
      <alignment vertical="center"/>
    </xf>
    <xf numFmtId="0" fontId="0" fillId="3" borderId="0" xfId="0" quotePrefix="1" applyAlignment="1">
      <alignment vertical="center"/>
    </xf>
    <xf numFmtId="0" fontId="6" fillId="3" borderId="0" xfId="0" applyFont="1" applyAlignment="1">
      <alignment horizontal="right" vertical="center"/>
    </xf>
    <xf numFmtId="49" fontId="0" fillId="3" borderId="17" xfId="0" applyNumberFormat="1" applyBorder="1" applyAlignment="1">
      <alignment vertical="center"/>
    </xf>
    <xf numFmtId="165" fontId="6" fillId="5" borderId="4" xfId="1" applyNumberFormat="1" applyFont="1" applyFill="1" applyBorder="1" applyAlignment="1">
      <alignment horizontal="left"/>
    </xf>
    <xf numFmtId="2" fontId="6" fillId="5" borderId="0" xfId="0" applyNumberFormat="1" applyFont="1" applyFill="1" applyAlignment="1">
      <alignment horizontal="right" indent="1"/>
    </xf>
    <xf numFmtId="49" fontId="6" fillId="5" borderId="0" xfId="0" applyNumberFormat="1" applyFont="1" applyFill="1"/>
    <xf numFmtId="49" fontId="8" fillId="5" borderId="0" xfId="0" applyNumberFormat="1" applyFont="1" applyFill="1"/>
    <xf numFmtId="0" fontId="6" fillId="3" borderId="0" xfId="0" applyFont="1" applyAlignment="1">
      <alignment horizont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</cellXfs>
  <cellStyles count="5">
    <cellStyle name="Input" xfId="1" xr:uid="{00000000-0005-0000-0000-000000000000}"/>
    <cellStyle name="MatrixCel" xfId="3" xr:uid="{00000000-0005-0000-0000-000001000000}"/>
    <cellStyle name="MatrixDiag" xfId="4" xr:uid="{00000000-0005-0000-0000-000002000000}"/>
    <cellStyle name="Normal" xfId="0" builtinId="0" customBuiltin="1"/>
    <cellStyle name="SheetTitle" xfId="2" xr:uid="{00000000-0005-0000-0000-000004000000}"/>
  </cellStyles>
  <dxfs count="46"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3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/>
        </left>
        <right/>
        <top/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7F9FB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FFCC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double">
          <color theme="4" tint="0.59996337778862885"/>
        </top>
        <bottom style="double">
          <color theme="4" tint="0.59996337778862885"/>
        </bottom>
        <vertical/>
        <horizontal style="double">
          <color theme="4" tint="0.59996337778862885"/>
        </horizontal>
      </border>
    </dxf>
    <dxf>
      <border>
        <top style="double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double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bottom style="double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left style="thin">
          <color theme="4" tint="0.59996337778862885"/>
        </left>
      </border>
    </dxf>
    <dxf>
      <border>
        <left style="thin">
          <color theme="4" tint="0.59996337778862885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 tint="0.59996337778862885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auto="1"/>
      </font>
      <fill>
        <patternFill patternType="none">
          <bgColor auto="1"/>
        </patternFill>
      </fill>
      <border>
        <bottom style="thin">
          <color theme="4" tint="0.59996337778862885"/>
        </bottom>
        <horizontal style="thin">
          <color theme="4" tint="0.59996337778862885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font>
        <b/>
        <color theme="1"/>
      </font>
      <border>
        <top style="double">
          <color theme="4" tint="-0.249977111117893"/>
        </top>
      </border>
    </dxf>
    <dxf>
      <font>
        <b/>
        <i val="0"/>
        <color theme="0"/>
      </font>
      <fill>
        <patternFill patternType="solid">
          <fgColor auto="1"/>
          <bgColor theme="4"/>
        </patternFill>
      </fill>
    </dxf>
    <dxf>
      <font>
        <color theme="1"/>
      </font>
      <border>
        <bottom style="thin">
          <color theme="4" tint="0.59996337778862885"/>
        </bottom>
        <horizontal style="thin">
          <color theme="4" tint="0.59996337778862885"/>
        </horizontal>
      </border>
    </dxf>
  </dxfs>
  <tableStyles count="2" defaultTableStyle="TableStyleMedium9" defaultPivotStyle="PivotStyleLight16">
    <tableStyle name="PivotStyleMediumMy" table="0" count="12" xr9:uid="{00000000-0011-0000-FFFF-FFFF00000000}">
      <tableStyleElement type="wholeTable" dxfId="45"/>
      <tableStyleElement type="headerRow" dxfId="44"/>
      <tableStyleElement type="totalRow" dxfId="43"/>
      <tableStyleElement type="firstColumnStripe" dxfId="42"/>
      <tableStyleElement type="firstHeaderCell" dxfId="41"/>
      <tableStyleElement type="firstSubtotalRow" dxfId="40"/>
      <tableStyleElement type="secondSubtotalRow" dxfId="39"/>
      <tableStyleElement type="firstColumnSubheading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TableStyleLightMy" pivot="0" count="7" xr9:uid="{00000000-0011-0000-FFFF-FFFF01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ColumnStripe" dxfId="28"/>
      <tableStyleElement type="secondColumnStripe" dxfId="27"/>
    </tableStyle>
  </tableStyles>
  <colors>
    <mruColors>
      <color rgb="FFFFFFCC"/>
      <color rgb="FFF7F9FB"/>
      <color rgb="FFFFFFEF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2='urn:iso:std:iso:20022:tech:xsd:pain.001.001.03'">
  <Schema ID="Schema3" Namespace="urn:iso:std:iso:20022:tech:xsd:pain.001.001.03">
    <xs:schema xmlns="urn:iso:std:iso:20022:tech:xsd:pain.001.001.03" xmlns:xs="http://www.w3.org/2001/XMLSchema" targetNamespace="urn:iso:std:iso:20022:tech:xsd:pain.001.001.03" elementFormDefault="qualified">
      <xs:element name="Document" type="Document"/>
      <xs:complexType name="Document">
        <xs:sequence>
          <xs:element name="CstmrCdtTrfInitn" type="CustomerCreditTransferInitiationV03"/>
        </xs:sequence>
      </xs:complexType>
      <xs:complexType name="CustomerCreditTransferInitiationV03">
        <xs:sequence>
          <xs:element ref="GrpHdr"/>
          <xs:element ref="PmtInf"/>
        </xs:sequence>
      </xs:complexType>
      <xs:element name="GrpHdr">
        <xs:complexType>
          <xs:sequence>
            <xs:element ref="MsgId"/>
            <xs:element ref="CreDtTm"/>
            <xs:element ref="NbOfTxs"/>
            <xs:element ref="CtrlSum"/>
            <xs:element ref="InitgPty"/>
          </xs:sequence>
        </xs:complexType>
      </xs:element>
      <xs:element name="MsgId" type="Max35Text"/>
      <xs:element name="CreDtTm" type="ISODateTime"/>
      <xs:element name="InitgPty" type="Nm"/>
      <xs:element name="PmtInf">
        <xs:complexType>
          <xs:sequence>
            <xs:element ref="PmtInfId"/>
            <xs:element ref="PmtMtd"/>
            <xs:element ref="NbOfTxs"/>
            <xs:element ref="CtrlSum"/>
            <xs:element ref="PmtTpInf"/>
            <xs:element ref="ReqdExctnDt"/>
            <xs:element ref="Dbtr"/>
            <xs:element ref="DbtrAcct"/>
            <xs:element ref="DbtrAgt"/>
            <xs:element ref="ChrgBr"/>
            <xs:element maxOccurs="unbounded" ref="CdtTrfTxInf"/>
          </xs:sequence>
        </xs:complexType>
      </xs:element>
      <xs:element name="PmtInfId" type="Max35Text"/>
      <xs:element name="PmtMtd" type="xs:string"/>
      <xs:element name="PmtTpInf">
        <xs:complexType>
          <xs:sequence>
            <xs:element ref="SvcLvl"/>
          </xs:sequence>
        </xs:complexType>
      </xs:element>
      <xs:element name="SvcLvl">
        <xs:complexType>
          <xs:sequence>
            <xs:element ref="Cd"/>
          </xs:sequence>
        </xs:complexType>
      </xs:element>
      <xs:element name="Cd" type="xs:NCName"/>
      <xs:element name="ReqdExctnDt" type="ISODate"/>
      <xs:element name="Dbtr">
        <xs:complexType>
          <xs:complexContent>
            <xs:extension base="Nm">
              <xs:sequence>
                <xs:element ref="PstlAdr"/>
              </xs:sequence>
            </xs:extension>
          </xs:complexContent>
        </xs:complexType>
      </xs:element>
      <xs:element name="PstlAdr">
        <xs:complexType>
          <xs:sequence>
            <xs:element ref="Dept"/>
            <xs:element ref="StrtNm"/>
            <xs:element ref="BldgNb"/>
            <xs:element ref="PstCd"/>
            <xs:element ref="TwnNm"/>
            <xs:element ref="Ctry"/>
            <xs:element maxOccurs="unbounded" ref="AdrLine"/>
          </xs:sequence>
        </xs:complexType>
      </xs:element>
      <xs:element name="Dept" type="xs:string"/>
      <xs:element name="StrtNm" type="xs:string"/>
      <xs:element name="BldgNb" type="xs:string"/>
      <xs:element name="PstCd" type="xs:string"/>
      <xs:element name="TwnNm" type="xs:NCName"/>
      <xs:element name="Ctry" type="xs:NCName"/>
      <xs:element name="AdrLine" type="xs:string"/>
      <xs:element name="DbtrAcct" type="Id"/>
      <xs:element name="DbtrAgt" type="FinInstnId"/>
      <xs:element name="ChrgBr" type="xs:NCName"/>
      <xs:element name="CdtTrfTxInf">
        <xs:complexType>
          <xs:sequence>
            <xs:element ref="PmtId"/>
            <xs:element ref="Amt"/>
            <xs:element ref="CdtrAgt"/>
            <xs:element ref="Cdtr"/>
            <xs:element ref="CdtrAcct"/>
            <xs:element ref="RmtInf"/>
          </xs:sequence>
        </xs:complexType>
      </xs:element>
      <xs:element name="PmtId">
        <xs:complexType>
          <xs:sequence>
            <xs:element ref="EndToEndId"/>
          </xs:sequence>
        </xs:complexType>
      </xs:element>
      <xs:element name="EndToEndId" type="xs:string"/>
      <xs:element name="Amt">
        <xs:complexType>
          <xs:sequence>
            <xs:element ref="InstdAmt"/>
          </xs:sequence>
        </xs:complexType>
      </xs:element>
      <xs:element name="InstdAmt">
        <xs:complexType>
          <xs:simpleContent>
            <xs:extension base="xs:decimal">
              <xs:attribute name="Ccy" use="required" type="xs:NCName"/>
            </xs:extension>
          </xs:simpleContent>
        </xs:complexType>
      </xs:element>
      <xs:element name="CdtrAgt" type="FinInstnId"/>
      <xs:element name="Cdtr" type="Nm"/>
      <xs:element name="CdtrAcct" type="Id"/>
      <xs:element name="RmtInf">
        <xs:complexType>
          <xs:sequence>
            <xs:element ref="Ustrd"/>
          </xs:sequence>
        </xs:complexType>
      </xs:element>
      <xs:element name="Ustrd" type="xs:string"/>
      <xs:element name="NbOfTxs" type="Max15NumericText"/>
      <xs:element name="CtrlSum" type="xs:decimal"/>
      <xs:complexType name="Nm">
        <xs:sequence>
          <xs:element ref="Nm"/>
        </xs:sequence>
      </xs:complexType>
      <xs:element name="Nm" type="xs:string"/>
      <xs:complexType name="Id">
        <xs:sequence>
          <xs:element ref="Id"/>
        </xs:sequence>
      </xs:complexType>
      <xs:element name="Id">
        <xs:complexType>
          <xs:sequence>
            <xs:element ref="IBAN"/>
          </xs:sequence>
        </xs:complexType>
      </xs:element>
      <xs:element name="IBAN" type="xs:string"/>
      <xs:complexType name="FinInstnId">
        <xs:sequence>
          <xs:element ref="FinInstnId"/>
        </xs:sequence>
      </xs:complexType>
      <xs:element name="FinInstnId">
        <xs:complexType>
          <xs:sequence>
            <xs:element ref="BIC"/>
          </xs:sequence>
        </xs:complexType>
      </xs:element>
      <xs:element name="BIC" type="xs:string"/>
      <xs:simpleType name="ISODate">
        <xs:restriction base="xs:date"/>
      </xs:simpleType>
      <xs:simpleType name="ISODateTime">
        <xs:restriction base="xs:dateTime"/>
      </xs:simpleType>
      <xs:simpleType name="Max35Text">
        <xs:restriction base="xs:string">
          <xs:minLength value="1"/>
          <xs:maxLength value="35"/>
        </xs:restriction>
      </xs:simpleType>
      <xs:simpleType name="Max15NumericText">
        <xs:restriction base="xs:string">
          <xs:pattern value="[0-9]{1,15}"/>
        </xs:restriction>
      </xs:simpleType>
      <xs:simpleType name="Max140Text">
        <xs:restriction base="xs:string">
          <xs:minLength value="1"/>
          <xs:maxLength value="140"/>
        </xs:restriction>
      </xs:simpleType>
    </xs:schema>
  </Schema>
  <Map ID="61" Name="Document_Mappage" RootElement="Document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5000000}" name="Tableau34" displayName="Tableau34" ref="D21:D23" tableType="xml" totalsRowShown="0" headerRowDxfId="26" dataDxfId="24" headerRowBorderDxfId="25" tableBorderDxfId="23" totalsRowBorderDxfId="22" headerRowCellStyle="Input" dataCellStyle="Input">
  <autoFilter ref="D21:D23" xr:uid="{00000000-0009-0000-0100-000022000000}"/>
  <tableColumns count="1">
    <tableColumn id="1" xr3:uid="{00000000-0010-0000-0500-000001000000}" uniqueName="ns2:AdrLine" name="ns2:AdrLine" dataDxfId="21" dataCellStyle="Input">
      <calculatedColumnFormula>CONCATENATE(D17," ",D18)</calculatedColumnFormula>
      <xmlColumnPr mapId="61" xpath="/ns2:Document/ns2:CstmrCdtTrfInitn/ns2:PmtInf/ns2:Dbtr/ns2:PstlAdr/ns2:AdrLine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6000000}" name="tbTransactions" displayName="tbTransactions" ref="B9:H13" tableType="xml" totalsRowShown="0" headerRowDxfId="20" dataDxfId="19">
  <autoFilter ref="B9:H13" xr:uid="{00000000-0009-0000-0100-000001000000}"/>
  <tableColumns count="7">
    <tableColumn id="1" xr3:uid="{00000000-0010-0000-1600-000001000000}" uniqueName="ns2:EndToEndId" name="ID transaction end-to-end" dataDxfId="18">
      <calculatedColumnFormula>Paiement!$D$4 &amp; "-" &amp; (ROW()-9)</calculatedColumnFormula>
      <xmlColumnPr mapId="61" xpath="/ns2:Document/ns2:CstmrCdtTrfInitn/ns2:PmtInf/ns2:CdtTrfTxInf/ns2:PmtId/ns2:EndToEndId" xmlDataType="string"/>
    </tableColumn>
    <tableColumn id="9" xr3:uid="{00000000-0010-0000-1600-000009000000}" uniqueName="Ccy" name="Device" dataDxfId="17">
      <xmlColumnPr mapId="61" xpath="/ns2:Document/ns2:CstmrCdtTrfInitn/ns2:PmtInf/ns2:CdtTrfTxInf/ns2:Amt/ns2:InstdAmt/@Ccy" xmlDataType="NCName"/>
    </tableColumn>
    <tableColumn id="2" xr3:uid="{00000000-0010-0000-1600-000002000000}" uniqueName="ns2:InstdAmt" name="Montant" dataDxfId="16">
      <xmlColumnPr mapId="61" xpath="/ns2:Document/ns2:CstmrCdtTrfInitn/ns2:PmtInf/ns2:CdtTrfTxInf/ns2:Amt/ns2:InstdAmt" xmlDataType="decimal"/>
    </tableColumn>
    <tableColumn id="5" xr3:uid="{00000000-0010-0000-1600-000005000000}" uniqueName="ns2:BIC" name="BIC Créditeur" dataDxfId="15">
      <xmlColumnPr mapId="61" xpath="/ns2:Document/ns2:CstmrCdtTrfInitn/ns2:PmtInf/ns2:CdtTrfTxInf/ns2:CdtrAgt/ns2:FinInstnId/ns2:BIC" xmlDataType="string"/>
    </tableColumn>
    <tableColumn id="6" xr3:uid="{00000000-0010-0000-1600-000006000000}" uniqueName="ns2:Nm" name="Nom Créditeur" dataDxfId="14">
      <xmlColumnPr mapId="61" xpath="/ns2:Document/ns2:CstmrCdtTrfInitn/ns2:PmtInf/ns2:CdtTrfTxInf/ns2:Cdtr/ns2:Nm" xmlDataType="string"/>
    </tableColumn>
    <tableColumn id="7" xr3:uid="{00000000-0010-0000-1600-000007000000}" uniqueName="ns2:IBAN" name="IBAN Créditeur" dataDxfId="13">
      <xmlColumnPr mapId="61" xpath="/ns2:Document/ns2:CstmrCdtTrfInitn/ns2:PmtInf/ns2:CdtTrfTxInf/ns2:CdtrAcct/ns2:Id/ns2:IBAN" xmlDataType="string"/>
    </tableColumn>
    <tableColumn id="8" xr3:uid="{00000000-0010-0000-1600-000008000000}" uniqueName="ns2:Ustrd" name="Libellé remise" dataDxfId="12">
      <xmlColumnPr mapId="61" xpath="/ns2:Document/ns2:CstmrCdtTrfInitn/ns2:PmtInf/ns2:CdtTrfTxInf/ns2:RmtInf/ns2:Ustrd" xmlDataType="string"/>
    </tableColumn>
  </tableColumns>
  <tableStyleInfo name="TableStyleLightM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7000000}" name="TabCrediteur" displayName="TabCrediteur" ref="B6:K8" totalsRowShown="0" headerRowDxfId="11" dataDxfId="10">
  <autoFilter ref="B6:K8" xr:uid="{00000000-0009-0000-0100-000026000000}"/>
  <tableColumns count="10">
    <tableColumn id="1" xr3:uid="{00000000-0010-0000-1700-000001000000}" name="NOM" dataDxfId="9"/>
    <tableColumn id="14" xr3:uid="{00000000-0010-0000-1700-00000E000000}" name="Prénom" dataDxfId="8"/>
    <tableColumn id="3" xr3:uid="{00000000-0010-0000-1700-000003000000}" name="DESIGNATION BANQUE" dataDxfId="7"/>
    <tableColumn id="4" xr3:uid="{00000000-0010-0000-1700-000004000000}" name="REF. BANQUE" dataDxfId="6"/>
    <tableColumn id="5" xr3:uid="{00000000-0010-0000-1700-000005000000}" name="CODE BANQUE" dataDxfId="5"/>
    <tableColumn id="6" xr3:uid="{00000000-0010-0000-1700-000006000000}" name="CODE GUICHET" dataDxfId="4"/>
    <tableColumn id="7" xr3:uid="{00000000-0010-0000-1700-000007000000}" name="N° COMPTE" dataDxfId="3"/>
    <tableColumn id="8" xr3:uid="{00000000-0010-0000-1700-000008000000}" name="CLE" dataDxfId="2"/>
    <tableColumn id="9" xr3:uid="{00000000-0010-0000-1700-000009000000}" name="BIC" dataDxfId="1">
      <calculatedColumnFormula>CONCATENATE(E7,TEXT(F7,"00000"),TEXT(G7,"00000"),H7,I7)</calculatedColumnFormula>
    </tableColumn>
    <tableColumn id="10" xr3:uid="{00000000-0010-0000-1700-00000A000000}" name="IBAN" dataDxfId="0"/>
  </tableColumns>
  <tableStyleInfo name="TableStyleLightMy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3" xr6:uid="{00000000-000C-0000-FFFF-FFFF00000000}" r="D8" connectionId="0">
    <xmlCellPr id="1" xr6:uid="{00000000-0010-0000-0000-000001000000}" uniqueName="ns2:Nm">
      <xmlPr mapId="61" xpath="/ns2:Document/ns2:CstmrCdtTrfInitn/ns2:GrpHdr/ns2:InitgPty/ns2:Nm" xmlDataType="string"/>
    </xmlCellPr>
  </singleXmlCell>
  <singleXmlCell id="42" xr6:uid="{00000000-000C-0000-FFFF-FFFF01000000}" r="D4" connectionId="0">
    <xmlCellPr id="1" xr6:uid="{00000000-0010-0000-0100-000001000000}" uniqueName="ns2:MsgId">
      <xmlPr mapId="61" xpath="/ns2:Document/ns2:CstmrCdtTrfInitn/ns2:GrpHdr/ns2:MsgId" xmlDataType="string"/>
    </xmlCellPr>
  </singleXmlCell>
  <singleXmlCell id="43" xr6:uid="{00000000-000C-0000-FFFF-FFFF02000000}" r="D5" connectionId="0">
    <xmlCellPr id="1" xr6:uid="{00000000-0010-0000-0200-000001000000}" uniqueName="ns2:CreDtTm">
      <xmlPr mapId="61" xpath="/ns2:Document/ns2:CstmrCdtTrfInitn/ns2:GrpHdr/ns2:CreDtTm" xmlDataType="dateTime"/>
    </xmlCellPr>
  </singleXmlCell>
  <singleXmlCell id="44" xr6:uid="{00000000-000C-0000-FFFF-FFFF03000000}" r="D6" connectionId="0">
    <xmlCellPr id="1" xr6:uid="{00000000-0010-0000-0300-000001000000}" uniqueName="ns2:NbOfTxs">
      <xmlPr mapId="61" xpath="/ns2:Document/ns2:CstmrCdtTrfInitn/ns2:GrpHdr/ns2:NbOfTxs" xmlDataType="string"/>
    </xmlCellPr>
  </singleXmlCell>
  <singleXmlCell id="45" xr6:uid="{00000000-000C-0000-FFFF-FFFF04000000}" r="D7" connectionId="0">
    <xmlCellPr id="1" xr6:uid="{00000000-0010-0000-0400-000001000000}" uniqueName="ns2:CtrlSum">
      <xmlPr mapId="61" xpath="/ns2:Document/ns2:CstmrCdtTrfInitn/ns2:GrpHdr/ns2:CtrlSum" xmlDataType="decimal"/>
    </xmlCellPr>
  </singleXmlCell>
</singleXmlCells>
</file>

<file path=xl/tables/tableSingleCells2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4" xr6:uid="{00000000-000C-0000-FFFF-FFFF06000000}" r="D27" connectionId="0">
    <xmlCellPr id="1" xr6:uid="{00000000-0010-0000-0600-000001000000}" uniqueName="ns2:ChrgBr">
      <xmlPr mapId="61" xpath="/ns2:Document/ns2:CstmrCdtTrfInitn/ns2:PmtInf/ns2:ChrgBr" xmlDataType="NCName"/>
    </xmlCellPr>
  </singleXmlCell>
  <singleXmlCell id="25" xr6:uid="{00000000-000C-0000-FFFF-FFFF07000000}" r="D25" connectionId="0">
    <xmlCellPr id="1" xr6:uid="{00000000-0010-0000-0700-000001000000}" uniqueName="ns2:BIC">
      <xmlPr mapId="61" xpath="/ns2:Document/ns2:CstmrCdtTrfInitn/ns2:PmtInf/ns2:DbtrAgt/ns2:FinInstnId/ns2:BIC" xmlDataType="string"/>
    </xmlCellPr>
  </singleXmlCell>
  <singleXmlCell id="26" xr6:uid="{00000000-000C-0000-FFFF-FFFF08000000}" r="D26" connectionId="0">
    <xmlCellPr id="1" xr6:uid="{00000000-0010-0000-0800-000001000000}" uniqueName="ns2:IBAN">
      <xmlPr mapId="61" xpath="/ns2:Document/ns2:CstmrCdtTrfInitn/ns2:PmtInf/ns2:DbtrAcct/ns2:Id/ns2:IBAN" xmlDataType="string"/>
    </xmlCellPr>
  </singleXmlCell>
  <singleXmlCell id="27" xr6:uid="{00000000-000C-0000-FFFF-FFFF09000000}" r="D20" connectionId="0">
    <xmlCellPr id="1" xr6:uid="{00000000-0010-0000-0900-000001000000}" uniqueName="ns2:Ctry">
      <xmlPr mapId="61" xpath="/ns2:Document/ns2:CstmrCdtTrfInitn/ns2:PmtInf/ns2:Dbtr/ns2:PstlAdr/ns2:Ctry" xmlDataType="NCName"/>
    </xmlCellPr>
  </singleXmlCell>
  <singleXmlCell id="28" xr6:uid="{00000000-000C-0000-FFFF-FFFF0A000000}" r="D19" connectionId="0">
    <xmlCellPr id="1" xr6:uid="{00000000-0010-0000-0A00-000001000000}" uniqueName="ns2:TwnNm">
      <xmlPr mapId="61" xpath="/ns2:Document/ns2:CstmrCdtTrfInitn/ns2:PmtInf/ns2:Dbtr/ns2:PstlAdr/ns2:TwnNm" xmlDataType="NCName"/>
    </xmlCellPr>
  </singleXmlCell>
  <singleXmlCell id="29" xr6:uid="{00000000-000C-0000-FFFF-FFFF0B000000}" r="D17" connectionId="0">
    <xmlCellPr id="1" xr6:uid="{00000000-0010-0000-0B00-000001000000}" uniqueName="ns2:PstCd">
      <xmlPr mapId="61" xpath="/ns2:Document/ns2:CstmrCdtTrfInitn/ns2:PmtInf/ns2:Dbtr/ns2:PstlAdr/ns2:PstCd" xmlDataType="string"/>
    </xmlCellPr>
  </singleXmlCell>
  <singleXmlCell id="30" xr6:uid="{00000000-000C-0000-FFFF-FFFF0C000000}" r="D18" connectionId="0">
    <xmlCellPr id="1" xr6:uid="{00000000-0010-0000-0C00-000001000000}" uniqueName="ns2:Dept">
      <xmlPr mapId="61" xpath="/ns2:Document/ns2:CstmrCdtTrfInitn/ns2:PmtInf/ns2:Dbtr/ns2:PstlAdr/ns2:Dept" xmlDataType="string"/>
    </xmlCellPr>
  </singleXmlCell>
  <singleXmlCell id="31" xr6:uid="{00000000-000C-0000-FFFF-FFFF0D000000}" r="D15" connectionId="0">
    <xmlCellPr id="1" xr6:uid="{00000000-0010-0000-0D00-000001000000}" uniqueName="ns2:StrtNm">
      <xmlPr mapId="61" xpath="/ns2:Document/ns2:CstmrCdtTrfInitn/ns2:PmtInf/ns2:Dbtr/ns2:PstlAdr/ns2:StrtNm" xmlDataType="string"/>
    </xmlCellPr>
  </singleXmlCell>
  <singleXmlCell id="32" xr6:uid="{00000000-000C-0000-FFFF-FFFF0E000000}" r="D16" connectionId="0">
    <xmlCellPr id="1" xr6:uid="{00000000-0010-0000-0E00-000001000000}" uniqueName="ns2:BldgNb">
      <xmlPr mapId="61" xpath="/ns2:Document/ns2:CstmrCdtTrfInitn/ns2:PmtInf/ns2:Dbtr/ns2:PstlAdr/ns2:BldgNb" xmlDataType="string"/>
    </xmlCellPr>
  </singleXmlCell>
  <singleXmlCell id="33" xr6:uid="{00000000-000C-0000-FFFF-FFFF0F000000}" r="D14" connectionId="0">
    <xmlCellPr id="1" xr6:uid="{00000000-0010-0000-0F00-000001000000}" uniqueName="ns2:Nm">
      <xmlPr mapId="61" xpath="/ns2:Document/ns2:CstmrCdtTrfInitn/ns2:PmtInf/ns2:Dbtr/ns2:Nm" xmlDataType="string"/>
    </xmlCellPr>
  </singleXmlCell>
  <singleXmlCell id="35" xr6:uid="{00000000-000C-0000-FFFF-FFFF10000000}" r="D11" connectionId="0">
    <xmlCellPr id="1" xr6:uid="{00000000-0010-0000-1000-000001000000}" uniqueName="ns2:Cd">
      <xmlPr mapId="61" xpath="/ns2:Document/ns2:CstmrCdtTrfInitn/ns2:PmtInf/ns2:PmtTpInf/ns2:SvcLvl/ns2:Cd" xmlDataType="NCName"/>
    </xmlCellPr>
  </singleXmlCell>
  <singleXmlCell id="36" xr6:uid="{00000000-000C-0000-FFFF-FFFF11000000}" r="D8" connectionId="0">
    <xmlCellPr id="1" xr6:uid="{00000000-0010-0000-1100-000001000000}" uniqueName="ns2:CtrlSum">
      <xmlPr mapId="61" xpath="/ns2:Document/ns2:CstmrCdtTrfInitn/ns2:PmtInf/ns2:CtrlSum" xmlDataType="decimal"/>
    </xmlCellPr>
  </singleXmlCell>
  <singleXmlCell id="37" xr6:uid="{00000000-000C-0000-FFFF-FFFF12000000}" r="D7" connectionId="0">
    <xmlCellPr id="1" xr6:uid="{00000000-0010-0000-1200-000001000000}" uniqueName="ns2:NbOfTxs">
      <xmlPr mapId="61" xpath="/ns2:Document/ns2:CstmrCdtTrfInitn/ns2:PmtInf/ns2:NbOfTxs" xmlDataType="string"/>
    </xmlCellPr>
  </singleXmlCell>
  <singleXmlCell id="39" xr6:uid="{00000000-000C-0000-FFFF-FFFF13000000}" r="D5" connectionId="0">
    <xmlCellPr id="1" xr6:uid="{00000000-0010-0000-1300-000001000000}" uniqueName="ns2:PmtMtd">
      <xmlPr mapId="61" xpath="/ns2:Document/ns2:CstmrCdtTrfInitn/ns2:PmtInf/ns2:PmtMtd" xmlDataType="string"/>
    </xmlCellPr>
  </singleXmlCell>
  <singleXmlCell id="40" xr6:uid="{00000000-000C-0000-FFFF-FFFF14000000}" r="D4" connectionId="0">
    <xmlCellPr id="1" xr6:uid="{00000000-0010-0000-1400-000001000000}" uniqueName="ns2:PmtInfId">
      <xmlPr mapId="61" xpath="/ns2:Document/ns2:CstmrCdtTrfInitn/ns2:PmtInf/ns2:PmtInfId" xmlDataType="string"/>
    </xmlCellPr>
  </singleXmlCell>
  <singleXmlCell id="41" xr6:uid="{00000000-000C-0000-FFFF-FFFF15000000}" r="D6" connectionId="0">
    <xmlCellPr id="1" xr6:uid="{00000000-0010-0000-1500-000001000000}" uniqueName="ns2:ReqdExctnDt">
      <xmlPr mapId="61" xpath="/ns2:Document/ns2:CstmrCdtTrfInitn/ns2:PmtInf/ns2:ReqdExctnDt" xmlDataType="date"/>
    </xmlCellPr>
  </singleXmlCell>
</singleXmlCel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"/>
  <sheetViews>
    <sheetView workbookViewId="0">
      <selection activeCell="G11" sqref="G11"/>
    </sheetView>
  </sheetViews>
  <sheetFormatPr baseColWidth="10" defaultRowHeight="14.4"/>
  <cols>
    <col min="1" max="1" width="5.44140625" customWidth="1"/>
  </cols>
  <sheetData>
    <row r="2" spans="2:2" ht="18">
      <c r="B2" s="1" t="s">
        <v>97</v>
      </c>
    </row>
    <row r="4" spans="2:2">
      <c r="B4" t="s">
        <v>93</v>
      </c>
    </row>
    <row r="6" spans="2:2">
      <c r="B6" t="s">
        <v>95</v>
      </c>
    </row>
    <row r="7" spans="2:2">
      <c r="B7" t="s">
        <v>94</v>
      </c>
    </row>
    <row r="8" spans="2:2">
      <c r="B8" t="s">
        <v>96</v>
      </c>
    </row>
    <row r="9" spans="2:2">
      <c r="B9" s="29" t="s">
        <v>98</v>
      </c>
    </row>
    <row r="10" spans="2:2" ht="18">
      <c r="B10" s="29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7">
    <pageSetUpPr fitToPage="1"/>
  </sheetPr>
  <dimension ref="B1:F8"/>
  <sheetViews>
    <sheetView showGridLines="0" zoomScaleNormal="100" workbookViewId="0">
      <selection activeCell="D9" sqref="D9"/>
    </sheetView>
  </sheetViews>
  <sheetFormatPr baseColWidth="10" defaultColWidth="5.6640625" defaultRowHeight="14.4"/>
  <cols>
    <col min="1" max="1" width="5.5546875" style="3" customWidth="1"/>
    <col min="2" max="2" width="29" style="3" bestFit="1" customWidth="1"/>
    <col min="3" max="3" width="25.44140625" style="3" hidden="1" customWidth="1"/>
    <col min="4" max="4" width="22.5546875" style="3" customWidth="1"/>
    <col min="5" max="5" width="7" style="3" customWidth="1"/>
    <col min="6" max="6" width="44.5546875" style="9" hidden="1" customWidth="1"/>
    <col min="7" max="16384" width="5.6640625" style="3"/>
  </cols>
  <sheetData>
    <row r="1" spans="2:6" ht="15" customHeight="1"/>
    <row r="2" spans="2:6" ht="18">
      <c r="B2" s="1" t="s">
        <v>122</v>
      </c>
      <c r="C2" s="15" t="s">
        <v>46</v>
      </c>
    </row>
    <row r="3" spans="2:6" ht="15" customHeight="1">
      <c r="F3" s="9" t="s">
        <v>44</v>
      </c>
    </row>
    <row r="4" spans="2:6" ht="15" customHeight="1" thickBot="1">
      <c r="B4" s="3" t="s">
        <v>67</v>
      </c>
      <c r="C4" s="11" t="s">
        <v>0</v>
      </c>
      <c r="D4" s="26" t="s">
        <v>47</v>
      </c>
      <c r="F4" s="9" t="s">
        <v>32</v>
      </c>
    </row>
    <row r="5" spans="2:6" ht="15" customHeight="1" thickTop="1" thickBot="1">
      <c r="B5" s="3" t="s">
        <v>70</v>
      </c>
      <c r="C5" s="11" t="s">
        <v>1</v>
      </c>
      <c r="D5" s="17">
        <f ca="1">NOW()</f>
        <v>43534.934482986115</v>
      </c>
      <c r="F5" s="9" t="s">
        <v>33</v>
      </c>
    </row>
    <row r="6" spans="2:6" ht="15.6" thickTop="1" thickBot="1">
      <c r="B6" s="3" t="s">
        <v>68</v>
      </c>
      <c r="C6" s="11" t="s">
        <v>2</v>
      </c>
      <c r="D6" s="23">
        <f>COUNTA(tbTransactions[ID transaction end-to-end])</f>
        <v>4</v>
      </c>
      <c r="F6" s="9" t="s">
        <v>21</v>
      </c>
    </row>
    <row r="7" spans="2:6" ht="15.6" thickTop="1" thickBot="1">
      <c r="B7" s="3" t="s">
        <v>71</v>
      </c>
      <c r="C7" s="11" t="s">
        <v>3</v>
      </c>
      <c r="D7" s="18">
        <f>SUM(tbTransactions[Montant])</f>
        <v>1643.02</v>
      </c>
      <c r="F7" s="9" t="s">
        <v>22</v>
      </c>
    </row>
    <row r="8" spans="2:6" ht="15" thickTop="1">
      <c r="B8" s="3" t="s">
        <v>72</v>
      </c>
      <c r="C8" s="11" t="s">
        <v>69</v>
      </c>
      <c r="D8" s="27" t="s">
        <v>145</v>
      </c>
      <c r="F8" s="9" t="s">
        <v>34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5"/>
  <dimension ref="B2:P32"/>
  <sheetViews>
    <sheetView showGridLines="0" zoomScaleNormal="100" workbookViewId="0">
      <selection activeCell="D30" sqref="D30"/>
    </sheetView>
  </sheetViews>
  <sheetFormatPr baseColWidth="10" defaultColWidth="9.109375" defaultRowHeight="14.4"/>
  <cols>
    <col min="1" max="1" width="5.5546875" style="3" customWidth="1"/>
    <col min="2" max="2" width="33.6640625" style="3" bestFit="1" customWidth="1"/>
    <col min="3" max="3" width="36.33203125" style="3" hidden="1" customWidth="1"/>
    <col min="4" max="4" width="32.88671875" style="3" customWidth="1"/>
    <col min="5" max="5" width="4.6640625" style="3" customWidth="1"/>
    <col min="6" max="6" width="45.33203125" style="9" hidden="1" customWidth="1"/>
    <col min="7" max="7" width="8.6640625" style="3" customWidth="1"/>
    <col min="8" max="8" width="9.88671875" style="3" customWidth="1"/>
    <col min="9" max="16384" width="9.109375" style="3"/>
  </cols>
  <sheetData>
    <row r="2" spans="2:6" ht="18">
      <c r="B2" s="1" t="s">
        <v>121</v>
      </c>
    </row>
    <row r="3" spans="2:6">
      <c r="F3" s="9" t="s">
        <v>43</v>
      </c>
    </row>
    <row r="4" spans="2:6" ht="15" thickBot="1">
      <c r="B4" s="3" t="s">
        <v>74</v>
      </c>
      <c r="C4" s="11" t="s">
        <v>4</v>
      </c>
      <c r="D4" s="16" t="str">
        <f>Message!D4 &amp; "A"</f>
        <v>PDCPDD20130501A</v>
      </c>
      <c r="F4" s="9" t="s">
        <v>18</v>
      </c>
    </row>
    <row r="5" spans="2:6" ht="15.6" thickTop="1" thickBot="1">
      <c r="B5" s="3" t="s">
        <v>73</v>
      </c>
      <c r="C5" s="11" t="s">
        <v>5</v>
      </c>
      <c r="D5" s="16" t="s">
        <v>49</v>
      </c>
      <c r="F5" s="9" t="s">
        <v>19</v>
      </c>
    </row>
    <row r="6" spans="2:6" ht="15.6" thickTop="1" thickBot="1">
      <c r="B6" s="3" t="s">
        <v>76</v>
      </c>
      <c r="C6" s="11" t="s">
        <v>48</v>
      </c>
      <c r="D6" s="41">
        <f ca="1">NOW() + 7</f>
        <v>43541.934482986115</v>
      </c>
      <c r="F6" s="9" t="s">
        <v>20</v>
      </c>
    </row>
    <row r="7" spans="2:6" ht="15.6" thickTop="1" thickBot="1">
      <c r="B7" s="3" t="s">
        <v>68</v>
      </c>
      <c r="C7" s="11" t="s">
        <v>6</v>
      </c>
      <c r="D7" s="16">
        <f>COUNTA(tbTransactions[ID transaction end-to-end])</f>
        <v>4</v>
      </c>
      <c r="F7" s="9" t="s">
        <v>21</v>
      </c>
    </row>
    <row r="8" spans="2:6" ht="15.6" thickTop="1" thickBot="1">
      <c r="B8" s="3" t="s">
        <v>71</v>
      </c>
      <c r="C8" s="11" t="s">
        <v>7</v>
      </c>
      <c r="D8" s="18">
        <f>SUM(tbTransactions[Montant])</f>
        <v>1643.02</v>
      </c>
      <c r="F8" s="9" t="s">
        <v>22</v>
      </c>
    </row>
    <row r="9" spans="2:6" ht="15" thickTop="1">
      <c r="C9" s="11"/>
    </row>
    <row r="10" spans="2:6">
      <c r="B10" s="3" t="s">
        <v>75</v>
      </c>
      <c r="C10" s="12" t="s">
        <v>8</v>
      </c>
      <c r="F10" s="9" t="s">
        <v>17</v>
      </c>
    </row>
    <row r="11" spans="2:6">
      <c r="B11" s="19" t="s">
        <v>78</v>
      </c>
      <c r="C11" s="13" t="s">
        <v>10</v>
      </c>
      <c r="D11" s="22" t="s">
        <v>9</v>
      </c>
      <c r="F11" s="9" t="s">
        <v>23</v>
      </c>
    </row>
    <row r="12" spans="2:6">
      <c r="B12" s="5"/>
      <c r="C12" s="13"/>
      <c r="F12" s="9" t="s">
        <v>24</v>
      </c>
    </row>
    <row r="13" spans="2:6">
      <c r="B13" s="3" t="s">
        <v>77</v>
      </c>
      <c r="C13" s="12" t="s">
        <v>51</v>
      </c>
      <c r="F13" s="9" t="s">
        <v>25</v>
      </c>
    </row>
    <row r="14" spans="2:6" ht="15" thickBot="1">
      <c r="B14" s="20" t="s">
        <v>79</v>
      </c>
      <c r="C14" s="11" t="s">
        <v>50</v>
      </c>
      <c r="D14" s="26" t="s">
        <v>140</v>
      </c>
      <c r="F14" s="9" t="s">
        <v>26</v>
      </c>
    </row>
    <row r="15" spans="2:6" ht="15.6" thickTop="1" thickBot="1">
      <c r="B15" s="19" t="s">
        <v>80</v>
      </c>
      <c r="C15" s="14" t="s">
        <v>52</v>
      </c>
      <c r="D15" s="28" t="s">
        <v>141</v>
      </c>
    </row>
    <row r="16" spans="2:6" ht="15.6" thickTop="1" thickBot="1">
      <c r="B16" s="19" t="s">
        <v>81</v>
      </c>
      <c r="C16" s="14" t="s">
        <v>53</v>
      </c>
      <c r="D16" s="28" t="s">
        <v>142</v>
      </c>
    </row>
    <row r="17" spans="2:16" ht="15.6" thickTop="1" thickBot="1">
      <c r="B17" s="19" t="s">
        <v>82</v>
      </c>
      <c r="C17" s="14" t="s">
        <v>54</v>
      </c>
      <c r="D17" s="28" t="s">
        <v>143</v>
      </c>
    </row>
    <row r="18" spans="2:16" ht="15.6" thickTop="1" thickBot="1">
      <c r="B18" s="19" t="s">
        <v>83</v>
      </c>
      <c r="C18" s="14" t="s">
        <v>55</v>
      </c>
      <c r="D18" s="23" t="str">
        <f>D17</f>
        <v>69000</v>
      </c>
    </row>
    <row r="19" spans="2:16" ht="15.6" thickTop="1" thickBot="1">
      <c r="B19" s="19" t="s">
        <v>84</v>
      </c>
      <c r="C19" s="14" t="s">
        <v>56</v>
      </c>
      <c r="D19" s="28" t="s">
        <v>60</v>
      </c>
    </row>
    <row r="20" spans="2:16" ht="15.6" thickTop="1" thickBot="1">
      <c r="B20" s="19" t="s">
        <v>85</v>
      </c>
      <c r="C20" s="14" t="s">
        <v>57</v>
      </c>
      <c r="D20" s="28" t="s">
        <v>61</v>
      </c>
    </row>
    <row r="21" spans="2:16" ht="15.6" thickTop="1" thickBot="1">
      <c r="B21" s="19" t="s">
        <v>86</v>
      </c>
      <c r="C21" s="14" t="s">
        <v>58</v>
      </c>
      <c r="D21" s="21" t="s">
        <v>59</v>
      </c>
    </row>
    <row r="22" spans="2:16" ht="15.6" thickTop="1" thickBot="1">
      <c r="B22" s="6"/>
      <c r="C22" s="14"/>
      <c r="D22" s="24" t="str">
        <f>D15</f>
        <v>Finance</v>
      </c>
    </row>
    <row r="23" spans="2:16" ht="15" thickTop="1">
      <c r="B23" s="6"/>
      <c r="C23" s="14"/>
      <c r="D23" s="25" t="str">
        <f>CONCATENATE(D18," ",D19)</f>
        <v>69000 Lyon</v>
      </c>
      <c r="G23" s="7"/>
    </row>
    <row r="24" spans="2:16">
      <c r="B24" s="3" t="s">
        <v>90</v>
      </c>
      <c r="C24" s="14"/>
    </row>
    <row r="25" spans="2:16" ht="15" thickBot="1">
      <c r="B25" s="19" t="s">
        <v>91</v>
      </c>
      <c r="C25" s="14" t="s">
        <v>62</v>
      </c>
      <c r="D25" s="26" t="s">
        <v>64</v>
      </c>
    </row>
    <row r="26" spans="2:16" ht="15.6" thickTop="1" thickBot="1">
      <c r="B26" s="19" t="s">
        <v>92</v>
      </c>
      <c r="C26" s="11" t="s">
        <v>63</v>
      </c>
      <c r="D26" s="26" t="s">
        <v>144</v>
      </c>
      <c r="F26" s="9" t="s">
        <v>27</v>
      </c>
    </row>
    <row r="27" spans="2:16" ht="15" thickTop="1">
      <c r="B27" s="3" t="s">
        <v>87</v>
      </c>
      <c r="C27" s="11" t="s">
        <v>11</v>
      </c>
      <c r="D27" s="22" t="s">
        <v>12</v>
      </c>
      <c r="F27" s="9" t="s">
        <v>28</v>
      </c>
    </row>
    <row r="28" spans="2:16">
      <c r="B28" s="4"/>
      <c r="C28" s="4"/>
      <c r="F28" s="9" t="s">
        <v>17</v>
      </c>
    </row>
    <row r="29" spans="2:16">
      <c r="B29" s="6"/>
      <c r="C29" s="6"/>
      <c r="D29" s="7"/>
      <c r="F29" s="9" t="s">
        <v>29</v>
      </c>
    </row>
    <row r="30" spans="2:16">
      <c r="B30" s="6"/>
      <c r="C30" s="6"/>
      <c r="D30" s="7"/>
      <c r="E30" s="7"/>
      <c r="F30" s="9" t="s">
        <v>30</v>
      </c>
      <c r="G30" s="7"/>
      <c r="H30" s="10"/>
      <c r="I30" s="8"/>
      <c r="J30" s="7"/>
      <c r="K30" s="7"/>
      <c r="L30" s="7"/>
      <c r="M30" s="7"/>
      <c r="N30" s="7"/>
      <c r="O30" s="7"/>
      <c r="P30" s="7"/>
    </row>
    <row r="31" spans="2:16">
      <c r="B31" s="6"/>
      <c r="C31" s="6"/>
      <c r="D31" s="7"/>
      <c r="F31" s="9" t="s">
        <v>31</v>
      </c>
    </row>
    <row r="32" spans="2:16">
      <c r="D32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04"/>
  <dimension ref="B1:H13"/>
  <sheetViews>
    <sheetView showGridLines="0" zoomScaleNormal="100" workbookViewId="0">
      <selection activeCell="H10" sqref="H10"/>
    </sheetView>
  </sheetViews>
  <sheetFormatPr baseColWidth="10" defaultColWidth="9.109375" defaultRowHeight="14.4"/>
  <cols>
    <col min="1" max="1" width="5.5546875" style="3" customWidth="1"/>
    <col min="2" max="2" width="22.5546875" style="3" customWidth="1"/>
    <col min="3" max="3" width="11" style="3" customWidth="1"/>
    <col min="4" max="4" width="20.5546875" style="3" customWidth="1"/>
    <col min="5" max="5" width="29.33203125" style="3" customWidth="1"/>
    <col min="6" max="6" width="26.44140625" style="3" bestFit="1" customWidth="1"/>
    <col min="7" max="7" width="28.33203125" style="3" bestFit="1" customWidth="1"/>
    <col min="8" max="8" width="30.6640625" style="3" customWidth="1"/>
    <col min="9" max="16384" width="9.109375" style="3"/>
  </cols>
  <sheetData>
    <row r="1" spans="2:8">
      <c r="H1" s="45" t="s">
        <v>131</v>
      </c>
    </row>
    <row r="2" spans="2:8" ht="18">
      <c r="B2" s="1" t="s">
        <v>123</v>
      </c>
      <c r="H2" s="45"/>
    </row>
    <row r="4" spans="2:8" hidden="1">
      <c r="B4" s="9" t="s">
        <v>42</v>
      </c>
    </row>
    <row r="5" spans="2:8" s="9" customFormat="1" hidden="1">
      <c r="B5" s="9" t="s">
        <v>41</v>
      </c>
      <c r="F5" s="9" t="s">
        <v>37</v>
      </c>
    </row>
    <row r="6" spans="2:8" s="9" customFormat="1" hidden="1">
      <c r="C6" s="9" t="s">
        <v>40</v>
      </c>
      <c r="G6" s="9" t="s">
        <v>36</v>
      </c>
    </row>
    <row r="7" spans="2:8" s="9" customFormat="1" hidden="1">
      <c r="D7" s="9" t="s">
        <v>39</v>
      </c>
      <c r="E7" s="9" t="s">
        <v>38</v>
      </c>
      <c r="H7" s="9" t="s">
        <v>35</v>
      </c>
    </row>
    <row r="8" spans="2:8" hidden="1"/>
    <row r="9" spans="2:8">
      <c r="B9" s="2" t="s">
        <v>124</v>
      </c>
      <c r="C9" s="2" t="s">
        <v>125</v>
      </c>
      <c r="D9" s="2" t="s">
        <v>126</v>
      </c>
      <c r="E9" s="2" t="s">
        <v>127</v>
      </c>
      <c r="F9" s="2" t="s">
        <v>128</v>
      </c>
      <c r="G9" s="2" t="s">
        <v>129</v>
      </c>
      <c r="H9" s="2" t="s">
        <v>130</v>
      </c>
    </row>
    <row r="10" spans="2:8">
      <c r="B10" s="7" t="str">
        <f>Paiement!$D$4 &amp; "-" &amp; (ROW()-9)</f>
        <v>PDCPDD20130501A-1</v>
      </c>
      <c r="C10" s="43" t="s">
        <v>16</v>
      </c>
      <c r="D10" s="42">
        <v>1052.79</v>
      </c>
      <c r="E10" s="43" t="s">
        <v>66</v>
      </c>
      <c r="F10" s="43" t="s">
        <v>134</v>
      </c>
      <c r="G10" s="43" t="s">
        <v>138</v>
      </c>
      <c r="H10" s="43" t="s">
        <v>65</v>
      </c>
    </row>
    <row r="11" spans="2:8">
      <c r="B11" s="7" t="str">
        <f>Paiement!$D$4 &amp; "-" &amp; (ROW()-9)</f>
        <v>PDCPDD20130501A-2</v>
      </c>
      <c r="C11" s="43" t="s">
        <v>16</v>
      </c>
      <c r="D11" s="42">
        <v>10</v>
      </c>
      <c r="E11" s="43" t="s">
        <v>66</v>
      </c>
      <c r="F11" s="43" t="s">
        <v>135</v>
      </c>
      <c r="G11" s="43" t="s">
        <v>139</v>
      </c>
      <c r="H11" s="43" t="s">
        <v>65</v>
      </c>
    </row>
    <row r="12" spans="2:8">
      <c r="B12" s="7" t="str">
        <f>Paiement!$D$4 &amp; "-" &amp; (ROW()-9)</f>
        <v>PDCPDD20130501A-3</v>
      </c>
      <c r="C12" s="43" t="s">
        <v>16</v>
      </c>
      <c r="D12" s="42">
        <v>123.45</v>
      </c>
      <c r="E12" s="44" t="s">
        <v>13</v>
      </c>
      <c r="F12" s="43" t="s">
        <v>136</v>
      </c>
      <c r="G12" s="43" t="s">
        <v>14</v>
      </c>
      <c r="H12" s="44" t="s">
        <v>15</v>
      </c>
    </row>
    <row r="13" spans="2:8">
      <c r="B13" s="7" t="str">
        <f>Paiement!$D$4 &amp; "-" &amp; (ROW()-9)</f>
        <v>PDCPDD20130501A-4</v>
      </c>
      <c r="C13" s="43" t="s">
        <v>16</v>
      </c>
      <c r="D13" s="42">
        <v>456.78</v>
      </c>
      <c r="E13" s="43" t="s">
        <v>13</v>
      </c>
      <c r="F13" s="43" t="s">
        <v>137</v>
      </c>
      <c r="G13" s="43" t="s">
        <v>14</v>
      </c>
      <c r="H13" s="43" t="s">
        <v>45</v>
      </c>
    </row>
  </sheetData>
  <mergeCells count="1">
    <mergeCell ref="H1:H2"/>
  </mergeCells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2"/>
  <sheetViews>
    <sheetView tabSelected="1" workbookViewId="0">
      <selection activeCell="B2" sqref="B2"/>
    </sheetView>
  </sheetViews>
  <sheetFormatPr baseColWidth="10" defaultRowHeight="14.4" outlineLevelRow="1"/>
  <cols>
    <col min="1" max="1" width="3.33203125" style="30" customWidth="1"/>
    <col min="2" max="2" width="8.44140625" style="30" bestFit="1" customWidth="1"/>
    <col min="3" max="3" width="8.44140625" style="30" customWidth="1"/>
    <col min="4" max="4" width="22.88671875" style="30" bestFit="1" customWidth="1"/>
    <col min="5" max="5" width="14.5546875" style="30" bestFit="1" customWidth="1"/>
    <col min="6" max="6" width="15.6640625" style="30" bestFit="1" customWidth="1"/>
    <col min="7" max="7" width="15.77734375" style="30" bestFit="1" customWidth="1"/>
    <col min="8" max="8" width="13" style="31" bestFit="1" customWidth="1"/>
    <col min="9" max="9" width="6.21875" style="32" bestFit="1" customWidth="1"/>
    <col min="10" max="10" width="28.33203125" style="30" bestFit="1" customWidth="1"/>
    <col min="11" max="11" width="9.109375" style="30" bestFit="1" customWidth="1"/>
    <col min="12" max="16384" width="11.5546875" style="30"/>
  </cols>
  <sheetData>
    <row r="1" spans="2:11" ht="4.95" customHeight="1"/>
    <row r="2" spans="2:11">
      <c r="B2" s="33" t="s">
        <v>133</v>
      </c>
    </row>
    <row r="3" spans="2:11" ht="4.95" customHeight="1">
      <c r="J3" s="34"/>
    </row>
    <row r="4" spans="2:11" ht="14.4" hidden="1" customHeight="1" outlineLevel="1">
      <c r="B4" s="46" t="s">
        <v>99</v>
      </c>
      <c r="C4" s="47"/>
      <c r="D4" s="48" t="s">
        <v>100</v>
      </c>
      <c r="E4" s="49"/>
      <c r="F4" s="49"/>
      <c r="G4" s="49"/>
      <c r="H4" s="49"/>
      <c r="I4" s="49"/>
      <c r="J4" s="49"/>
      <c r="K4" s="50"/>
    </row>
    <row r="5" spans="2:11" ht="17.399999999999999" hidden="1" outlineLevel="1">
      <c r="B5" s="51" t="s">
        <v>101</v>
      </c>
      <c r="C5" s="52"/>
      <c r="D5" s="53" t="s">
        <v>101</v>
      </c>
      <c r="E5" s="54"/>
      <c r="F5" s="54"/>
      <c r="G5" s="54"/>
      <c r="H5" s="54"/>
      <c r="I5" s="54"/>
      <c r="J5" s="54"/>
      <c r="K5" s="55"/>
    </row>
    <row r="6" spans="2:11" s="35" customFormat="1" collapsed="1">
      <c r="B6" s="35" t="s">
        <v>102</v>
      </c>
      <c r="C6" s="35" t="s">
        <v>103</v>
      </c>
      <c r="D6" s="35" t="s">
        <v>104</v>
      </c>
      <c r="E6" s="35" t="s">
        <v>105</v>
      </c>
      <c r="F6" s="35" t="s">
        <v>106</v>
      </c>
      <c r="G6" s="35" t="s">
        <v>107</v>
      </c>
      <c r="H6" s="35" t="s">
        <v>108</v>
      </c>
      <c r="I6" s="35" t="s">
        <v>109</v>
      </c>
      <c r="J6" s="35" t="s">
        <v>88</v>
      </c>
      <c r="K6" s="35" t="s">
        <v>89</v>
      </c>
    </row>
    <row r="7" spans="2:11">
      <c r="B7" s="36" t="s">
        <v>119</v>
      </c>
      <c r="C7" s="36" t="s">
        <v>117</v>
      </c>
      <c r="D7" s="37" t="s">
        <v>110</v>
      </c>
      <c r="E7" s="30" t="s">
        <v>112</v>
      </c>
      <c r="F7" s="30" t="s">
        <v>113</v>
      </c>
      <c r="G7" s="38" t="s">
        <v>113</v>
      </c>
      <c r="H7" s="39" t="s">
        <v>114</v>
      </c>
      <c r="I7" s="32" t="s">
        <v>115</v>
      </c>
      <c r="J7" s="36" t="str">
        <f>CONCATENATE(E7,TEXT(F7,"00000"),TEXT(G7,"00000"),H7,I7)</f>
        <v>XXXXXXXXXXXXXXXXXXXXXXXXXXX</v>
      </c>
      <c r="K7" s="40" t="s">
        <v>116</v>
      </c>
    </row>
    <row r="8" spans="2:11">
      <c r="B8" s="36" t="s">
        <v>120</v>
      </c>
      <c r="C8" s="36" t="s">
        <v>118</v>
      </c>
      <c r="D8" s="37" t="s">
        <v>111</v>
      </c>
      <c r="E8" s="30" t="s">
        <v>112</v>
      </c>
      <c r="F8" s="30" t="s">
        <v>113</v>
      </c>
      <c r="G8" s="38" t="s">
        <v>113</v>
      </c>
      <c r="H8" s="39" t="s">
        <v>114</v>
      </c>
      <c r="I8" s="32" t="s">
        <v>115</v>
      </c>
      <c r="J8" s="36" t="str">
        <f>CONCATENATE(E8,TEXT(F8,"00000"),TEXT(G8,"00000"),H8,I8)</f>
        <v>XXXXXXXXXXXXXXXXXXXXXXXXXXX</v>
      </c>
      <c r="K8" s="40" t="s">
        <v>116</v>
      </c>
    </row>
    <row r="22" ht="14.4" customHeight="1"/>
  </sheetData>
  <mergeCells count="4">
    <mergeCell ref="B4:C4"/>
    <mergeCell ref="D4:K4"/>
    <mergeCell ref="B5:C5"/>
    <mergeCell ref="D5:K5"/>
  </mergeCells>
  <dataValidations count="1">
    <dataValidation type="textLength" allowBlank="1" showInputMessage="1" showErrorMessage="1" errorTitle="N° à 11 Caractères" error="Le n° de compte doit comprendre 11 caractères" promptTitle="N° à 11 Caractères" prompt="Le n° de compte doit comprendre 11 caractères" sqref="H7:H8" xr:uid="{00000000-0002-0000-0400-000000000000}">
      <formula1>11</formula1>
      <formula2>11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Menu</vt:lpstr>
      <vt:lpstr>Message</vt:lpstr>
      <vt:lpstr>Paiement</vt:lpstr>
      <vt:lpstr>Transactions</vt:lpstr>
      <vt:lpstr>Creditor(s)</vt:lpstr>
      <vt:lpstr>Paiement!Impression_des_titres</vt:lpstr>
      <vt:lpstr>Transactions!Impression_des_titres</vt:lpstr>
      <vt:lpstr>Message!Zone_d_impression</vt:lpstr>
      <vt:lpstr>Paiement!Zone_d_impression</vt:lpstr>
      <vt:lpstr>Transactions!Zone_d_impression</vt:lpstr>
    </vt:vector>
  </TitlesOfParts>
  <Company>Quse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Sepa Direct Debits: from Excel to Pain</dc:title>
  <dc:creator>Frans</dc:creator>
  <cp:lastModifiedBy>S&amp;C</cp:lastModifiedBy>
  <cp:lastPrinted>2013-05-24T23:29:21Z</cp:lastPrinted>
  <dcterms:created xsi:type="dcterms:W3CDTF">2011-11-06T12:45:37Z</dcterms:created>
  <dcterms:modified xsi:type="dcterms:W3CDTF">2019-03-10T21:25:50Z</dcterms:modified>
</cp:coreProperties>
</file>