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lemin/Documents/Boulot/Recherche/Thematiques/SystRepro/TRANS/Triticees/ms-rec-triticeae/data/simulations/"/>
    </mc:Choice>
  </mc:AlternateContent>
  <xr:revisionPtr revIDLastSave="0" documentId="13_ncr:1_{02C4B014-DC93-1341-BA70-5ED5BFF3A5E5}" xr6:coauthVersionLast="47" xr6:coauthVersionMax="47" xr10:uidLastSave="{00000000-0000-0000-0000-000000000000}"/>
  <bookViews>
    <workbookView xWindow="6100" yWindow="1660" windowWidth="25040" windowHeight="14920" tabRatio="500" xr2:uid="{00000000-000D-0000-FFFF-FFFF00000000}"/>
  </bookViews>
  <sheets>
    <sheet name="Miguel" sheetId="1" r:id="rId1"/>
    <sheet name="Sylva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D12" i="1"/>
  <c r="E7" i="2"/>
  <c r="E3" i="2" s="1"/>
  <c r="E8" i="2" s="1"/>
  <c r="E5" i="2" s="1"/>
  <c r="E6" i="2"/>
  <c r="E4" i="2"/>
  <c r="E2" i="2"/>
  <c r="E7" i="1"/>
  <c r="E3" i="1" s="1"/>
  <c r="E8" i="1" s="1"/>
  <c r="E6" i="1"/>
  <c r="E4" i="1"/>
  <c r="E2" i="1"/>
</calcChain>
</file>

<file path=xl/sharedStrings.xml><?xml version="1.0" encoding="utf-8"?>
<sst xmlns="http://schemas.openxmlformats.org/spreadsheetml/2006/main" count="58" uniqueCount="28">
  <si>
    <t>Individual parameters</t>
  </si>
  <si>
    <t>Composite parameters</t>
  </si>
  <si>
    <t>Targeted values</t>
  </si>
  <si>
    <t>N</t>
  </si>
  <si>
    <t>Theta</t>
  </si>
  <si>
    <t>0.01-0.05</t>
  </si>
  <si>
    <t>mu</t>
  </si>
  <si>
    <t>Genetic map (in Morgan)</t>
  </si>
  <si>
    <t>1-3</t>
  </si>
  <si>
    <t>(Computed through the integration of the recombination map)</t>
  </si>
  <si>
    <t>% of deleterious</t>
  </si>
  <si>
    <t>Del genomic mutation rate</t>
  </si>
  <si>
    <t>0.1-1</t>
  </si>
  <si>
    <t>rec_min</t>
  </si>
  <si>
    <t>r/u</t>
  </si>
  <si>
    <t>1-10</t>
  </si>
  <si>
    <t>rec_max</t>
  </si>
  <si>
    <t>rmax/rmin</t>
  </si>
  <si>
    <t>5-20</t>
  </si>
  <si>
    <t>nb_genes</t>
  </si>
  <si>
    <t>L</t>
  </si>
  <si>
    <t>NA</t>
  </si>
  <si>
    <t>gene_length</t>
  </si>
  <si>
    <t>rec_mean</t>
  </si>
  <si>
    <t>intergenic_length</t>
  </si>
  <si>
    <t>shape_gamma</t>
  </si>
  <si>
    <t>mean_sel</t>
  </si>
  <si>
    <t>h_delterious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</si>
</sst>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171" zoomScaleNormal="171" workbookViewId="0">
      <selection activeCell="B5" sqref="B5"/>
    </sheetView>
  </sheetViews>
  <sheetFormatPr baseColWidth="10" defaultColWidth="10.6640625" defaultRowHeight="16" x14ac:dyDescent="0.2"/>
  <cols>
    <col min="1" max="1" width="19.33203125" customWidth="1"/>
    <col min="2" max="2" width="11.1640625" customWidth="1"/>
    <col min="4" max="4" width="23.5" customWidth="1"/>
    <col min="6" max="6" width="13.5" style="1" customWidth="1"/>
  </cols>
  <sheetData>
    <row r="1" spans="1:7" x14ac:dyDescent="0.2">
      <c r="A1" s="2" t="s">
        <v>0</v>
      </c>
      <c r="D1" s="2" t="s">
        <v>1</v>
      </c>
      <c r="F1" s="3" t="s">
        <v>2</v>
      </c>
    </row>
    <row r="2" spans="1:7" x14ac:dyDescent="0.2">
      <c r="A2" t="s">
        <v>3</v>
      </c>
      <c r="B2">
        <v>10000</v>
      </c>
      <c r="D2" t="s">
        <v>4</v>
      </c>
      <c r="E2">
        <f>4*B2*B3*(1-B4)</f>
        <v>2.6799999999999997E-2</v>
      </c>
      <c r="F2" s="1" t="s">
        <v>5</v>
      </c>
    </row>
    <row r="3" spans="1:7" x14ac:dyDescent="0.2">
      <c r="A3" t="s">
        <v>6</v>
      </c>
      <c r="B3">
        <v>9.9999999999999995E-7</v>
      </c>
      <c r="D3" t="s">
        <v>7</v>
      </c>
      <c r="E3">
        <f>2*E7*(B6-B5)/LOG(B6/B5)</f>
        <v>3.24</v>
      </c>
      <c r="F3" s="1" t="s">
        <v>8</v>
      </c>
      <c r="G3" t="s">
        <v>9</v>
      </c>
    </row>
    <row r="4" spans="1:7" x14ac:dyDescent="0.2">
      <c r="A4" t="s">
        <v>10</v>
      </c>
      <c r="B4">
        <v>0.33</v>
      </c>
      <c r="D4" t="s">
        <v>11</v>
      </c>
      <c r="E4">
        <f>B3*B4*B7*B8</f>
        <v>0.33</v>
      </c>
      <c r="F4" s="1" t="s">
        <v>12</v>
      </c>
    </row>
    <row r="5" spans="1:7" x14ac:dyDescent="0.2">
      <c r="A5" t="s">
        <v>13</v>
      </c>
      <c r="B5">
        <v>5.9999999999999995E-8</v>
      </c>
      <c r="D5" t="s">
        <v>14</v>
      </c>
      <c r="E5">
        <f>E8/(B3*B4)</f>
        <v>3.2727272727272725</v>
      </c>
      <c r="F5" s="4" t="s">
        <v>15</v>
      </c>
    </row>
    <row r="6" spans="1:7" x14ac:dyDescent="0.2">
      <c r="A6" t="s">
        <v>16</v>
      </c>
      <c r="B6">
        <v>5.9999999999999997E-7</v>
      </c>
      <c r="D6" t="s">
        <v>17</v>
      </c>
      <c r="E6">
        <f>B6/B5</f>
        <v>10</v>
      </c>
      <c r="F6" s="1" t="s">
        <v>18</v>
      </c>
    </row>
    <row r="7" spans="1:7" x14ac:dyDescent="0.2">
      <c r="A7" t="s">
        <v>19</v>
      </c>
      <c r="B7">
        <v>1000</v>
      </c>
      <c r="D7" t="s">
        <v>20</v>
      </c>
      <c r="E7">
        <f>(B9+B8)*B7</f>
        <v>3000000</v>
      </c>
      <c r="F7" s="1" t="s">
        <v>21</v>
      </c>
    </row>
    <row r="8" spans="1:7" x14ac:dyDescent="0.2">
      <c r="A8" t="s">
        <v>22</v>
      </c>
      <c r="B8">
        <v>1000</v>
      </c>
      <c r="D8" t="s">
        <v>23</v>
      </c>
      <c r="E8">
        <f>E3/E7</f>
        <v>1.08E-6</v>
      </c>
      <c r="F8" s="1" t="s">
        <v>21</v>
      </c>
    </row>
    <row r="9" spans="1:7" x14ac:dyDescent="0.2">
      <c r="A9" t="s">
        <v>24</v>
      </c>
      <c r="B9">
        <v>2000</v>
      </c>
    </row>
    <row r="10" spans="1:7" x14ac:dyDescent="0.2">
      <c r="A10" t="s">
        <v>25</v>
      </c>
      <c r="B10">
        <v>0.5</v>
      </c>
    </row>
    <row r="11" spans="1:7" x14ac:dyDescent="0.2">
      <c r="A11" t="s">
        <v>26</v>
      </c>
      <c r="B11">
        <v>-0.01</v>
      </c>
    </row>
    <row r="12" spans="1:7" x14ac:dyDescent="0.2">
      <c r="A12" t="s">
        <v>27</v>
      </c>
      <c r="B12">
        <v>0.25</v>
      </c>
      <c r="D12">
        <f>0.25*0.01*40000</f>
        <v>100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zoomScaleNormal="100" workbookViewId="0">
      <selection activeCell="E4" sqref="E4"/>
    </sheetView>
  </sheetViews>
  <sheetFormatPr baseColWidth="10" defaultColWidth="10.6640625" defaultRowHeight="16" x14ac:dyDescent="0.2"/>
  <cols>
    <col min="1" max="1" width="19.33203125" customWidth="1"/>
    <col min="2" max="2" width="11.1640625" customWidth="1"/>
    <col min="4" max="4" width="23.5" customWidth="1"/>
    <col min="6" max="6" width="13.5" style="1" customWidth="1"/>
  </cols>
  <sheetData>
    <row r="1" spans="1:7" x14ac:dyDescent="0.2">
      <c r="A1" s="2" t="s">
        <v>0</v>
      </c>
      <c r="D1" s="2" t="s">
        <v>1</v>
      </c>
      <c r="F1" s="3" t="s">
        <v>2</v>
      </c>
    </row>
    <row r="2" spans="1:7" x14ac:dyDescent="0.2">
      <c r="A2" t="s">
        <v>3</v>
      </c>
      <c r="B2">
        <v>20000</v>
      </c>
      <c r="D2" t="s">
        <v>4</v>
      </c>
      <c r="E2">
        <f>4*B2*B3*(1-B4)</f>
        <v>1.3599999999999999E-2</v>
      </c>
      <c r="F2" s="1" t="s">
        <v>5</v>
      </c>
    </row>
    <row r="3" spans="1:7" x14ac:dyDescent="0.2">
      <c r="A3" t="s">
        <v>6</v>
      </c>
      <c r="B3">
        <v>4.9999999999999998E-7</v>
      </c>
      <c r="D3" t="s">
        <v>7</v>
      </c>
      <c r="E3">
        <f>2*E7*(B6-B5)/LOG(B6/B5)</f>
        <v>2.6999999999999997</v>
      </c>
      <c r="F3" s="1" t="s">
        <v>8</v>
      </c>
      <c r="G3" t="s">
        <v>9</v>
      </c>
    </row>
    <row r="4" spans="1:7" x14ac:dyDescent="0.2">
      <c r="A4" t="s">
        <v>10</v>
      </c>
      <c r="B4">
        <v>0.66</v>
      </c>
      <c r="D4" t="s">
        <v>11</v>
      </c>
      <c r="E4">
        <f>B3*B4*B7*B8</f>
        <v>0.33</v>
      </c>
      <c r="F4" s="1" t="s">
        <v>12</v>
      </c>
    </row>
    <row r="5" spans="1:7" x14ac:dyDescent="0.2">
      <c r="A5" t="s">
        <v>13</v>
      </c>
      <c r="B5">
        <v>4.9999999999999998E-8</v>
      </c>
      <c r="D5" t="s">
        <v>14</v>
      </c>
      <c r="E5">
        <f>E8/B3</f>
        <v>1.8</v>
      </c>
      <c r="F5" s="4" t="s">
        <v>15</v>
      </c>
    </row>
    <row r="6" spans="1:7" x14ac:dyDescent="0.2">
      <c r="A6" t="s">
        <v>16</v>
      </c>
      <c r="B6">
        <v>4.9999999999999998E-7</v>
      </c>
      <c r="D6" t="s">
        <v>17</v>
      </c>
      <c r="E6">
        <f>B6/B5</f>
        <v>10</v>
      </c>
      <c r="F6" s="1" t="s">
        <v>18</v>
      </c>
    </row>
    <row r="7" spans="1:7" x14ac:dyDescent="0.2">
      <c r="A7" t="s">
        <v>19</v>
      </c>
      <c r="B7">
        <v>1000</v>
      </c>
      <c r="D7" t="s">
        <v>20</v>
      </c>
      <c r="E7">
        <f>(B9+B8)*B7</f>
        <v>3000000</v>
      </c>
      <c r="F7" s="1" t="s">
        <v>21</v>
      </c>
    </row>
    <row r="8" spans="1:7" x14ac:dyDescent="0.2">
      <c r="A8" t="s">
        <v>22</v>
      </c>
      <c r="B8">
        <v>1000</v>
      </c>
      <c r="D8" t="s">
        <v>23</v>
      </c>
      <c r="E8">
        <f>E3/E7</f>
        <v>8.9999999999999996E-7</v>
      </c>
      <c r="F8" s="1" t="s">
        <v>21</v>
      </c>
    </row>
    <row r="9" spans="1:7" x14ac:dyDescent="0.2">
      <c r="A9" t="s">
        <v>24</v>
      </c>
      <c r="B9">
        <v>2000</v>
      </c>
    </row>
    <row r="10" spans="1:7" x14ac:dyDescent="0.2">
      <c r="A10" t="s">
        <v>25</v>
      </c>
      <c r="B10">
        <v>0.5</v>
      </c>
    </row>
    <row r="11" spans="1:7" x14ac:dyDescent="0.2">
      <c r="A11" t="s">
        <v>26</v>
      </c>
      <c r="B11">
        <v>-0.01</v>
      </c>
    </row>
    <row r="12" spans="1:7" x14ac:dyDescent="0.2">
      <c r="A12" t="s">
        <v>27</v>
      </c>
      <c r="B12">
        <v>0.25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Miguel</vt:lpstr>
      <vt:lpstr>Sylvain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Sylvain Glemin</dc:creator>
  <dc:description/>
  <cp:lastModifiedBy>Sylvain Glemin</cp:lastModifiedBy>
  <cp:revision>2</cp:revision>
  <dcterms:created xsi:type="dcterms:W3CDTF">2024-01-26T10:35:54Z</dcterms:created>
  <dcterms:modified xsi:type="dcterms:W3CDTF">2024-04-17T10:21:25Z</dcterms:modified>
  <dc:language>en-GB</dc:language>
</cp:coreProperties>
</file>