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guel" sheetId="1" state="visible" r:id="rId2"/>
    <sheet name="Sylvain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<sst xmlns="http://schemas.openxmlformats.org/spreadsheetml/2006/main" count="58" uniqueCount="28">
  <si>
    <t xml:space="preserve">Individual parameters</t>
  </si>
  <si>
    <t xml:space="preserve">Composite parameters</t>
  </si>
  <si>
    <t xml:space="preserve">Targeted values</t>
  </si>
  <si>
    <t xml:space="preserve">N</t>
  </si>
  <si>
    <t xml:space="preserve">Theta</t>
  </si>
  <si>
    <t xml:space="preserve">0.01-0.05</t>
  </si>
  <si>
    <t xml:space="preserve">mu</t>
  </si>
  <si>
    <t xml:space="preserve">Genetic map (in Morgan)</t>
  </si>
  <si>
    <t xml:space="preserve">1-3</t>
  </si>
  <si>
    <t xml:space="preserve">(Computed through the integration of the recombination map)</t>
  </si>
  <si>
    <t xml:space="preserve">% of deleterious</t>
  </si>
  <si>
    <t xml:space="preserve">Del genomic mutation rate</t>
  </si>
  <si>
    <t xml:space="preserve">0.1-1</t>
  </si>
  <si>
    <t xml:space="preserve">rec_min</t>
  </si>
  <si>
    <t xml:space="preserve">r/u</t>
  </si>
  <si>
    <t xml:space="preserve">1-10</t>
  </si>
  <si>
    <t xml:space="preserve">rec_max</t>
  </si>
  <si>
    <t xml:space="preserve">rmax/rmin</t>
  </si>
  <si>
    <t xml:space="preserve">5-20</t>
  </si>
  <si>
    <t xml:space="preserve">nb_genes</t>
  </si>
  <si>
    <t xml:space="preserve">L</t>
  </si>
  <si>
    <t xml:space="preserve">NA</t>
  </si>
  <si>
    <t xml:space="preserve">gene_length</t>
  </si>
  <si>
    <t xml:space="preserve">rec_mean</t>
  </si>
  <si>
    <t xml:space="preserve">intergenic_length</t>
  </si>
  <si>
    <t xml:space="preserve">shape_gamma</t>
  </si>
  <si>
    <t xml:space="preserve">mean_sel</t>
  </si>
  <si>
    <t xml:space="preserve">h_delterious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</si>
</sst>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:B4"/>
    </sheetView>
  </sheetViews>
  <sheetFormatPr defaultColWidth="10.6015625" defaultRowHeight="15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11.17"/>
    <col collapsed="false" customWidth="true" hidden="false" outlineLevel="0" max="4" min="4" style="0" width="23.51"/>
    <col collapsed="false" customWidth="true" hidden="false" outlineLevel="0" max="6" min="6" style="1" width="13.5"/>
  </cols>
  <sheetData>
    <row r="1" customFormat="false" ht="15" hidden="false" customHeight="false" outlineLevel="0" collapsed="false">
      <c r="A1" s="2" t="s">
        <v>0</v>
      </c>
      <c r="D1" s="2" t="s">
        <v>1</v>
      </c>
      <c r="F1" s="3" t="s">
        <v>2</v>
      </c>
    </row>
    <row r="2" customFormat="false" ht="15" hidden="false" customHeight="false" outlineLevel="0" collapsed="false">
      <c r="A2" s="0" t="s">
        <v>3</v>
      </c>
      <c r="B2" s="0" t="n">
        <v>10000</v>
      </c>
      <c r="D2" s="0" t="s">
        <v>4</v>
      </c>
      <c r="E2" s="0" t="n">
        <f aca="false">4*B2*B3*(1-B4)</f>
        <v>0.0268</v>
      </c>
      <c r="F2" s="1" t="s">
        <v>5</v>
      </c>
    </row>
    <row r="3" customFormat="false" ht="15" hidden="false" customHeight="false" outlineLevel="0" collapsed="false">
      <c r="A3" s="0" t="s">
        <v>6</v>
      </c>
      <c r="B3" s="0" t="n">
        <v>1E-006</v>
      </c>
      <c r="D3" s="0" t="s">
        <v>7</v>
      </c>
      <c r="E3" s="0" t="n">
        <f aca="false">2*E7*(B6-B5)/LOG(B6/B5)</f>
        <v>3.24</v>
      </c>
      <c r="F3" s="1" t="s">
        <v>8</v>
      </c>
      <c r="G3" s="0" t="s">
        <v>9</v>
      </c>
    </row>
    <row r="4" customFormat="false" ht="15" hidden="false" customHeight="false" outlineLevel="0" collapsed="false">
      <c r="A4" s="0" t="s">
        <v>10</v>
      </c>
      <c r="B4" s="0" t="n">
        <v>0.33</v>
      </c>
      <c r="D4" s="0" t="s">
        <v>11</v>
      </c>
      <c r="E4" s="0" t="n">
        <f aca="false">B3*B4*B7*B8</f>
        <v>0.33</v>
      </c>
      <c r="F4" s="1" t="s">
        <v>12</v>
      </c>
    </row>
    <row r="5" customFormat="false" ht="15" hidden="false" customHeight="false" outlineLevel="0" collapsed="false">
      <c r="A5" s="0" t="s">
        <v>13</v>
      </c>
      <c r="B5" s="0" t="n">
        <v>6E-008</v>
      </c>
      <c r="D5" s="0" t="s">
        <v>14</v>
      </c>
      <c r="E5" s="0" t="n">
        <f aca="false">E8/B3</f>
        <v>1.08</v>
      </c>
      <c r="F5" s="4" t="s">
        <v>15</v>
      </c>
    </row>
    <row r="6" customFormat="false" ht="15" hidden="false" customHeight="false" outlineLevel="0" collapsed="false">
      <c r="A6" s="0" t="s">
        <v>16</v>
      </c>
      <c r="B6" s="0" t="n">
        <v>6E-007</v>
      </c>
      <c r="D6" s="0" t="s">
        <v>17</v>
      </c>
      <c r="E6" s="0" t="n">
        <f aca="false">B6/B5</f>
        <v>10</v>
      </c>
      <c r="F6" s="1" t="s">
        <v>18</v>
      </c>
    </row>
    <row r="7" customFormat="false" ht="15" hidden="false" customHeight="false" outlineLevel="0" collapsed="false">
      <c r="A7" s="0" t="s">
        <v>19</v>
      </c>
      <c r="B7" s="0" t="n">
        <v>1000</v>
      </c>
      <c r="D7" s="0" t="s">
        <v>20</v>
      </c>
      <c r="E7" s="0" t="n">
        <f aca="false">(B9+B8)*B7</f>
        <v>3000000</v>
      </c>
      <c r="F7" s="1" t="s">
        <v>21</v>
      </c>
    </row>
    <row r="8" customFormat="false" ht="15" hidden="false" customHeight="false" outlineLevel="0" collapsed="false">
      <c r="A8" s="0" t="s">
        <v>22</v>
      </c>
      <c r="B8" s="0" t="n">
        <v>1000</v>
      </c>
      <c r="D8" s="0" t="s">
        <v>23</v>
      </c>
      <c r="E8" s="0" t="n">
        <f aca="false">E3/E7</f>
        <v>1.08E-006</v>
      </c>
      <c r="F8" s="1" t="s">
        <v>21</v>
      </c>
    </row>
    <row r="9" customFormat="false" ht="15" hidden="false" customHeight="false" outlineLevel="0" collapsed="false">
      <c r="A9" s="0" t="s">
        <v>24</v>
      </c>
      <c r="B9" s="0" t="n">
        <v>2000</v>
      </c>
    </row>
    <row r="10" customFormat="false" ht="15" hidden="false" customHeight="false" outlineLevel="0" collapsed="false">
      <c r="A10" s="0" t="s">
        <v>25</v>
      </c>
      <c r="B10" s="0" t="n">
        <v>0.5</v>
      </c>
    </row>
    <row r="11" customFormat="false" ht="15" hidden="false" customHeight="false" outlineLevel="0" collapsed="false">
      <c r="A11" s="0" t="s">
        <v>26</v>
      </c>
      <c r="B11" s="0" t="n">
        <v>-0.01</v>
      </c>
    </row>
    <row r="12" customFormat="false" ht="15" hidden="false" customHeight="false" outlineLevel="0" collapsed="false">
      <c r="A12" s="0" t="s">
        <v>27</v>
      </c>
      <c r="B12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Roman,Regular"&amp;Kffffff&amp;A</oddHeader>
    <oddFooter>&amp;C&amp;"Times New Roman,Regular"&amp;KffffffPage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1" sqref="A4:B4 E4"/>
    </sheetView>
  </sheetViews>
  <sheetFormatPr defaultColWidth="10.6015625" defaultRowHeight="15" zeroHeight="false" outlineLevelRow="0" outlineLevelCol="0"/>
  <cols>
    <col collapsed="false" customWidth="true" hidden="false" outlineLevel="0" max="1" min="1" style="0" width="19.33"/>
    <col collapsed="false" customWidth="true" hidden="false" outlineLevel="0" max="2" min="2" style="0" width="11.17"/>
    <col collapsed="false" customWidth="true" hidden="false" outlineLevel="0" max="4" min="4" style="0" width="23.51"/>
    <col collapsed="false" customWidth="true" hidden="false" outlineLevel="0" max="6" min="6" style="1" width="13.5"/>
  </cols>
  <sheetData>
    <row r="1" customFormat="false" ht="15" hidden="false" customHeight="false" outlineLevel="0" collapsed="false">
      <c r="A1" s="2" t="s">
        <v>0</v>
      </c>
      <c r="D1" s="2" t="s">
        <v>1</v>
      </c>
      <c r="F1" s="3" t="s">
        <v>2</v>
      </c>
    </row>
    <row r="2" customFormat="false" ht="15" hidden="false" customHeight="false" outlineLevel="0" collapsed="false">
      <c r="A2" s="0" t="s">
        <v>3</v>
      </c>
      <c r="B2" s="0" t="n">
        <v>20000</v>
      </c>
      <c r="D2" s="0" t="s">
        <v>4</v>
      </c>
      <c r="E2" s="0" t="n">
        <f aca="false">4*B2*B3*(1-B4)</f>
        <v>0.0136</v>
      </c>
      <c r="F2" s="1" t="s">
        <v>5</v>
      </c>
    </row>
    <row r="3" customFormat="false" ht="15" hidden="false" customHeight="false" outlineLevel="0" collapsed="false">
      <c r="A3" s="0" t="s">
        <v>6</v>
      </c>
      <c r="B3" s="0" t="n">
        <v>5E-007</v>
      </c>
      <c r="D3" s="0" t="s">
        <v>7</v>
      </c>
      <c r="E3" s="0" t="n">
        <f aca="false">2*E7*(B6-B5)/LOG(B6/B5)</f>
        <v>2.7</v>
      </c>
      <c r="F3" s="1" t="s">
        <v>8</v>
      </c>
      <c r="G3" s="0" t="s">
        <v>9</v>
      </c>
    </row>
    <row r="4" customFormat="false" ht="15" hidden="false" customHeight="false" outlineLevel="0" collapsed="false">
      <c r="A4" s="0" t="s">
        <v>10</v>
      </c>
      <c r="B4" s="0" t="n">
        <v>0.66</v>
      </c>
      <c r="D4" s="0" t="s">
        <v>11</v>
      </c>
      <c r="E4" s="0" t="n">
        <f aca="false">B3*B4*B7*B8</f>
        <v>0.33</v>
      </c>
      <c r="F4" s="1" t="s">
        <v>12</v>
      </c>
    </row>
    <row r="5" customFormat="false" ht="15" hidden="false" customHeight="false" outlineLevel="0" collapsed="false">
      <c r="A5" s="0" t="s">
        <v>13</v>
      </c>
      <c r="B5" s="0" t="n">
        <v>5E-008</v>
      </c>
      <c r="D5" s="0" t="s">
        <v>14</v>
      </c>
      <c r="E5" s="0" t="n">
        <f aca="false">E8/B3</f>
        <v>1.8</v>
      </c>
      <c r="F5" s="4" t="s">
        <v>15</v>
      </c>
    </row>
    <row r="6" customFormat="false" ht="15" hidden="false" customHeight="false" outlineLevel="0" collapsed="false">
      <c r="A6" s="0" t="s">
        <v>16</v>
      </c>
      <c r="B6" s="0" t="n">
        <v>5E-007</v>
      </c>
      <c r="D6" s="0" t="s">
        <v>17</v>
      </c>
      <c r="E6" s="0" t="n">
        <f aca="false">B6/B5</f>
        <v>10</v>
      </c>
      <c r="F6" s="1" t="s">
        <v>18</v>
      </c>
    </row>
    <row r="7" customFormat="false" ht="15" hidden="false" customHeight="false" outlineLevel="0" collapsed="false">
      <c r="A7" s="0" t="s">
        <v>19</v>
      </c>
      <c r="B7" s="0" t="n">
        <v>1000</v>
      </c>
      <c r="D7" s="0" t="s">
        <v>20</v>
      </c>
      <c r="E7" s="0" t="n">
        <f aca="false">(B9+B8)*B7</f>
        <v>3000000</v>
      </c>
      <c r="F7" s="1" t="s">
        <v>21</v>
      </c>
    </row>
    <row r="8" customFormat="false" ht="15" hidden="false" customHeight="false" outlineLevel="0" collapsed="false">
      <c r="A8" s="0" t="s">
        <v>22</v>
      </c>
      <c r="B8" s="0" t="n">
        <v>1000</v>
      </c>
      <c r="D8" s="0" t="s">
        <v>23</v>
      </c>
      <c r="E8" s="0" t="n">
        <f aca="false">E3/E7</f>
        <v>9E-007</v>
      </c>
      <c r="F8" s="1" t="s">
        <v>21</v>
      </c>
    </row>
    <row r="9" customFormat="false" ht="15" hidden="false" customHeight="false" outlineLevel="0" collapsed="false">
      <c r="A9" s="0" t="s">
        <v>24</v>
      </c>
      <c r="B9" s="0" t="n">
        <v>2000</v>
      </c>
    </row>
    <row r="10" customFormat="false" ht="15" hidden="false" customHeight="false" outlineLevel="0" collapsed="false">
      <c r="A10" s="0" t="s">
        <v>25</v>
      </c>
      <c r="B10" s="0" t="n">
        <v>0.5</v>
      </c>
    </row>
    <row r="11" customFormat="false" ht="15" hidden="false" customHeight="false" outlineLevel="0" collapsed="false">
      <c r="A11" s="0" t="s">
        <v>26</v>
      </c>
      <c r="B11" s="0" t="n">
        <v>-0.01</v>
      </c>
    </row>
    <row r="12" customFormat="false" ht="15" hidden="false" customHeight="false" outlineLevel="0" collapsed="false">
      <c r="A12" s="0" t="s">
        <v>27</v>
      </c>
      <c r="B12" s="0" t="n"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2024-01-26T10:35:54Z</dcterms:created>
  <dc:creator>Sylvain Glemin</dc:creator>
  <dc:description/>
  <dc:language>en-GB</dc:language>
  <cp:lastModifiedBy>Miguel de Navascués</cp:lastModifiedBy>
  <dcterms:modified xsi:type="dcterms:W3CDTF">2024-04-22T16:06:27Z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