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740" yWindow="1140" windowWidth="30080" windowHeight="20400" tabRatio="500"/>
  </bookViews>
  <sheets>
    <sheet name="Comptes" sheetId="1" r:id="rId1"/>
    <sheet name="2015" sheetId="2" r:id="rId2"/>
    <sheet name="2014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0" i="1" l="1"/>
  <c r="B51" i="1"/>
  <c r="B52" i="1"/>
  <c r="C50" i="1"/>
  <c r="C51" i="1"/>
  <c r="C52" i="1"/>
  <c r="D50" i="1"/>
  <c r="D51" i="1"/>
  <c r="D52" i="1"/>
  <c r="E50" i="1"/>
  <c r="E51" i="1"/>
  <c r="E52" i="1"/>
  <c r="F50" i="1"/>
  <c r="F51" i="1"/>
  <c r="F52" i="1"/>
  <c r="G50" i="1"/>
  <c r="G51" i="1"/>
  <c r="G52" i="1"/>
  <c r="H50" i="1"/>
  <c r="H51" i="1"/>
  <c r="H52" i="1"/>
  <c r="I50" i="1"/>
  <c r="I51" i="1"/>
  <c r="I52" i="1"/>
  <c r="J50" i="1"/>
  <c r="J51" i="1"/>
  <c r="J52" i="1"/>
  <c r="K50" i="1"/>
  <c r="K51" i="1"/>
  <c r="K52" i="1"/>
  <c r="L50" i="1"/>
  <c r="L51" i="1"/>
  <c r="L52" i="1"/>
  <c r="M50" i="1"/>
  <c r="M51" i="1"/>
  <c r="M52" i="1"/>
  <c r="N50" i="1"/>
  <c r="N51" i="1"/>
  <c r="N52" i="1"/>
  <c r="O50" i="1"/>
  <c r="O51" i="1"/>
  <c r="O52" i="1"/>
  <c r="P50" i="1"/>
  <c r="P51" i="1"/>
  <c r="P52" i="1"/>
  <c r="Q50" i="1"/>
  <c r="Q51" i="1"/>
  <c r="Q52" i="1"/>
  <c r="R50" i="1"/>
  <c r="R51" i="1"/>
  <c r="R52" i="1"/>
  <c r="S50" i="1"/>
  <c r="S51" i="1"/>
  <c r="S52" i="1"/>
  <c r="T50" i="1"/>
  <c r="T51" i="1"/>
  <c r="T52" i="1"/>
  <c r="U50" i="1"/>
  <c r="U51" i="1"/>
  <c r="U52" i="1"/>
  <c r="V50" i="1"/>
  <c r="V51" i="1"/>
  <c r="V52" i="1"/>
  <c r="W50" i="1"/>
  <c r="W51" i="1"/>
  <c r="W52" i="1"/>
  <c r="X50" i="1"/>
  <c r="X51" i="1"/>
  <c r="X52" i="1"/>
  <c r="Y50" i="1"/>
  <c r="Y51" i="1"/>
  <c r="Y52" i="1"/>
  <c r="Z50" i="1"/>
  <c r="Z51" i="1"/>
  <c r="Z52" i="1"/>
  <c r="AA50" i="1"/>
  <c r="AA51" i="1"/>
  <c r="AA52" i="1"/>
  <c r="AB50" i="1"/>
  <c r="AB51" i="1"/>
  <c r="AB52" i="1"/>
  <c r="AC50" i="1"/>
  <c r="AC51" i="1"/>
  <c r="AC52" i="1"/>
  <c r="AD50" i="1"/>
  <c r="AD51" i="1"/>
  <c r="AD52" i="1"/>
  <c r="AE50" i="1"/>
  <c r="AE51" i="1"/>
  <c r="AE52" i="1"/>
  <c r="AF50" i="1"/>
  <c r="AF51" i="1"/>
  <c r="AF52" i="1"/>
  <c r="AG50" i="1"/>
  <c r="AG51" i="1"/>
  <c r="AG52" i="1"/>
  <c r="AH50" i="1"/>
  <c r="AH51" i="1"/>
  <c r="AH52" i="1"/>
  <c r="AI50" i="1"/>
  <c r="AI51" i="1"/>
  <c r="AI52" i="1"/>
  <c r="AJ50" i="1"/>
  <c r="AJ51" i="1"/>
  <c r="AJ52" i="1"/>
  <c r="AK50" i="1"/>
  <c r="AK51" i="1"/>
  <c r="AK52" i="1"/>
  <c r="B45" i="1"/>
  <c r="B47" i="1"/>
  <c r="C45" i="1"/>
  <c r="C47" i="1"/>
  <c r="D45" i="1"/>
  <c r="D47" i="1"/>
  <c r="E45" i="1"/>
  <c r="E47" i="1"/>
  <c r="F45" i="1"/>
  <c r="F47" i="1"/>
  <c r="G45" i="1"/>
  <c r="G47" i="1"/>
  <c r="H45" i="1"/>
  <c r="H47" i="1"/>
  <c r="I45" i="1"/>
  <c r="I47" i="1"/>
  <c r="J45" i="1"/>
  <c r="J47" i="1"/>
  <c r="K45" i="1"/>
  <c r="K47" i="1"/>
  <c r="L47" i="1"/>
  <c r="M45" i="1"/>
  <c r="M47" i="1"/>
  <c r="N45" i="1"/>
  <c r="N47" i="1"/>
  <c r="O45" i="1"/>
  <c r="O47" i="1"/>
  <c r="P45" i="1"/>
  <c r="P47" i="1"/>
  <c r="Q45" i="1"/>
  <c r="Q47" i="1"/>
  <c r="R45" i="1"/>
  <c r="R47" i="1"/>
  <c r="S45" i="1"/>
  <c r="S47" i="1"/>
  <c r="T45" i="1"/>
  <c r="T47" i="1"/>
  <c r="U45" i="1"/>
  <c r="U47" i="1"/>
  <c r="V45" i="1"/>
  <c r="V47" i="1"/>
  <c r="W45" i="1"/>
  <c r="W47" i="1"/>
  <c r="X45" i="1"/>
  <c r="X47" i="1"/>
  <c r="Y45" i="1"/>
  <c r="Y47" i="1"/>
  <c r="Z45" i="1"/>
  <c r="Z47" i="1"/>
  <c r="AA45" i="1"/>
  <c r="AA47" i="1"/>
  <c r="AB45" i="1"/>
  <c r="AB47" i="1"/>
  <c r="AC45" i="1"/>
  <c r="AC47" i="1"/>
  <c r="AD45" i="1"/>
  <c r="AD47" i="1"/>
  <c r="AE45" i="1"/>
  <c r="AE47" i="1"/>
  <c r="AF45" i="1"/>
  <c r="AF47" i="1"/>
  <c r="AG45" i="1"/>
  <c r="AG47" i="1"/>
  <c r="AH45" i="1"/>
  <c r="AH47" i="1"/>
  <c r="AI45" i="1"/>
  <c r="AI47" i="1"/>
  <c r="AJ45" i="1"/>
  <c r="AJ47" i="1"/>
  <c r="AK45" i="1"/>
  <c r="AK47" i="1"/>
  <c r="B40" i="1"/>
  <c r="B41" i="1"/>
  <c r="B42" i="1"/>
  <c r="C40" i="1"/>
  <c r="C41" i="1"/>
  <c r="C42" i="1"/>
  <c r="D40" i="1"/>
  <c r="D41" i="1"/>
  <c r="D42" i="1"/>
  <c r="E40" i="1"/>
  <c r="E41" i="1"/>
  <c r="E42" i="1"/>
  <c r="F40" i="1"/>
  <c r="F41" i="1"/>
  <c r="F42" i="1"/>
  <c r="G40" i="1"/>
  <c r="G41" i="1"/>
  <c r="G42" i="1"/>
  <c r="H40" i="1"/>
  <c r="H41" i="1"/>
  <c r="H42" i="1"/>
  <c r="I40" i="1"/>
  <c r="I41" i="1"/>
  <c r="I42" i="1"/>
  <c r="J40" i="1"/>
  <c r="J41" i="1"/>
  <c r="J42" i="1"/>
  <c r="K40" i="1"/>
  <c r="K41" i="1"/>
  <c r="K42" i="1"/>
  <c r="L40" i="1"/>
  <c r="L41" i="1"/>
  <c r="L42" i="1"/>
  <c r="M40" i="1"/>
  <c r="M41" i="1"/>
  <c r="M42" i="1"/>
  <c r="N40" i="1"/>
  <c r="N41" i="1"/>
  <c r="N42" i="1"/>
  <c r="O40" i="1"/>
  <c r="O41" i="1"/>
  <c r="O42" i="1"/>
  <c r="P40" i="1"/>
  <c r="P41" i="1"/>
  <c r="P42" i="1"/>
  <c r="Q40" i="1"/>
  <c r="Q41" i="1"/>
  <c r="Q42" i="1"/>
  <c r="R40" i="1"/>
  <c r="R41" i="1"/>
  <c r="R42" i="1"/>
  <c r="S40" i="1"/>
  <c r="S41" i="1"/>
  <c r="S42" i="1"/>
  <c r="T40" i="1"/>
  <c r="T41" i="1"/>
  <c r="T42" i="1"/>
  <c r="U40" i="1"/>
  <c r="U41" i="1"/>
  <c r="U42" i="1"/>
  <c r="V40" i="1"/>
  <c r="V41" i="1"/>
  <c r="V42" i="1"/>
  <c r="W40" i="1"/>
  <c r="W41" i="1"/>
  <c r="W42" i="1"/>
  <c r="X40" i="1"/>
  <c r="X41" i="1"/>
  <c r="X42" i="1"/>
  <c r="Y40" i="1"/>
  <c r="Y41" i="1"/>
  <c r="Y42" i="1"/>
  <c r="Z40" i="1"/>
  <c r="Z41" i="1"/>
  <c r="Z42" i="1"/>
  <c r="AA40" i="1"/>
  <c r="AA41" i="1"/>
  <c r="AA42" i="1"/>
  <c r="AB40" i="1"/>
  <c r="AB41" i="1"/>
  <c r="AB42" i="1"/>
  <c r="AC40" i="1"/>
  <c r="AC41" i="1"/>
  <c r="AC42" i="1"/>
  <c r="AD40" i="1"/>
  <c r="AD41" i="1"/>
  <c r="AD42" i="1"/>
  <c r="AE40" i="1"/>
  <c r="AE41" i="1"/>
  <c r="AE42" i="1"/>
  <c r="AF40" i="1"/>
  <c r="AF41" i="1"/>
  <c r="AF42" i="1"/>
  <c r="AG40" i="1"/>
  <c r="AG41" i="1"/>
  <c r="AG42" i="1"/>
  <c r="AH40" i="1"/>
  <c r="AH41" i="1"/>
  <c r="AH42" i="1"/>
  <c r="AI40" i="1"/>
  <c r="AI41" i="1"/>
  <c r="AI42" i="1"/>
  <c r="AJ40" i="1"/>
  <c r="AJ41" i="1"/>
  <c r="AJ42" i="1"/>
  <c r="AK40" i="1"/>
  <c r="AK41" i="1"/>
  <c r="AK42" i="1"/>
  <c r="AK4" i="1"/>
  <c r="AK5" i="1"/>
  <c r="AK6" i="1"/>
  <c r="AK7" i="1"/>
  <c r="AJ4" i="1"/>
  <c r="AJ5" i="1"/>
  <c r="AJ6" i="1"/>
  <c r="AJ7" i="1"/>
  <c r="AI4" i="1"/>
  <c r="AI5" i="1"/>
  <c r="AI6" i="1"/>
  <c r="AI7" i="1"/>
  <c r="AH4" i="1"/>
  <c r="AH5" i="1"/>
  <c r="AH6" i="1"/>
  <c r="AH7" i="1"/>
  <c r="AG4" i="1"/>
  <c r="AG5" i="1"/>
  <c r="AG6" i="1"/>
  <c r="AG7" i="1"/>
  <c r="AF4" i="1"/>
  <c r="AF5" i="1"/>
  <c r="AF6" i="1"/>
  <c r="AF7" i="1"/>
  <c r="AE4" i="1"/>
  <c r="AE5" i="1"/>
  <c r="AE6" i="1"/>
  <c r="AE7" i="1"/>
  <c r="AD4" i="1"/>
  <c r="AD5" i="1"/>
  <c r="AD6" i="1"/>
  <c r="AD7" i="1"/>
  <c r="AC4" i="1"/>
  <c r="AC5" i="1"/>
  <c r="AC6" i="1"/>
  <c r="AC7" i="1"/>
  <c r="AB4" i="1"/>
  <c r="AB5" i="1"/>
  <c r="AB6" i="1"/>
  <c r="AB7" i="1"/>
  <c r="AA4" i="1"/>
  <c r="AA5" i="1"/>
  <c r="AA6" i="1"/>
  <c r="AA7" i="1"/>
  <c r="Z4" i="1"/>
  <c r="Z5" i="1"/>
  <c r="Z6" i="1"/>
  <c r="Z7" i="1"/>
  <c r="Y4" i="1"/>
  <c r="Y5" i="1"/>
  <c r="Y6" i="1"/>
  <c r="Y7" i="1"/>
  <c r="X4" i="1"/>
  <c r="X5" i="1"/>
  <c r="X6" i="1"/>
  <c r="X7" i="1"/>
  <c r="W4" i="1"/>
  <c r="W5" i="1"/>
  <c r="W6" i="1"/>
  <c r="W7" i="1"/>
  <c r="V4" i="1"/>
  <c r="V5" i="1"/>
  <c r="V6" i="1"/>
  <c r="V7" i="1"/>
  <c r="U4" i="1"/>
  <c r="U5" i="1"/>
  <c r="U6" i="1"/>
  <c r="U7" i="1"/>
  <c r="T4" i="1"/>
  <c r="T5" i="1"/>
  <c r="T6" i="1"/>
  <c r="T7" i="1"/>
  <c r="S4" i="1"/>
  <c r="S5" i="1"/>
  <c r="S6" i="1"/>
  <c r="S7" i="1"/>
  <c r="R4" i="1"/>
  <c r="R5" i="1"/>
  <c r="R6" i="1"/>
  <c r="R7" i="1"/>
  <c r="Q4" i="1"/>
  <c r="Q5" i="1"/>
  <c r="Q6" i="1"/>
  <c r="Q7" i="1"/>
  <c r="P4" i="1"/>
  <c r="P5" i="1"/>
  <c r="P6" i="1"/>
  <c r="P7" i="1"/>
  <c r="O4" i="1"/>
  <c r="O5" i="1"/>
  <c r="O6" i="1"/>
  <c r="O7" i="1"/>
  <c r="N4" i="1"/>
  <c r="N5" i="1"/>
  <c r="N6" i="1"/>
  <c r="N7" i="1"/>
  <c r="M4" i="1"/>
  <c r="M5" i="1"/>
  <c r="M6" i="1"/>
  <c r="M7" i="1"/>
  <c r="L4" i="1"/>
  <c r="L5" i="1"/>
  <c r="L6" i="1"/>
  <c r="L7" i="1"/>
  <c r="K4" i="1"/>
  <c r="K5" i="1"/>
  <c r="K6" i="1"/>
  <c r="K7" i="1"/>
  <c r="J4" i="1"/>
  <c r="J5" i="1"/>
  <c r="J6" i="1"/>
  <c r="J7" i="1"/>
  <c r="I4" i="1"/>
  <c r="I5" i="1"/>
  <c r="I6" i="1"/>
  <c r="I7" i="1"/>
  <c r="H4" i="1"/>
  <c r="H5" i="1"/>
  <c r="H6" i="1"/>
  <c r="H7" i="1"/>
  <c r="G4" i="1"/>
  <c r="G5" i="1"/>
  <c r="G6" i="1"/>
  <c r="G7" i="1"/>
  <c r="F4" i="1"/>
  <c r="F5" i="1"/>
  <c r="F6" i="1"/>
  <c r="F7" i="1"/>
  <c r="E4" i="1"/>
  <c r="E5" i="1"/>
  <c r="E6" i="1"/>
  <c r="E7" i="1"/>
  <c r="D4" i="1"/>
  <c r="D5" i="1"/>
  <c r="D6" i="1"/>
  <c r="D7" i="1"/>
  <c r="C4" i="1"/>
  <c r="C5" i="1"/>
  <c r="C6" i="1"/>
  <c r="C7" i="1"/>
  <c r="B4" i="1"/>
  <c r="B5" i="1"/>
  <c r="B6" i="1"/>
  <c r="B7" i="1"/>
</calcChain>
</file>

<file path=xl/sharedStrings.xml><?xml version="1.0" encoding="utf-8"?>
<sst xmlns="http://schemas.openxmlformats.org/spreadsheetml/2006/main" count="103" uniqueCount="51">
  <si>
    <t>Bank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</si>
  <si>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</si>
  <si>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</si>
  <si>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</si>
  <si>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</si>
  <si>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</si>
  <si>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</si>
  <si>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</si>
  <si>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</si>
  <si>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</si>
  <si>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</si>
  <si>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</si>
  <si>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</si>
  <si>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Livret A</t>
  </si>
  <si>
    <t>PEL</t>
  </si>
  <si>
    <t>Total</t>
  </si>
  <si>
    <t>CREDIT</t>
  </si>
  <si>
    <t>SALAIRES</t>
  </si>
  <si>
    <t>-</t>
  </si>
  <si>
    <t>REMBOURSEMENT</t>
  </si>
  <si>
    <t>DEBIT</t>
  </si>
  <si>
    <t>IMPOTS</t>
  </si>
  <si>
    <t>EAU</t>
  </si>
  <si>
    <t>ELEC</t>
  </si>
  <si>
    <t>GAZ</t>
  </si>
  <si>
    <t>TEL&amp;INTERNET</t>
  </si>
  <si>
    <t>COURSES</t>
  </si>
  <si>
    <t>CARBURANT</t>
  </si>
  <si>
    <t>RESTO</t>
  </si>
  <si>
    <t>LOISIRS</t>
  </si>
  <si>
    <t>HABILLEMENT</t>
  </si>
  <si>
    <t>SANTE</t>
  </si>
  <si>
    <t>ENT.VOITURE</t>
  </si>
  <si>
    <t>ASSURANCES</t>
  </si>
  <si>
    <t>CADEAUX</t>
  </si>
  <si>
    <t>VACANCES</t>
  </si>
  <si>
    <t>TOTAL</t>
  </si>
  <si>
    <t>Crédit</t>
  </si>
  <si>
    <t>Débit</t>
  </si>
  <si>
    <t>Solde</t>
  </si>
  <si>
    <t>Intérêts</t>
  </si>
  <si>
    <t>C0Chèques</t>
  </si>
  <si>
    <t>VIR0LIVRETA</t>
  </si>
  <si>
    <t>AUTRES0CREDIT</t>
  </si>
  <si>
    <t>ECH0PRETS</t>
  </si>
  <si>
    <t>RETRAIT0DAB</t>
  </si>
  <si>
    <t>FRAIS0BANQUE</t>
  </si>
  <si>
    <t>EQUIP0MAISON</t>
  </si>
  <si>
    <t>AUTRES0DEBIT</t>
  </si>
  <si>
    <t>PLMT0PEL</t>
  </si>
  <si>
    <t>PLMT0LIVRETA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</si>
</sst>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22"/>
      <name val="Arial"/>
      <family val="2"/>
    </font>
    <font>
      <sz val="12"/>
      <name val="Arial"/>
    </font>
    <font>
      <sz val="12"/>
      <color indexed="9"/>
      <name val="Arial"/>
    </font>
    <font>
      <sz val="12"/>
      <color indexed="55"/>
      <name val="Arial"/>
    </font>
    <font>
      <sz val="12"/>
      <color rgb="FFFF6600"/>
      <name val="Arial"/>
    </font>
    <font>
      <sz val="12"/>
      <color indexed="22"/>
      <name val="Arial"/>
    </font>
    <font>
      <sz val="10"/>
      <color indexed="2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6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3"/>
        <bgColor indexed="8"/>
      </patternFill>
    </fill>
    <fill>
      <patternFill patternType="solid">
        <fgColor theme="0" tint="-0.14999847407452621"/>
        <bgColor indexed="27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rgb="FFB3B3B3"/>
      </left>
      <right style="thin">
        <color rgb="FFB3B3B3"/>
      </right>
      <top style="thin">
        <color rgb="FFB3B3B3"/>
      </top>
      <bottom style="thin">
        <color rgb="FFB3B3B3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2" fontId="3" fillId="2" borderId="0" xfId="0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2" fillId="4" borderId="0" xfId="0" applyNumberFormat="1" applyFont="1" applyFill="1" applyBorder="1" applyAlignment="1">
      <alignment horizontal="right"/>
    </xf>
    <xf numFmtId="2" fontId="4" fillId="0" borderId="4" xfId="0" applyNumberFormat="1" applyFont="1" applyFill="1" applyBorder="1" applyAlignment="1">
      <alignment horizontal="left"/>
    </xf>
    <xf numFmtId="2" fontId="4" fillId="0" borderId="5" xfId="0" applyNumberFormat="1" applyFont="1" applyFill="1" applyBorder="1"/>
    <xf numFmtId="2" fontId="4" fillId="0" borderId="5" xfId="0" applyNumberFormat="1" applyFont="1" applyFill="1" applyBorder="1" applyAlignment="1">
      <alignment horizontal="right"/>
    </xf>
    <xf numFmtId="2" fontId="2" fillId="0" borderId="1" xfId="0" applyNumberFormat="1" applyFont="1" applyFill="1" applyBorder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right"/>
    </xf>
    <xf numFmtId="2" fontId="3" fillId="5" borderId="6" xfId="0" applyNumberFormat="1" applyFont="1" applyFill="1" applyBorder="1" applyAlignment="1">
      <alignment horizontal="left"/>
    </xf>
    <xf numFmtId="0" fontId="2" fillId="5" borderId="6" xfId="0" applyFont="1" applyFill="1" applyBorder="1"/>
    <xf numFmtId="0" fontId="2" fillId="5" borderId="6" xfId="0" applyFont="1" applyFill="1" applyBorder="1" applyAlignment="1">
      <alignment horizontal="right"/>
    </xf>
    <xf numFmtId="2" fontId="2" fillId="6" borderId="3" xfId="0" applyNumberFormat="1" applyFont="1" applyFill="1" applyBorder="1" applyAlignment="1">
      <alignment horizontal="right"/>
    </xf>
    <xf numFmtId="2" fontId="2" fillId="0" borderId="3" xfId="0" applyNumberFormat="1" applyFont="1" applyFill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2" fontId="2" fillId="0" borderId="0" xfId="0" applyNumberFormat="1" applyFont="1" applyBorder="1" applyAlignment="1">
      <alignment horizontal="left"/>
    </xf>
    <xf numFmtId="0" fontId="0" fillId="0" borderId="0" xfId="0" applyAlignment="1">
      <alignment horizontal="right"/>
    </xf>
    <xf numFmtId="0" fontId="3" fillId="5" borderId="6" xfId="0" applyFont="1" applyFill="1" applyBorder="1"/>
    <xf numFmtId="0" fontId="3" fillId="5" borderId="6" xfId="0" applyFont="1" applyFill="1" applyBorder="1" applyAlignment="1">
      <alignment horizontal="right"/>
    </xf>
    <xf numFmtId="2" fontId="5" fillId="6" borderId="3" xfId="0" applyNumberFormat="1" applyFont="1" applyFill="1" applyBorder="1" applyAlignment="1">
      <alignment horizontal="right"/>
    </xf>
    <xf numFmtId="2" fontId="5" fillId="0" borderId="3" xfId="0" applyNumberFormat="1" applyFont="1" applyFill="1" applyBorder="1" applyAlignment="1">
      <alignment horizontal="right"/>
    </xf>
    <xf numFmtId="2" fontId="2" fillId="6" borderId="3" xfId="0" quotePrefix="1" applyNumberFormat="1" applyFont="1" applyFill="1" applyBorder="1" applyAlignment="1">
      <alignment horizontal="right"/>
    </xf>
    <xf numFmtId="0" fontId="0" fillId="6" borderId="0" xfId="0" applyFont="1" applyFill="1"/>
    <xf numFmtId="2" fontId="2" fillId="0" borderId="7" xfId="0" applyNumberFormat="1" applyFont="1" applyFill="1" applyBorder="1" applyAlignment="1">
      <alignment horizontal="right"/>
    </xf>
    <xf numFmtId="0" fontId="0" fillId="0" borderId="0" xfId="0" applyFont="1" applyFill="1"/>
    <xf numFmtId="0" fontId="4" fillId="0" borderId="0" xfId="0" applyFont="1" applyBorder="1" applyAlignment="1">
      <alignment horizontal="left"/>
    </xf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0" fontId="3" fillId="5" borderId="0" xfId="0" applyFont="1" applyFill="1" applyBorder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right"/>
    </xf>
    <xf numFmtId="2" fontId="2" fillId="6" borderId="3" xfId="0" applyNumberFormat="1" applyFont="1" applyFill="1" applyBorder="1"/>
    <xf numFmtId="2" fontId="2" fillId="0" borderId="3" xfId="0" applyNumberFormat="1" applyFont="1" applyFill="1" applyBorder="1"/>
    <xf numFmtId="2" fontId="2" fillId="0" borderId="3" xfId="0" applyNumberFormat="1" applyFont="1" applyBorder="1"/>
    <xf numFmtId="2" fontId="2" fillId="7" borderId="3" xfId="0" applyNumberFormat="1" applyFont="1" applyFill="1" applyBorder="1"/>
    <xf numFmtId="2" fontId="2" fillId="7" borderId="3" xfId="0" applyNumberFormat="1" applyFont="1" applyFill="1" applyBorder="1" applyAlignment="1">
      <alignment horizontal="right"/>
    </xf>
    <xf numFmtId="2" fontId="6" fillId="0" borderId="0" xfId="0" applyNumberFormat="1" applyFont="1" applyFill="1"/>
    <xf numFmtId="2" fontId="6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0" fontId="3" fillId="8" borderId="0" xfId="0" applyFont="1" applyFill="1"/>
    <xf numFmtId="0" fontId="3" fillId="8" borderId="0" xfId="0" applyFont="1" applyFill="1" applyAlignment="1">
      <alignment horizontal="right"/>
    </xf>
    <xf numFmtId="2" fontId="2" fillId="9" borderId="2" xfId="0" applyNumberFormat="1" applyFont="1" applyFill="1" applyBorder="1" applyAlignment="1">
      <alignment horizontal="left"/>
    </xf>
    <xf numFmtId="2" fontId="2" fillId="9" borderId="3" xfId="0" applyNumberFormat="1" applyFont="1" applyFill="1" applyBorder="1"/>
    <xf numFmtId="0" fontId="0" fillId="10" borderId="0" xfId="0" applyFill="1"/>
    <xf numFmtId="0" fontId="2" fillId="0" borderId="0" xfId="0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2" fontId="2" fillId="11" borderId="8" xfId="0" applyNumberFormat="1" applyFont="1" applyFill="1" applyBorder="1" applyAlignment="1">
      <alignment horizontal="right"/>
    </xf>
  </cellXfs>
  <cellStyles count="5">
    <cellStyle name="Lien hypertexte" xfId="1" builtinId="8" hidden="1"/>
    <cellStyle name="Lien hypertexte" xfId="3" builtinId="8" hidden="1"/>
    <cellStyle name="Lien hypertexte visité" xfId="2" builtinId="9" hidden="1"/>
    <cellStyle name="Lien hypertexte visité" xfId="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tabSelected="1" zoomScale="85" zoomScaleNormal="85" zoomScalePageLayoutView="85" workbookViewId="0">
      <pane xSplit="1" ySplit="7" topLeftCell="K8" activePane="bottomRight" state="frozen"/>
      <selection pane="topRight" activeCell="B1" sqref="B1"/>
      <selection pane="bottomLeft" activeCell="A8" sqref="A8"/>
      <selection pane="bottomRight" sqref="A1:A3"/>
    </sheetView>
  </sheetViews>
  <sheetFormatPr baseColWidth="10" defaultRowHeight="15" x14ac:dyDescent="0"/>
  <cols>
    <col min="1" max="1" width="19.83203125" customWidth="1"/>
  </cols>
  <sheetData>
    <row r="1" spans="1:37">
      <c r="A1" s="47" t="s">
        <v>0</v>
      </c>
      <c r="B1" s="49">
        <v>2014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>
        <v>2015</v>
      </c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>
        <v>2016</v>
      </c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</row>
    <row r="2" spans="1:37">
      <c r="A2" s="47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M2" s="1" t="s">
        <v>12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1" t="s">
        <v>11</v>
      </c>
      <c r="Y2" s="1" t="s">
        <v>12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  <c r="AK2" s="1" t="s">
        <v>12</v>
      </c>
    </row>
    <row r="3" spans="1:37" ht="3" customHeight="1">
      <c r="A3" s="48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1:37" s="45" customFormat="1">
      <c r="A4" s="43" t="s">
        <v>41</v>
      </c>
      <c r="B4" s="44">
        <f>B42</f>
        <v>357.12999999999988</v>
      </c>
      <c r="C4" s="44">
        <f t="shared" ref="C4:AK4" si="0">C42</f>
        <v>120.23999999999978</v>
      </c>
      <c r="D4" s="44">
        <f t="shared" si="0"/>
        <v>280.55999999999972</v>
      </c>
      <c r="E4" s="44">
        <f t="shared" si="0"/>
        <v>125.78999999999951</v>
      </c>
      <c r="F4" s="44">
        <f t="shared" si="0"/>
        <v>106.78999999999951</v>
      </c>
      <c r="G4" s="44">
        <f t="shared" si="0"/>
        <v>125.89999999999918</v>
      </c>
      <c r="H4" s="44">
        <f t="shared" si="0"/>
        <v>216.71999999999889</v>
      </c>
      <c r="I4" s="44">
        <f t="shared" si="0"/>
        <v>164.05999999999858</v>
      </c>
      <c r="J4" s="44">
        <f t="shared" si="0"/>
        <v>290.86999999999807</v>
      </c>
      <c r="K4" s="44">
        <f t="shared" si="0"/>
        <v>275.99999999999818</v>
      </c>
      <c r="L4" s="44">
        <f t="shared" si="0"/>
        <v>194.12999999999829</v>
      </c>
      <c r="M4" s="44">
        <f t="shared" si="0"/>
        <v>244.85999999999831</v>
      </c>
      <c r="N4" s="44">
        <f t="shared" si="0"/>
        <v>291.31999999999834</v>
      </c>
      <c r="O4" s="44">
        <f t="shared" si="0"/>
        <v>327.77999999999838</v>
      </c>
      <c r="P4" s="44">
        <f t="shared" si="0"/>
        <v>414.23999999999842</v>
      </c>
      <c r="Q4" s="44">
        <f t="shared" si="0"/>
        <v>400.699999999998</v>
      </c>
      <c r="R4" s="44">
        <f t="shared" si="0"/>
        <v>87.159999999998035</v>
      </c>
      <c r="S4" s="44">
        <f t="shared" si="0"/>
        <v>123.61999999999807</v>
      </c>
      <c r="T4" s="44">
        <f t="shared" si="0"/>
        <v>110.07999999999811</v>
      </c>
      <c r="U4" s="44">
        <f t="shared" si="0"/>
        <v>46.539999999998145</v>
      </c>
      <c r="V4" s="44">
        <f t="shared" si="0"/>
        <v>382.99999999999818</v>
      </c>
      <c r="W4" s="44">
        <f t="shared" si="0"/>
        <v>239.45999999999822</v>
      </c>
      <c r="X4" s="44">
        <f t="shared" si="0"/>
        <v>145.91999999999825</v>
      </c>
      <c r="Y4" s="44">
        <f t="shared" si="0"/>
        <v>178.91999999999825</v>
      </c>
      <c r="Z4" s="44">
        <f t="shared" si="0"/>
        <v>161.91999999999825</v>
      </c>
      <c r="AA4" s="44">
        <f t="shared" si="0"/>
        <v>394.91999999999825</v>
      </c>
      <c r="AB4" s="44">
        <f t="shared" si="0"/>
        <v>77.919999999998254</v>
      </c>
      <c r="AC4" s="44">
        <f t="shared" si="0"/>
        <v>60.919999999998254</v>
      </c>
      <c r="AD4" s="44">
        <f t="shared" si="0"/>
        <v>43.919999999998254</v>
      </c>
      <c r="AE4" s="44">
        <f t="shared" si="0"/>
        <v>76.919999999998254</v>
      </c>
      <c r="AF4" s="44">
        <f t="shared" si="0"/>
        <v>159.91999999999825</v>
      </c>
      <c r="AG4" s="44">
        <f t="shared" si="0"/>
        <v>192.91999999999825</v>
      </c>
      <c r="AH4" s="44">
        <f t="shared" si="0"/>
        <v>640.92999999999824</v>
      </c>
      <c r="AI4" s="44">
        <f t="shared" si="0"/>
        <v>493.92999999999847</v>
      </c>
      <c r="AJ4" s="44">
        <f t="shared" si="0"/>
        <v>396.92999999999847</v>
      </c>
      <c r="AK4" s="44">
        <f t="shared" si="0"/>
        <v>329.92999999999847</v>
      </c>
    </row>
    <row r="5" spans="1:37" s="45" customFormat="1">
      <c r="A5" s="43" t="s">
        <v>13</v>
      </c>
      <c r="B5" s="44">
        <f>SUM(B52)</f>
        <v>7100</v>
      </c>
      <c r="C5" s="44">
        <f t="shared" ref="C5:AK5" si="1">SUM(C52)</f>
        <v>7300</v>
      </c>
      <c r="D5" s="44">
        <f t="shared" si="1"/>
        <v>7500</v>
      </c>
      <c r="E5" s="44">
        <f t="shared" si="1"/>
        <v>7400</v>
      </c>
      <c r="F5" s="44">
        <f t="shared" si="1"/>
        <v>7100</v>
      </c>
      <c r="G5" s="44">
        <f t="shared" si="1"/>
        <v>6700</v>
      </c>
      <c r="H5" s="44">
        <f t="shared" si="1"/>
        <v>6200</v>
      </c>
      <c r="I5" s="44">
        <f t="shared" si="1"/>
        <v>6200</v>
      </c>
      <c r="J5" s="44">
        <f t="shared" si="1"/>
        <v>5900</v>
      </c>
      <c r="K5" s="44">
        <f t="shared" si="1"/>
        <v>5400</v>
      </c>
      <c r="L5" s="44">
        <f t="shared" si="1"/>
        <v>4800</v>
      </c>
      <c r="M5" s="44">
        <f t="shared" si="1"/>
        <v>4550</v>
      </c>
      <c r="N5" s="44">
        <f t="shared" si="1"/>
        <v>4850</v>
      </c>
      <c r="O5" s="44">
        <f t="shared" si="1"/>
        <v>5050</v>
      </c>
      <c r="P5" s="44">
        <f t="shared" si="1"/>
        <v>5450</v>
      </c>
      <c r="Q5" s="44">
        <f t="shared" si="1"/>
        <v>2750</v>
      </c>
      <c r="R5" s="44">
        <f t="shared" si="1"/>
        <v>2750</v>
      </c>
      <c r="S5" s="44">
        <f t="shared" si="1"/>
        <v>2750</v>
      </c>
      <c r="T5" s="44">
        <f t="shared" si="1"/>
        <v>3050</v>
      </c>
      <c r="U5" s="44">
        <f t="shared" si="1"/>
        <v>2550</v>
      </c>
      <c r="V5" s="44">
        <f t="shared" si="1"/>
        <v>2550</v>
      </c>
      <c r="W5" s="44">
        <f t="shared" si="1"/>
        <v>2550</v>
      </c>
      <c r="X5" s="44">
        <f t="shared" si="1"/>
        <v>2550</v>
      </c>
      <c r="Y5" s="44">
        <f t="shared" si="1"/>
        <v>2450</v>
      </c>
      <c r="Z5" s="44">
        <f t="shared" si="1"/>
        <v>1750</v>
      </c>
      <c r="AA5" s="44">
        <f t="shared" si="1"/>
        <v>1750</v>
      </c>
      <c r="AB5" s="44">
        <f t="shared" si="1"/>
        <v>2550</v>
      </c>
      <c r="AC5" s="44">
        <f t="shared" si="1"/>
        <v>2850</v>
      </c>
      <c r="AD5" s="44">
        <f t="shared" si="1"/>
        <v>2550</v>
      </c>
      <c r="AE5" s="44">
        <f t="shared" si="1"/>
        <v>2550</v>
      </c>
      <c r="AF5" s="44">
        <f t="shared" si="1"/>
        <v>2950</v>
      </c>
      <c r="AG5" s="44">
        <f t="shared" si="1"/>
        <v>3350</v>
      </c>
      <c r="AH5" s="44">
        <f t="shared" si="1"/>
        <v>3350</v>
      </c>
      <c r="AI5" s="44">
        <f t="shared" si="1"/>
        <v>3350</v>
      </c>
      <c r="AJ5" s="44">
        <f t="shared" si="1"/>
        <v>3350</v>
      </c>
      <c r="AK5" s="44">
        <f t="shared" si="1"/>
        <v>3350</v>
      </c>
    </row>
    <row r="6" spans="1:37" s="45" customFormat="1">
      <c r="A6" s="43" t="s">
        <v>14</v>
      </c>
      <c r="B6" s="44">
        <f>B47</f>
        <v>3456</v>
      </c>
      <c r="C6" s="44">
        <f t="shared" ref="C6:AK6" si="2">C47</f>
        <v>3556</v>
      </c>
      <c r="D6" s="44">
        <f t="shared" si="2"/>
        <v>3656</v>
      </c>
      <c r="E6" s="44">
        <f t="shared" si="2"/>
        <v>3756</v>
      </c>
      <c r="F6" s="44">
        <f t="shared" si="2"/>
        <v>3856</v>
      </c>
      <c r="G6" s="44">
        <f t="shared" si="2"/>
        <v>3956</v>
      </c>
      <c r="H6" s="44">
        <f t="shared" si="2"/>
        <v>4056</v>
      </c>
      <c r="I6" s="44">
        <f t="shared" si="2"/>
        <v>4156</v>
      </c>
      <c r="J6" s="44">
        <f t="shared" si="2"/>
        <v>4256</v>
      </c>
      <c r="K6" s="44">
        <f t="shared" si="2"/>
        <v>4356</v>
      </c>
      <c r="L6" s="44">
        <f t="shared" si="2"/>
        <v>4456</v>
      </c>
      <c r="M6" s="44">
        <f t="shared" si="2"/>
        <v>4595.2299999999996</v>
      </c>
      <c r="N6" s="44">
        <f t="shared" si="2"/>
        <v>4695.2299999999996</v>
      </c>
      <c r="O6" s="44">
        <f t="shared" si="2"/>
        <v>4795.2299999999996</v>
      </c>
      <c r="P6" s="44">
        <f t="shared" si="2"/>
        <v>4895.2299999999996</v>
      </c>
      <c r="Q6" s="44">
        <f t="shared" si="2"/>
        <v>4995.2299999999996</v>
      </c>
      <c r="R6" s="44">
        <f t="shared" si="2"/>
        <v>5095.2299999999996</v>
      </c>
      <c r="S6" s="44">
        <f t="shared" si="2"/>
        <v>5195.2299999999996</v>
      </c>
      <c r="T6" s="44">
        <f t="shared" si="2"/>
        <v>5295.23</v>
      </c>
      <c r="U6" s="44">
        <f t="shared" si="2"/>
        <v>5395.23</v>
      </c>
      <c r="V6" s="44">
        <f t="shared" si="2"/>
        <v>5495.23</v>
      </c>
      <c r="W6" s="44">
        <f t="shared" si="2"/>
        <v>5595.23</v>
      </c>
      <c r="X6" s="44">
        <f t="shared" si="2"/>
        <v>5695.23</v>
      </c>
      <c r="Y6" s="44">
        <f t="shared" si="2"/>
        <v>5795.23</v>
      </c>
      <c r="Z6" s="44">
        <f t="shared" si="2"/>
        <v>5895.23</v>
      </c>
      <c r="AA6" s="44">
        <f t="shared" si="2"/>
        <v>5995.23</v>
      </c>
      <c r="AB6" s="44">
        <f t="shared" si="2"/>
        <v>6095.23</v>
      </c>
      <c r="AC6" s="44">
        <f t="shared" si="2"/>
        <v>6195.23</v>
      </c>
      <c r="AD6" s="44">
        <f t="shared" si="2"/>
        <v>6295.23</v>
      </c>
      <c r="AE6" s="44">
        <f t="shared" si="2"/>
        <v>6395.23</v>
      </c>
      <c r="AF6" s="44">
        <f t="shared" si="2"/>
        <v>6495.23</v>
      </c>
      <c r="AG6" s="44">
        <f t="shared" si="2"/>
        <v>6595.23</v>
      </c>
      <c r="AH6" s="44">
        <f t="shared" si="2"/>
        <v>6695.23</v>
      </c>
      <c r="AI6" s="44">
        <f t="shared" si="2"/>
        <v>6795.23</v>
      </c>
      <c r="AJ6" s="44">
        <f t="shared" si="2"/>
        <v>6895.23</v>
      </c>
      <c r="AK6" s="44">
        <f t="shared" si="2"/>
        <v>6995.23</v>
      </c>
    </row>
    <row r="7" spans="1:37">
      <c r="A7" s="5" t="s">
        <v>15</v>
      </c>
      <c r="B7" s="6">
        <f t="shared" ref="B7:AK7" si="3">B4+B5+B6</f>
        <v>10913.130000000001</v>
      </c>
      <c r="C7" s="6">
        <f t="shared" si="3"/>
        <v>10976.24</v>
      </c>
      <c r="D7" s="6">
        <f t="shared" si="3"/>
        <v>11436.56</v>
      </c>
      <c r="E7" s="6">
        <f t="shared" si="3"/>
        <v>11281.789999999999</v>
      </c>
      <c r="F7" s="6">
        <f t="shared" si="3"/>
        <v>11062.789999999999</v>
      </c>
      <c r="G7" s="6">
        <f t="shared" si="3"/>
        <v>10781.9</v>
      </c>
      <c r="H7" s="6">
        <f t="shared" si="3"/>
        <v>10472.719999999999</v>
      </c>
      <c r="I7" s="6">
        <f t="shared" si="3"/>
        <v>10520.059999999998</v>
      </c>
      <c r="J7" s="6">
        <f t="shared" si="3"/>
        <v>10446.869999999999</v>
      </c>
      <c r="K7" s="6">
        <f t="shared" si="3"/>
        <v>10031.999999999998</v>
      </c>
      <c r="L7" s="7">
        <f t="shared" si="3"/>
        <v>9450.1299999999974</v>
      </c>
      <c r="M7" s="6">
        <f t="shared" si="3"/>
        <v>9390.0899999999983</v>
      </c>
      <c r="N7" s="6">
        <f t="shared" si="3"/>
        <v>9836.5499999999975</v>
      </c>
      <c r="O7" s="6">
        <f t="shared" si="3"/>
        <v>10173.009999999998</v>
      </c>
      <c r="P7" s="6">
        <f t="shared" si="3"/>
        <v>10759.469999999998</v>
      </c>
      <c r="Q7" s="6">
        <f t="shared" si="3"/>
        <v>8145.9299999999976</v>
      </c>
      <c r="R7" s="6">
        <f t="shared" si="3"/>
        <v>7932.3899999999976</v>
      </c>
      <c r="S7" s="6">
        <f t="shared" si="3"/>
        <v>8068.8499999999976</v>
      </c>
      <c r="T7" s="6">
        <f t="shared" si="3"/>
        <v>8455.3099999999977</v>
      </c>
      <c r="U7" s="6">
        <f t="shared" si="3"/>
        <v>7991.7699999999977</v>
      </c>
      <c r="V7" s="6">
        <f t="shared" si="3"/>
        <v>8428.2299999999977</v>
      </c>
      <c r="W7" s="6">
        <f t="shared" si="3"/>
        <v>8384.6899999999987</v>
      </c>
      <c r="X7" s="6">
        <f t="shared" si="3"/>
        <v>8391.1499999999978</v>
      </c>
      <c r="Y7" s="6">
        <f t="shared" si="3"/>
        <v>8424.1499999999978</v>
      </c>
      <c r="Z7" s="6">
        <f t="shared" si="3"/>
        <v>7807.1499999999978</v>
      </c>
      <c r="AA7" s="6">
        <f t="shared" si="3"/>
        <v>8140.1499999999978</v>
      </c>
      <c r="AB7" s="6">
        <f t="shared" si="3"/>
        <v>8723.1499999999978</v>
      </c>
      <c r="AC7" s="6">
        <f t="shared" si="3"/>
        <v>9106.1499999999978</v>
      </c>
      <c r="AD7" s="6">
        <f t="shared" si="3"/>
        <v>8889.1499999999978</v>
      </c>
      <c r="AE7" s="6">
        <f t="shared" si="3"/>
        <v>9022.1499999999978</v>
      </c>
      <c r="AF7" s="6">
        <f t="shared" si="3"/>
        <v>9605.1499999999978</v>
      </c>
      <c r="AG7" s="6">
        <f t="shared" si="3"/>
        <v>10138.149999999998</v>
      </c>
      <c r="AH7" s="6">
        <f t="shared" si="3"/>
        <v>10686.159999999998</v>
      </c>
      <c r="AI7" s="6">
        <f t="shared" si="3"/>
        <v>10639.159999999998</v>
      </c>
      <c r="AJ7" s="6">
        <f t="shared" si="3"/>
        <v>10642.159999999998</v>
      </c>
      <c r="AK7" s="6">
        <f t="shared" si="3"/>
        <v>10675.159999999998</v>
      </c>
    </row>
    <row r="8" spans="1:37">
      <c r="A8" s="8"/>
      <c r="F8" s="9"/>
      <c r="H8" s="9"/>
      <c r="I8" s="9"/>
      <c r="J8" s="9"/>
      <c r="K8" s="9"/>
      <c r="L8" s="10"/>
      <c r="M8" s="9"/>
      <c r="O8" s="9"/>
    </row>
    <row r="9" spans="1:37">
      <c r="A9" s="11" t="s">
        <v>16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3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</row>
    <row r="10" spans="1:37">
      <c r="A10" s="43" t="s">
        <v>17</v>
      </c>
      <c r="B10" s="14">
        <v>2000</v>
      </c>
      <c r="C10" s="14">
        <v>2000</v>
      </c>
      <c r="D10" s="14">
        <v>2000</v>
      </c>
      <c r="E10" s="14">
        <v>2000</v>
      </c>
      <c r="F10" s="14">
        <v>2000</v>
      </c>
      <c r="G10" s="14">
        <v>2000</v>
      </c>
      <c r="H10" s="14">
        <v>2000</v>
      </c>
      <c r="I10" s="14">
        <v>2000</v>
      </c>
      <c r="J10" s="14">
        <v>2000</v>
      </c>
      <c r="K10" s="14">
        <v>2000</v>
      </c>
      <c r="L10" s="14">
        <v>2000</v>
      </c>
      <c r="M10" s="14">
        <v>2000</v>
      </c>
      <c r="N10" s="15">
        <v>2000</v>
      </c>
      <c r="O10" s="16">
        <v>2000</v>
      </c>
      <c r="P10" s="16">
        <v>2000</v>
      </c>
      <c r="Q10" s="16">
        <v>2000</v>
      </c>
      <c r="R10" s="16">
        <v>2000</v>
      </c>
      <c r="S10" s="16">
        <v>2000</v>
      </c>
      <c r="T10" s="16">
        <v>2000</v>
      </c>
      <c r="U10" s="16">
        <v>2000</v>
      </c>
      <c r="V10" s="16">
        <v>2000</v>
      </c>
      <c r="W10" s="16">
        <v>2000</v>
      </c>
      <c r="X10" s="16">
        <v>2000</v>
      </c>
      <c r="Y10" s="16">
        <v>2000</v>
      </c>
      <c r="Z10" s="16">
        <v>2000</v>
      </c>
      <c r="AA10" s="16">
        <v>2000</v>
      </c>
      <c r="AB10" s="16">
        <v>2000</v>
      </c>
      <c r="AC10" s="16">
        <v>2000</v>
      </c>
      <c r="AD10" s="16">
        <v>2000</v>
      </c>
      <c r="AE10" s="16">
        <v>2000</v>
      </c>
      <c r="AF10" s="16">
        <v>2000</v>
      </c>
      <c r="AG10" s="16">
        <v>2000</v>
      </c>
      <c r="AH10" s="16">
        <v>2000</v>
      </c>
      <c r="AI10" s="16">
        <v>2000</v>
      </c>
      <c r="AJ10" s="16">
        <v>2000</v>
      </c>
      <c r="AK10" s="16">
        <v>2000</v>
      </c>
    </row>
    <row r="11" spans="1:37">
      <c r="A11" s="43" t="s">
        <v>42</v>
      </c>
      <c r="B11" s="14" t="s">
        <v>18</v>
      </c>
      <c r="C11" s="14"/>
      <c r="D11" s="14" t="s">
        <v>18</v>
      </c>
      <c r="E11" s="14">
        <v>300</v>
      </c>
      <c r="F11" s="14">
        <v>500</v>
      </c>
      <c r="G11" s="14">
        <v>500</v>
      </c>
      <c r="H11" s="14">
        <v>500</v>
      </c>
      <c r="I11" s="14" t="s">
        <v>18</v>
      </c>
      <c r="J11" s="14">
        <v>300</v>
      </c>
      <c r="K11" s="14">
        <v>500</v>
      </c>
      <c r="L11" s="14">
        <v>600</v>
      </c>
      <c r="M11" s="14">
        <v>300</v>
      </c>
      <c r="N11" s="15"/>
      <c r="O11" s="16"/>
      <c r="P11" s="16"/>
      <c r="Q11" s="16">
        <v>2700</v>
      </c>
      <c r="R11" s="16"/>
      <c r="S11" s="16"/>
      <c r="T11" s="16"/>
      <c r="U11" s="16">
        <v>500</v>
      </c>
      <c r="V11" s="16"/>
      <c r="W11" s="16"/>
      <c r="X11" s="16"/>
      <c r="Y11" s="16">
        <v>100</v>
      </c>
      <c r="Z11" s="16">
        <v>700</v>
      </c>
      <c r="AA11" s="16"/>
      <c r="AB11" s="16"/>
      <c r="AC11" s="16"/>
      <c r="AD11" s="16">
        <v>300</v>
      </c>
      <c r="AE11" s="16"/>
      <c r="AF11" s="16"/>
      <c r="AG11" s="16"/>
      <c r="AH11" s="16"/>
      <c r="AI11" s="16"/>
      <c r="AJ11" s="16"/>
      <c r="AK11" s="16"/>
    </row>
    <row r="12" spans="1:37">
      <c r="A12" s="43" t="s">
        <v>19</v>
      </c>
      <c r="B12" s="14" t="s">
        <v>18</v>
      </c>
      <c r="C12" s="14" t="s">
        <v>18</v>
      </c>
      <c r="D12" s="14">
        <v>56.19</v>
      </c>
      <c r="E12" s="14">
        <v>67.38</v>
      </c>
      <c r="F12" s="14">
        <v>157.92000000000002</v>
      </c>
      <c r="G12" s="14" t="s">
        <v>18</v>
      </c>
      <c r="H12" s="14">
        <v>194.7</v>
      </c>
      <c r="I12" s="14">
        <v>106.22</v>
      </c>
      <c r="J12" s="14">
        <v>122.7</v>
      </c>
      <c r="K12" s="14" t="s">
        <v>18</v>
      </c>
      <c r="L12" s="14" t="s">
        <v>18</v>
      </c>
      <c r="M12" s="14">
        <v>79.5</v>
      </c>
      <c r="N12" s="15">
        <v>60</v>
      </c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</row>
    <row r="13" spans="1:37">
      <c r="A13" s="43" t="s">
        <v>43</v>
      </c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18</v>
      </c>
      <c r="K13" s="14" t="s">
        <v>18</v>
      </c>
      <c r="L13" s="14" t="s">
        <v>18</v>
      </c>
      <c r="M13" s="14" t="s">
        <v>18</v>
      </c>
      <c r="N13" s="15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</row>
    <row r="14" spans="1:37">
      <c r="A14" s="17"/>
      <c r="L14" s="18"/>
    </row>
    <row r="15" spans="1:37">
      <c r="A15" s="11" t="s">
        <v>20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20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</row>
    <row r="16" spans="1:37">
      <c r="A16" s="43" t="s">
        <v>44</v>
      </c>
      <c r="B16" s="14">
        <v>499.99</v>
      </c>
      <c r="C16" s="14">
        <v>499.99</v>
      </c>
      <c r="D16" s="14">
        <v>499.99</v>
      </c>
      <c r="E16" s="14">
        <v>499.99</v>
      </c>
      <c r="F16" s="14">
        <v>499.99</v>
      </c>
      <c r="G16" s="14">
        <v>499.99</v>
      </c>
      <c r="H16" s="14">
        <v>499.99</v>
      </c>
      <c r="I16" s="14">
        <v>499.99</v>
      </c>
      <c r="J16" s="14">
        <v>499.99</v>
      </c>
      <c r="K16" s="14">
        <v>499.99</v>
      </c>
      <c r="L16" s="14">
        <v>499.99</v>
      </c>
      <c r="M16" s="14">
        <v>499.99</v>
      </c>
      <c r="N16" s="15">
        <v>500</v>
      </c>
      <c r="O16" s="15">
        <v>500</v>
      </c>
      <c r="P16" s="15">
        <v>500</v>
      </c>
      <c r="Q16" s="15">
        <v>500</v>
      </c>
      <c r="R16" s="15">
        <v>500</v>
      </c>
      <c r="S16" s="15">
        <v>500</v>
      </c>
      <c r="T16" s="15">
        <v>500</v>
      </c>
      <c r="U16" s="15">
        <v>500</v>
      </c>
      <c r="V16" s="15">
        <v>500</v>
      </c>
      <c r="W16" s="15">
        <v>500</v>
      </c>
      <c r="X16" s="15">
        <v>500</v>
      </c>
      <c r="Y16" s="15">
        <v>500</v>
      </c>
      <c r="Z16" s="15">
        <v>500</v>
      </c>
      <c r="AA16" s="15">
        <v>500</v>
      </c>
      <c r="AB16" s="15">
        <v>500</v>
      </c>
      <c r="AC16" s="15">
        <v>500</v>
      </c>
      <c r="AD16" s="15">
        <v>500</v>
      </c>
      <c r="AE16" s="15">
        <v>500</v>
      </c>
      <c r="AF16" s="15">
        <v>500</v>
      </c>
      <c r="AG16" s="15">
        <v>500</v>
      </c>
      <c r="AH16" s="15">
        <v>500</v>
      </c>
      <c r="AI16" s="15">
        <v>500</v>
      </c>
      <c r="AJ16" s="15">
        <v>500</v>
      </c>
      <c r="AK16" s="15">
        <v>500</v>
      </c>
    </row>
    <row r="17" spans="1:37">
      <c r="A17" s="43" t="s">
        <v>21</v>
      </c>
      <c r="B17" s="14">
        <v>119.99</v>
      </c>
      <c r="C17" s="14">
        <v>119.99</v>
      </c>
      <c r="D17" s="14">
        <v>119.99</v>
      </c>
      <c r="E17" s="14">
        <v>119.99</v>
      </c>
      <c r="F17" s="14">
        <v>119.99</v>
      </c>
      <c r="G17" s="14">
        <v>119.99</v>
      </c>
      <c r="H17" s="14">
        <v>119.99</v>
      </c>
      <c r="I17" s="14">
        <v>119.99</v>
      </c>
      <c r="J17" s="14">
        <v>119.99</v>
      </c>
      <c r="K17" s="21">
        <v>799.99</v>
      </c>
      <c r="L17" s="21">
        <v>799.99</v>
      </c>
      <c r="M17" s="14">
        <v>119.99</v>
      </c>
      <c r="N17" s="15">
        <v>220</v>
      </c>
      <c r="O17" s="15">
        <v>220</v>
      </c>
      <c r="P17" s="15">
        <v>220</v>
      </c>
      <c r="Q17" s="15">
        <v>220</v>
      </c>
      <c r="R17" s="15">
        <v>220</v>
      </c>
      <c r="S17" s="15">
        <v>220</v>
      </c>
      <c r="T17" s="15">
        <v>220</v>
      </c>
      <c r="U17" s="15">
        <v>220</v>
      </c>
      <c r="V17" s="15">
        <v>220</v>
      </c>
      <c r="W17" s="22">
        <v>800</v>
      </c>
      <c r="X17" s="22">
        <v>800</v>
      </c>
      <c r="Y17" s="15">
        <v>220</v>
      </c>
      <c r="Z17" s="15">
        <v>220</v>
      </c>
      <c r="AA17" s="15">
        <v>220</v>
      </c>
      <c r="AB17" s="15">
        <v>220</v>
      </c>
      <c r="AC17" s="15">
        <v>220</v>
      </c>
      <c r="AD17" s="15">
        <v>220</v>
      </c>
      <c r="AE17" s="15">
        <v>220</v>
      </c>
      <c r="AF17" s="15">
        <v>220</v>
      </c>
      <c r="AG17" s="15">
        <v>220</v>
      </c>
      <c r="AH17" s="15">
        <v>220</v>
      </c>
      <c r="AI17" s="22">
        <v>800</v>
      </c>
      <c r="AJ17" s="22">
        <v>800</v>
      </c>
      <c r="AK17" s="15">
        <v>220</v>
      </c>
    </row>
    <row r="18" spans="1:37">
      <c r="A18" s="43" t="s">
        <v>22</v>
      </c>
      <c r="B18" s="14">
        <v>19.989999999999998</v>
      </c>
      <c r="C18" s="14">
        <v>19.989999999999998</v>
      </c>
      <c r="D18" s="14">
        <v>19.989999999999998</v>
      </c>
      <c r="E18" s="14">
        <v>19.989999999999998</v>
      </c>
      <c r="F18" s="14">
        <v>19.989999999999998</v>
      </c>
      <c r="G18" s="14">
        <v>0</v>
      </c>
      <c r="H18" s="14">
        <v>9.99</v>
      </c>
      <c r="I18" s="14">
        <v>14.99</v>
      </c>
      <c r="J18" s="14">
        <v>14.99</v>
      </c>
      <c r="K18" s="14">
        <v>14.99</v>
      </c>
      <c r="L18" s="14">
        <v>14.99</v>
      </c>
      <c r="M18" s="14">
        <v>14.99</v>
      </c>
      <c r="N18" s="15">
        <v>15</v>
      </c>
      <c r="O18" s="15">
        <v>15</v>
      </c>
      <c r="P18" s="15">
        <v>15</v>
      </c>
      <c r="Q18" s="15">
        <v>15</v>
      </c>
      <c r="R18" s="15">
        <v>15</v>
      </c>
      <c r="S18" s="15">
        <v>15</v>
      </c>
      <c r="T18" s="15">
        <v>15</v>
      </c>
      <c r="U18" s="15">
        <v>15</v>
      </c>
      <c r="V18" s="15">
        <v>15</v>
      </c>
      <c r="W18" s="15">
        <v>15</v>
      </c>
      <c r="X18" s="15">
        <v>15</v>
      </c>
      <c r="Y18" s="15">
        <v>15</v>
      </c>
      <c r="Z18" s="15">
        <v>15</v>
      </c>
      <c r="AA18" s="15">
        <v>15</v>
      </c>
      <c r="AB18" s="15">
        <v>15</v>
      </c>
      <c r="AC18" s="15">
        <v>15</v>
      </c>
      <c r="AD18" s="15">
        <v>15</v>
      </c>
      <c r="AE18" s="15">
        <v>15</v>
      </c>
      <c r="AF18" s="15">
        <v>15</v>
      </c>
      <c r="AG18" s="15">
        <v>15</v>
      </c>
      <c r="AH18" s="15">
        <v>15</v>
      </c>
      <c r="AI18" s="15">
        <v>15</v>
      </c>
      <c r="AJ18" s="15">
        <v>15</v>
      </c>
      <c r="AK18" s="15">
        <v>15</v>
      </c>
    </row>
    <row r="19" spans="1:37">
      <c r="A19" s="43" t="s">
        <v>23</v>
      </c>
      <c r="B19" s="14">
        <v>39.99</v>
      </c>
      <c r="C19" s="14">
        <v>39.99</v>
      </c>
      <c r="D19" s="14">
        <v>39.99</v>
      </c>
      <c r="E19" s="14">
        <v>39.99</v>
      </c>
      <c r="F19" s="14">
        <v>39.99</v>
      </c>
      <c r="G19" s="14">
        <v>39.99</v>
      </c>
      <c r="H19" s="14">
        <v>39.99</v>
      </c>
      <c r="I19" s="14">
        <v>39.99</v>
      </c>
      <c r="J19" s="14">
        <v>39.99</v>
      </c>
      <c r="K19" s="14">
        <v>39.99</v>
      </c>
      <c r="L19" s="14">
        <v>39.99</v>
      </c>
      <c r="M19" s="14">
        <v>39.99</v>
      </c>
      <c r="N19" s="15">
        <v>40</v>
      </c>
      <c r="O19" s="15">
        <v>40</v>
      </c>
      <c r="P19" s="15">
        <v>40</v>
      </c>
      <c r="Q19" s="15">
        <v>40</v>
      </c>
      <c r="R19" s="15">
        <v>40</v>
      </c>
      <c r="S19" s="15">
        <v>40</v>
      </c>
      <c r="T19" s="15">
        <v>40</v>
      </c>
      <c r="U19" s="15">
        <v>40</v>
      </c>
      <c r="V19" s="15">
        <v>40</v>
      </c>
      <c r="W19" s="15">
        <v>40</v>
      </c>
      <c r="X19" s="15">
        <v>40</v>
      </c>
      <c r="Y19" s="15">
        <v>40</v>
      </c>
      <c r="Z19" s="15">
        <v>40</v>
      </c>
      <c r="AA19" s="15">
        <v>40</v>
      </c>
      <c r="AB19" s="15">
        <v>40</v>
      </c>
      <c r="AC19" s="15">
        <v>40</v>
      </c>
      <c r="AD19" s="15">
        <v>40</v>
      </c>
      <c r="AE19" s="15">
        <v>40</v>
      </c>
      <c r="AF19" s="15">
        <v>40</v>
      </c>
      <c r="AG19" s="15">
        <v>40</v>
      </c>
      <c r="AH19" s="15">
        <v>40</v>
      </c>
      <c r="AI19" s="15">
        <v>40</v>
      </c>
      <c r="AJ19" s="15">
        <v>40</v>
      </c>
      <c r="AK19" s="15">
        <v>40</v>
      </c>
    </row>
    <row r="20" spans="1:37">
      <c r="A20" s="43" t="s">
        <v>24</v>
      </c>
      <c r="B20" s="14">
        <v>0</v>
      </c>
      <c r="C20" s="14">
        <v>250</v>
      </c>
      <c r="D20" s="50">
        <v>0</v>
      </c>
      <c r="E20" s="14">
        <v>200</v>
      </c>
      <c r="F20" s="14">
        <v>0</v>
      </c>
      <c r="G20" s="14">
        <v>150</v>
      </c>
      <c r="H20" s="14">
        <v>0</v>
      </c>
      <c r="I20" s="14">
        <v>50</v>
      </c>
      <c r="J20" s="14">
        <v>0</v>
      </c>
      <c r="K20" s="14">
        <v>49.99</v>
      </c>
      <c r="L20" s="14">
        <v>0</v>
      </c>
      <c r="M20" s="14">
        <v>149.99</v>
      </c>
      <c r="N20" s="15"/>
      <c r="O20" s="15">
        <v>250</v>
      </c>
      <c r="P20" s="15">
        <v>0</v>
      </c>
      <c r="Q20" s="15">
        <v>200</v>
      </c>
      <c r="R20" s="15">
        <v>0</v>
      </c>
      <c r="S20" s="15">
        <v>150</v>
      </c>
      <c r="T20" s="15">
        <v>0</v>
      </c>
      <c r="U20" s="15">
        <v>50</v>
      </c>
      <c r="V20" s="15">
        <v>0</v>
      </c>
      <c r="W20" s="15">
        <v>50</v>
      </c>
      <c r="X20" s="15">
        <v>0</v>
      </c>
      <c r="Y20" s="15">
        <v>150</v>
      </c>
      <c r="Z20" s="15"/>
      <c r="AA20" s="15">
        <v>250</v>
      </c>
      <c r="AB20" s="15">
        <v>0</v>
      </c>
      <c r="AC20" s="15">
        <v>200</v>
      </c>
      <c r="AD20" s="15">
        <v>0</v>
      </c>
      <c r="AE20" s="15">
        <v>150</v>
      </c>
      <c r="AF20" s="15">
        <v>0</v>
      </c>
      <c r="AG20" s="15">
        <v>50</v>
      </c>
      <c r="AH20" s="15">
        <v>0</v>
      </c>
      <c r="AI20" s="15">
        <v>50</v>
      </c>
      <c r="AJ20" s="15">
        <v>0</v>
      </c>
      <c r="AK20" s="15">
        <v>150</v>
      </c>
    </row>
    <row r="21" spans="1:37">
      <c r="A21" s="43" t="s">
        <v>25</v>
      </c>
      <c r="B21" s="14">
        <v>34.99</v>
      </c>
      <c r="C21" s="14">
        <v>34.99</v>
      </c>
      <c r="D21" s="14">
        <v>34.99</v>
      </c>
      <c r="E21" s="14">
        <v>34.99</v>
      </c>
      <c r="F21" s="14">
        <v>34.99</v>
      </c>
      <c r="G21" s="14">
        <v>34.99</v>
      </c>
      <c r="H21" s="14">
        <v>34.99</v>
      </c>
      <c r="I21" s="14">
        <v>34.99</v>
      </c>
      <c r="J21" s="14">
        <v>34.99</v>
      </c>
      <c r="K21" s="14">
        <v>34.99</v>
      </c>
      <c r="L21" s="14">
        <v>34.99</v>
      </c>
      <c r="M21" s="14">
        <v>34.99</v>
      </c>
      <c r="N21" s="15">
        <v>35</v>
      </c>
      <c r="O21" s="15">
        <v>35</v>
      </c>
      <c r="P21" s="15">
        <v>35</v>
      </c>
      <c r="Q21" s="15">
        <v>35</v>
      </c>
      <c r="R21" s="15">
        <v>35</v>
      </c>
      <c r="S21" s="15">
        <v>35</v>
      </c>
      <c r="T21" s="15">
        <v>35</v>
      </c>
      <c r="U21" s="15">
        <v>35</v>
      </c>
      <c r="V21" s="15">
        <v>35</v>
      </c>
      <c r="W21" s="15">
        <v>35</v>
      </c>
      <c r="X21" s="15">
        <v>35</v>
      </c>
      <c r="Y21" s="15">
        <v>35</v>
      </c>
      <c r="Z21" s="15">
        <v>35</v>
      </c>
      <c r="AA21" s="15">
        <v>35</v>
      </c>
      <c r="AB21" s="15">
        <v>35</v>
      </c>
      <c r="AC21" s="15">
        <v>35</v>
      </c>
      <c r="AD21" s="15">
        <v>35</v>
      </c>
      <c r="AE21" s="15">
        <v>35</v>
      </c>
      <c r="AF21" s="15">
        <v>35</v>
      </c>
      <c r="AG21" s="15">
        <v>35</v>
      </c>
      <c r="AH21" s="15">
        <v>35</v>
      </c>
      <c r="AI21" s="15">
        <v>35</v>
      </c>
      <c r="AJ21" s="15">
        <v>35</v>
      </c>
      <c r="AK21" s="15">
        <v>35</v>
      </c>
    </row>
    <row r="22" spans="1:37">
      <c r="A22" s="43" t="s">
        <v>45</v>
      </c>
      <c r="B22" s="14">
        <v>50</v>
      </c>
      <c r="C22" s="14">
        <v>100</v>
      </c>
      <c r="D22" s="14">
        <v>60</v>
      </c>
      <c r="E22" s="14">
        <v>60</v>
      </c>
      <c r="F22" s="14">
        <v>50</v>
      </c>
      <c r="G22" s="14">
        <v>40</v>
      </c>
      <c r="H22" s="14">
        <v>100</v>
      </c>
      <c r="I22" s="14">
        <v>60</v>
      </c>
      <c r="J22" s="14">
        <v>60</v>
      </c>
      <c r="K22" s="14">
        <v>0</v>
      </c>
      <c r="L22" s="14">
        <v>120</v>
      </c>
      <c r="M22" s="14">
        <v>60</v>
      </c>
      <c r="N22" s="15">
        <v>60</v>
      </c>
      <c r="O22" s="15">
        <v>60</v>
      </c>
      <c r="P22" s="15">
        <v>60</v>
      </c>
      <c r="Q22" s="15">
        <v>60</v>
      </c>
      <c r="R22" s="15">
        <v>60</v>
      </c>
      <c r="S22" s="15">
        <v>60</v>
      </c>
      <c r="T22" s="15">
        <v>60</v>
      </c>
      <c r="U22" s="15">
        <v>60</v>
      </c>
      <c r="V22" s="15">
        <v>60</v>
      </c>
      <c r="W22" s="15">
        <v>60</v>
      </c>
      <c r="X22" s="15">
        <v>60</v>
      </c>
      <c r="Y22" s="15">
        <v>60</v>
      </c>
      <c r="Z22" s="15">
        <v>60</v>
      </c>
      <c r="AA22" s="15">
        <v>60</v>
      </c>
      <c r="AB22" s="15">
        <v>60</v>
      </c>
      <c r="AC22" s="15">
        <v>60</v>
      </c>
      <c r="AD22" s="15">
        <v>60</v>
      </c>
      <c r="AE22" s="15">
        <v>60</v>
      </c>
      <c r="AF22" s="15">
        <v>60</v>
      </c>
      <c r="AG22" s="15">
        <v>60</v>
      </c>
      <c r="AH22" s="15">
        <v>60</v>
      </c>
      <c r="AI22" s="15">
        <v>60</v>
      </c>
      <c r="AJ22" s="15">
        <v>60</v>
      </c>
      <c r="AK22" s="15">
        <v>60</v>
      </c>
    </row>
    <row r="23" spans="1:37">
      <c r="A23" s="43" t="s">
        <v>26</v>
      </c>
      <c r="B23" s="14">
        <v>296.99</v>
      </c>
      <c r="C23" s="14">
        <v>243.99</v>
      </c>
      <c r="D23" s="14">
        <v>258.99</v>
      </c>
      <c r="E23" s="14">
        <v>327.99</v>
      </c>
      <c r="F23" s="14">
        <v>312.99</v>
      </c>
      <c r="G23" s="14">
        <v>200.99</v>
      </c>
      <c r="H23" s="14">
        <v>188.99</v>
      </c>
      <c r="I23" s="14">
        <v>324.99</v>
      </c>
      <c r="J23" s="14">
        <v>379.99</v>
      </c>
      <c r="K23" s="14">
        <v>247.99</v>
      </c>
      <c r="L23" s="14">
        <v>237.99</v>
      </c>
      <c r="M23" s="14">
        <v>203.99</v>
      </c>
      <c r="N23" s="15">
        <v>260</v>
      </c>
      <c r="O23" s="15">
        <v>260</v>
      </c>
      <c r="P23" s="15">
        <v>260</v>
      </c>
      <c r="Q23" s="15">
        <v>260</v>
      </c>
      <c r="R23" s="15">
        <v>260</v>
      </c>
      <c r="S23" s="15">
        <v>260</v>
      </c>
      <c r="T23" s="15">
        <v>260</v>
      </c>
      <c r="U23" s="15">
        <v>260</v>
      </c>
      <c r="V23" s="15">
        <v>260</v>
      </c>
      <c r="W23" s="15">
        <v>260</v>
      </c>
      <c r="X23" s="15">
        <v>260</v>
      </c>
      <c r="Y23" s="15">
        <v>260</v>
      </c>
      <c r="Z23" s="15">
        <v>260</v>
      </c>
      <c r="AA23" s="15">
        <v>260</v>
      </c>
      <c r="AB23" s="15">
        <v>260</v>
      </c>
      <c r="AC23" s="15">
        <v>260</v>
      </c>
      <c r="AD23" s="15">
        <v>260</v>
      </c>
      <c r="AE23" s="15">
        <v>260</v>
      </c>
      <c r="AF23" s="15">
        <v>260</v>
      </c>
      <c r="AG23" s="15">
        <v>260</v>
      </c>
      <c r="AH23" s="15">
        <v>260</v>
      </c>
      <c r="AI23" s="15">
        <v>260</v>
      </c>
      <c r="AJ23" s="15">
        <v>260</v>
      </c>
      <c r="AK23" s="15">
        <v>260</v>
      </c>
    </row>
    <row r="24" spans="1:37">
      <c r="A24" s="43" t="s">
        <v>27</v>
      </c>
      <c r="B24" s="14">
        <v>138.99</v>
      </c>
      <c r="C24" s="14">
        <v>75.989999999999995</v>
      </c>
      <c r="D24" s="14">
        <v>60.99</v>
      </c>
      <c r="E24" s="14">
        <v>121.99</v>
      </c>
      <c r="F24" s="14">
        <v>141.99</v>
      </c>
      <c r="G24" s="14">
        <v>93.99</v>
      </c>
      <c r="H24" s="14">
        <v>100.99</v>
      </c>
      <c r="I24" s="14">
        <v>160.99</v>
      </c>
      <c r="J24" s="14">
        <v>129.99</v>
      </c>
      <c r="K24" s="14">
        <v>62.99</v>
      </c>
      <c r="L24" s="14">
        <v>52.99</v>
      </c>
      <c r="M24" s="14">
        <v>50.99</v>
      </c>
      <c r="N24" s="15">
        <v>100</v>
      </c>
      <c r="O24" s="15">
        <v>100</v>
      </c>
      <c r="P24" s="15">
        <v>100</v>
      </c>
      <c r="Q24" s="15">
        <v>100</v>
      </c>
      <c r="R24" s="15">
        <v>100</v>
      </c>
      <c r="S24" s="15">
        <v>100</v>
      </c>
      <c r="T24" s="15">
        <v>100</v>
      </c>
      <c r="U24" s="15">
        <v>100</v>
      </c>
      <c r="V24" s="15">
        <v>100</v>
      </c>
      <c r="W24" s="15">
        <v>100</v>
      </c>
      <c r="X24" s="15">
        <v>100</v>
      </c>
      <c r="Y24" s="15">
        <v>100</v>
      </c>
      <c r="Z24" s="15">
        <v>100</v>
      </c>
      <c r="AA24" s="15">
        <v>100</v>
      </c>
      <c r="AB24" s="15">
        <v>100</v>
      </c>
      <c r="AC24" s="15">
        <v>100</v>
      </c>
      <c r="AD24" s="15">
        <v>100</v>
      </c>
      <c r="AE24" s="15">
        <v>100</v>
      </c>
      <c r="AF24" s="15">
        <v>100</v>
      </c>
      <c r="AG24" s="15">
        <v>100</v>
      </c>
      <c r="AH24" s="15">
        <v>100</v>
      </c>
      <c r="AI24" s="15">
        <v>100</v>
      </c>
      <c r="AJ24" s="15">
        <v>100</v>
      </c>
      <c r="AK24" s="15">
        <v>100</v>
      </c>
    </row>
    <row r="25" spans="1:37">
      <c r="A25" s="43" t="s">
        <v>28</v>
      </c>
      <c r="B25" s="14">
        <v>29.99</v>
      </c>
      <c r="C25" s="50">
        <v>0</v>
      </c>
      <c r="D25" s="14">
        <v>82.99</v>
      </c>
      <c r="E25" s="14">
        <v>31.99</v>
      </c>
      <c r="F25" s="14">
        <v>86.99</v>
      </c>
      <c r="G25" s="14">
        <v>159.99</v>
      </c>
      <c r="H25" s="14">
        <v>14.99</v>
      </c>
      <c r="I25" s="14">
        <v>192.99</v>
      </c>
      <c r="J25" s="14">
        <v>53.99</v>
      </c>
      <c r="K25" s="14">
        <v>60.99</v>
      </c>
      <c r="L25" s="14">
        <v>15.99</v>
      </c>
      <c r="M25" s="14">
        <v>125.99</v>
      </c>
      <c r="N25" s="15">
        <v>50</v>
      </c>
      <c r="O25" s="15">
        <v>50</v>
      </c>
      <c r="P25" s="15">
        <v>50</v>
      </c>
      <c r="Q25" s="15">
        <v>50</v>
      </c>
      <c r="R25" s="15">
        <v>50</v>
      </c>
      <c r="S25" s="15">
        <v>50</v>
      </c>
      <c r="T25" s="15">
        <v>50</v>
      </c>
      <c r="U25" s="15">
        <v>50</v>
      </c>
      <c r="V25" s="15">
        <v>50</v>
      </c>
      <c r="W25" s="15">
        <v>50</v>
      </c>
      <c r="X25" s="15">
        <v>50</v>
      </c>
      <c r="Y25" s="15">
        <v>50</v>
      </c>
      <c r="Z25" s="15">
        <v>50</v>
      </c>
      <c r="AA25" s="15">
        <v>50</v>
      </c>
      <c r="AB25" s="15">
        <v>50</v>
      </c>
      <c r="AC25" s="15">
        <v>50</v>
      </c>
      <c r="AD25" s="15">
        <v>50</v>
      </c>
      <c r="AE25" s="15">
        <v>50</v>
      </c>
      <c r="AF25" s="15">
        <v>50</v>
      </c>
      <c r="AG25" s="15">
        <v>50</v>
      </c>
      <c r="AH25" s="15">
        <v>50</v>
      </c>
      <c r="AI25" s="15">
        <v>50</v>
      </c>
      <c r="AJ25" s="15">
        <v>50</v>
      </c>
      <c r="AK25" s="15">
        <v>50</v>
      </c>
    </row>
    <row r="26" spans="1:37">
      <c r="A26" s="43" t="s">
        <v>29</v>
      </c>
      <c r="B26" s="14">
        <v>151.99</v>
      </c>
      <c r="C26" s="14">
        <v>52.99</v>
      </c>
      <c r="D26" s="14">
        <v>148.99</v>
      </c>
      <c r="E26" s="14">
        <v>110.99</v>
      </c>
      <c r="F26" s="14">
        <v>108.99</v>
      </c>
      <c r="G26" s="14">
        <v>208.99</v>
      </c>
      <c r="H26" s="14">
        <v>166.99</v>
      </c>
      <c r="I26" s="14">
        <v>35.99</v>
      </c>
      <c r="J26" s="14">
        <v>125.99</v>
      </c>
      <c r="K26" s="14">
        <v>161.99</v>
      </c>
      <c r="L26" s="14">
        <v>184.99</v>
      </c>
      <c r="M26" s="14">
        <v>119.99</v>
      </c>
      <c r="N26" s="15">
        <v>100</v>
      </c>
      <c r="O26" s="15">
        <v>100</v>
      </c>
      <c r="P26" s="15">
        <v>100</v>
      </c>
      <c r="Q26" s="15">
        <v>100</v>
      </c>
      <c r="R26" s="15">
        <v>100</v>
      </c>
      <c r="S26" s="15">
        <v>100</v>
      </c>
      <c r="T26" s="15">
        <v>100</v>
      </c>
      <c r="U26" s="15">
        <v>100</v>
      </c>
      <c r="V26" s="15">
        <v>100</v>
      </c>
      <c r="W26" s="15">
        <v>100</v>
      </c>
      <c r="X26" s="15">
        <v>100</v>
      </c>
      <c r="Y26" s="15">
        <v>100</v>
      </c>
      <c r="Z26" s="15">
        <v>100</v>
      </c>
      <c r="AA26" s="15">
        <v>100</v>
      </c>
      <c r="AB26" s="15">
        <v>100</v>
      </c>
      <c r="AC26" s="15">
        <v>100</v>
      </c>
      <c r="AD26" s="15">
        <v>100</v>
      </c>
      <c r="AE26" s="15">
        <v>100</v>
      </c>
      <c r="AF26" s="15">
        <v>100</v>
      </c>
      <c r="AG26" s="15">
        <v>100</v>
      </c>
      <c r="AH26" s="15">
        <v>100</v>
      </c>
      <c r="AI26" s="15">
        <v>100</v>
      </c>
      <c r="AJ26" s="15">
        <v>100</v>
      </c>
      <c r="AK26" s="15">
        <v>100</v>
      </c>
    </row>
    <row r="27" spans="1:37">
      <c r="A27" s="43" t="s">
        <v>46</v>
      </c>
      <c r="B27" s="14">
        <v>8.99</v>
      </c>
      <c r="C27" s="14">
        <v>8.99</v>
      </c>
      <c r="D27" s="14">
        <v>8.99</v>
      </c>
      <c r="E27" s="14">
        <v>8.99</v>
      </c>
      <c r="F27" s="14">
        <v>8.99</v>
      </c>
      <c r="G27" s="14">
        <v>8.99</v>
      </c>
      <c r="H27" s="14">
        <v>8.99</v>
      </c>
      <c r="I27" s="14">
        <v>8.99</v>
      </c>
      <c r="J27" s="14">
        <v>8.99</v>
      </c>
      <c r="K27" s="14">
        <v>8.99</v>
      </c>
      <c r="L27" s="14">
        <v>8.99</v>
      </c>
      <c r="M27" s="14">
        <v>30.99</v>
      </c>
      <c r="N27" s="15">
        <v>8.5399999999999991</v>
      </c>
      <c r="O27" s="15">
        <v>8.5399999999999991</v>
      </c>
      <c r="P27" s="15">
        <v>8.5399999999999991</v>
      </c>
      <c r="Q27" s="15">
        <v>8.5399999999999991</v>
      </c>
      <c r="R27" s="15">
        <v>8.5399999999999991</v>
      </c>
      <c r="S27" s="15">
        <v>8.5399999999999991</v>
      </c>
      <c r="T27" s="15">
        <v>8.5399999999999991</v>
      </c>
      <c r="U27" s="15">
        <v>8.5399999999999991</v>
      </c>
      <c r="V27" s="15">
        <v>8.5399999999999991</v>
      </c>
      <c r="W27" s="15">
        <v>8.5399999999999991</v>
      </c>
      <c r="X27" s="15">
        <v>8.5399999999999991</v>
      </c>
      <c r="Y27" s="15">
        <v>12</v>
      </c>
      <c r="Z27" s="15">
        <v>12</v>
      </c>
      <c r="AA27" s="15">
        <v>12</v>
      </c>
      <c r="AB27" s="15">
        <v>12</v>
      </c>
      <c r="AC27" s="15">
        <v>12</v>
      </c>
      <c r="AD27" s="15">
        <v>12</v>
      </c>
      <c r="AE27" s="15">
        <v>12</v>
      </c>
      <c r="AF27" s="15">
        <v>12</v>
      </c>
      <c r="AG27" s="15">
        <v>12</v>
      </c>
      <c r="AH27" s="15">
        <v>12</v>
      </c>
      <c r="AI27" s="15">
        <v>12</v>
      </c>
      <c r="AJ27" s="15">
        <v>12</v>
      </c>
      <c r="AK27" s="15">
        <v>12</v>
      </c>
    </row>
    <row r="28" spans="1:37">
      <c r="A28" s="43" t="s">
        <v>47</v>
      </c>
      <c r="B28" s="14">
        <v>325.99</v>
      </c>
      <c r="C28" s="50">
        <v>0</v>
      </c>
      <c r="D28" s="14">
        <v>15.99</v>
      </c>
      <c r="E28" s="14">
        <v>523.99</v>
      </c>
      <c r="F28" s="14">
        <v>0</v>
      </c>
      <c r="G28" s="14">
        <v>313.99</v>
      </c>
      <c r="H28" s="14">
        <v>0</v>
      </c>
      <c r="I28" s="14">
        <v>108.99</v>
      </c>
      <c r="J28" s="14">
        <v>16.989999999999998</v>
      </c>
      <c r="K28" s="14">
        <v>148.99</v>
      </c>
      <c r="L28" s="14">
        <v>0</v>
      </c>
      <c r="M28" s="14">
        <v>29.99</v>
      </c>
      <c r="N28" s="15"/>
      <c r="O28" s="15"/>
      <c r="P28" s="15"/>
      <c r="Q28" s="22">
        <v>3000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>
      <c r="A29" s="43" t="s">
        <v>30</v>
      </c>
      <c r="B29" s="23">
        <v>63.99</v>
      </c>
      <c r="C29" s="50">
        <v>0</v>
      </c>
      <c r="D29" s="50">
        <v>0</v>
      </c>
      <c r="E29" s="14">
        <v>0</v>
      </c>
      <c r="F29" s="14">
        <v>0</v>
      </c>
      <c r="G29" s="14">
        <v>109.99</v>
      </c>
      <c r="H29" s="14">
        <v>197.99</v>
      </c>
      <c r="I29" s="14">
        <v>0</v>
      </c>
      <c r="J29" s="14">
        <v>0</v>
      </c>
      <c r="K29" s="14">
        <v>0</v>
      </c>
      <c r="L29" s="14">
        <v>60.99</v>
      </c>
      <c r="M29" s="14">
        <v>0</v>
      </c>
      <c r="N29" s="15">
        <v>200</v>
      </c>
      <c r="O29" s="15"/>
      <c r="P29" s="15"/>
      <c r="Q29" s="15"/>
      <c r="R29" s="15"/>
      <c r="S29" s="15">
        <v>300</v>
      </c>
      <c r="T29" s="15"/>
      <c r="U29" s="15"/>
      <c r="V29" s="15"/>
      <c r="W29" s="15"/>
      <c r="X29" s="15"/>
      <c r="Y29" s="15"/>
      <c r="Z29" s="15">
        <v>200</v>
      </c>
      <c r="AA29" s="15"/>
      <c r="AB29" s="15"/>
      <c r="AC29" s="15"/>
      <c r="AD29" s="15"/>
      <c r="AE29" s="15">
        <v>300</v>
      </c>
      <c r="AF29" s="15"/>
      <c r="AG29" s="15"/>
      <c r="AH29" s="15"/>
      <c r="AI29" s="15"/>
      <c r="AJ29" s="15"/>
      <c r="AK29" s="15"/>
    </row>
    <row r="30" spans="1:37">
      <c r="A30" s="43" t="s">
        <v>31</v>
      </c>
      <c r="B30" s="14">
        <v>60.99</v>
      </c>
      <c r="C30" s="14">
        <v>10.99</v>
      </c>
      <c r="D30" s="14">
        <v>23.99</v>
      </c>
      <c r="E30" s="14">
        <v>66.989999999999995</v>
      </c>
      <c r="F30" s="14">
        <v>0</v>
      </c>
      <c r="G30" s="14">
        <v>0</v>
      </c>
      <c r="H30" s="14">
        <v>120.99</v>
      </c>
      <c r="I30" s="14">
        <v>66.989999999999995</v>
      </c>
      <c r="J30" s="14">
        <v>0</v>
      </c>
      <c r="K30" s="14">
        <v>112.99</v>
      </c>
      <c r="L30" s="14">
        <v>145.99</v>
      </c>
      <c r="M30" s="14">
        <v>109.99</v>
      </c>
      <c r="N30" s="15">
        <v>25</v>
      </c>
      <c r="O30" s="15">
        <v>25</v>
      </c>
      <c r="P30" s="15">
        <v>25</v>
      </c>
      <c r="Q30" s="15">
        <v>25</v>
      </c>
      <c r="R30" s="15">
        <v>25</v>
      </c>
      <c r="S30" s="15">
        <v>25</v>
      </c>
      <c r="T30" s="15">
        <v>25</v>
      </c>
      <c r="U30" s="15">
        <v>25</v>
      </c>
      <c r="V30" s="15">
        <v>25</v>
      </c>
      <c r="W30" s="15">
        <v>25</v>
      </c>
      <c r="X30" s="15">
        <v>25</v>
      </c>
      <c r="Y30" s="15">
        <v>25</v>
      </c>
      <c r="Z30" s="15">
        <v>25</v>
      </c>
      <c r="AA30" s="15">
        <v>25</v>
      </c>
      <c r="AB30" s="15">
        <v>25</v>
      </c>
      <c r="AC30" s="15">
        <v>25</v>
      </c>
      <c r="AD30" s="15">
        <v>25</v>
      </c>
      <c r="AE30" s="15">
        <v>25</v>
      </c>
      <c r="AF30" s="15">
        <v>25</v>
      </c>
      <c r="AG30" s="15">
        <v>25</v>
      </c>
      <c r="AH30" s="15">
        <v>25</v>
      </c>
      <c r="AI30" s="15">
        <v>25</v>
      </c>
      <c r="AJ30" s="15">
        <v>25</v>
      </c>
      <c r="AK30" s="15">
        <v>25</v>
      </c>
    </row>
    <row r="31" spans="1:37">
      <c r="A31" s="43" t="s">
        <v>32</v>
      </c>
      <c r="B31" s="14">
        <v>0</v>
      </c>
      <c r="C31" s="14">
        <v>478.99</v>
      </c>
      <c r="D31" s="14">
        <v>20.99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195.99</v>
      </c>
      <c r="M31" s="14">
        <v>0</v>
      </c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 spans="1:37">
      <c r="A32" s="43" t="s">
        <v>33</v>
      </c>
      <c r="B32" s="14">
        <v>0</v>
      </c>
      <c r="C32" s="50">
        <v>0</v>
      </c>
      <c r="D32" s="50">
        <v>0</v>
      </c>
      <c r="E32" s="14">
        <v>0</v>
      </c>
      <c r="F32" s="14">
        <v>800</v>
      </c>
      <c r="G32" s="14">
        <v>0</v>
      </c>
      <c r="H32" s="14">
        <v>0</v>
      </c>
      <c r="I32" s="14">
        <v>0</v>
      </c>
      <c r="J32" s="14">
        <v>150</v>
      </c>
      <c r="K32" s="14">
        <v>0</v>
      </c>
      <c r="L32" s="14">
        <v>0</v>
      </c>
      <c r="M32" s="14">
        <v>0</v>
      </c>
      <c r="N32" s="15"/>
      <c r="O32" s="15"/>
      <c r="P32" s="15"/>
      <c r="Q32" s="15"/>
      <c r="R32" s="22">
        <v>800</v>
      </c>
      <c r="S32" s="15"/>
      <c r="T32" s="15"/>
      <c r="U32" s="15"/>
      <c r="V32" s="15">
        <v>150</v>
      </c>
      <c r="W32" s="15"/>
      <c r="X32" s="15"/>
      <c r="Y32" s="15"/>
      <c r="Z32" s="15"/>
      <c r="AA32" s="15"/>
      <c r="AB32" s="15"/>
      <c r="AC32" s="15"/>
      <c r="AD32" s="22">
        <v>800</v>
      </c>
      <c r="AE32" s="15"/>
      <c r="AF32" s="15"/>
      <c r="AG32" s="15"/>
      <c r="AH32" s="25">
        <v>34.99</v>
      </c>
      <c r="AI32" s="15"/>
      <c r="AJ32" s="15"/>
      <c r="AK32" s="15"/>
    </row>
    <row r="33" spans="1:37">
      <c r="A33" s="43" t="s">
        <v>34</v>
      </c>
      <c r="B33" s="14">
        <v>0</v>
      </c>
      <c r="C33" s="50">
        <v>0</v>
      </c>
      <c r="D33" s="50">
        <v>0</v>
      </c>
      <c r="E33" s="14">
        <v>0</v>
      </c>
      <c r="F33" s="14">
        <v>100</v>
      </c>
      <c r="G33" s="14">
        <v>100</v>
      </c>
      <c r="H33" s="14">
        <v>0</v>
      </c>
      <c r="I33" s="14">
        <v>100</v>
      </c>
      <c r="J33" s="14">
        <v>500</v>
      </c>
      <c r="K33" s="14">
        <v>90</v>
      </c>
      <c r="L33" s="14">
        <v>168</v>
      </c>
      <c r="M33" s="14">
        <v>336.9</v>
      </c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>
        <v>400</v>
      </c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>
        <v>400</v>
      </c>
    </row>
    <row r="34" spans="1:37">
      <c r="A34" s="43" t="s">
        <v>35</v>
      </c>
      <c r="B34" s="14">
        <v>0</v>
      </c>
      <c r="C34" s="50">
        <v>0</v>
      </c>
      <c r="D34" s="14">
        <v>199</v>
      </c>
      <c r="E34" s="14">
        <v>0</v>
      </c>
      <c r="F34" s="14">
        <v>0</v>
      </c>
      <c r="G34" s="14">
        <v>199</v>
      </c>
      <c r="H34" s="14">
        <v>899</v>
      </c>
      <c r="I34" s="14">
        <v>99</v>
      </c>
      <c r="J34" s="24">
        <v>0</v>
      </c>
      <c r="K34" s="14">
        <v>0</v>
      </c>
      <c r="L34" s="14">
        <v>0</v>
      </c>
      <c r="M34" s="14">
        <v>0</v>
      </c>
      <c r="N34" s="15"/>
      <c r="O34" s="15"/>
      <c r="P34" s="15"/>
      <c r="Q34" s="15"/>
      <c r="R34" s="15"/>
      <c r="S34" s="15"/>
      <c r="T34" s="15">
        <v>200</v>
      </c>
      <c r="U34" s="22">
        <v>1000</v>
      </c>
      <c r="V34" s="15"/>
      <c r="W34" s="15"/>
      <c r="X34" s="15"/>
      <c r="Y34" s="15"/>
      <c r="Z34" s="22">
        <v>1000</v>
      </c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>
      <c r="A35" s="43" t="s">
        <v>48</v>
      </c>
      <c r="B35" s="14">
        <v>0</v>
      </c>
      <c r="C35" s="50">
        <v>0</v>
      </c>
      <c r="D35" s="50">
        <v>0</v>
      </c>
      <c r="E35" s="14">
        <v>54.27</v>
      </c>
      <c r="F35" s="14">
        <v>52.02</v>
      </c>
      <c r="G35" s="14">
        <v>0</v>
      </c>
      <c r="H35" s="14">
        <v>0</v>
      </c>
      <c r="I35" s="14">
        <v>140</v>
      </c>
      <c r="J35" s="14">
        <v>60</v>
      </c>
      <c r="K35" s="14">
        <v>80</v>
      </c>
      <c r="L35" s="14">
        <v>0</v>
      </c>
      <c r="M35" s="14">
        <v>300</v>
      </c>
      <c r="N35" s="26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 spans="1:37">
      <c r="A36" s="43" t="s">
        <v>49</v>
      </c>
      <c r="B36" s="14">
        <v>100</v>
      </c>
      <c r="C36" s="14">
        <v>100</v>
      </c>
      <c r="D36" s="14">
        <v>100</v>
      </c>
      <c r="E36" s="14">
        <v>100</v>
      </c>
      <c r="F36" s="14">
        <v>100</v>
      </c>
      <c r="G36" s="14">
        <v>100</v>
      </c>
      <c r="H36" s="14">
        <v>100</v>
      </c>
      <c r="I36" s="14">
        <v>100</v>
      </c>
      <c r="J36" s="14">
        <v>100</v>
      </c>
      <c r="K36" s="14">
        <v>100</v>
      </c>
      <c r="L36" s="14">
        <v>100</v>
      </c>
      <c r="M36" s="14">
        <v>100</v>
      </c>
      <c r="N36" s="15">
        <v>100</v>
      </c>
      <c r="O36" s="15">
        <v>100</v>
      </c>
      <c r="P36" s="15">
        <v>100</v>
      </c>
      <c r="Q36" s="15">
        <v>100</v>
      </c>
      <c r="R36" s="15">
        <v>100</v>
      </c>
      <c r="S36" s="15">
        <v>100</v>
      </c>
      <c r="T36" s="15">
        <v>100</v>
      </c>
      <c r="U36" s="15">
        <v>100</v>
      </c>
      <c r="V36" s="15">
        <v>100</v>
      </c>
      <c r="W36" s="15">
        <v>100</v>
      </c>
      <c r="X36" s="15">
        <v>100</v>
      </c>
      <c r="Y36" s="15">
        <v>100</v>
      </c>
      <c r="Z36" s="15">
        <v>100</v>
      </c>
      <c r="AA36" s="15">
        <v>100</v>
      </c>
      <c r="AB36" s="15">
        <v>100</v>
      </c>
      <c r="AC36" s="15">
        <v>100</v>
      </c>
      <c r="AD36" s="15">
        <v>100</v>
      </c>
      <c r="AE36" s="15">
        <v>100</v>
      </c>
      <c r="AF36" s="15">
        <v>100</v>
      </c>
      <c r="AG36" s="15">
        <v>100</v>
      </c>
      <c r="AH36" s="15">
        <v>100</v>
      </c>
      <c r="AI36" s="15">
        <v>100</v>
      </c>
      <c r="AJ36" s="15">
        <v>100</v>
      </c>
      <c r="AK36" s="15">
        <v>100</v>
      </c>
    </row>
    <row r="37" spans="1:37">
      <c r="A37" s="43" t="s">
        <v>50</v>
      </c>
      <c r="B37" s="14">
        <v>100</v>
      </c>
      <c r="C37" s="14">
        <v>200</v>
      </c>
      <c r="D37" s="14">
        <v>200</v>
      </c>
      <c r="E37" s="14">
        <v>200</v>
      </c>
      <c r="F37" s="14">
        <v>200</v>
      </c>
      <c r="G37" s="14">
        <v>100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5">
        <v>300</v>
      </c>
      <c r="O37" s="15">
        <v>200</v>
      </c>
      <c r="P37" s="15">
        <v>400</v>
      </c>
      <c r="Q37" s="15"/>
      <c r="R37" s="15"/>
      <c r="S37" s="15"/>
      <c r="T37" s="15">
        <v>300</v>
      </c>
      <c r="U37" s="15"/>
      <c r="V37" s="15"/>
      <c r="W37" s="15"/>
      <c r="X37" s="15"/>
      <c r="Y37" s="15"/>
      <c r="Z37" s="15"/>
      <c r="AA37" s="15"/>
      <c r="AB37" s="15">
        <v>800</v>
      </c>
      <c r="AC37" s="15">
        <v>300</v>
      </c>
      <c r="AD37" s="15"/>
      <c r="AE37" s="15"/>
      <c r="AF37" s="15">
        <v>400</v>
      </c>
      <c r="AG37" s="15">
        <v>400</v>
      </c>
      <c r="AH37" s="15"/>
      <c r="AI37" s="15"/>
      <c r="AJ37" s="15"/>
      <c r="AK37" s="15"/>
    </row>
    <row r="38" spans="1:37">
      <c r="A38" s="27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9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>
      <c r="A39" s="30" t="s">
        <v>36</v>
      </c>
      <c r="B39" s="31">
        <v>400</v>
      </c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</row>
    <row r="40" spans="1:37">
      <c r="A40" s="43" t="s">
        <v>37</v>
      </c>
      <c r="B40" s="33">
        <f t="shared" ref="B40:AK40" si="4">SUM(B10:B13)</f>
        <v>2000</v>
      </c>
      <c r="C40" s="33">
        <f t="shared" si="4"/>
        <v>2000</v>
      </c>
      <c r="D40" s="33">
        <f t="shared" si="4"/>
        <v>2056.19</v>
      </c>
      <c r="E40" s="33">
        <f t="shared" si="4"/>
        <v>2367.38</v>
      </c>
      <c r="F40" s="33">
        <f t="shared" si="4"/>
        <v>2657.92</v>
      </c>
      <c r="G40" s="33">
        <f t="shared" si="4"/>
        <v>2500</v>
      </c>
      <c r="H40" s="33">
        <f t="shared" si="4"/>
        <v>2694.7</v>
      </c>
      <c r="I40" s="33">
        <f t="shared" si="4"/>
        <v>2106.2199999999998</v>
      </c>
      <c r="J40" s="33">
        <f t="shared" si="4"/>
        <v>2422.6999999999998</v>
      </c>
      <c r="K40" s="33">
        <f t="shared" si="4"/>
        <v>2500</v>
      </c>
      <c r="L40" s="14">
        <f t="shared" si="4"/>
        <v>2600</v>
      </c>
      <c r="M40" s="33">
        <f t="shared" si="4"/>
        <v>2379.5</v>
      </c>
      <c r="N40" s="34">
        <f t="shared" si="4"/>
        <v>2060</v>
      </c>
      <c r="O40" s="35">
        <f t="shared" si="4"/>
        <v>2000</v>
      </c>
      <c r="P40" s="35">
        <f t="shared" si="4"/>
        <v>2000</v>
      </c>
      <c r="Q40" s="35">
        <f t="shared" si="4"/>
        <v>4700</v>
      </c>
      <c r="R40" s="35">
        <f t="shared" si="4"/>
        <v>2000</v>
      </c>
      <c r="S40" s="35">
        <f t="shared" si="4"/>
        <v>2000</v>
      </c>
      <c r="T40" s="35">
        <f t="shared" si="4"/>
        <v>2000</v>
      </c>
      <c r="U40" s="35">
        <f t="shared" si="4"/>
        <v>2500</v>
      </c>
      <c r="V40" s="35">
        <f t="shared" si="4"/>
        <v>2000</v>
      </c>
      <c r="W40" s="35">
        <f t="shared" si="4"/>
        <v>2000</v>
      </c>
      <c r="X40" s="35">
        <f t="shared" si="4"/>
        <v>2000</v>
      </c>
      <c r="Y40" s="35">
        <f t="shared" si="4"/>
        <v>2100</v>
      </c>
      <c r="Z40" s="35">
        <f t="shared" si="4"/>
        <v>2700</v>
      </c>
      <c r="AA40" s="35">
        <f t="shared" si="4"/>
        <v>2000</v>
      </c>
      <c r="AB40" s="35">
        <f t="shared" si="4"/>
        <v>2000</v>
      </c>
      <c r="AC40" s="35">
        <f t="shared" si="4"/>
        <v>2000</v>
      </c>
      <c r="AD40" s="35">
        <f t="shared" si="4"/>
        <v>2300</v>
      </c>
      <c r="AE40" s="35">
        <f t="shared" si="4"/>
        <v>2000</v>
      </c>
      <c r="AF40" s="35">
        <f t="shared" si="4"/>
        <v>2000</v>
      </c>
      <c r="AG40" s="35">
        <f t="shared" si="4"/>
        <v>2000</v>
      </c>
      <c r="AH40" s="35">
        <f t="shared" si="4"/>
        <v>2000</v>
      </c>
      <c r="AI40" s="35">
        <f t="shared" si="4"/>
        <v>2000</v>
      </c>
      <c r="AJ40" s="35">
        <f t="shared" si="4"/>
        <v>2000</v>
      </c>
      <c r="AK40" s="35">
        <f t="shared" si="4"/>
        <v>2000</v>
      </c>
    </row>
    <row r="41" spans="1:37">
      <c r="A41" s="43" t="s">
        <v>38</v>
      </c>
      <c r="B41" s="33">
        <f t="shared" ref="B41:AK41" si="5">SUM(B16:B37)</f>
        <v>2042.8700000000001</v>
      </c>
      <c r="C41" s="33">
        <f t="shared" si="5"/>
        <v>2236.8900000000003</v>
      </c>
      <c r="D41" s="33">
        <f t="shared" si="5"/>
        <v>1895.8700000000001</v>
      </c>
      <c r="E41" s="33">
        <f t="shared" si="5"/>
        <v>2522.15</v>
      </c>
      <c r="F41" s="33">
        <f t="shared" si="5"/>
        <v>2676.92</v>
      </c>
      <c r="G41" s="33">
        <f t="shared" si="5"/>
        <v>2480.8900000000003</v>
      </c>
      <c r="H41" s="33">
        <f t="shared" si="5"/>
        <v>2603.88</v>
      </c>
      <c r="I41" s="33">
        <f t="shared" si="5"/>
        <v>2158.88</v>
      </c>
      <c r="J41" s="33">
        <f t="shared" si="5"/>
        <v>2295.8900000000003</v>
      </c>
      <c r="K41" s="33">
        <f t="shared" si="5"/>
        <v>2514.87</v>
      </c>
      <c r="L41" s="14">
        <f t="shared" si="5"/>
        <v>2681.87</v>
      </c>
      <c r="M41" s="33">
        <f t="shared" si="5"/>
        <v>2328.77</v>
      </c>
      <c r="N41" s="34">
        <f t="shared" si="5"/>
        <v>2013.54</v>
      </c>
      <c r="O41" s="35">
        <f t="shared" si="5"/>
        <v>1963.54</v>
      </c>
      <c r="P41" s="35">
        <f t="shared" si="5"/>
        <v>1913.54</v>
      </c>
      <c r="Q41" s="35">
        <f t="shared" si="5"/>
        <v>4713.54</v>
      </c>
      <c r="R41" s="35">
        <f t="shared" si="5"/>
        <v>2313.54</v>
      </c>
      <c r="S41" s="35">
        <f t="shared" si="5"/>
        <v>1963.54</v>
      </c>
      <c r="T41" s="35">
        <f t="shared" si="5"/>
        <v>2013.54</v>
      </c>
      <c r="U41" s="35">
        <f t="shared" si="5"/>
        <v>2563.54</v>
      </c>
      <c r="V41" s="35">
        <f t="shared" si="5"/>
        <v>1663.54</v>
      </c>
      <c r="W41" s="35">
        <f t="shared" si="5"/>
        <v>2143.54</v>
      </c>
      <c r="X41" s="35">
        <f t="shared" si="5"/>
        <v>2093.54</v>
      </c>
      <c r="Y41" s="35">
        <f t="shared" si="5"/>
        <v>2067</v>
      </c>
      <c r="Z41" s="35">
        <f t="shared" si="5"/>
        <v>2717</v>
      </c>
      <c r="AA41" s="35">
        <f t="shared" si="5"/>
        <v>1767</v>
      </c>
      <c r="AB41" s="35">
        <f t="shared" si="5"/>
        <v>2317</v>
      </c>
      <c r="AC41" s="35">
        <f t="shared" si="5"/>
        <v>2017</v>
      </c>
      <c r="AD41" s="35">
        <f t="shared" si="5"/>
        <v>2317</v>
      </c>
      <c r="AE41" s="35">
        <f t="shared" si="5"/>
        <v>1967</v>
      </c>
      <c r="AF41" s="35">
        <f t="shared" si="5"/>
        <v>1917</v>
      </c>
      <c r="AG41" s="35">
        <f t="shared" si="5"/>
        <v>1967</v>
      </c>
      <c r="AH41" s="35">
        <f t="shared" si="5"/>
        <v>1551.99</v>
      </c>
      <c r="AI41" s="35">
        <f t="shared" si="5"/>
        <v>2147</v>
      </c>
      <c r="AJ41" s="35">
        <f t="shared" si="5"/>
        <v>2097</v>
      </c>
      <c r="AK41" s="35">
        <f t="shared" si="5"/>
        <v>2067</v>
      </c>
    </row>
    <row r="42" spans="1:37">
      <c r="A42" s="43" t="s">
        <v>39</v>
      </c>
      <c r="B42" s="36">
        <f>B39+B40-B41</f>
        <v>357.12999999999988</v>
      </c>
      <c r="C42" s="36">
        <f t="shared" ref="C42:AK42" si="6">B42+C40-C41</f>
        <v>120.23999999999978</v>
      </c>
      <c r="D42" s="36">
        <f t="shared" si="6"/>
        <v>280.55999999999972</v>
      </c>
      <c r="E42" s="36">
        <f t="shared" si="6"/>
        <v>125.78999999999951</v>
      </c>
      <c r="F42" s="36">
        <f t="shared" si="6"/>
        <v>106.78999999999951</v>
      </c>
      <c r="G42" s="36">
        <f t="shared" si="6"/>
        <v>125.89999999999918</v>
      </c>
      <c r="H42" s="36">
        <f t="shared" si="6"/>
        <v>216.71999999999889</v>
      </c>
      <c r="I42" s="36">
        <f t="shared" si="6"/>
        <v>164.05999999999858</v>
      </c>
      <c r="J42" s="36">
        <f t="shared" si="6"/>
        <v>290.86999999999807</v>
      </c>
      <c r="K42" s="36">
        <f t="shared" si="6"/>
        <v>275.99999999999818</v>
      </c>
      <c r="L42" s="37">
        <f t="shared" si="6"/>
        <v>194.12999999999829</v>
      </c>
      <c r="M42" s="36">
        <f t="shared" si="6"/>
        <v>244.85999999999831</v>
      </c>
      <c r="N42" s="36">
        <f t="shared" si="6"/>
        <v>291.31999999999834</v>
      </c>
      <c r="O42" s="36">
        <f t="shared" si="6"/>
        <v>327.77999999999838</v>
      </c>
      <c r="P42" s="36">
        <f t="shared" si="6"/>
        <v>414.23999999999842</v>
      </c>
      <c r="Q42" s="36">
        <f t="shared" si="6"/>
        <v>400.699999999998</v>
      </c>
      <c r="R42" s="36">
        <f t="shared" si="6"/>
        <v>87.159999999998035</v>
      </c>
      <c r="S42" s="36">
        <f t="shared" si="6"/>
        <v>123.61999999999807</v>
      </c>
      <c r="T42" s="36">
        <f t="shared" si="6"/>
        <v>110.07999999999811</v>
      </c>
      <c r="U42" s="36">
        <f t="shared" si="6"/>
        <v>46.539999999998145</v>
      </c>
      <c r="V42" s="36">
        <f t="shared" si="6"/>
        <v>382.99999999999818</v>
      </c>
      <c r="W42" s="36">
        <f t="shared" si="6"/>
        <v>239.45999999999822</v>
      </c>
      <c r="X42" s="36">
        <f t="shared" si="6"/>
        <v>145.91999999999825</v>
      </c>
      <c r="Y42" s="36">
        <f t="shared" si="6"/>
        <v>178.91999999999825</v>
      </c>
      <c r="Z42" s="36">
        <f t="shared" si="6"/>
        <v>161.91999999999825</v>
      </c>
      <c r="AA42" s="36">
        <f t="shared" si="6"/>
        <v>394.91999999999825</v>
      </c>
      <c r="AB42" s="36">
        <f t="shared" si="6"/>
        <v>77.919999999998254</v>
      </c>
      <c r="AC42" s="36">
        <f t="shared" si="6"/>
        <v>60.919999999998254</v>
      </c>
      <c r="AD42" s="36">
        <f t="shared" si="6"/>
        <v>43.919999999998254</v>
      </c>
      <c r="AE42" s="36">
        <f t="shared" si="6"/>
        <v>76.919999999998254</v>
      </c>
      <c r="AF42" s="36">
        <f t="shared" si="6"/>
        <v>159.91999999999825</v>
      </c>
      <c r="AG42" s="36">
        <f t="shared" si="6"/>
        <v>192.91999999999825</v>
      </c>
      <c r="AH42" s="36">
        <f t="shared" si="6"/>
        <v>640.92999999999824</v>
      </c>
      <c r="AI42" s="36">
        <f t="shared" si="6"/>
        <v>493.92999999999847</v>
      </c>
      <c r="AJ42" s="36">
        <f t="shared" si="6"/>
        <v>396.92999999999847</v>
      </c>
      <c r="AK42" s="36">
        <f t="shared" si="6"/>
        <v>329.92999999999847</v>
      </c>
    </row>
    <row r="43" spans="1:37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9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</row>
    <row r="44" spans="1:37">
      <c r="A44" s="30" t="s">
        <v>14</v>
      </c>
      <c r="B44" s="41">
        <v>3256</v>
      </c>
      <c r="C44" s="41"/>
      <c r="D44" s="41"/>
      <c r="E44" s="41"/>
      <c r="F44" s="41"/>
      <c r="G44" s="41"/>
      <c r="H44" s="41"/>
      <c r="I44" s="41"/>
      <c r="J44" s="41"/>
      <c r="K44" s="41"/>
      <c r="L44" s="42" t="s">
        <v>40</v>
      </c>
      <c r="M44" s="41">
        <v>50</v>
      </c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</row>
    <row r="45" spans="1:37">
      <c r="A45" s="43" t="s">
        <v>37</v>
      </c>
      <c r="B45" s="33">
        <f>B36+B44</f>
        <v>3356</v>
      </c>
      <c r="C45" s="33">
        <f t="shared" ref="C45:K45" si="7">C36</f>
        <v>100</v>
      </c>
      <c r="D45" s="33">
        <f t="shared" si="7"/>
        <v>100</v>
      </c>
      <c r="E45" s="33">
        <f t="shared" si="7"/>
        <v>100</v>
      </c>
      <c r="F45" s="33">
        <f t="shared" si="7"/>
        <v>100</v>
      </c>
      <c r="G45" s="33">
        <f t="shared" si="7"/>
        <v>100</v>
      </c>
      <c r="H45" s="33">
        <f t="shared" si="7"/>
        <v>100</v>
      </c>
      <c r="I45" s="33">
        <f t="shared" si="7"/>
        <v>100</v>
      </c>
      <c r="J45" s="33">
        <f t="shared" si="7"/>
        <v>100</v>
      </c>
      <c r="K45" s="33">
        <f t="shared" si="7"/>
        <v>100</v>
      </c>
      <c r="L45" s="14">
        <v>100</v>
      </c>
      <c r="M45" s="33">
        <f>M36+M44</f>
        <v>150</v>
      </c>
      <c r="N45" s="34">
        <f t="shared" ref="N45:AK45" si="8">N36</f>
        <v>100</v>
      </c>
      <c r="O45" s="35">
        <f t="shared" si="8"/>
        <v>100</v>
      </c>
      <c r="P45" s="35">
        <f t="shared" si="8"/>
        <v>100</v>
      </c>
      <c r="Q45" s="35">
        <f t="shared" si="8"/>
        <v>100</v>
      </c>
      <c r="R45" s="35">
        <f t="shared" si="8"/>
        <v>100</v>
      </c>
      <c r="S45" s="35">
        <f t="shared" si="8"/>
        <v>100</v>
      </c>
      <c r="T45" s="35">
        <f t="shared" si="8"/>
        <v>100</v>
      </c>
      <c r="U45" s="35">
        <f t="shared" si="8"/>
        <v>100</v>
      </c>
      <c r="V45" s="35">
        <f t="shared" si="8"/>
        <v>100</v>
      </c>
      <c r="W45" s="35">
        <f t="shared" si="8"/>
        <v>100</v>
      </c>
      <c r="X45" s="35">
        <f t="shared" si="8"/>
        <v>100</v>
      </c>
      <c r="Y45" s="35">
        <f t="shared" si="8"/>
        <v>100</v>
      </c>
      <c r="Z45" s="35">
        <f t="shared" si="8"/>
        <v>100</v>
      </c>
      <c r="AA45" s="35">
        <f t="shared" si="8"/>
        <v>100</v>
      </c>
      <c r="AB45" s="35">
        <f t="shared" si="8"/>
        <v>100</v>
      </c>
      <c r="AC45" s="35">
        <f t="shared" si="8"/>
        <v>100</v>
      </c>
      <c r="AD45" s="35">
        <f t="shared" si="8"/>
        <v>100</v>
      </c>
      <c r="AE45" s="35">
        <f t="shared" si="8"/>
        <v>100</v>
      </c>
      <c r="AF45" s="35">
        <f t="shared" si="8"/>
        <v>100</v>
      </c>
      <c r="AG45" s="35">
        <f t="shared" si="8"/>
        <v>100</v>
      </c>
      <c r="AH45" s="35">
        <f t="shared" si="8"/>
        <v>100</v>
      </c>
      <c r="AI45" s="35">
        <f t="shared" si="8"/>
        <v>100</v>
      </c>
      <c r="AJ45" s="35">
        <f t="shared" si="8"/>
        <v>100</v>
      </c>
      <c r="AK45" s="35">
        <f t="shared" si="8"/>
        <v>100</v>
      </c>
    </row>
    <row r="46" spans="1:37">
      <c r="A46" s="43" t="s">
        <v>38</v>
      </c>
      <c r="B46" s="33">
        <v>6.1</v>
      </c>
      <c r="C46" s="33"/>
      <c r="D46" s="33"/>
      <c r="E46" s="33"/>
      <c r="F46" s="33"/>
      <c r="G46" s="33"/>
      <c r="H46" s="33"/>
      <c r="I46" s="33"/>
      <c r="J46" s="33"/>
      <c r="K46" s="33"/>
      <c r="L46" s="14"/>
      <c r="M46" s="33">
        <v>10.77</v>
      </c>
      <c r="N46" s="34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</row>
    <row r="47" spans="1:37">
      <c r="A47" s="43" t="s">
        <v>39</v>
      </c>
      <c r="B47" s="33">
        <f>100+B45-C46</f>
        <v>3456</v>
      </c>
      <c r="C47" s="33">
        <f t="shared" ref="C47:AK47" si="9">B47+C45-C46</f>
        <v>3556</v>
      </c>
      <c r="D47" s="33">
        <f t="shared" si="9"/>
        <v>3656</v>
      </c>
      <c r="E47" s="33">
        <f t="shared" si="9"/>
        <v>3756</v>
      </c>
      <c r="F47" s="33">
        <f t="shared" si="9"/>
        <v>3856</v>
      </c>
      <c r="G47" s="33">
        <f t="shared" si="9"/>
        <v>3956</v>
      </c>
      <c r="H47" s="33">
        <f t="shared" si="9"/>
        <v>4056</v>
      </c>
      <c r="I47" s="33">
        <f t="shared" si="9"/>
        <v>4156</v>
      </c>
      <c r="J47" s="33">
        <f t="shared" si="9"/>
        <v>4256</v>
      </c>
      <c r="K47" s="33">
        <f t="shared" si="9"/>
        <v>4356</v>
      </c>
      <c r="L47" s="14">
        <f t="shared" si="9"/>
        <v>4456</v>
      </c>
      <c r="M47" s="33">
        <f t="shared" si="9"/>
        <v>4595.2299999999996</v>
      </c>
      <c r="N47" s="34">
        <f t="shared" si="9"/>
        <v>4695.2299999999996</v>
      </c>
      <c r="O47" s="35">
        <f t="shared" si="9"/>
        <v>4795.2299999999996</v>
      </c>
      <c r="P47" s="35">
        <f t="shared" si="9"/>
        <v>4895.2299999999996</v>
      </c>
      <c r="Q47" s="35">
        <f t="shared" si="9"/>
        <v>4995.2299999999996</v>
      </c>
      <c r="R47" s="35">
        <f t="shared" si="9"/>
        <v>5095.2299999999996</v>
      </c>
      <c r="S47" s="35">
        <f t="shared" si="9"/>
        <v>5195.2299999999996</v>
      </c>
      <c r="T47" s="35">
        <f t="shared" si="9"/>
        <v>5295.23</v>
      </c>
      <c r="U47" s="35">
        <f t="shared" si="9"/>
        <v>5395.23</v>
      </c>
      <c r="V47" s="35">
        <f t="shared" si="9"/>
        <v>5495.23</v>
      </c>
      <c r="W47" s="35">
        <f t="shared" si="9"/>
        <v>5595.23</v>
      </c>
      <c r="X47" s="35">
        <f t="shared" si="9"/>
        <v>5695.23</v>
      </c>
      <c r="Y47" s="35">
        <f t="shared" si="9"/>
        <v>5795.23</v>
      </c>
      <c r="Z47" s="35">
        <f t="shared" si="9"/>
        <v>5895.23</v>
      </c>
      <c r="AA47" s="35">
        <f t="shared" si="9"/>
        <v>5995.23</v>
      </c>
      <c r="AB47" s="35">
        <f t="shared" si="9"/>
        <v>6095.23</v>
      </c>
      <c r="AC47" s="35">
        <f t="shared" si="9"/>
        <v>6195.23</v>
      </c>
      <c r="AD47" s="35">
        <f t="shared" si="9"/>
        <v>6295.23</v>
      </c>
      <c r="AE47" s="35">
        <f t="shared" si="9"/>
        <v>6395.23</v>
      </c>
      <c r="AF47" s="35">
        <f t="shared" si="9"/>
        <v>6495.23</v>
      </c>
      <c r="AG47" s="35">
        <f t="shared" si="9"/>
        <v>6595.23</v>
      </c>
      <c r="AH47" s="35">
        <f t="shared" si="9"/>
        <v>6695.23</v>
      </c>
      <c r="AI47" s="35">
        <f t="shared" si="9"/>
        <v>6795.23</v>
      </c>
      <c r="AJ47" s="35">
        <f t="shared" si="9"/>
        <v>6895.23</v>
      </c>
      <c r="AK47" s="35">
        <f t="shared" si="9"/>
        <v>6995.23</v>
      </c>
    </row>
    <row r="48" spans="1:37">
      <c r="A48" s="46"/>
      <c r="L48" s="18"/>
    </row>
    <row r="49" spans="1:37">
      <c r="A49" s="41" t="s">
        <v>13</v>
      </c>
      <c r="B49" s="41">
        <v>7000</v>
      </c>
      <c r="C49" s="41"/>
      <c r="D49" s="41"/>
      <c r="E49" s="41"/>
      <c r="F49" s="41"/>
      <c r="G49" s="41"/>
      <c r="H49" s="41"/>
      <c r="I49" s="41"/>
      <c r="J49" s="41"/>
      <c r="K49" s="41"/>
      <c r="L49" s="42" t="s">
        <v>40</v>
      </c>
      <c r="M49" s="41">
        <v>50</v>
      </c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</row>
    <row r="50" spans="1:37">
      <c r="A50" s="43" t="s">
        <v>37</v>
      </c>
      <c r="B50" s="14">
        <f t="shared" ref="B50:AK50" si="10">SUM(B37)</f>
        <v>100</v>
      </c>
      <c r="C50" s="14">
        <f t="shared" si="10"/>
        <v>200</v>
      </c>
      <c r="D50" s="14">
        <f t="shared" si="10"/>
        <v>200</v>
      </c>
      <c r="E50" s="14">
        <f t="shared" si="10"/>
        <v>200</v>
      </c>
      <c r="F50" s="14">
        <f t="shared" si="10"/>
        <v>200</v>
      </c>
      <c r="G50" s="14">
        <f t="shared" si="10"/>
        <v>100</v>
      </c>
      <c r="H50" s="14">
        <f t="shared" si="10"/>
        <v>0</v>
      </c>
      <c r="I50" s="14">
        <f t="shared" si="10"/>
        <v>0</v>
      </c>
      <c r="J50" s="14">
        <f t="shared" si="10"/>
        <v>0</v>
      </c>
      <c r="K50" s="14">
        <f t="shared" si="10"/>
        <v>0</v>
      </c>
      <c r="L50" s="14">
        <f t="shared" si="10"/>
        <v>0</v>
      </c>
      <c r="M50" s="14">
        <f>M49+SUM(M37)</f>
        <v>50</v>
      </c>
      <c r="N50" s="15">
        <f t="shared" si="10"/>
        <v>300</v>
      </c>
      <c r="O50" s="16">
        <f t="shared" si="10"/>
        <v>200</v>
      </c>
      <c r="P50" s="16">
        <f t="shared" si="10"/>
        <v>400</v>
      </c>
      <c r="Q50" s="16">
        <f t="shared" si="10"/>
        <v>0</v>
      </c>
      <c r="R50" s="16">
        <f t="shared" si="10"/>
        <v>0</v>
      </c>
      <c r="S50" s="16">
        <f t="shared" si="10"/>
        <v>0</v>
      </c>
      <c r="T50" s="16">
        <f t="shared" si="10"/>
        <v>300</v>
      </c>
      <c r="U50" s="16">
        <f t="shared" si="10"/>
        <v>0</v>
      </c>
      <c r="V50" s="16">
        <f t="shared" si="10"/>
        <v>0</v>
      </c>
      <c r="W50" s="16">
        <f t="shared" si="10"/>
        <v>0</v>
      </c>
      <c r="X50" s="16">
        <f t="shared" si="10"/>
        <v>0</v>
      </c>
      <c r="Y50" s="16">
        <f t="shared" si="10"/>
        <v>0</v>
      </c>
      <c r="Z50" s="16">
        <f t="shared" si="10"/>
        <v>0</v>
      </c>
      <c r="AA50" s="16">
        <f t="shared" si="10"/>
        <v>0</v>
      </c>
      <c r="AB50" s="16">
        <f t="shared" si="10"/>
        <v>800</v>
      </c>
      <c r="AC50" s="16">
        <f t="shared" si="10"/>
        <v>300</v>
      </c>
      <c r="AD50" s="16">
        <f t="shared" si="10"/>
        <v>0</v>
      </c>
      <c r="AE50" s="16">
        <f t="shared" si="10"/>
        <v>0</v>
      </c>
      <c r="AF50" s="16">
        <f t="shared" si="10"/>
        <v>400</v>
      </c>
      <c r="AG50" s="16">
        <f t="shared" si="10"/>
        <v>400</v>
      </c>
      <c r="AH50" s="16">
        <f t="shared" si="10"/>
        <v>0</v>
      </c>
      <c r="AI50" s="16">
        <f t="shared" si="10"/>
        <v>0</v>
      </c>
      <c r="AJ50" s="16">
        <f t="shared" si="10"/>
        <v>0</v>
      </c>
      <c r="AK50" s="16">
        <f t="shared" si="10"/>
        <v>0</v>
      </c>
    </row>
    <row r="51" spans="1:37">
      <c r="A51" s="43" t="s">
        <v>38</v>
      </c>
      <c r="B51" s="14">
        <f t="shared" ref="B51:AK51" si="11">SUM(B11)</f>
        <v>0</v>
      </c>
      <c r="C51" s="14">
        <f t="shared" si="11"/>
        <v>0</v>
      </c>
      <c r="D51" s="14">
        <f t="shared" si="11"/>
        <v>0</v>
      </c>
      <c r="E51" s="14">
        <f t="shared" si="11"/>
        <v>300</v>
      </c>
      <c r="F51" s="14">
        <f t="shared" si="11"/>
        <v>500</v>
      </c>
      <c r="G51" s="14">
        <f t="shared" si="11"/>
        <v>500</v>
      </c>
      <c r="H51" s="14">
        <f t="shared" si="11"/>
        <v>500</v>
      </c>
      <c r="I51" s="14">
        <f t="shared" si="11"/>
        <v>0</v>
      </c>
      <c r="J51" s="14">
        <f t="shared" si="11"/>
        <v>300</v>
      </c>
      <c r="K51" s="14">
        <f t="shared" si="11"/>
        <v>500</v>
      </c>
      <c r="L51" s="14">
        <f t="shared" si="11"/>
        <v>600</v>
      </c>
      <c r="M51" s="14">
        <f t="shared" si="11"/>
        <v>300</v>
      </c>
      <c r="N51" s="15">
        <f t="shared" si="11"/>
        <v>0</v>
      </c>
      <c r="O51" s="16">
        <f t="shared" si="11"/>
        <v>0</v>
      </c>
      <c r="P51" s="16">
        <f t="shared" si="11"/>
        <v>0</v>
      </c>
      <c r="Q51" s="16">
        <f t="shared" si="11"/>
        <v>2700</v>
      </c>
      <c r="R51" s="16">
        <f t="shared" si="11"/>
        <v>0</v>
      </c>
      <c r="S51" s="16">
        <f t="shared" si="11"/>
        <v>0</v>
      </c>
      <c r="T51" s="16">
        <f t="shared" si="11"/>
        <v>0</v>
      </c>
      <c r="U51" s="16">
        <f t="shared" si="11"/>
        <v>500</v>
      </c>
      <c r="V51" s="16">
        <f t="shared" si="11"/>
        <v>0</v>
      </c>
      <c r="W51" s="16">
        <f t="shared" si="11"/>
        <v>0</v>
      </c>
      <c r="X51" s="16">
        <f t="shared" si="11"/>
        <v>0</v>
      </c>
      <c r="Y51" s="16">
        <f t="shared" si="11"/>
        <v>100</v>
      </c>
      <c r="Z51" s="16">
        <f t="shared" si="11"/>
        <v>700</v>
      </c>
      <c r="AA51" s="16">
        <f t="shared" si="11"/>
        <v>0</v>
      </c>
      <c r="AB51" s="16">
        <f t="shared" si="11"/>
        <v>0</v>
      </c>
      <c r="AC51" s="16">
        <f t="shared" si="11"/>
        <v>0</v>
      </c>
      <c r="AD51" s="16">
        <f t="shared" si="11"/>
        <v>300</v>
      </c>
      <c r="AE51" s="16">
        <f t="shared" si="11"/>
        <v>0</v>
      </c>
      <c r="AF51" s="16">
        <f t="shared" si="11"/>
        <v>0</v>
      </c>
      <c r="AG51" s="16">
        <f t="shared" si="11"/>
        <v>0</v>
      </c>
      <c r="AH51" s="16">
        <f t="shared" si="11"/>
        <v>0</v>
      </c>
      <c r="AI51" s="16">
        <f t="shared" si="11"/>
        <v>0</v>
      </c>
      <c r="AJ51" s="16">
        <f t="shared" si="11"/>
        <v>0</v>
      </c>
      <c r="AK51" s="16">
        <f t="shared" si="11"/>
        <v>0</v>
      </c>
    </row>
    <row r="52" spans="1:37">
      <c r="A52" s="43" t="s">
        <v>39</v>
      </c>
      <c r="B52" s="14">
        <f>B49+IF(ISNUMBER(B50),B50,0)-B51</f>
        <v>7100</v>
      </c>
      <c r="C52" s="14">
        <f t="shared" ref="C52:AK52" si="12">B52+IF(ISNUMBER(C50),C50,0)-C51</f>
        <v>7300</v>
      </c>
      <c r="D52" s="14">
        <f t="shared" si="12"/>
        <v>7500</v>
      </c>
      <c r="E52" s="14">
        <f t="shared" si="12"/>
        <v>7400</v>
      </c>
      <c r="F52" s="14">
        <f t="shared" si="12"/>
        <v>7100</v>
      </c>
      <c r="G52" s="14">
        <f t="shared" si="12"/>
        <v>6700</v>
      </c>
      <c r="H52" s="14">
        <f t="shared" si="12"/>
        <v>6200</v>
      </c>
      <c r="I52" s="14">
        <f t="shared" si="12"/>
        <v>6200</v>
      </c>
      <c r="J52" s="14">
        <f t="shared" si="12"/>
        <v>5900</v>
      </c>
      <c r="K52" s="14">
        <f t="shared" si="12"/>
        <v>5400</v>
      </c>
      <c r="L52" s="14">
        <f t="shared" si="12"/>
        <v>4800</v>
      </c>
      <c r="M52" s="14">
        <f t="shared" si="12"/>
        <v>4550</v>
      </c>
      <c r="N52" s="15">
        <f t="shared" si="12"/>
        <v>4850</v>
      </c>
      <c r="O52" s="16">
        <f t="shared" si="12"/>
        <v>5050</v>
      </c>
      <c r="P52" s="16">
        <f t="shared" si="12"/>
        <v>5450</v>
      </c>
      <c r="Q52" s="16">
        <f t="shared" si="12"/>
        <v>2750</v>
      </c>
      <c r="R52" s="16">
        <f t="shared" si="12"/>
        <v>2750</v>
      </c>
      <c r="S52" s="16">
        <f t="shared" si="12"/>
        <v>2750</v>
      </c>
      <c r="T52" s="16">
        <f t="shared" si="12"/>
        <v>3050</v>
      </c>
      <c r="U52" s="16">
        <f t="shared" si="12"/>
        <v>2550</v>
      </c>
      <c r="V52" s="16">
        <f t="shared" si="12"/>
        <v>2550</v>
      </c>
      <c r="W52" s="16">
        <f t="shared" si="12"/>
        <v>2550</v>
      </c>
      <c r="X52" s="16">
        <f t="shared" si="12"/>
        <v>2550</v>
      </c>
      <c r="Y52" s="16">
        <f t="shared" si="12"/>
        <v>2450</v>
      </c>
      <c r="Z52" s="16">
        <f t="shared" si="12"/>
        <v>1750</v>
      </c>
      <c r="AA52" s="16">
        <f t="shared" si="12"/>
        <v>1750</v>
      </c>
      <c r="AB52" s="16">
        <f t="shared" si="12"/>
        <v>2550</v>
      </c>
      <c r="AC52" s="16">
        <f t="shared" si="12"/>
        <v>2850</v>
      </c>
      <c r="AD52" s="16">
        <f t="shared" si="12"/>
        <v>2550</v>
      </c>
      <c r="AE52" s="16">
        <f t="shared" si="12"/>
        <v>2550</v>
      </c>
      <c r="AF52" s="16">
        <f t="shared" si="12"/>
        <v>2950</v>
      </c>
      <c r="AG52" s="16">
        <f t="shared" si="12"/>
        <v>3350</v>
      </c>
      <c r="AH52" s="16">
        <f t="shared" si="12"/>
        <v>3350</v>
      </c>
      <c r="AI52" s="16">
        <f t="shared" si="12"/>
        <v>3350</v>
      </c>
      <c r="AJ52" s="16">
        <f t="shared" si="12"/>
        <v>3350</v>
      </c>
      <c r="AK52" s="16">
        <f t="shared" si="12"/>
        <v>3350</v>
      </c>
    </row>
  </sheetData>
  <mergeCells count="4">
    <mergeCell ref="A1:A3"/>
    <mergeCell ref="B1:M1"/>
    <mergeCell ref="N1:Y1"/>
    <mergeCell ref="Z1:AK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Comptes</vt:lpstr>
      <vt:lpstr>2015</vt:lpstr>
      <vt:lpstr>2014</vt:lpstr>
    </vt:vector>
  </TitlesOfParts>
  <Company>Alenty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Sylvain Le Roux</dc:creator>
  <cp:lastModifiedBy>Sylvain Le Roux</cp:lastModifiedBy>
  <dcterms:created xsi:type="dcterms:W3CDTF">2015-01-13T20:27:24Z</dcterms:created>
  <dcterms:modified xsi:type="dcterms:W3CDTF">2015-01-13T23:56:18Z</dcterms:modified>
</cp:coreProperties>
</file>