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9.xml" ContentType="application/inkml+xml"/>
  <Override PartName="/xl/drawings/drawing3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/Desktop/IITR/M4_maths/"/>
    </mc:Choice>
  </mc:AlternateContent>
  <xr:revisionPtr revIDLastSave="0" documentId="13_ncr:1_{D27B4B9E-4B59-FA48-807A-50CBE2463D3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rawdata" sheetId="1" r:id="rId1"/>
    <sheet name="Sheet2" sheetId="3" r:id="rId2"/>
    <sheet name="PC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4" l="1"/>
  <c r="P2" i="4" a="1"/>
  <c r="P2" i="4" s="1"/>
  <c r="C2" i="4" a="1"/>
  <c r="C2" i="4" s="1"/>
  <c r="G2" i="4"/>
  <c r="G3" i="4"/>
  <c r="H2" i="4"/>
  <c r="H3" i="4"/>
  <c r="D3" i="3"/>
  <c r="E2" i="3"/>
  <c r="E3" i="3"/>
  <c r="D2" i="3"/>
  <c r="E3" i="1"/>
  <c r="E2" i="1"/>
  <c r="D3" i="1" s="1"/>
  <c r="D2" i="1"/>
  <c r="C2" i="1" s="1"/>
  <c r="E14" i="1"/>
  <c r="E13" i="1" s="1"/>
  <c r="K2" i="1" a="1"/>
  <c r="K4" i="1" s="1"/>
  <c r="E5" i="1" l="1"/>
  <c r="E16" i="1" s="1"/>
  <c r="K37" i="1"/>
  <c r="K39" i="1"/>
  <c r="K27" i="1"/>
  <c r="K15" i="1"/>
  <c r="K3" i="1"/>
  <c r="K38" i="1"/>
  <c r="K26" i="1"/>
  <c r="K14" i="1"/>
  <c r="K2" i="1"/>
  <c r="K25" i="1"/>
  <c r="K13" i="1"/>
  <c r="K36" i="1"/>
  <c r="K24" i="1"/>
  <c r="K12" i="1"/>
  <c r="K35" i="1"/>
  <c r="K23" i="1"/>
  <c r="K11" i="1"/>
  <c r="K34" i="1"/>
  <c r="K22" i="1"/>
  <c r="K10" i="1"/>
  <c r="K33" i="1"/>
  <c r="K21" i="1"/>
  <c r="K9" i="1"/>
  <c r="K32" i="1"/>
  <c r="K20" i="1"/>
  <c r="K8" i="1"/>
  <c r="K31" i="1"/>
  <c r="K19" i="1"/>
  <c r="K7" i="1"/>
  <c r="K30" i="1"/>
  <c r="K18" i="1"/>
  <c r="K6" i="1"/>
  <c r="K41" i="1"/>
  <c r="K29" i="1"/>
  <c r="K17" i="1"/>
  <c r="K5" i="1"/>
  <c r="K40" i="1"/>
  <c r="K28" i="1"/>
  <c r="K16" i="1"/>
  <c r="G2" i="1" l="1" a="1"/>
  <c r="G2" i="1" l="1"/>
  <c r="H6" i="1"/>
  <c r="H28" i="1"/>
  <c r="G39" i="1"/>
  <c r="H8" i="1"/>
  <c r="H23" i="1"/>
  <c r="H39" i="1"/>
  <c r="H9" i="1"/>
  <c r="H37" i="1"/>
  <c r="G30" i="1"/>
  <c r="H16" i="1"/>
  <c r="G33" i="1"/>
  <c r="H2" i="1"/>
  <c r="H11" i="1"/>
  <c r="H27" i="1"/>
  <c r="H31" i="1"/>
  <c r="G24" i="1"/>
  <c r="H4" i="1"/>
  <c r="G27" i="1"/>
  <c r="G37" i="1"/>
  <c r="G41" i="1"/>
  <c r="G38" i="1"/>
  <c r="H20" i="1"/>
  <c r="H25" i="1"/>
  <c r="G12" i="1"/>
  <c r="G34" i="1"/>
  <c r="G21" i="1"/>
  <c r="G19" i="1"/>
  <c r="G29" i="1"/>
  <c r="G32" i="1"/>
  <c r="G28" i="1"/>
  <c r="H19" i="1"/>
  <c r="H41" i="1"/>
  <c r="G22" i="1"/>
  <c r="G15" i="1"/>
  <c r="G7" i="1"/>
  <c r="G17" i="1"/>
  <c r="G26" i="1"/>
  <c r="H13" i="1"/>
  <c r="H29" i="1"/>
  <c r="G16" i="1"/>
  <c r="G9" i="1"/>
  <c r="H30" i="1"/>
  <c r="G5" i="1"/>
  <c r="G20" i="1"/>
  <c r="H17" i="1"/>
  <c r="G11" i="1"/>
  <c r="H7" i="1"/>
  <c r="G4" i="1"/>
  <c r="G3" i="1"/>
  <c r="H18" i="1"/>
  <c r="H34" i="1"/>
  <c r="G14" i="1"/>
  <c r="G31" i="1"/>
  <c r="H5" i="1"/>
  <c r="H33" i="1"/>
  <c r="H38" i="1"/>
  <c r="H12" i="1"/>
  <c r="H22" i="1"/>
  <c r="G8" i="1"/>
  <c r="G25" i="1"/>
  <c r="G35" i="1"/>
  <c r="H21" i="1"/>
  <c r="H32" i="1"/>
  <c r="G36" i="1"/>
  <c r="H10" i="1"/>
  <c r="G13" i="1"/>
  <c r="G23" i="1"/>
  <c r="H15" i="1"/>
  <c r="H26" i="1"/>
  <c r="G18" i="1"/>
  <c r="G40" i="1"/>
  <c r="H36" i="1"/>
  <c r="H24" i="1"/>
  <c r="H40" i="1"/>
  <c r="H3" i="1"/>
  <c r="H14" i="1"/>
  <c r="H35" i="1"/>
  <c r="G10" i="1"/>
  <c r="G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<sst xmlns="http://schemas.openxmlformats.org/spreadsheetml/2006/main" count="59" uniqueCount="38">
  <si>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X1</t>
  </si>
  <si>
    <t>X2</t>
  </si>
  <si>
    <t>X1new</t>
  </si>
  <si>
    <t>X2new</t>
  </si>
  <si>
    <t>NewDim</t>
  </si>
  <si>
    <t>[1.05308379e+01 1.51748971e+04] [[-0.98168294 -0.19052193] [ 0.19052193 -0.98168294]]</t>
  </si>
  <si>
    <t xml:space="preserve">Step1 </t>
  </si>
  <si>
    <t xml:space="preserve">Raw data (40*2) scatterplot </t>
  </si>
  <si>
    <t>Step2</t>
  </si>
  <si>
    <t>Make variance-covariance matrix</t>
  </si>
  <si>
    <t xml:space="preserve"> </t>
  </si>
  <si>
    <t>Covariance Matrix</t>
  </si>
  <si>
    <t>Step3</t>
  </si>
  <si>
    <t>Find Eigen values &amp; Eigen vectors for covariance matrix</t>
  </si>
  <si>
    <t>Step 4</t>
  </si>
  <si>
    <t>Convert to 1-D data, choose higher eigen value</t>
  </si>
  <si>
    <t xml:space="preserve">Higher eigen value is 14800 </t>
  </si>
  <si>
    <t>Corresponding vector is  0.19, 0.98</t>
  </si>
  <si>
    <t>Step 5</t>
  </si>
  <si>
    <t>Dot product of raw data with eigen vector</t>
  </si>
  <si>
    <t>Use this eigen vector to get new data</t>
  </si>
  <si>
    <t>New Dimension</t>
  </si>
  <si>
    <t>Note-</t>
  </si>
  <si>
    <t>The MMULT function returns the matrix product of two arrays.</t>
  </si>
  <si>
    <t xml:space="preserve"> The result is an array with the same number of rows as array1 and the same number of columns as array2.</t>
  </si>
  <si>
    <t xml:space="preserve">Step 6 </t>
  </si>
  <si>
    <t>This eigen vector denotes x,y component</t>
  </si>
  <si>
    <t>Orange color points r projection of blue points in direction of maximum variance</t>
  </si>
  <si>
    <t>Qualitative verification</t>
  </si>
  <si>
    <t>Quantitative verification</t>
  </si>
  <si>
    <t>Eigenvalues</t>
  </si>
  <si>
    <t>Orange color projection indeed explains 99% variation in data.</t>
  </si>
  <si>
    <t>This direction of orange is basically the vector (0.19,0.98) which corresponds to capturing highest variance in data (as for max eigen value)</t>
  </si>
  <si>
    <t>So 0.19,0.98 is unit vector but u can check on graph with 19,98 or 190,980 all will lie on this line. Unit vector gives the direction of max variation.</t>
  </si>
  <si>
    <t>** Changing of 1 dimensional data to 2 dimensional (like a reconstruction) - here orange data</t>
  </si>
  <si>
    <t>You will not get original data blue exactly, but with little some sort of error.</t>
  </si>
  <si>
    <t>(Lets say u lost the original data but u still want to view the data in 2 dimensions, so u can reconstruct using the PCA new dimension you have)</t>
  </si>
  <si>
    <t>In case of images this reconstruction is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</si>
</sst>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16" fillId="0" borderId="0" xfId="0" applyFont="1"/>
    <xf numFmtId="0" fontId="16" fillId="33" borderId="0" xfId="0" applyFont="1" applyFill="1"/>
    <xf numFmtId="0" fontId="0" fillId="36" borderId="0" xfId="0" applyFill="1"/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rawdata!$B$1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rawdata!$A$2:$A$41</c:f>
              <c:numCache>
                <c:formatCode>General</c:formatCode>
                <c:ptCount val="40"/>
                <c:pt idx="0">
                  <c:v>34.427955799999999</c:v>
                </c:pt>
                <c:pt idx="1">
                  <c:v>31.07683595</c:v>
                </c:pt>
                <c:pt idx="2">
                  <c:v>76.538609210000004</c:v>
                </c:pt>
                <c:pt idx="3">
                  <c:v>51.699242580000003</c:v>
                </c:pt>
                <c:pt idx="4">
                  <c:v>81.46407078</c:v>
                </c:pt>
                <c:pt idx="5">
                  <c:v>66.225527909999997</c:v>
                </c:pt>
                <c:pt idx="6">
                  <c:v>84.415490390000002</c:v>
                </c:pt>
                <c:pt idx="7">
                  <c:v>60.967946050000002</c:v>
                </c:pt>
                <c:pt idx="8">
                  <c:v>42.96288423</c:v>
                </c:pt>
                <c:pt idx="9">
                  <c:v>76.545752649999997</c:v>
                </c:pt>
                <c:pt idx="10">
                  <c:v>88.548997409999998</c:v>
                </c:pt>
                <c:pt idx="11">
                  <c:v>41.829738319999997</c:v>
                </c:pt>
                <c:pt idx="12">
                  <c:v>15.892080269999999</c:v>
                </c:pt>
                <c:pt idx="13">
                  <c:v>83.928519519999995</c:v>
                </c:pt>
                <c:pt idx="14">
                  <c:v>91.297648240000001</c:v>
                </c:pt>
                <c:pt idx="15">
                  <c:v>92.839254800000006</c:v>
                </c:pt>
                <c:pt idx="16">
                  <c:v>79.572453920000001</c:v>
                </c:pt>
                <c:pt idx="17">
                  <c:v>57.17404002</c:v>
                </c:pt>
                <c:pt idx="18">
                  <c:v>56.022177749999997</c:v>
                </c:pt>
                <c:pt idx="19">
                  <c:v>53.10189845</c:v>
                </c:pt>
                <c:pt idx="20">
                  <c:v>94.499576149999996</c:v>
                </c:pt>
                <c:pt idx="21">
                  <c:v>38.202738099999998</c:v>
                </c:pt>
                <c:pt idx="22">
                  <c:v>38.095178930000003</c:v>
                </c:pt>
                <c:pt idx="23">
                  <c:v>75.977609970000003</c:v>
                </c:pt>
                <c:pt idx="24">
                  <c:v>79.929278760000003</c:v>
                </c:pt>
                <c:pt idx="25">
                  <c:v>15.31343279</c:v>
                </c:pt>
                <c:pt idx="26">
                  <c:v>41.042002629999999</c:v>
                </c:pt>
                <c:pt idx="27">
                  <c:v>29.934807289999998</c:v>
                </c:pt>
                <c:pt idx="28">
                  <c:v>45.93161422</c:v>
                </c:pt>
                <c:pt idx="29">
                  <c:v>24.18927944</c:v>
                </c:pt>
                <c:pt idx="30">
                  <c:v>31.254524929999999</c:v>
                </c:pt>
                <c:pt idx="31">
                  <c:v>17.218829150000001</c:v>
                </c:pt>
                <c:pt idx="32">
                  <c:v>36.345241260000002</c:v>
                </c:pt>
                <c:pt idx="33">
                  <c:v>77.396057049999996</c:v>
                </c:pt>
                <c:pt idx="34">
                  <c:v>80.387532460000003</c:v>
                </c:pt>
                <c:pt idx="35">
                  <c:v>28.9523419</c:v>
                </c:pt>
                <c:pt idx="36">
                  <c:v>40.672602320000003</c:v>
                </c:pt>
                <c:pt idx="37">
                  <c:v>54.099374390000001</c:v>
                </c:pt>
                <c:pt idx="38">
                  <c:v>63.323722140000001</c:v>
                </c:pt>
                <c:pt idx="39">
                  <c:v>59.829270409999999</c:v>
                </c:pt>
              </c:numCache>
            </c:numRef>
          </c:xVal>
          <c:yVal>
            <c:numRef>
              <c:f>rawdata!$B$2:$B$41</c:f>
              <c:numCache>
                <c:formatCode>General</c:formatCode>
                <c:ptCount val="40"/>
                <c:pt idx="0">
                  <c:v>170.5167480234422</c:v>
                </c:pt>
                <c:pt idx="1">
                  <c:v>160.29617479674846</c:v>
                </c:pt>
                <c:pt idx="2">
                  <c:v>384.73026805170724</c:v>
                </c:pt>
                <c:pt idx="3">
                  <c:v>229.598414685725</c:v>
                </c:pt>
                <c:pt idx="4">
                  <c:v>422.21731000744836</c:v>
                </c:pt>
                <c:pt idx="5">
                  <c:v>345.42777808495686</c:v>
                </c:pt>
                <c:pt idx="6">
                  <c:v>410.51004587737401</c:v>
                </c:pt>
                <c:pt idx="7">
                  <c:v>294.41417597222517</c:v>
                </c:pt>
                <c:pt idx="8">
                  <c:v>234.63046940329846</c:v>
                </c:pt>
                <c:pt idx="9">
                  <c:v>377.64347300659426</c:v>
                </c:pt>
                <c:pt idx="10">
                  <c:v>456.16736496578687</c:v>
                </c:pt>
                <c:pt idx="11">
                  <c:v>202.20774765447717</c:v>
                </c:pt>
                <c:pt idx="12">
                  <c:v>98.342025221035669</c:v>
                </c:pt>
                <c:pt idx="13">
                  <c:v>400.70347092456956</c:v>
                </c:pt>
                <c:pt idx="14">
                  <c:v>486.95835893104186</c:v>
                </c:pt>
                <c:pt idx="15">
                  <c:v>476.43035361709087</c:v>
                </c:pt>
                <c:pt idx="16">
                  <c:v>401.58672362679863</c:v>
                </c:pt>
                <c:pt idx="17">
                  <c:v>268.29852399873664</c:v>
                </c:pt>
                <c:pt idx="18">
                  <c:v>310.78824612870591</c:v>
                </c:pt>
                <c:pt idx="19">
                  <c:v>240.54891735522659</c:v>
                </c:pt>
                <c:pt idx="20">
                  <c:v>464.72461688631904</c:v>
                </c:pt>
                <c:pt idx="21">
                  <c:v>198.53772410132382</c:v>
                </c:pt>
                <c:pt idx="22">
                  <c:v>178.4315194450127</c:v>
                </c:pt>
                <c:pt idx="23">
                  <c:v>394.33587208964133</c:v>
                </c:pt>
                <c:pt idx="24">
                  <c:v>410.0643334077065</c:v>
                </c:pt>
                <c:pt idx="25">
                  <c:v>86.900608659184229</c:v>
                </c:pt>
                <c:pt idx="26">
                  <c:v>233.84894664537734</c:v>
                </c:pt>
                <c:pt idx="27">
                  <c:v>175.51663599174648</c:v>
                </c:pt>
                <c:pt idx="28">
                  <c:v>220.47356434866754</c:v>
                </c:pt>
                <c:pt idx="29">
                  <c:v>93.917494952478421</c:v>
                </c:pt>
                <c:pt idx="30">
                  <c:v>161.03936975718108</c:v>
                </c:pt>
                <c:pt idx="31">
                  <c:v>78.234902007909568</c:v>
                </c:pt>
                <c:pt idx="32">
                  <c:v>183.72928105370306</c:v>
                </c:pt>
                <c:pt idx="33">
                  <c:v>418.12446780322443</c:v>
                </c:pt>
                <c:pt idx="34">
                  <c:v>413.92360174261722</c:v>
                </c:pt>
                <c:pt idx="35">
                  <c:v>167.3590132617328</c:v>
                </c:pt>
                <c:pt idx="36">
                  <c:v>181.92523170471696</c:v>
                </c:pt>
                <c:pt idx="37">
                  <c:v>264.35612862030587</c:v>
                </c:pt>
                <c:pt idx="38">
                  <c:v>304.21303709472107</c:v>
                </c:pt>
                <c:pt idx="39">
                  <c:v>285.92792958263402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6-483C-A737-474CF1F7317A}"/>
            </c:ext>
          </c:extLst>
        </c:ser>
        <c:ser>
          <c:idx val="1"/>
          <c:order val="1"/>
          <c:tx>
            <c:strRef>
              <c:f>rawdata!$H$1</c:f>
              <c:strCache>
                <c:ptCount val="1"/>
                <c:pt idx="0">
                  <c:v>X2new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rawdata!$G$2:$G$41</c:f>
              <c:numCache>
                <c:formatCode>General</c:formatCode>
                <c:ptCount val="40"/>
                <c:pt idx="0">
                  <c:v>33.141797103187706</c:v>
                </c:pt>
                <c:pt idx="1">
                  <c:v>31.10858056090715</c:v>
                </c:pt>
                <c:pt idx="2">
                  <c:v>74.735165689746339</c:v>
                </c:pt>
                <c:pt idx="3">
                  <c:v>44.81889059776212</c:v>
                </c:pt>
                <c:pt idx="4">
                  <c:v>81.925234321248084</c:v>
                </c:pt>
                <c:pt idx="5">
                  <c:v>67.009986867949564</c:v>
                </c:pt>
                <c:pt idx="6">
                  <c:v>79.84273221053607</c:v>
                </c:pt>
                <c:pt idx="7">
                  <c:v>57.277961397179538</c:v>
                </c:pt>
                <c:pt idx="8">
                  <c:v>45.442928873729144</c:v>
                </c:pt>
                <c:pt idx="9">
                  <c:v>73.40996662600088</c:v>
                </c:pt>
                <c:pt idx="10">
                  <c:v>88.532158317559691</c:v>
                </c:pt>
                <c:pt idx="11">
                  <c:v>39.337706600562576</c:v>
                </c:pt>
                <c:pt idx="12">
                  <c:v>18.969978643218852</c:v>
                </c:pt>
                <c:pt idx="13">
                  <c:v>77.99091126137418</c:v>
                </c:pt>
                <c:pt idx="14">
                  <c:v>94.39083564671084</c:v>
                </c:pt>
                <c:pt idx="15">
                  <c:v>92.477718574116537</c:v>
                </c:pt>
                <c:pt idx="16">
                  <c:v>77.997988786065775</c:v>
                </c:pt>
                <c:pt idx="17">
                  <c:v>52.255781925161607</c:v>
                </c:pt>
                <c:pt idx="18">
                  <c:v>60.160914094784523</c:v>
                </c:pt>
                <c:pt idx="19">
                  <c:v>46.917900871349154</c:v>
                </c:pt>
                <c:pt idx="20">
                  <c:v>90.348637069344036</c:v>
                </c:pt>
                <c:pt idx="21">
                  <c:v>38.519639232961126</c:v>
                </c:pt>
                <c:pt idx="22">
                  <c:v>34.755228734597061</c:v>
                </c:pt>
                <c:pt idx="23">
                  <c:v>76.51135876703367</c:v>
                </c:pt>
                <c:pt idx="24">
                  <c:v>79.596526431148277</c:v>
                </c:pt>
                <c:pt idx="25">
                  <c:v>16.809062055229354</c:v>
                </c:pt>
                <c:pt idx="26">
                  <c:v>45.227033684932337</c:v>
                </c:pt>
                <c:pt idx="27">
                  <c:v>33.913841764931135</c:v>
                </c:pt>
                <c:pt idx="28">
                  <c:v>42.902893549798279</c:v>
                </c:pt>
                <c:pt idx="29">
                  <c:v>18.443626092029252</c:v>
                </c:pt>
                <c:pt idx="30">
                  <c:v>31.254031758397797</c:v>
                </c:pt>
                <c:pt idx="31">
                  <c:v>15.257459727737031</c:v>
                </c:pt>
                <c:pt idx="32">
                  <c:v>35.682560066226699</c:v>
                </c:pt>
                <c:pt idx="33">
                  <c:v>81.012078105862685</c:v>
                </c:pt>
                <c:pt idx="34">
                  <c:v>80.334967572221814</c:v>
                </c:pt>
                <c:pt idx="35">
                  <c:v>32.352442099326623</c:v>
                </c:pt>
                <c:pt idx="36">
                  <c:v>35.502222050107399</c:v>
                </c:pt>
                <c:pt idx="37">
                  <c:v>51.406821250926775</c:v>
                </c:pt>
                <c:pt idx="38">
                  <c:v>59.196174636259066</c:v>
                </c:pt>
                <c:pt idx="39">
                  <c:v>55.649428334800881</c:v>
                </c:pt>
              </c:numCache>
            </c:numRef>
          </c:xVal>
          <c:yVal>
            <c:numRef>
              <c:f>rawdata!$H$2:$H$41</c:f>
              <c:numCache>
                <c:formatCode>General</c:formatCode>
                <c:ptCount val="40"/>
                <c:pt idx="0">
                  <c:v>170.76636173662942</c:v>
                </c:pt>
                <c:pt idx="1">
                  <c:v>160.29001398557205</c:v>
                </c:pt>
                <c:pt idx="2">
                  <c:v>385.08027488330248</c:v>
                </c:pt>
                <c:pt idx="3">
                  <c:v>230.9337318257771</c:v>
                </c:pt>
                <c:pt idx="4">
                  <c:v>422.12780905941759</c:v>
                </c:pt>
                <c:pt idx="5">
                  <c:v>345.27553294200891</c:v>
                </c:pt>
                <c:pt idx="6">
                  <c:v>411.39751258068691</c:v>
                </c:pt>
                <c:pt idx="7">
                  <c:v>295.130316712568</c:v>
                </c:pt>
                <c:pt idx="8">
                  <c:v>234.14915027878058</c:v>
                </c:pt>
                <c:pt idx="9">
                  <c:v>378.25205666725304</c:v>
                </c:pt>
                <c:pt idx="10">
                  <c:v>456.17063327947312</c:v>
                </c:pt>
                <c:pt idx="11">
                  <c:v>202.69139341858272</c:v>
                </c:pt>
                <c:pt idx="12">
                  <c:v>97.74467645909472</c:v>
                </c:pt>
                <c:pt idx="13">
                  <c:v>401.85582342329258</c:v>
                </c:pt>
                <c:pt idx="14">
                  <c:v>486.35804312248939</c:v>
                </c:pt>
                <c:pt idx="15">
                  <c:v>476.50051967419881</c:v>
                </c:pt>
                <c:pt idx="16">
                  <c:v>401.89229106377451</c:v>
                </c:pt>
                <c:pt idx="17">
                  <c:v>269.25304416290294</c:v>
                </c:pt>
                <c:pt idx="18">
                  <c:v>309.98501338746416</c:v>
                </c:pt>
                <c:pt idx="19">
                  <c:v>241.74908823364638</c:v>
                </c:pt>
                <c:pt idx="20">
                  <c:v>465.53021829679466</c:v>
                </c:pt>
                <c:pt idx="21">
                  <c:v>198.47622103110453</c:v>
                </c:pt>
                <c:pt idx="22">
                  <c:v>179.07972654146283</c:v>
                </c:pt>
                <c:pt idx="23">
                  <c:v>394.23228400959607</c:v>
                </c:pt>
                <c:pt idx="24">
                  <c:v>410.12891314253085</c:v>
                </c:pt>
                <c:pt idx="25">
                  <c:v>86.610341691478737</c:v>
                </c:pt>
                <c:pt idx="26">
                  <c:v>233.03672913298436</c:v>
                </c:pt>
                <c:pt idx="27">
                  <c:v>174.74439761602449</c:v>
                </c:pt>
                <c:pt idx="28">
                  <c:v>221.06136902178667</c:v>
                </c:pt>
                <c:pt idx="29">
                  <c:v>95.032593288783005</c:v>
                </c:pt>
                <c:pt idx="30">
                  <c:v>161.03946555358388</c:v>
                </c:pt>
                <c:pt idx="31">
                  <c:v>78.61555844230891</c:v>
                </c:pt>
                <c:pt idx="32">
                  <c:v>183.85789222553026</c:v>
                </c:pt>
                <c:pt idx="33">
                  <c:v>417.42268205278469</c:v>
                </c:pt>
                <c:pt idx="34">
                  <c:v>413.93380358420347</c:v>
                </c:pt>
                <c:pt idx="35">
                  <c:v>166.69913262083125</c:v>
                </c:pt>
                <c:pt idx="36">
                  <c:v>182.92868290113509</c:v>
                </c:pt>
                <c:pt idx="37">
                  <c:v>264.8786909814753</c:v>
                </c:pt>
                <c:pt idx="38">
                  <c:v>305.01409865875399</c:v>
                </c:pt>
                <c:pt idx="39">
                  <c:v>286.73914030278104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F6-483C-A737-474CF1F73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22655"/>
        <c:axId val="1509519743"/>
      </c:scatterChart>
      <c:valAx>
        <c:axId val="150952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19743"/>
        <c:crosses val="autoZero"/>
        <c:crossBetween val="midCat"/>
      </c:valAx>
      <c:valAx>
        <c:axId val="15095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2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Sheet2!$A$2:$A$101</c:f>
              <c:numCache>
                <c:formatCode>General</c:formatCode>
                <c:ptCount val="100"/>
                <c:pt idx="0">
                  <c:v>79</c:v>
                </c:pt>
                <c:pt idx="1">
                  <c:v>13</c:v>
                </c:pt>
                <c:pt idx="2">
                  <c:v>42</c:v>
                </c:pt>
                <c:pt idx="3">
                  <c:v>32</c:v>
                </c:pt>
                <c:pt idx="4">
                  <c:v>80</c:v>
                </c:pt>
                <c:pt idx="5">
                  <c:v>46</c:v>
                </c:pt>
                <c:pt idx="6">
                  <c:v>48</c:v>
                </c:pt>
                <c:pt idx="7">
                  <c:v>96</c:v>
                </c:pt>
                <c:pt idx="8">
                  <c:v>94</c:v>
                </c:pt>
                <c:pt idx="9">
                  <c:v>44</c:v>
                </c:pt>
                <c:pt idx="10">
                  <c:v>46</c:v>
                </c:pt>
                <c:pt idx="11">
                  <c:v>68</c:v>
                </c:pt>
                <c:pt idx="12">
                  <c:v>58</c:v>
                </c:pt>
                <c:pt idx="13">
                  <c:v>56</c:v>
                </c:pt>
                <c:pt idx="14">
                  <c:v>27</c:v>
                </c:pt>
                <c:pt idx="15">
                  <c:v>72</c:v>
                </c:pt>
                <c:pt idx="16">
                  <c:v>99</c:v>
                </c:pt>
                <c:pt idx="17">
                  <c:v>61</c:v>
                </c:pt>
                <c:pt idx="18">
                  <c:v>80</c:v>
                </c:pt>
                <c:pt idx="19">
                  <c:v>66</c:v>
                </c:pt>
                <c:pt idx="20">
                  <c:v>32</c:v>
                </c:pt>
                <c:pt idx="21">
                  <c:v>68</c:v>
                </c:pt>
                <c:pt idx="22">
                  <c:v>53</c:v>
                </c:pt>
                <c:pt idx="23">
                  <c:v>100</c:v>
                </c:pt>
                <c:pt idx="24">
                  <c:v>19</c:v>
                </c:pt>
                <c:pt idx="25">
                  <c:v>48</c:v>
                </c:pt>
                <c:pt idx="26">
                  <c:v>19</c:v>
                </c:pt>
                <c:pt idx="27">
                  <c:v>55</c:v>
                </c:pt>
                <c:pt idx="28">
                  <c:v>95</c:v>
                </c:pt>
                <c:pt idx="29">
                  <c:v>31</c:v>
                </c:pt>
                <c:pt idx="30">
                  <c:v>71</c:v>
                </c:pt>
                <c:pt idx="31">
                  <c:v>76</c:v>
                </c:pt>
                <c:pt idx="32">
                  <c:v>22</c:v>
                </c:pt>
                <c:pt idx="33">
                  <c:v>84</c:v>
                </c:pt>
                <c:pt idx="34">
                  <c:v>87</c:v>
                </c:pt>
                <c:pt idx="35">
                  <c:v>33</c:v>
                </c:pt>
                <c:pt idx="36">
                  <c:v>37</c:v>
                </c:pt>
                <c:pt idx="37">
                  <c:v>86</c:v>
                </c:pt>
                <c:pt idx="38">
                  <c:v>95</c:v>
                </c:pt>
                <c:pt idx="39">
                  <c:v>43</c:v>
                </c:pt>
                <c:pt idx="40">
                  <c:v>30</c:v>
                </c:pt>
                <c:pt idx="41">
                  <c:v>58</c:v>
                </c:pt>
                <c:pt idx="42">
                  <c:v>36</c:v>
                </c:pt>
                <c:pt idx="43">
                  <c:v>23</c:v>
                </c:pt>
                <c:pt idx="44">
                  <c:v>85</c:v>
                </c:pt>
                <c:pt idx="45">
                  <c:v>51</c:v>
                </c:pt>
                <c:pt idx="46">
                  <c:v>52</c:v>
                </c:pt>
                <c:pt idx="47">
                  <c:v>85</c:v>
                </c:pt>
                <c:pt idx="48">
                  <c:v>91</c:v>
                </c:pt>
                <c:pt idx="49">
                  <c:v>47</c:v>
                </c:pt>
                <c:pt idx="50">
                  <c:v>23</c:v>
                </c:pt>
                <c:pt idx="51">
                  <c:v>43</c:v>
                </c:pt>
                <c:pt idx="52">
                  <c:v>100</c:v>
                </c:pt>
                <c:pt idx="53">
                  <c:v>90</c:v>
                </c:pt>
                <c:pt idx="54">
                  <c:v>28</c:v>
                </c:pt>
                <c:pt idx="55">
                  <c:v>58</c:v>
                </c:pt>
                <c:pt idx="56">
                  <c:v>29</c:v>
                </c:pt>
                <c:pt idx="57">
                  <c:v>83</c:v>
                </c:pt>
                <c:pt idx="58">
                  <c:v>69</c:v>
                </c:pt>
                <c:pt idx="59">
                  <c:v>13</c:v>
                </c:pt>
                <c:pt idx="60">
                  <c:v>24</c:v>
                </c:pt>
                <c:pt idx="61">
                  <c:v>40</c:v>
                </c:pt>
                <c:pt idx="62">
                  <c:v>51</c:v>
                </c:pt>
                <c:pt idx="63">
                  <c:v>10</c:v>
                </c:pt>
                <c:pt idx="64">
                  <c:v>22</c:v>
                </c:pt>
                <c:pt idx="65">
                  <c:v>42</c:v>
                </c:pt>
                <c:pt idx="66">
                  <c:v>50</c:v>
                </c:pt>
                <c:pt idx="67">
                  <c:v>46</c:v>
                </c:pt>
                <c:pt idx="68">
                  <c:v>13</c:v>
                </c:pt>
                <c:pt idx="69">
                  <c:v>41</c:v>
                </c:pt>
                <c:pt idx="70">
                  <c:v>25</c:v>
                </c:pt>
                <c:pt idx="71">
                  <c:v>49</c:v>
                </c:pt>
                <c:pt idx="72">
                  <c:v>48</c:v>
                </c:pt>
                <c:pt idx="73">
                  <c:v>98</c:v>
                </c:pt>
                <c:pt idx="74">
                  <c:v>100</c:v>
                </c:pt>
                <c:pt idx="75">
                  <c:v>22</c:v>
                </c:pt>
                <c:pt idx="76">
                  <c:v>55</c:v>
                </c:pt>
                <c:pt idx="77">
                  <c:v>59</c:v>
                </c:pt>
                <c:pt idx="78">
                  <c:v>42</c:v>
                </c:pt>
                <c:pt idx="79">
                  <c:v>96</c:v>
                </c:pt>
                <c:pt idx="80">
                  <c:v>54</c:v>
                </c:pt>
                <c:pt idx="81">
                  <c:v>89</c:v>
                </c:pt>
                <c:pt idx="82">
                  <c:v>17</c:v>
                </c:pt>
                <c:pt idx="83">
                  <c:v>84</c:v>
                </c:pt>
                <c:pt idx="84">
                  <c:v>15</c:v>
                </c:pt>
                <c:pt idx="85">
                  <c:v>39</c:v>
                </c:pt>
                <c:pt idx="86">
                  <c:v>52</c:v>
                </c:pt>
                <c:pt idx="87">
                  <c:v>39</c:v>
                </c:pt>
                <c:pt idx="88">
                  <c:v>81</c:v>
                </c:pt>
                <c:pt idx="89">
                  <c:v>93</c:v>
                </c:pt>
                <c:pt idx="90">
                  <c:v>38</c:v>
                </c:pt>
                <c:pt idx="91">
                  <c:v>68</c:v>
                </c:pt>
                <c:pt idx="92">
                  <c:v>69</c:v>
                </c:pt>
                <c:pt idx="93">
                  <c:v>56</c:v>
                </c:pt>
                <c:pt idx="94">
                  <c:v>13</c:v>
                </c:pt>
                <c:pt idx="95">
                  <c:v>67</c:v>
                </c:pt>
                <c:pt idx="96">
                  <c:v>57</c:v>
                </c:pt>
                <c:pt idx="97">
                  <c:v>88</c:v>
                </c:pt>
                <c:pt idx="98">
                  <c:v>31</c:v>
                </c:pt>
                <c:pt idx="99">
                  <c:v>92</c:v>
                </c:pt>
              </c:numCache>
            </c:numRef>
          </c:xVal>
          <c:yVal>
            <c:numRef>
              <c:f>Sheet2!$B$2:$B$101</c:f>
              <c:numCache>
                <c:formatCode>General</c:formatCode>
                <c:ptCount val="100"/>
                <c:pt idx="0">
                  <c:v>249.32709499683671</c:v>
                </c:pt>
                <c:pt idx="1">
                  <c:v>53.778474063221026</c:v>
                </c:pt>
                <c:pt idx="2">
                  <c:v>137.51325409906883</c:v>
                </c:pt>
                <c:pt idx="3">
                  <c:v>106.02556301350461</c:v>
                </c:pt>
                <c:pt idx="4">
                  <c:v>246.74800813366681</c:v>
                </c:pt>
                <c:pt idx="5">
                  <c:v>145.18673275714588</c:v>
                </c:pt>
                <c:pt idx="6">
                  <c:v>156.1620843202295</c:v>
                </c:pt>
                <c:pt idx="7">
                  <c:v>299.6184856069724</c:v>
                </c:pt>
                <c:pt idx="8">
                  <c:v>294.08965273674471</c:v>
                </c:pt>
                <c:pt idx="9">
                  <c:v>138.08203191396834</c:v>
                </c:pt>
                <c:pt idx="10">
                  <c:v>150.45677037160871</c:v>
                </c:pt>
                <c:pt idx="11">
                  <c:v>209.06754256144427</c:v>
                </c:pt>
                <c:pt idx="12">
                  <c:v>182.9629247654195</c:v>
                </c:pt>
                <c:pt idx="13">
                  <c:v>181.35984959137963</c:v>
                </c:pt>
                <c:pt idx="14">
                  <c:v>86.752510345729959</c:v>
                </c:pt>
                <c:pt idx="15">
                  <c:v>222.20944522360918</c:v>
                </c:pt>
                <c:pt idx="16">
                  <c:v>311.43779256509737</c:v>
                </c:pt>
                <c:pt idx="17">
                  <c:v>191.60060848233408</c:v>
                </c:pt>
                <c:pt idx="18">
                  <c:v>248.44568996854147</c:v>
                </c:pt>
                <c:pt idx="19">
                  <c:v>207.35036241999165</c:v>
                </c:pt>
                <c:pt idx="20">
                  <c:v>105.42206898624677</c:v>
                </c:pt>
                <c:pt idx="21">
                  <c:v>210.60282069398477</c:v>
                </c:pt>
                <c:pt idx="22">
                  <c:v>173.22989816001351</c:v>
                </c:pt>
                <c:pt idx="23">
                  <c:v>314.78504970854959</c:v>
                </c:pt>
                <c:pt idx="24">
                  <c:v>70.51899160319806</c:v>
                </c:pt>
                <c:pt idx="25">
                  <c:v>155.256375847322</c:v>
                </c:pt>
                <c:pt idx="26">
                  <c:v>71.786180676436246</c:v>
                </c:pt>
                <c:pt idx="27">
                  <c:v>177.30575594183861</c:v>
                </c:pt>
                <c:pt idx="28">
                  <c:v>298.26166312945048</c:v>
                </c:pt>
                <c:pt idx="29">
                  <c:v>105.05020455123062</c:v>
                </c:pt>
                <c:pt idx="30">
                  <c:v>227.59119811729383</c:v>
                </c:pt>
                <c:pt idx="31">
                  <c:v>241.61037939384025</c:v>
                </c:pt>
                <c:pt idx="32">
                  <c:v>74.254055545361865</c:v>
                </c:pt>
                <c:pt idx="33">
                  <c:v>264.1736322274175</c:v>
                </c:pt>
                <c:pt idx="34">
                  <c:v>270.50119094363163</c:v>
                </c:pt>
                <c:pt idx="35">
                  <c:v>112.52010946597444</c:v>
                </c:pt>
                <c:pt idx="36">
                  <c:v>122.84964646954549</c:v>
                </c:pt>
                <c:pt idx="37">
                  <c:v>272.11944321095683</c:v>
                </c:pt>
                <c:pt idx="38">
                  <c:v>297.14370104963768</c:v>
                </c:pt>
                <c:pt idx="39">
                  <c:v>140.1115548166519</c:v>
                </c:pt>
                <c:pt idx="40">
                  <c:v>102.97905530626323</c:v>
                </c:pt>
                <c:pt idx="41">
                  <c:v>184.32884530766688</c:v>
                </c:pt>
                <c:pt idx="42">
                  <c:v>120.30570342368024</c:v>
                </c:pt>
                <c:pt idx="43">
                  <c:v>74.907292704212722</c:v>
                </c:pt>
                <c:pt idx="44">
                  <c:v>265.19702034572134</c:v>
                </c:pt>
                <c:pt idx="45">
                  <c:v>164.39845423517991</c:v>
                </c:pt>
                <c:pt idx="46">
                  <c:v>164.74101387931319</c:v>
                </c:pt>
                <c:pt idx="47">
                  <c:v>269.42147163961198</c:v>
                </c:pt>
                <c:pt idx="48">
                  <c:v>282.39561705717028</c:v>
                </c:pt>
                <c:pt idx="49">
                  <c:v>152.66538929683969</c:v>
                </c:pt>
                <c:pt idx="50">
                  <c:v>83.794008478711319</c:v>
                </c:pt>
                <c:pt idx="51">
                  <c:v>137.27334754006333</c:v>
                </c:pt>
                <c:pt idx="52">
                  <c:v>308.8969010295404</c:v>
                </c:pt>
                <c:pt idx="53">
                  <c:v>283.57831938943121</c:v>
                </c:pt>
                <c:pt idx="54">
                  <c:v>97.519092275910097</c:v>
                </c:pt>
                <c:pt idx="55">
                  <c:v>185.17411222079352</c:v>
                </c:pt>
                <c:pt idx="56">
                  <c:v>101.71906722197105</c:v>
                </c:pt>
                <c:pt idx="57">
                  <c:v>259.02780189755885</c:v>
                </c:pt>
                <c:pt idx="58">
                  <c:v>214.09576980685125</c:v>
                </c:pt>
                <c:pt idx="59">
                  <c:v>51.284399254721272</c:v>
                </c:pt>
                <c:pt idx="60">
                  <c:v>78.169688636186137</c:v>
                </c:pt>
                <c:pt idx="61">
                  <c:v>128.72310810644149</c:v>
                </c:pt>
                <c:pt idx="62">
                  <c:v>167.83948566121217</c:v>
                </c:pt>
                <c:pt idx="63">
                  <c:v>35.224702557085109</c:v>
                </c:pt>
                <c:pt idx="64">
                  <c:v>73.491523020751458</c:v>
                </c:pt>
                <c:pt idx="65">
                  <c:v>140.3594796814746</c:v>
                </c:pt>
                <c:pt idx="66">
                  <c:v>155.67611684183024</c:v>
                </c:pt>
                <c:pt idx="67">
                  <c:v>143.01842284536528</c:v>
                </c:pt>
                <c:pt idx="68">
                  <c:v>45.149230125362344</c:v>
                </c:pt>
                <c:pt idx="69">
                  <c:v>130.42172133761409</c:v>
                </c:pt>
                <c:pt idx="70">
                  <c:v>89.011196486894207</c:v>
                </c:pt>
                <c:pt idx="71">
                  <c:v>152.9392256669185</c:v>
                </c:pt>
                <c:pt idx="72">
                  <c:v>157.48267137143182</c:v>
                </c:pt>
                <c:pt idx="73">
                  <c:v>305.96849368169461</c:v>
                </c:pt>
                <c:pt idx="74">
                  <c:v>311.50246837619898</c:v>
                </c:pt>
                <c:pt idx="75">
                  <c:v>74.55915167260963</c:v>
                </c:pt>
                <c:pt idx="76">
                  <c:v>178.31585167176482</c:v>
                </c:pt>
                <c:pt idx="77">
                  <c:v>190.28144824578112</c:v>
                </c:pt>
                <c:pt idx="78">
                  <c:v>134.73388523350297</c:v>
                </c:pt>
                <c:pt idx="79">
                  <c:v>301.54393277719714</c:v>
                </c:pt>
                <c:pt idx="80">
                  <c:v>169.29992823146577</c:v>
                </c:pt>
                <c:pt idx="81">
                  <c:v>272.03065747379247</c:v>
                </c:pt>
                <c:pt idx="82">
                  <c:v>63.32625719365253</c:v>
                </c:pt>
                <c:pt idx="83">
                  <c:v>258.06060992331732</c:v>
                </c:pt>
                <c:pt idx="84">
                  <c:v>51.44412996609308</c:v>
                </c:pt>
                <c:pt idx="85">
                  <c:v>131.27267445583945</c:v>
                </c:pt>
                <c:pt idx="86">
                  <c:v>163.19939906241939</c:v>
                </c:pt>
                <c:pt idx="87">
                  <c:v>125.36115130575729</c:v>
                </c:pt>
                <c:pt idx="88">
                  <c:v>250.03915530949223</c:v>
                </c:pt>
                <c:pt idx="89">
                  <c:v>290.50953539309177</c:v>
                </c:pt>
                <c:pt idx="90">
                  <c:v>125.88992307243609</c:v>
                </c:pt>
                <c:pt idx="91">
                  <c:v>210.53569041243793</c:v>
                </c:pt>
                <c:pt idx="92">
                  <c:v>216.98215996738378</c:v>
                </c:pt>
                <c:pt idx="93">
                  <c:v>182.49421151563715</c:v>
                </c:pt>
                <c:pt idx="94">
                  <c:v>47.093447285769159</c:v>
                </c:pt>
                <c:pt idx="95">
                  <c:v>211.09107229085112</c:v>
                </c:pt>
                <c:pt idx="96">
                  <c:v>178.87788721416351</c:v>
                </c:pt>
                <c:pt idx="97">
                  <c:v>276.74831147502715</c:v>
                </c:pt>
                <c:pt idx="98">
                  <c:v>101.96589917755836</c:v>
                </c:pt>
                <c:pt idx="99">
                  <c:v>286.087744820632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5-4AA1-BA1D-E6F87B6EE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653600"/>
        <c:axId val="1899663168"/>
      </c:scatterChart>
      <c:valAx>
        <c:axId val="189965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63168"/>
        <c:crosses val="autoZero"/>
        <c:crossBetween val="midCat"/>
      </c:valAx>
      <c:valAx>
        <c:axId val="1899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5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PCA!$A$2:$A$41</c:f>
              <c:numCache>
                <c:formatCode>General</c:formatCode>
                <c:ptCount val="40"/>
                <c:pt idx="0">
                  <c:v>34.427955799999999</c:v>
                </c:pt>
                <c:pt idx="1">
                  <c:v>31.07683595</c:v>
                </c:pt>
                <c:pt idx="2">
                  <c:v>76.538609210000004</c:v>
                </c:pt>
                <c:pt idx="3">
                  <c:v>51.699242580000003</c:v>
                </c:pt>
                <c:pt idx="4">
                  <c:v>81.46407078</c:v>
                </c:pt>
                <c:pt idx="5">
                  <c:v>66.225527909999997</c:v>
                </c:pt>
                <c:pt idx="6">
                  <c:v>84.415490390000002</c:v>
                </c:pt>
                <c:pt idx="7">
                  <c:v>60.967946050000002</c:v>
                </c:pt>
                <c:pt idx="8">
                  <c:v>42.96288423</c:v>
                </c:pt>
                <c:pt idx="9">
                  <c:v>76.545752649999997</c:v>
                </c:pt>
                <c:pt idx="10">
                  <c:v>88.548997409999998</c:v>
                </c:pt>
                <c:pt idx="11">
                  <c:v>41.829738319999997</c:v>
                </c:pt>
                <c:pt idx="12">
                  <c:v>15.892080269999999</c:v>
                </c:pt>
                <c:pt idx="13">
                  <c:v>83.928519519999995</c:v>
                </c:pt>
                <c:pt idx="14">
                  <c:v>91.297648240000001</c:v>
                </c:pt>
                <c:pt idx="15">
                  <c:v>92.839254800000006</c:v>
                </c:pt>
                <c:pt idx="16">
                  <c:v>79.572453920000001</c:v>
                </c:pt>
                <c:pt idx="17">
                  <c:v>57.17404002</c:v>
                </c:pt>
                <c:pt idx="18">
                  <c:v>56.022177749999997</c:v>
                </c:pt>
                <c:pt idx="19">
                  <c:v>53.10189845</c:v>
                </c:pt>
                <c:pt idx="20">
                  <c:v>94.499576149999996</c:v>
                </c:pt>
                <c:pt idx="21">
                  <c:v>38.202738099999998</c:v>
                </c:pt>
                <c:pt idx="22">
                  <c:v>38.095178930000003</c:v>
                </c:pt>
                <c:pt idx="23">
                  <c:v>75.977609970000003</c:v>
                </c:pt>
                <c:pt idx="24">
                  <c:v>79.929278760000003</c:v>
                </c:pt>
                <c:pt idx="25">
                  <c:v>15.31343279</c:v>
                </c:pt>
                <c:pt idx="26">
                  <c:v>41.042002629999999</c:v>
                </c:pt>
                <c:pt idx="27">
                  <c:v>29.934807289999998</c:v>
                </c:pt>
                <c:pt idx="28">
                  <c:v>45.93161422</c:v>
                </c:pt>
                <c:pt idx="29">
                  <c:v>24.18927944</c:v>
                </c:pt>
                <c:pt idx="30">
                  <c:v>31.254524929999999</c:v>
                </c:pt>
                <c:pt idx="31">
                  <c:v>17.218829150000001</c:v>
                </c:pt>
                <c:pt idx="32">
                  <c:v>36.345241260000002</c:v>
                </c:pt>
                <c:pt idx="33">
                  <c:v>77.396057049999996</c:v>
                </c:pt>
                <c:pt idx="34">
                  <c:v>80.387532460000003</c:v>
                </c:pt>
                <c:pt idx="35">
                  <c:v>28.9523419</c:v>
                </c:pt>
                <c:pt idx="36">
                  <c:v>40.672602320000003</c:v>
                </c:pt>
                <c:pt idx="37">
                  <c:v>54.099374390000001</c:v>
                </c:pt>
                <c:pt idx="38">
                  <c:v>63.323722140000001</c:v>
                </c:pt>
                <c:pt idx="39">
                  <c:v>59.829270409999999</c:v>
                </c:pt>
              </c:numCache>
            </c:numRef>
          </c:xVal>
          <c:yVal>
            <c:numRef>
              <c:f>PCA!$B$2:$B$41</c:f>
              <c:numCache>
                <c:formatCode>General</c:formatCode>
                <c:ptCount val="40"/>
                <c:pt idx="0">
                  <c:v>170.5167480234422</c:v>
                </c:pt>
                <c:pt idx="1">
                  <c:v>160.29617479674846</c:v>
                </c:pt>
                <c:pt idx="2">
                  <c:v>384.73026805170724</c:v>
                </c:pt>
                <c:pt idx="3">
                  <c:v>229.598414685725</c:v>
                </c:pt>
                <c:pt idx="4">
                  <c:v>422.21731000744836</c:v>
                </c:pt>
                <c:pt idx="5">
                  <c:v>345.42777808495686</c:v>
                </c:pt>
                <c:pt idx="6">
                  <c:v>410.51004587737401</c:v>
                </c:pt>
                <c:pt idx="7">
                  <c:v>294.41417597222517</c:v>
                </c:pt>
                <c:pt idx="8">
                  <c:v>234.63046940329846</c:v>
                </c:pt>
                <c:pt idx="9">
                  <c:v>377.64347300659426</c:v>
                </c:pt>
                <c:pt idx="10">
                  <c:v>456.16736496578687</c:v>
                </c:pt>
                <c:pt idx="11">
                  <c:v>202.20774765447717</c:v>
                </c:pt>
                <c:pt idx="12">
                  <c:v>98.342025221035669</c:v>
                </c:pt>
                <c:pt idx="13">
                  <c:v>400.70347092456956</c:v>
                </c:pt>
                <c:pt idx="14">
                  <c:v>486.95835893104186</c:v>
                </c:pt>
                <c:pt idx="15">
                  <c:v>476.43035361709087</c:v>
                </c:pt>
                <c:pt idx="16">
                  <c:v>401.58672362679863</c:v>
                </c:pt>
                <c:pt idx="17">
                  <c:v>268.29852399873664</c:v>
                </c:pt>
                <c:pt idx="18">
                  <c:v>310.78824612870591</c:v>
                </c:pt>
                <c:pt idx="19">
                  <c:v>240.54891735522659</c:v>
                </c:pt>
                <c:pt idx="20">
                  <c:v>464.72461688631904</c:v>
                </c:pt>
                <c:pt idx="21">
                  <c:v>198.53772410132382</c:v>
                </c:pt>
                <c:pt idx="22">
                  <c:v>178.4315194450127</c:v>
                </c:pt>
                <c:pt idx="23">
                  <c:v>394.33587208964133</c:v>
                </c:pt>
                <c:pt idx="24">
                  <c:v>410.0643334077065</c:v>
                </c:pt>
                <c:pt idx="25">
                  <c:v>86.900608659184229</c:v>
                </c:pt>
                <c:pt idx="26">
                  <c:v>233.84894664537734</c:v>
                </c:pt>
                <c:pt idx="27">
                  <c:v>175.51663599174648</c:v>
                </c:pt>
                <c:pt idx="28">
                  <c:v>220.47356434866754</c:v>
                </c:pt>
                <c:pt idx="29">
                  <c:v>93.917494952478421</c:v>
                </c:pt>
                <c:pt idx="30">
                  <c:v>161.03936975718108</c:v>
                </c:pt>
                <c:pt idx="31">
                  <c:v>78.234902007909568</c:v>
                </c:pt>
                <c:pt idx="32">
                  <c:v>183.72928105370306</c:v>
                </c:pt>
                <c:pt idx="33">
                  <c:v>418.12446780322443</c:v>
                </c:pt>
                <c:pt idx="34">
                  <c:v>413.92360174261722</c:v>
                </c:pt>
                <c:pt idx="35">
                  <c:v>167.3590132617328</c:v>
                </c:pt>
                <c:pt idx="36">
                  <c:v>181.92523170471696</c:v>
                </c:pt>
                <c:pt idx="37">
                  <c:v>264.35612862030587</c:v>
                </c:pt>
                <c:pt idx="38">
                  <c:v>304.21303709472107</c:v>
                </c:pt>
                <c:pt idx="39">
                  <c:v>285.92792958263402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B-2145-9FF3-A25F9FA4883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PCA!$P$2:$P$41</c:f>
              <c:numCache>
                <c:formatCode>General</c:formatCode>
                <c:ptCount val="40"/>
                <c:pt idx="0">
                  <c:v>32.993067686344943</c:v>
                </c:pt>
                <c:pt idx="1">
                  <c:v>30.969021524949561</c:v>
                </c:pt>
                <c:pt idx="2">
                  <c:v>74.399819703708886</c:v>
                </c:pt>
                <c:pt idx="3">
                  <c:v>44.617567471619992</c:v>
                </c:pt>
                <c:pt idx="4">
                  <c:v>81.557716078544885</c:v>
                </c:pt>
                <c:pt idx="5">
                  <c:v>66.709393836969966</c:v>
                </c:pt>
                <c:pt idx="6">
                  <c:v>79.484369745446045</c:v>
                </c:pt>
                <c:pt idx="7">
                  <c:v>57.020862418433325</c:v>
                </c:pt>
                <c:pt idx="8">
                  <c:v>45.239153523597174</c:v>
                </c:pt>
                <c:pt idx="9">
                  <c:v>73.08051634449285</c:v>
                </c:pt>
                <c:pt idx="10">
                  <c:v>88.134982163130516</c:v>
                </c:pt>
                <c:pt idx="11">
                  <c:v>39.161136166615648</c:v>
                </c:pt>
                <c:pt idx="12">
                  <c:v>18.884989193903841</c:v>
                </c:pt>
                <c:pt idx="13">
                  <c:v>77.640805840826857</c:v>
                </c:pt>
                <c:pt idx="14">
                  <c:v>93.967491534423985</c:v>
                </c:pt>
                <c:pt idx="15">
                  <c:v>92.062828941782328</c:v>
                </c:pt>
                <c:pt idx="16">
                  <c:v>77.648013525821909</c:v>
                </c:pt>
                <c:pt idx="17">
                  <c:v>52.021168013286761</c:v>
                </c:pt>
                <c:pt idx="18">
                  <c:v>59.891172045940039</c:v>
                </c:pt>
                <c:pt idx="19">
                  <c:v>46.707186945588191</c:v>
                </c:pt>
                <c:pt idx="20">
                  <c:v>89.943158363247605</c:v>
                </c:pt>
                <c:pt idx="21">
                  <c:v>38.346843073076499</c:v>
                </c:pt>
                <c:pt idx="22">
                  <c:v>34.599184880034365</c:v>
                </c:pt>
                <c:pt idx="23">
                  <c:v>76.168131103008221</c:v>
                </c:pt>
                <c:pt idx="24">
                  <c:v>79.239425843750951</c:v>
                </c:pt>
                <c:pt idx="25">
                  <c:v>16.733708256059103</c:v>
                </c:pt>
                <c:pt idx="26">
                  <c:v>45.024290160312262</c:v>
                </c:pt>
                <c:pt idx="27">
                  <c:v>33.761844164832198</c:v>
                </c:pt>
                <c:pt idx="28">
                  <c:v>42.710308955063901</c:v>
                </c:pt>
                <c:pt idx="29">
                  <c:v>18.360670547935484</c:v>
                </c:pt>
                <c:pt idx="30">
                  <c:v>31.113818998760117</c:v>
                </c:pt>
                <c:pt idx="31">
                  <c:v>15.188938486187761</c:v>
                </c:pt>
                <c:pt idx="32">
                  <c:v>35.522455341685507</c:v>
                </c:pt>
                <c:pt idx="33">
                  <c:v>80.648773564465401</c:v>
                </c:pt>
                <c:pt idx="34">
                  <c:v>79.97456456628133</c:v>
                </c:pt>
                <c:pt idx="35">
                  <c:v>32.207427811924646</c:v>
                </c:pt>
                <c:pt idx="36">
                  <c:v>35.3427590871703</c:v>
                </c:pt>
                <c:pt idx="37">
                  <c:v>51.176098564579952</c:v>
                </c:pt>
                <c:pt idx="38">
                  <c:v>58.930453876291068</c:v>
                </c:pt>
                <c:pt idx="39">
                  <c:v>55.399617150087451</c:v>
                </c:pt>
              </c:numCache>
            </c:numRef>
          </c:xVal>
          <c:yVal>
            <c:numRef>
              <c:f>PCA!$Q$2:$Q$41</c:f>
              <c:numCache>
                <c:formatCode>General</c:formatCode>
                <c:ptCount val="40"/>
                <c:pt idx="0">
                  <c:v>170.17477017167388</c:v>
                </c:pt>
                <c:pt idx="1">
                  <c:v>159.73495312868721</c:v>
                </c:pt>
                <c:pt idx="2">
                  <c:v>383.74643847176162</c:v>
                </c:pt>
                <c:pt idx="3">
                  <c:v>230.13271643256627</c:v>
                </c:pt>
                <c:pt idx="4">
                  <c:v>420.66611451038938</c:v>
                </c:pt>
                <c:pt idx="5">
                  <c:v>344.08003136963458</c:v>
                </c:pt>
                <c:pt idx="6">
                  <c:v>409.97201237124801</c:v>
                </c:pt>
                <c:pt idx="7">
                  <c:v>294.10760615823506</c:v>
                </c:pt>
                <c:pt idx="8">
                  <c:v>233.33879185855383</c:v>
                </c:pt>
                <c:pt idx="9">
                  <c:v>376.94161061896313</c:v>
                </c:pt>
                <c:pt idx="10">
                  <c:v>454.59096063088373</c:v>
                </c:pt>
                <c:pt idx="11">
                  <c:v>201.98901812254385</c:v>
                </c:pt>
                <c:pt idx="12">
                  <c:v>97.406786368556652</c:v>
                </c:pt>
                <c:pt idx="13">
                  <c:v>400.46310381058066</c:v>
                </c:pt>
                <c:pt idx="14">
                  <c:v>484.67443001966058</c:v>
                </c:pt>
                <c:pt idx="15">
                  <c:v>474.85038085761408</c:v>
                </c:pt>
                <c:pt idx="16">
                  <c:v>400.50028029108142</c:v>
                </c:pt>
                <c:pt idx="17">
                  <c:v>268.31970870011065</c:v>
                </c:pt>
                <c:pt idx="18">
                  <c:v>308.91236107905911</c:v>
                </c:pt>
                <c:pt idx="19">
                  <c:v>240.91075371934963</c:v>
                </c:pt>
                <c:pt idx="20">
                  <c:v>463.91734313675079</c:v>
                </c:pt>
                <c:pt idx="21">
                  <c:v>197.78898006113138</c:v>
                </c:pt>
                <c:pt idx="22">
                  <c:v>178.45895359175617</c:v>
                </c:pt>
                <c:pt idx="23">
                  <c:v>392.86720253130551</c:v>
                </c:pt>
                <c:pt idx="24">
                  <c:v>408.70861750987336</c:v>
                </c:pt>
                <c:pt idx="25">
                  <c:v>86.310705741778534</c:v>
                </c:pt>
                <c:pt idx="26">
                  <c:v>232.23054924792638</c:v>
                </c:pt>
                <c:pt idx="27">
                  <c:v>174.14003832387132</c:v>
                </c:pt>
                <c:pt idx="28">
                  <c:v>220.29527776822431</c:v>
                </c:pt>
                <c:pt idx="29">
                  <c:v>94.702405984088287</c:v>
                </c:pt>
                <c:pt idx="30">
                  <c:v>160.4818032567627</c:v>
                </c:pt>
                <c:pt idx="31">
                  <c:v>78.34294587612635</c:v>
                </c:pt>
                <c:pt idx="32">
                  <c:v>183.2210854465884</c:v>
                </c:pt>
                <c:pt idx="33">
                  <c:v>415.97788470092678</c:v>
                </c:pt>
                <c:pt idx="34">
                  <c:v>412.50038565766158</c:v>
                </c:pt>
                <c:pt idx="35">
                  <c:v>166.12252239834814</c:v>
                </c:pt>
                <c:pt idx="36">
                  <c:v>182.29423108119417</c:v>
                </c:pt>
                <c:pt idx="37">
                  <c:v>263.96092943835976</c:v>
                </c:pt>
                <c:pt idx="38">
                  <c:v>303.95707788823813</c:v>
                </c:pt>
                <c:pt idx="39">
                  <c:v>285.74539372150372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4B-2145-9FF3-A25F9FA48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062927"/>
        <c:axId val="1908820543"/>
      </c:scatterChart>
      <c:valAx>
        <c:axId val="152106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20543"/>
        <c:crosses val="autoZero"/>
        <c:crossBetween val="midCat"/>
      </c:valAx>
      <c:valAx>
        <c:axId val="190882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06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emf"/><Relationship Id="rId18" Type="http://schemas.openxmlformats.org/officeDocument/2006/relationships/customXml" Target="../ink/ink5.xml"/><Relationship Id="rId39" Type="http://schemas.openxmlformats.org/officeDocument/2006/relationships/image" Target="../media/image10.emf"/><Relationship Id="rId34" Type="http://schemas.openxmlformats.org/officeDocument/2006/relationships/customXml" Target="../ink/ink9.xml"/><Relationship Id="rId42" Type="http://schemas.openxmlformats.org/officeDocument/2006/relationships/customXml" Target="../ink/ink12.xml"/><Relationship Id="rId47" Type="http://schemas.openxmlformats.org/officeDocument/2006/relationships/image" Target="../media/image16.emf"/><Relationship Id="rId55" Type="http://schemas.openxmlformats.org/officeDocument/2006/relationships/image" Target="../media/image20.emf"/><Relationship Id="rId12" Type="http://schemas.openxmlformats.org/officeDocument/2006/relationships/customXml" Target="../ink/ink2.xml"/><Relationship Id="rId17" Type="http://schemas.openxmlformats.org/officeDocument/2006/relationships/image" Target="../media/image8.emf"/><Relationship Id="rId33" Type="http://schemas.openxmlformats.org/officeDocument/2006/relationships/image" Target="../media/image2.emf"/><Relationship Id="rId46" Type="http://schemas.openxmlformats.org/officeDocument/2006/relationships/customXml" Target="../ink/ink13.xml"/><Relationship Id="rId59" Type="http://schemas.openxmlformats.org/officeDocument/2006/relationships/image" Target="../media/image2.png"/><Relationship Id="rId2" Type="http://schemas.openxmlformats.org/officeDocument/2006/relationships/customXml" Target="../ink/ink1.xml"/><Relationship Id="rId16" Type="http://schemas.openxmlformats.org/officeDocument/2006/relationships/customXml" Target="../ink/ink4.xml"/><Relationship Id="rId20" Type="http://schemas.openxmlformats.org/officeDocument/2006/relationships/customXml" Target="../ink/ink6.xml"/><Relationship Id="rId29" Type="http://schemas.openxmlformats.org/officeDocument/2006/relationships/image" Target="../media/image14.emf"/><Relationship Id="rId41" Type="http://schemas.openxmlformats.org/officeDocument/2006/relationships/image" Target="../media/image11.emf"/><Relationship Id="rId54" Type="http://schemas.openxmlformats.org/officeDocument/2006/relationships/customXml" Target="../ink/ink15.xml"/><Relationship Id="rId1" Type="http://schemas.openxmlformats.org/officeDocument/2006/relationships/chart" Target="../charts/chart1.xml"/><Relationship Id="rId11" Type="http://schemas.openxmlformats.org/officeDocument/2006/relationships/image" Target="../media/image5.emf"/><Relationship Id="rId40" Type="http://schemas.openxmlformats.org/officeDocument/2006/relationships/customXml" Target="../ink/ink11.xml"/><Relationship Id="rId45" Type="http://schemas.openxmlformats.org/officeDocument/2006/relationships/image" Target="../media/image15.emf"/><Relationship Id="rId53" Type="http://schemas.openxmlformats.org/officeDocument/2006/relationships/image" Target="../media/image19.emf"/><Relationship Id="rId58" Type="http://schemas.openxmlformats.org/officeDocument/2006/relationships/customXml" Target="../ink/ink17.xml"/><Relationship Id="rId15" Type="http://schemas.openxmlformats.org/officeDocument/2006/relationships/image" Target="../media/image7.emf"/><Relationship Id="rId28" Type="http://schemas.openxmlformats.org/officeDocument/2006/relationships/customXml" Target="../ink/ink7.xml"/><Relationship Id="rId36" Type="http://schemas.openxmlformats.org/officeDocument/2006/relationships/customXml" Target="../ink/ink10.xml"/><Relationship Id="rId57" Type="http://schemas.openxmlformats.org/officeDocument/2006/relationships/image" Target="../media/image1.png"/><Relationship Id="rId61" Type="http://schemas.openxmlformats.org/officeDocument/2006/relationships/image" Target="../media/image3.png"/><Relationship Id="rId19" Type="http://schemas.openxmlformats.org/officeDocument/2006/relationships/image" Target="../media/image9.emf"/><Relationship Id="rId60" Type="http://schemas.openxmlformats.org/officeDocument/2006/relationships/customXml" Target="../ink/ink18.xml"/><Relationship Id="rId14" Type="http://schemas.openxmlformats.org/officeDocument/2006/relationships/customXml" Target="../ink/ink3.xml"/><Relationship Id="rId27" Type="http://schemas.openxmlformats.org/officeDocument/2006/relationships/image" Target="../media/image13.emf"/><Relationship Id="rId30" Type="http://schemas.openxmlformats.org/officeDocument/2006/relationships/customXml" Target="../ink/ink8.xml"/><Relationship Id="rId35" Type="http://schemas.openxmlformats.org/officeDocument/2006/relationships/image" Target="../media/image3.emf"/><Relationship Id="rId48" Type="http://schemas.openxmlformats.org/officeDocument/2006/relationships/customXml" Target="../ink/ink14.xml"/><Relationship Id="rId56" Type="http://schemas.openxmlformats.org/officeDocument/2006/relationships/customXml" Target="../ink/ink16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ustomXml" Target="../ink/ink19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9" Type="http://schemas.openxmlformats.org/officeDocument/2006/relationships/image" Target="../media/image10.emf"/><Relationship Id="rId42" Type="http://schemas.openxmlformats.org/officeDocument/2006/relationships/chart" Target="../charts/chart3.xml"/><Relationship Id="rId20" Type="http://schemas.openxmlformats.org/officeDocument/2006/relationships/customXml" Target="../ink/ink21.xml"/><Relationship Id="rId41" Type="http://schemas.openxmlformats.org/officeDocument/2006/relationships/image" Target="../media/image11.emf"/><Relationship Id="rId1" Type="http://schemas.openxmlformats.org/officeDocument/2006/relationships/customXml" Target="../ink/ink20.xml"/><Relationship Id="rId40" Type="http://schemas.openxmlformats.org/officeDocument/2006/relationships/customXml" Target="../ink/ink22.xml"/><Relationship Id="rId19" Type="http://schemas.openxmlformats.org/officeDocument/2006/relationships/image" Target="../media/image9.emf"/><Relationship Id="rId44" Type="http://schemas.openxmlformats.org/officeDocument/2006/relationships/image" Target="../media/image6.png"/><Relationship Id="rId4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110087</xdr:colOff>
      <xdr:row>43</xdr:row>
      <xdr:rowOff>49242</xdr:rowOff>
    </xdr:from>
    <xdr:to>
      <xdr:col>11</xdr:col>
      <xdr:colOff>77356</xdr:colOff>
      <xdr:row>61</xdr:row>
      <xdr:rowOff>127174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4206E-83A7-4B0E-B2FD-E8286E1C1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494506</xdr:colOff>
      <xdr:row>12</xdr:row>
      <xdr:rowOff>51314</xdr:rowOff>
    </xdr:from>
    <xdr:to>
      <xdr:col>14</xdr:col>
      <xdr:colOff>540946</xdr:colOff>
      <xdr:row>12</xdr:row>
      <xdr:rowOff>103514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7EC80DD8-FD09-4B9B-8051-5EC3EBFE3B1D}"/>
                </a:ext>
              </a:extLst>
            </xdr14:cNvPr>
            <xdr14:cNvContentPartPr/>
          </xdr14:nvContentPartPr>
          <xdr14:nvPr macro=""/>
          <xdr14:xfrm>
            <a:off x="9008391" y="2337314"/>
            <a:ext cx="46440" cy="522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7EC80DD8-FD09-4B9B-8051-5EC3EBFE3B1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999391" y="2328314"/>
              <a:ext cx="64080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607546</xdr:colOff>
      <xdr:row>10</xdr:row>
      <xdr:rowOff>183194</xdr:rowOff>
    </xdr:from>
    <xdr:to>
      <xdr:col>15</xdr:col>
      <xdr:colOff>84732</xdr:colOff>
      <xdr:row>11</xdr:row>
      <xdr:rowOff>151094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3BF1080-9F68-4750-8FFC-BB2D6B29ECED}"/>
                </a:ext>
              </a:extLst>
            </xdr14:cNvPr>
            <xdr14:cNvContentPartPr/>
          </xdr14:nvContentPartPr>
          <xdr14:nvPr macro=""/>
          <xdr14:xfrm>
            <a:off x="9121431" y="2088194"/>
            <a:ext cx="85320" cy="1584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A3BF1080-9F68-4750-8FFC-BB2D6B29ECE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112431" y="2079194"/>
              <a:ext cx="10296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9663</xdr:colOff>
      <xdr:row>7</xdr:row>
      <xdr:rowOff>138014</xdr:rowOff>
    </xdr:from>
    <xdr:to>
      <xdr:col>17</xdr:col>
      <xdr:colOff>70503</xdr:colOff>
      <xdr:row>8</xdr:row>
      <xdr:rowOff>67394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314E767-4855-4901-AE81-5B3363D3F5D7}"/>
                </a:ext>
              </a:extLst>
            </xdr14:cNvPr>
            <xdr14:cNvContentPartPr/>
          </xdr14:nvContentPartPr>
          <xdr14:nvPr macro=""/>
          <xdr14:xfrm>
            <a:off x="10347951" y="1471514"/>
            <a:ext cx="60840" cy="1198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314E767-4855-4901-AE81-5B3363D3F5D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338951" y="1462514"/>
              <a:ext cx="7848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-7681</xdr:colOff>
      <xdr:row>0</xdr:row>
      <xdr:rowOff>26114</xdr:rowOff>
    </xdr:from>
    <xdr:to>
      <xdr:col>0</xdr:col>
      <xdr:colOff>96951</xdr:colOff>
      <xdr:row>1</xdr:row>
      <xdr:rowOff>47294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0E3D8DB-15AF-40F6-95DD-2FF47A3EF40F}"/>
                </a:ext>
              </a:extLst>
            </xdr14:cNvPr>
            <xdr14:cNvContentPartPr/>
          </xdr14:nvContentPartPr>
          <xdr14:nvPr macro=""/>
          <xdr14:xfrm>
            <a:off x="-7681" y="26114"/>
            <a:ext cx="104632" cy="2116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0E3D8DB-15AF-40F6-95DD-2FF47A3EF40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-16795" y="17114"/>
              <a:ext cx="122496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191176</xdr:colOff>
      <xdr:row>0</xdr:row>
      <xdr:rowOff>55634</xdr:rowOff>
    </xdr:from>
    <xdr:to>
      <xdr:col>1</xdr:col>
      <xdr:colOff>230416</xdr:colOff>
      <xdr:row>1</xdr:row>
      <xdr:rowOff>40094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756B8C12-3F45-41EA-A683-D1AB2939FF49}"/>
                </a:ext>
              </a:extLst>
            </xdr14:cNvPr>
            <xdr14:cNvContentPartPr/>
          </xdr14:nvContentPartPr>
          <xdr14:nvPr macro=""/>
          <xdr14:xfrm>
            <a:off x="799311" y="55634"/>
            <a:ext cx="39240" cy="1749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756B8C12-3F45-41EA-A683-D1AB2939FF4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90311" y="46634"/>
              <a:ext cx="5688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421387</xdr:colOff>
      <xdr:row>6</xdr:row>
      <xdr:rowOff>157514</xdr:rowOff>
    </xdr:from>
    <xdr:to>
      <xdr:col>3</xdr:col>
      <xdr:colOff>551707</xdr:colOff>
      <xdr:row>7</xdr:row>
      <xdr:rowOff>41534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82DBBDEA-8870-42A0-AF6E-43B98CC84DAE}"/>
                </a:ext>
              </a:extLst>
            </xdr14:cNvPr>
            <xdr14:cNvContentPartPr/>
          </xdr14:nvContentPartPr>
          <xdr14:nvPr macro=""/>
          <xdr14:xfrm>
            <a:off x="2245791" y="1300514"/>
            <a:ext cx="130320" cy="745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82DBBDEA-8870-42A0-AF6E-43B98CC84DAE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236791" y="1291514"/>
              <a:ext cx="14796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399427</xdr:colOff>
      <xdr:row>28</xdr:row>
      <xdr:rowOff>115874</xdr:rowOff>
    </xdr:from>
    <xdr:to>
      <xdr:col>3</xdr:col>
      <xdr:colOff>592387</xdr:colOff>
      <xdr:row>28</xdr:row>
      <xdr:rowOff>134954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9F393BB-B489-44FB-BAC0-5AE4315EC47E}"/>
                </a:ext>
              </a:extLst>
            </xdr14:cNvPr>
            <xdr14:cNvContentPartPr/>
          </xdr14:nvContentPartPr>
          <xdr14:nvPr macro=""/>
          <xdr14:xfrm>
            <a:off x="2223831" y="5449874"/>
            <a:ext cx="192960" cy="1908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9F393BB-B489-44FB-BAC0-5AE4315EC47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2214831" y="5440874"/>
              <a:ext cx="21060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528150</xdr:colOff>
      <xdr:row>4</xdr:row>
      <xdr:rowOff>164609</xdr:rowOff>
    </xdr:from>
    <xdr:to>
      <xdr:col>6</xdr:col>
      <xdr:colOff>528510</xdr:colOff>
      <xdr:row>4</xdr:row>
      <xdr:rowOff>164969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4F9A6B54-D5E9-48C3-B663-FCC4646B9C2E}"/>
                </a:ext>
              </a:extLst>
            </xdr14:cNvPr>
            <xdr14:cNvContentPartPr/>
          </xdr14:nvContentPartPr>
          <xdr14:nvPr macro=""/>
          <xdr14:xfrm>
            <a:off x="4190945" y="926609"/>
            <a:ext cx="360" cy="3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4F9A6B54-D5E9-48C3-B663-FCC4646B9C2E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181945" y="91760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392335</xdr:colOff>
      <xdr:row>17</xdr:row>
      <xdr:rowOff>83909</xdr:rowOff>
    </xdr:from>
    <xdr:to>
      <xdr:col>5</xdr:col>
      <xdr:colOff>401335</xdr:colOff>
      <xdr:row>17</xdr:row>
      <xdr:rowOff>95789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45A81AAE-E980-4664-B075-1182BDF4697E}"/>
                </a:ext>
              </a:extLst>
            </xdr14:cNvPr>
            <xdr14:cNvContentPartPr/>
          </xdr14:nvContentPartPr>
          <xdr14:nvPr macro=""/>
          <xdr14:xfrm>
            <a:off x="3444665" y="3322409"/>
            <a:ext cx="9000" cy="118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45A81AAE-E980-4664-B075-1182BDF4697E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435665" y="3313409"/>
              <a:ext cx="2664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28265</xdr:colOff>
      <xdr:row>1</xdr:row>
      <xdr:rowOff>23309</xdr:rowOff>
    </xdr:from>
    <xdr:to>
      <xdr:col>0</xdr:col>
      <xdr:colOff>89105</xdr:colOff>
      <xdr:row>2</xdr:row>
      <xdr:rowOff>92729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83815B3-ED38-4325-91E5-7CAA7CEA0E66}"/>
                </a:ext>
              </a:extLst>
            </xdr14:cNvPr>
            <xdr14:cNvContentPartPr/>
          </xdr14:nvContentPartPr>
          <xdr14:nvPr macro=""/>
          <xdr14:xfrm>
            <a:off x="28265" y="213809"/>
            <a:ext cx="60840" cy="2599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083815B3-ED38-4325-91E5-7CAA7CEA0E66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9265" y="204809"/>
              <a:ext cx="78480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568719</xdr:colOff>
      <xdr:row>0</xdr:row>
      <xdr:rowOff>188969</xdr:rowOff>
    </xdr:from>
    <xdr:to>
      <xdr:col>2</xdr:col>
      <xdr:colOff>7933</xdr:colOff>
      <xdr:row>2</xdr:row>
      <xdr:rowOff>67529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1E9CB71B-DCF7-43EF-B213-8045ADE4F64C}"/>
                </a:ext>
              </a:extLst>
            </xdr14:cNvPr>
            <xdr14:cNvContentPartPr/>
          </xdr14:nvContentPartPr>
          <xdr14:nvPr macro=""/>
          <xdr14:xfrm>
            <a:off x="1179185" y="188969"/>
            <a:ext cx="49680" cy="2595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1E9CB71B-DCF7-43EF-B213-8045ADE4F64C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170185" y="179969"/>
              <a:ext cx="6732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9921</xdr:colOff>
      <xdr:row>8</xdr:row>
      <xdr:rowOff>80849</xdr:rowOff>
    </xdr:from>
    <xdr:to>
      <xdr:col>4</xdr:col>
      <xdr:colOff>199641</xdr:colOff>
      <xdr:row>9</xdr:row>
      <xdr:rowOff>130829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14158E88-1B0D-47F8-AB02-B603C0F9F645}"/>
                </a:ext>
              </a:extLst>
            </xdr14:cNvPr>
            <xdr14:cNvContentPartPr/>
          </xdr14:nvContentPartPr>
          <xdr14:nvPr macro=""/>
          <xdr14:xfrm>
            <a:off x="2451785" y="1604849"/>
            <a:ext cx="189720" cy="24048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14158E88-1B0D-47F8-AB02-B603C0F9F645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442785" y="1595849"/>
              <a:ext cx="20736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477373</xdr:colOff>
      <xdr:row>15</xdr:row>
      <xdr:rowOff>96269</xdr:rowOff>
    </xdr:from>
    <xdr:to>
      <xdr:col>2</xdr:col>
      <xdr:colOff>505813</xdr:colOff>
      <xdr:row>15</xdr:row>
      <xdr:rowOff>101669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B36B9998-A8E2-442C-A6BC-11C467BDF7A7}"/>
                </a:ext>
              </a:extLst>
            </xdr14:cNvPr>
            <xdr14:cNvContentPartPr/>
          </xdr14:nvContentPartPr>
          <xdr14:nvPr macro=""/>
          <xdr14:xfrm>
            <a:off x="1698305" y="2953769"/>
            <a:ext cx="28440" cy="54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B36B9998-A8E2-442C-A6BC-11C467BDF7A7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689305" y="2944769"/>
              <a:ext cx="4608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528493</xdr:colOff>
      <xdr:row>8</xdr:row>
      <xdr:rowOff>102089</xdr:rowOff>
    </xdr:from>
    <xdr:to>
      <xdr:col>3</xdr:col>
      <xdr:colOff>22787</xdr:colOff>
      <xdr:row>8</xdr:row>
      <xdr:rowOff>115409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04E48205-78B5-4747-AA59-FB729037C13F}"/>
                </a:ext>
              </a:extLst>
            </xdr14:cNvPr>
            <xdr14:cNvContentPartPr/>
          </xdr14:nvContentPartPr>
          <xdr14:nvPr macro=""/>
          <xdr14:xfrm>
            <a:off x="1749425" y="1626089"/>
            <a:ext cx="104760" cy="1332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04E48205-78B5-4747-AA59-FB729037C13F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740425" y="1617089"/>
              <a:ext cx="12240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517333</xdr:colOff>
      <xdr:row>9</xdr:row>
      <xdr:rowOff>112829</xdr:rowOff>
    </xdr:from>
    <xdr:to>
      <xdr:col>2</xdr:col>
      <xdr:colOff>607333</xdr:colOff>
      <xdr:row>9</xdr:row>
      <xdr:rowOff>137669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D1C82F17-D867-4614-AD91-030FDFECE2E1}"/>
                </a:ext>
              </a:extLst>
            </xdr14:cNvPr>
            <xdr14:cNvContentPartPr/>
          </xdr14:nvContentPartPr>
          <xdr14:nvPr macro=""/>
          <xdr14:xfrm>
            <a:off x="1738265" y="1827329"/>
            <a:ext cx="90000" cy="2484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D1C82F17-D867-4614-AD91-030FDFECE2E1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729265" y="1818329"/>
              <a:ext cx="107640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139560</xdr:colOff>
      <xdr:row>16</xdr:row>
      <xdr:rowOff>92490</xdr:rowOff>
    </xdr:from>
    <xdr:to>
      <xdr:col>7</xdr:col>
      <xdr:colOff>181320</xdr:colOff>
      <xdr:row>16</xdr:row>
      <xdr:rowOff>127410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D4D5DFF-2EED-4DFD-954C-FC200EA1CB6C}"/>
                </a:ext>
              </a:extLst>
            </xdr14:cNvPr>
            <xdr14:cNvContentPartPr/>
          </xdr14:nvContentPartPr>
          <xdr14:nvPr macro=""/>
          <xdr14:xfrm>
            <a:off x="4406760" y="2988090"/>
            <a:ext cx="41760" cy="349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D4D5DFF-2EED-4DFD-954C-FC200EA1CB6C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398120" y="2979450"/>
              <a:ext cx="59400" cy="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207660</xdr:colOff>
      <xdr:row>16</xdr:row>
      <xdr:rowOff>84780</xdr:rowOff>
    </xdr:from>
    <xdr:to>
      <xdr:col>7</xdr:col>
      <xdr:colOff>548835</xdr:colOff>
      <xdr:row>18</xdr:row>
      <xdr:rowOff>173385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CD56613-30C4-4046-AD0E-1DF56D82375C}"/>
                </a:ext>
              </a:extLst>
            </xdr14:cNvPr>
            <xdr14:cNvContentPartPr/>
          </xdr14:nvContentPartPr>
          <xdr14:nvPr macro=""/>
          <xdr14:xfrm>
            <a:off x="3865260" y="2980380"/>
            <a:ext cx="950775" cy="450555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CD56613-30C4-4046-AD0E-1DF56D82375C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3860942" y="2976062"/>
              <a:ext cx="959412" cy="4591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226680</xdr:colOff>
      <xdr:row>6</xdr:row>
      <xdr:rowOff>132930</xdr:rowOff>
    </xdr:from>
    <xdr:to>
      <xdr:col>8</xdr:col>
      <xdr:colOff>164700</xdr:colOff>
      <xdr:row>9</xdr:row>
      <xdr:rowOff>57825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BA234422-D8F2-4331-A33A-392B83455930}"/>
                </a:ext>
              </a:extLst>
            </xdr14:cNvPr>
            <xdr14:cNvContentPartPr/>
          </xdr14:nvContentPartPr>
          <xdr14:nvPr macro=""/>
          <xdr14:xfrm>
            <a:off x="4493880" y="1218780"/>
            <a:ext cx="547620" cy="46782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BA234422-D8F2-4331-A33A-392B83455930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489545" y="1214391"/>
              <a:ext cx="556289" cy="47659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172297</xdr:colOff>
      <xdr:row>0</xdr:row>
      <xdr:rowOff>153565</xdr:rowOff>
    </xdr:from>
    <xdr:to>
      <xdr:col>13</xdr:col>
      <xdr:colOff>490220</xdr:colOff>
      <xdr:row>16</xdr:row>
      <xdr:rowOff>12383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0CC5F-9DC1-4066-96AF-6CD26F657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549020</xdr:colOff>
      <xdr:row>11</xdr:row>
      <xdr:rowOff>73997</xdr:rowOff>
    </xdr:from>
    <xdr:to>
      <xdr:col>8</xdr:col>
      <xdr:colOff>316852</xdr:colOff>
      <xdr:row>14</xdr:row>
      <xdr:rowOff>97137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CCA6B43-19D4-4C0A-96D0-6F1243F51A42}"/>
                </a:ext>
              </a:extLst>
            </xdr14:cNvPr>
            <xdr14:cNvContentPartPr/>
          </xdr14:nvContentPartPr>
          <xdr14:nvPr macro=""/>
          <xdr14:xfrm>
            <a:off x="4200270" y="2053080"/>
            <a:ext cx="984915" cy="56289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CCA6B43-19D4-4C0A-96D0-6F1243F51A4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195941" y="2048700"/>
              <a:ext cx="993574" cy="57165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191176</xdr:colOff>
      <xdr:row>0</xdr:row>
      <xdr:rowOff>55634</xdr:rowOff>
    </xdr:from>
    <xdr:to>
      <xdr:col>1</xdr:col>
      <xdr:colOff>230416</xdr:colOff>
      <xdr:row>1</xdr:row>
      <xdr:rowOff>40094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F22C734-510E-EC46-8D59-87AA097B82AE}"/>
                </a:ext>
              </a:extLst>
            </xdr14:cNvPr>
            <xdr14:cNvContentPartPr/>
          </xdr14:nvContentPartPr>
          <xdr14:nvPr macro=""/>
          <xdr14:xfrm>
            <a:off x="799311" y="55634"/>
            <a:ext cx="39240" cy="1749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756B8C12-3F45-41EA-A683-D1AB2939FF4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90311" y="46634"/>
              <a:ext cx="5688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28265</xdr:colOff>
      <xdr:row>1</xdr:row>
      <xdr:rowOff>23309</xdr:rowOff>
    </xdr:from>
    <xdr:to>
      <xdr:col>0</xdr:col>
      <xdr:colOff>89105</xdr:colOff>
      <xdr:row>2</xdr:row>
      <xdr:rowOff>92729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3C41B41-88D0-D84F-8E81-A51A4F84A1B2}"/>
                </a:ext>
              </a:extLst>
            </xdr14:cNvPr>
            <xdr14:cNvContentPartPr/>
          </xdr14:nvContentPartPr>
          <xdr14:nvPr macro=""/>
          <xdr14:xfrm>
            <a:off x="28265" y="213809"/>
            <a:ext cx="60840" cy="2599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083815B3-ED38-4325-91E5-7CAA7CEA0E66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9265" y="204809"/>
              <a:ext cx="78480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568719</xdr:colOff>
      <xdr:row>0</xdr:row>
      <xdr:rowOff>188969</xdr:rowOff>
    </xdr:from>
    <xdr:to>
      <xdr:col>1</xdr:col>
      <xdr:colOff>681033</xdr:colOff>
      <xdr:row>2</xdr:row>
      <xdr:rowOff>67529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CF6CEAD-8333-7E4D-9841-517798D4071B}"/>
                </a:ext>
              </a:extLst>
            </xdr14:cNvPr>
            <xdr14:cNvContentPartPr/>
          </xdr14:nvContentPartPr>
          <xdr14:nvPr macro=""/>
          <xdr14:xfrm>
            <a:off x="1179185" y="188969"/>
            <a:ext cx="49680" cy="2595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1E9CB71B-DCF7-43EF-B213-8045ADE4F64C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170185" y="179969"/>
              <a:ext cx="6732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397933</xdr:colOff>
      <xdr:row>0</xdr:row>
      <xdr:rowOff>76200</xdr:rowOff>
    </xdr:from>
    <xdr:to>
      <xdr:col>13</xdr:col>
      <xdr:colOff>821267</xdr:colOff>
      <xdr:row>14</xdr:row>
      <xdr:rowOff>93133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30A7F9-8168-033D-C9D9-2098B8279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 editAs="oneCell">
    <xdr:from>
      <xdr:col>3</xdr:col>
      <xdr:colOff>516468</xdr:colOff>
      <xdr:row>9</xdr:row>
      <xdr:rowOff>169334</xdr:rowOff>
    </xdr:from>
    <xdr:to>
      <xdr:col>6</xdr:col>
      <xdr:colOff>321734</xdr:colOff>
      <xdr:row>30</xdr:row>
      <xdr:rowOff>81436</xdr:rowOff>
    </xdr:to>
    <xdr:pic>
      <xdr:nvPicPr>
        <xdr:cNvPr id="8" name="Picture 7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31ABF77C-F92D-080A-E8B1-81A9C2BAF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005668" y="1921934"/>
          <a:ext cx="2294466" cy="4001502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49</xdr:row>
      <xdr:rowOff>0</xdr:rowOff>
    </xdr:from>
    <xdr:to>
      <xdr:col>5</xdr:col>
      <xdr:colOff>770467</xdr:colOff>
      <xdr:row>60</xdr:row>
      <xdr:rowOff>188153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0D89A2-9D81-3428-6B1E-E02DC7D39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56733" y="9541933"/>
          <a:ext cx="3962401" cy="233022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0.3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128 143 1407 0,'0'1'874'0,"0"-1"-641"0,0 0-18 0,0 0-14 0,0 0-11 15,0 0-6-15,0 0-10 0,0 0-14 16,-3 0-8-16,3-1-8 0,-2-1-11 0,2 1-9 16,-4-1-13-16,4-2 4 0,-2 1-17 0,-3 0-11 15,5-1-5-15,-5-1-7 0,2 0-7 16,0 1-4-16,-3-1-7 0,4 1-3 0,-3-4-3 0,2 0-6 15,-5 1-3-15,2 2-2 0,4-1-5 0,0 2 4 16,-1 0-9-16,0 0-2 0,0 0-2 16,1 2-3-16,-3-1-1 0,2-1-3 0,3 2 0 15,-3 0-3-15,1-1 1 0,2 0-2 0,-3 1-3 16,1 0 1-16,2 0-2 0,-1 1-1 0,1 0-2 16,0 0 0-16,-2-2 0 0,2 2-4 0,-3 1 2 15,3-1-2-15,0 0 0 0,0-1-2 16,-2 2 0-16,2-1 2 0,0 0-2 0,0 1-3 0,-3 0 5 15,3-1-5-15,-3 1 0 0,3-2 0 0,0 2-2 16,0 0 0-16,0-2 0 0,0 2 3 0,0 0-4 16,-3 0 1-16,3 0 3 0,0 0-3 0,0 0 3 15,0-2-4-15,0 0 5 0,-2 2 0 0,2 0-1 16,-2 0 2-16,2-1 1 0,-3 1-2 16,3-1-2-16,0 1-1 0,-1 0 2 0,1 0-2 15,0 0-2-15,0 0 0 0,-2-2-4 0,-1 2 0 0,3 0-1 16,0 0-2-16,0 0-2 0,-2 0 1 15,2 0 1-15,0 0 4 0,0 0-4 0,0 0 8 16,-2 0-8-16,2 0 2 0,-3 2-1 0,3-1 0 16,0 0 1-16,-1 1 4 0,1 0-2 0,0-2 1 15,0 2 3-15,0-2-2 0,0 2 2 0,0-1 5 16,0 0 0-16,0 0 5 0,0-1 8 0,0 0 7 16,0 0 0-16,0 2 4 0,0-2 0 15,1 0 2-15,-1 0-3 0,1 0 6 0,1 0-1 0,-2 0-3 16,0 0 1-16,2 0-4 0,-2 0-21 15,0 0-22-15,0 0-33 0,0 0-31 0,0-2-40 16,0 2-51-16,0 0 16 0,0 0-167 0,-2 0-211 0,2 0 41 16,-3 0-23-16,3 0 47 0,0-2 40 15,0 1 41-15,0 1-381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2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10 1574 0,'-4'-2'290'0,"1"-1"-23"15,-2 2-25-15,-1 1-23 0,6-1-21 0,0 0-19 16,0 1-12-16,-5-2-13 0,5 2-18 0,0 0-14 16,0 0-15-16,-3 0-9 0,3 0-7 15,-4 0-9-15,4 0-8 0,0 0 1 0,0 0 0 0,0 0 4 16,0 0 4-16,0 2-5 0,0 0 2 0,0 2 10 15,0 0-4-15,4-1-4 0,-1 3-5 16,2 2-6-16,-5 2-7 0,11-1 0 0,-8 4-1 16,5 1-5-16,-1 2-1 0,1-1-3 0,3 2 7 15,-2-1-11-15,5 1-6 0,-5 1 2 0,5-1-3 16,-4 0-3-16,8 0 1 0,-7 1-2 0,-3-1-6 16,7-2-1-16,-3 0-3 0,-2 1 9 15,1-3-5-15,-2 1-3 0,3-2 4 0,-5-2-5 16,0-1 2-16,-1-3 4 0,-1 1 7 0,0-2 8 15,-5-1 5-15,7 1 11 0,-7-2-5 0,4-1 31 16,-2 2 3-16,-2-2 2 0,1-1-3 0,-1 2-5 16,9-2-4-16,-9 1-4 0,0 0-5 0,0-1-4 0,0 0-1 15,0 1-4-15,0-2-1 0,4 2-2 16,-4-2-4-16,0 0-6 0,0 2-3 0,0-2-6 16,0 0-4-16,0 0-6 0,0 0-3 0,0 0-3 15,0 0-2-15,0 0-4 0,-4-2-2 0,4 2-4 16,0 0 0-16,0 0-2 0,-5-2-1 0,5 2-2 15,-4-2-1-15,4 2-2 0,-1-1 1 0,1 1-4 16,-2 0-2-16,2-1-1 0,0 1 1 0,-4 0-1 16,4-2 3-16,0 2-7 0,0 0-1 0,-3 0 1 15,3 0-3-15,0 0-3 0,0-2 0 16,0 2-2-16,-4 0 0 0,4 0-2 0,0 0 1 0,0 0 0 16,0 0-1-16,0 0 1 0,0 2 1 0,0 0 0 15,0-2 2-15,0 1 0 0,0 0 1 16,0 3 0-16,0-4 0 0,0 2 2 0,0 0-1 15,7-1 5-15,-7 0 0 0,0 1 0 0,6 0 1 16,-5-1 2-16,8 0 0 0,-5-1 4 0,6 0 0 16,-4 1 1-16,1-1 2 0,0 0 4 0,1 0 9 15,0-2 8-15,-1 1 4 0,-4-3 0 0,6 3-3 0,-7-2 2 16,3 1 3-16,-5-3-4 0,0 2-3 16,0 0-3-16,0 0-1 0,0 1-4 0,0 1-4 15,0-3 4-15,0 4-11 0,0-2-4 0,0 0-6 16,0 2 1-16,0 0 1 0,0 0 2 0,0 0-4 15,0 2 0-15,0 0-1 0,0 0-1 0,0 0 0 16,-2 0 1-16,2 1 6 0,0-1-9 16,0 2 1-16,0-2 1 0,0 2 1 0,0-4 0 15,0 4 0-15,0-3-1 0,0 2-7 0,2-1-14 16,-2 0-37-16,0-1 6 0,4 1-182 0,1-1-59 16,-2 1-83-16,1 0 36 0,6 0-354 0,-1-2 45 15,2 0 40-15,8-5-1152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4.3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0 851 0,'0'0'167'0,"3"0"-15"0,-3 0 3 0,0 0-12 16,3 2-7-16,-1-2-3 0,-2 2-8 0,2 0-14 0,0 0 15 15,2 1-1-15,-4 2-10 0,3-3-10 16,-1 2-12-16,1 0 3 0,0 3-11 0,0-3 4 0,-1 1-10 15,2 3-2-15,0 1-1 0,3 1-3 16,-3 3-6-16,3-2 2 0,-1 2-9 0,-1-1-2 16,1 2 2-16,1-2-5 0,-1 1-1 0,-1-2-1 15,1 0 1-15,-2 0 0 0,-1-2-1 0,3 2 2 16,-4-1-2-16,4-1-7 0,-3 0 1 16,1-2 1-16,-1 0-8 0,-2-1 0 0,4-1-3 0,-3 1-1 15,0-2-4-15,-2 0-2 0,4 0-2 16,-2 1 0-16,-2-1-3 0,3 0-2 0,-1-2 1 15,-2 2-2-15,3-2-1 0,-2 2-1 0,-1-2 2 0,2 1-2 16,-2-1 1-16,3 0 4 0,-3 0-3 16,2-1 6-16,-2 2 2 0,0-2 6 0,2 0 2 15,-2-1 1-15,0 2 3 0,0-1 1 0,0-1-1 0,0 1 2 16,0-1 1-16,0 0-6 0,0 1 0 16,4-1-2-16,-4 2 0 0,0 0-1 0,0-2-3 15,0 0 1-15,0 0-2 0,0 0 0 0,0 0 2 16,0 0-3-16,0 0-2 0,0 0-1 0,0 0-4 15,0 0-4-15,0 0-2 0,0 0 1 16,0 0-3-16,0 0-1 0,0 0-2 0,0 0-2 16,0-2-1-16,-4 2-3 0,4-2 2 0,0 1-2 15,0 0 0-15,0 0 0 0,-2-1 3 0,2 1-2 0,0 0 2 16,0 1 2-16,-2-4-1 0,2 3 4 16,-3 0 0-16,1-1 6 0,2 1 0 0,0 0 1 15,0 0 7-15,-1-1-4 0,1 0 0 0,-3 2 0 16,1 0-3-16,2-2-3 0,-3 0 0 15,3 0-5-15,0 2-3 0,0 0-3 0,-2-2-4 0,2 2-1 16,-1 0-3-16,-2-2-1 0,3 2-5 0,0-1 0 16,0 1-6-16,-2 0 6 0,2 0-3 0,-2 0 0 15,2 0-1-15,-3 1 1 0,1 1 0 0,2 0 0 16,-1 0 0-16,1 0 0 0,0 0 2 0,0 0 0 16,-3 0 2-16,3 0-4 0,0-1 2 15,-2 1 2-15,2-1 2 0,-2 0 9 0,2 0 5 0,0 2 5 16,0-2-1-16,0 0 3 0,2 1 4 15,-2-2 5-15,0 0 3 0,0 0 2 0,2 0 6 16,1 0 8-16,-3 0-2 0,1-2 13 0,-1 1 13 16,2 0 5-16,1-2-9 0,-3 2 15 0,2-1-3 15,-2-2-7-15,0-1 0 0,0 1-4 0,0 2 2 16,0-3 5-16,0 1-7 0,0 2-9 0,0-3-10 16,0 2-6-16,-2 1-11 0,-1 0-6 0,3-1-2 15,-2 2-5-15,2 1-6 0,-1 0 0 16,-4 0-3-16,3 0-4 0,-3 1 0 0,1 0-4 0,2 3-4 15,-3-4-21-15,1 4 4 0,0-2-38 16,1 2-25-16,0-2-26 0,0 2-28 0,1-1-28 16,0-1-37-16,-1 4-53 0,3-4 24 0,0 1-171 0,0-1-227 15,5 1 49-15,-3-2 44 0,3 0 41 16,-1-1 42-16,4 0-617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8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42 6 1301 0,'-2'-1'266'16,"2"0"-20"-16,-4-1-13 0,4 2-24 0,0-2-15 15,0 2-22-15,0 0-3 0,-2 0 1 0,0 2 0 16,-1 1-12-16,1 1-11 0,-4 4-8 0,3 4-7 16,-3 6-2-16,4 2-5 0,-5 2-6 0,4-9-9 15</inkml:trace>
  <inkml:trace contextRef="#ctx0" brushRef="#br0">0 463 4591 109,'3'8'-124'16,"20"20"104"-16,-4-4-259 0,13-6-76 0,5 1 31 0,0-6-225 16,6-3 48-16,-2-6 42 0,10-7-384 15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9.3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 1741 0,'2'0'289'16,"-1"-2"-27"-16,-1 2-25 0,0 0-27 0,3 0-28 16,-3 0-23-16,0 0-20 0,0 0-13 0,0 0 6 15,2 2 0-15,1-2-6 0,-1 4 0 0,4 2 1 16,-1 3 1-16,3 3-5 0,-2-1-5 15,4 0-2-15,-2 4-7 0,0-1-6 0,-1 2-3 16,2-1-6-16,-3 0-4 0,1 2-6 0,-1 0 1 0,-1-1-7 16,-3 2-6-16,0 2-7 0,-2 1-15 15,-2 0-32-15,0 0-39 0,-1 0-45 0,-3 2-58 16,4-2-88-16,-5 0 19 0,3 1-274 0,-1 0 36 16,2-5-127-16,-2 2 54 0,0-3 42 0,2-4 38 15,-2-2-382-15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8:15.0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8 200 1291 0,'0'4'259'0,"0"-4"-20"0,0 0-19 15,0 0-15-15,0 0-14 0,-2 0-11 0,2 0 0 16,-3 0-10-16,3 0-3 0,0 0-6 0,0 0-4 16,0 0-7-16,-2 2-3 0,2-2-3 0,0 0-3 15,0 0-1-15,0 0-1 0,-1 0 9 16,1 0-6-16,0 0-2 0,0 0-1 0,0 0-2 15,0 0-3-15,0 0 4 0,0 0-3 0,0 0 0 0,0-2-8 16,0 2-17-16,0 0-15 0,0-4-13 16,0 3-4-16,0-2-3 0,1-1-11 0,-1 0-4 15,2-1 1-15,1-1-8 0,-1 2-5 0,0-1 6 16,4-3-1-16,3-1-4 0,0-1-2 0,2 0-1 0,0-1 2 16,2 3-3-16,0 0 0 0,0-1 2 15,1 1-2-15,-1 1-2 0,3 0-3 0,-1 1 0 0,0 1-1 16,0 0-4-16,-2-1-5 0,0 2 5 15,1-1-7-15,-4 2 0 0,-1 0 0 0,-2 2-7 16,1-2 1-16,1 1-1 0,-2 0 0 0,-4 1-1 16,2 0-3-16,3 0 1 0,-3-2 9 0,-1 2-12 15,3 0 2-15,-5 0 0 0,4-2 0 0,-3 2-2 16,1-1 6-16,0 0-3 0,1 1 0 0,-3 0-18 16,-2-2-26-16,4 2 1 0,-2 0-86 0,0 1-41 15,-2-1-38-15,3-1-34 0,-1 2-56 0,-1 0 27 16,2 0-208-16,-1 0 40 0,-2-1-210 15,5 1 50-15,-5 0 54 0,4 0 45 0,-2 0 42 16,-2 1-600-16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8:17.0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2 947 0,'0'0'185'0,"0"0"-2"0,0 0-7 15,0 0-21-15,0 0 21 0,0 0-11 0,0 0-3 16,0 0-6-16,0 0-9 0,0 0-13 0,0 0-15 15,0-2-6-15,0 2-17 0,0 0-15 0,0 0-11 16,0 0 8-16,0 0 13 0,0 0 6 16,0 0 5-16,8 4 1 0,-2 0-3 0,4 2 1 0,3-2 7 15,-3-1 8-15,5 4 8 0,0-4-1 16,3 3-3-16,4-2-2 0,-1 1 3 0,1-3-8 16,1 0-6-16,-1-1-2 0,-1 0-8 0,3-1 1 15,-1 0-4-15,1-1-4 0,-3 0-1 0,3-2-3 16,-5 2-2-16,1-2-4 0,-1-1-4 0,-3 0-1 15,1 2-6-15,-4-2-8 0,-2 0-4 0,-1 2-2 16,1 0-5-16,-6 0-1 0,1 1 0 0,1-1-5 16,-4 2-3-16,2-1-12 0,-2 1-24 0,1-1-30 15,-2 1-30-15,0 0-31 0,3 0-39 0,-5 0-49 16,2 0 18-16,2-1-230 0,-2 1-69 16,0 0-125-16,-2-3 49 0,3 2 46 0,-1 0 43 15,-2-1 43-15,0 0-512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440" max="1920" units="cm"/>
          <inkml:channel name="Y" type="integer" min="-1362" max="1198" units="cm"/>
          <inkml:channel name="T" type="integer" max="2.14748E9" units="dev"/>
        </inkml:traceFormat>
        <inkml:channelProperties>
          <inkml:channelProperty channel="X" name="resolution" value="63.75711" units="1/cm"/>
          <inkml:channelProperty channel="Y" name="resolution" value="86.48649" units="1/cm"/>
          <inkml:channelProperty channel="T" name="resolution" value="1" units="1/dev"/>
        </inkml:channelProperties>
      </inkml:inkSource>
      <inkml:timestamp xml:id="ts0" timeString="2021-11-12T03:54:35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0:50.6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4 801 0,'0'0'146'0,"0"0"-14"0,0 0-8 0,0 0-7 15,1-1-2-15,-1 1-7 0,0 0-2 16,0 0-3-16,0 0 0 0,0 0-6 0,0 0-3 16,0 0-7-16,0 0-9 0,0 0 6 0,0 0 0 0,0 0 2 15,0 0-2-15,0 0-7 0,0 0 1 16,0 0-9-16,0 0 2 0,0-1-6 0,0 1-5 0,0 0 0 15,0 0-4-15,0 0-1 0,0 0-6 16,0-1-3-16,0 1 0 0,0 0-9 0,0 0 0 16,0-1-4-16,0 1-4 0,0 0-2 0,0 0-1 15,0 0-2-15,0 0-2 0,0 0 2 0,0 0-3 16,0 0 0-16,0 0 1 0,0 0-1 0,0 0 1 16,0 0 1-16,0 0 1 0,0 0 3 0,0 0 2 15,0 0-2-15,0 0 0 0,0 0 2 0,0 0 1 16,0 0-2-16,0 0 3 0,0 0 2 0,0 0-3 15,0 0-1-15,0 0-7 0,0 0-5 0,0 0-3 16,0 0-6-16,-1 0-2 0,0 0 0 0,1 0-5 16,0 0 2-16,-2 0-2 0,2 1-2 0,-1 0 1 15,1-1 0-15,-1 1-1 0,0 0-2 0,1-1 1 16,-2 1-3-16,1 0 0 0,0 0 0 16,0-1-1-16,1 1-1 0,-2 0 2 0,2 0 0 15,0 0-4-15,0 1 1 0,0-1-3 0,0 0 0 16,-2 1 3-16,2-2-3 0,0 2 0 0,0 0-4 15,0 0 1-15,0 0 4 0,0-2-1 0,0 1 1 16,1 1 0-16,0-2 2 0,-1 1 7 16,0 0-2-16,2 0 3 0,-2 0 0 0,1-1 3 0,0 0-2 15,0 0 2-15,0 0 2 0,0 0-3 0,0 0 5 16,0 0 0-16,0 0-1 0,1 0 6 16,-2 0 3-16,1-1-1 0,0 0 1 0,-1 0 2 0,0 0 1 15,2 1 3-15,-2-1 3 0,1-1-2 16,-1 2-6-16,1-2 6 0,-1 0 3 0,0 0-2 15,1 2 0-15,-1-2 7 0,0 0-1 0,0 1 5 16,0 0 0-16,0-1 4 0,0 1-6 0,0 0-5 16,-2 0-7-16,1 0 0 0,1 1-6 15,-2 0-2-15,2 0-4 0,-1 0 0 0,0 0-3 0,1 0 0 16,-2 0-3-16,1 1-4 0,0 0 1 0,0 0 2 16,0 0-4-16,-1 2 3 0,2-2 2 15,-1 1 0-15,1 0 5 0,-1-2 3 0,1 2 0 0,0-1-1 16,0 0-3-16,0 1 2 0,0-2 0 15,0 1 1-15,0 0 3 0,1 0 2 0,0-1-3 0,-1 0 3 16,2 1-2-16,-1 0 1 0,1-1 3 0,-1 0-3 16,1 0 3-16,-1 0 4 0,0 0-1 15,1 0 2-15,-1-1-2 0,1 1-10 0,-2-1-20 16,1 1-35-16,0 0-50 0,-1 0 9 0,1 0-208 16,-1 0-205-16,0 0 37 0,0 0-36 15,0 0 37-15,-1 0 48 0,0 0-378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1:55.1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168 6 1600 0,'0'-2'317'0,"0"1"-23"0,-2 1-31 15,2 0-27-15,0 0-20 0,0-2-18 0,-1 2-20 0,-1-1-17 16,0 1-18-16,2 0-16 0,-3 0-11 16,2 0-11-16,-2 0-9 0,0 0-8 0,-2 0-8 15,1 0-10-15,-2 1-6 0,-3 1-6 0,0-1-5 16,-1 1-6-16,1-1-5 0,0 1-6 0,0 1-2 15,0 0-3-15,2-2-4 0,0 1-2 0,2-1-6 16,0 1-1-16,-1-1-3 0,3 0-2 0,-1 0-1 16,1 0 0-16,-1-1 1 0,3 1-1 0,-2 0-2 15,1 0 2-15,0-1-3 0,0 0-1 0,0 0-1 16,1 1-2-16,-1-1-2 0,2 2-6 16,-3-2-3-16,3 0 0 0,0 0-1 0,-2 1 1 0,0 0 3 15,1 0-2-15,0 1 3 0,1 0 2 16,-1 2 3-16,-1-1-3 0,2 1 2 0,-1 4 7 15,1 1 15-15,0 2 1 0,0 0-3 0,0 2 3 16,0 0-1-16,1 2-5 0,1 1 4 0,0-1 0 16,6 26 0-16,-6-18 1 0,3 1-1 0,0 0 4 15,-2 0 4-15,2 1 2 0,-2-1 4 0,0 0-5 16,0 1 2-16,1-1-1 0,-1-1-1 0,0 1-1 16,1-1 2-16,-4-14-5 0,2 4 1 0,-1 2-13 15,1 0 8-15,0 1-2 0,-1-2 10 0,1 1-10 16,0-2-1-16,0 1-3 0,-2-1 1 15,0 0 1-15,2-2 2 0,-2 1 7 0,0-1-6 16,0-2-29-16,3 0-45 0,-3-2-57 0,1-1-75 0,0 0 17 16,0-2-265-16,1 1 38 0,-1-3-206 15,0-1 50-15,1-1 44 0,3 0 45 0,0-2-478 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1:56.3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23 1005 0,'5'-1'158'0,"-5"-1"-18"0,4 1-14 16,-2-1-3-16,3 2 5 0,-1-2-7 15,1 1-5-15,4 0-12 0,-7-1 2 0,5 1-4 16,-3 0 0-16,1 0 7 0,6 0 1 0,-8 0 0 15,6 0-3-15,-7 0 8 0,2 1-1 0,-1-2-7 16,1 2 1-16,-2 0-9 0,3 0-1 16,-3 0-13-16,0-1-1 0,1 1-6 0,1 0-3 0,-4-1-7 15,3 1-2-15,-3 0 3 0,2 0 15 16,0 0 3-16,3 1-1 0,-5 0-1 0,2 2-3 16,0 0-4-16,5 0-6 0,-7 3-3 0,4 3-3 15,3 1-4-15,-2 2-3 0,-1 0-5 0,1 3-3 16,2-2 0-16,-5 3-5 0,16 21-1 0,-11-15-5 15,4 0-3-15,-7-12-1 0,8 20 0 0,-1-6 4 16,-2-2 3-16,-2 1-5 0,-3-14 0 0,8 21 2 16,-8-20-4-16,3 3 3 0,-5 2-3 0,5 0 2 15,-5 0-2-15,3 2 3 0,-1-1 2 16,-4 1 4-16,0-1-6 0,7-1 0 0,-5 1-2 16,-2 0-4-16,3-2 1 0,-3 0-4 0,0 0 1 0,0-2-6 15,0 1 0-15,0-1-2 0,2 0 3 16,-2-1-1-16,2-2-4 0,-2 0-2 0,0-1 5 15,0-2-6-15,0-1 6 0,0 0 0 0,0 0 1 16,0-1-1-16,0 0 2 0,0 0 4 0,0 0 3 16,0-1 0-16,0 1 4 0,0-2-2 0,0 2 3 15,0-2-3-15,0 0-7 0,0 0 4 0,0 1-3 16,0-2-1-16,0 1 1 0,0-1-4 16,0 1-2-16,0-1-2 0,0-1 2 0,0 2 3 0,0-1-4 15,0-1 1-15,0 1 0 0,0 0 6 0,0 0 7 16,0 0-17-16,0 0 5 0,0-1-4 15,0 1-10-15,0-1-1 0,0 0-32 0,0 1-22 16,0-1-12-16,0 1-15 0,0-1-20 0,0 1-39 16,0-1-35-16,0 0-29 0,0 0-44 0,0 0 23 15,0-1-154-15,0 0-59 0,0 0 35 0,0-1-197 16,0-1 26-16,0 0 56 0,5-1 51 16,-5 1-502-16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3:04.7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46 109 329 0,'0'0'170'0,"0"0"-18"16,0 0-16-16,2 0-7 0,0 0-5 0,0 0 10 16,2 0 2-16,4 0 20 0,3-1-8 15,1 1-18-15,2 0 20 0,3-1-16 0,0 1-9 0,0-1-5 16,26-2-13-16,-15 3-7 0,-2 0-7 15,0 0-1-15,1-1-14 0,-2 0-11 0,0 2-5 16,-14-1-3-16,3 0-27 0,2 0-25 0,0 0 0 16,0 0-84-16,-1 0-27 0,1 0-34 0,-2 0-41 15,-1 0-201-15,-1 0 26 0,-2 0 23 0,-2 0 20 16,0 0-25-16,-3 0 5 0</inkml:trace>
  <inkml:trace contextRef="#ctx0" brushRef="#br0" timeOffset="608">365 0 380 0,'-1'0'170'0,"1"0"-21"0,0 0-13 16,0 0-17-16,0 0-4 0,-1 0-13 0,0 0-13 15,0 0-5-15,-1 1-7 0,1 0-9 0,-1 0 0 16,0 2-16-16,-2 0-4 0,-2 0 0 15,-1 2-10-15,0-1 15 0,-1 1-24 0,0-1-2 0,0 2 2 16,0-2-5-16,-1 1-3 0,0 0-3 0,0-1-1 16,0 0 9-16,1 0-8 0,-2-1-5 15,3 1 9-15,-2 0 5 0,3-1 4 0,0 1 1 16,0-2 4-16,1 0 15 0,1-1 10 0,1 1-5 16,0-1 15-16,0 1 12 0,1-2-3 0,1 1-7 15,-2 0-6-15,1 0-4 0,2 0-11 0,-2-1-3 16,2 1 0-16,0 0-6 0,0 0 10 0,2 1-4 15,-2-1-4-15,3 1 7 0,2 1-11 0,2-1-3 16,2 0 3-16,1 1-15 0,1-1-38 0,0 0 0 16,2 0-104-16,1 0-39 0,1 2-207 0,20 3 29 15,-26-5-80-15,2 1-371 0</inkml:trace>
  <inkml:trace contextRef="#ctx0" brushRef="#br0" timeOffset="3017">230 124 951 0,'-1'-2'146'16,"1"1"-21"-16,-1 0-13 0,1 1-11 0,0-1-10 16,-2 1-10-16,2 0-4 0,0 0 3 0,0 0-2 15,0 0 13-15,0 0 6 0,2 1-10 16,-2 0 34-16,2 2-4 0,-2-2-5 0,2 1 1 15,0 1-8-15,0 0-1 0,-1-1-9 0,1 2-3 0,-1-1-11 16,1 0-5-16,2 3-4 0,-2-2-8 16,1 2 1-16,-1-2-12 0,1 1 4 0,-2-1-7 15,1 0-7-15,0-1-13 0,0 0-26 0,0 1-56 16,-1 0 6-16,0-1-158 0,2 3-82 0,-1 0-136 16,1 0 33-16,-3-1-464 0</inkml:trace>
  <inkml:trace contextRef="#ctx0" brushRef="#br0" timeOffset="4362">7 485 827 0,'-1'1'131'0,"0"-1"0"0,0 0 1 16,0 1-6-16,0-1-9 0,0 1 8 16,0-1 3-16,1 1-14 0,0 0 39 0,0-1-6 0,0 1 12 15,1 0-2-15,0 0-2 0,1 1 7 16,3-1-7-16,2 2-3 0,2 0-5 0,1-1-4 16,1 0-7-16,1 1-10 0,5-1-5 0,-3 0-4 15,3-1-9-15,24 4-8 0,-15-4-6 0,0-1-6 16,0 0-9-16,-1 0-5 0,0 0-7 15,-14 0-5-15,3 0-6 0,2 0-15 0,-1 0-20 0,3 0-28 16,-3 0-28-16,0-1-65 0,-1 1 9 16,-2 0-122-16,-1 0-37 0,-2 0-64 0,-2 0-156 0,-1 0 40 15,-2 0 32-15,-1 0 11 0,-2-1-401 0</inkml:trace>
  <inkml:trace contextRef="#ctx0" brushRef="#br0" timeOffset="5016">237 409 814 0,'2'0'133'0,"-2"-1"-17"16,0 1-16-16,0 0-12 0,0 0-11 0,-1 0-5 15,0 0-5-15,1 0-4 0,-2 1-5 0,-1 0-4 16,1 0 3-16,-2 1-8 0,1 0 7 0,-1 1 0 16,-2 0-5-16,1 0 5 0,-3 1-1 15,0 1 3-15,1-1 8 0,1 0-3 0,-3-1-2 0,2 2-7 16,0-2 23-16,2 0 2 0,0 0 3 0,-1-1 4 15,1 0 11-15,2 0-3 0,-2-1 7 16,3 1 0-16,-2-1 10 0,1 0-6 0,0 1-2 16,1-1 4-16,0 1-9 0,-1-2-1 0,1 1 0 15,1 0 1-15,0 0-4 0,-2 0-5 0,2 0-1 16,0-1-5-16,-1 1-9 0,1 0-3 0,0-1-9 16,0 1 1-16,1 0-13 0,-1-1-5 0,0 0-10 15,1 1 0-15,-2 0 0 0,2 0 3 0,0 0 1 16,0 2-3-16,1-1 3 0,0 1-6 0,1 3 4 15,1-1-6-15,1 2 0 0,2 0 3 16,0 1-3-16,1 0-5 0,0-1 1 0,1 2 0 16,1-2-9-16,-1 1-19 0,1-1-27 0,0 1-28 0,1-1-35 15,-1 1-28-15,0-1 12 0,2 1-166 16,14 11-50-16,-19-15-158 0,1 2-11 0,2 0 41 16,-2 1 36-16,1-1 31 0,-1 1-382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3:12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14 1186 0,'-1'-2'262'0,"-1"1"-27"0,1 1-16 16,0-1-19-16,0 1-14 0,0 0-16 0,1-1-16 16,-1 1-16-16,1-1-13 0,-1 1-4 15,-1 0-15-15,2 0-6 0,0 0-11 0,0-2-12 0,-1 2-3 16,1 0-8-16,0 0-9 0,0 0-4 16,0-1-8-16,0 1 0 0,0 0-5 0,1-1-6 15,-1 1-1-15,0-1-3 0,1 1-4 0,0 0 0 16,1 0-5-16,-1 0-3 0,0 0 1 0,0 0-1 15,0 0-3-15,1 0-3 0,0 0 3 0,0 0-5 16,0 0 2-16,0 0 1 0,-1 0-4 0,2 0 2 16,-1 0-4-16,1-1 3 0,-1 1-4 0,1 0 4 15,-1 0-4-15,0 0-1 0,1 0 3 0,0 0 1 16,-2-2-5-16,1 2 3 0,0 0-1 0,-1 0 1 16,1 0-5-16,0 0 3 0,-1 0 0 15,1 0 1-15,-1 0-3 0,0 0-5 0,1 0-9 0,-1 0-21 16,0 0-30-16,1 0-43 0,-1 0 11 0,1 0-153 15,-1 0-69-15,2 0-150 0,-2 2 38 16,3-2-8-16,-2 1-389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4:23.5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5 819 0,'-5'-1'156'0,"5"1"-5"15,0 1-8-15,0 0-13 0,0 0-19 16,0 1 2-16,0 1-8 0,0 0-10 0,0-1-8 16,3 0-11-16,-1 2-7 0,1-2 71 0,2 1 9 15,0 0-11-15,3-1-13 0,4 0-5 0,-2-2-11 16,4 1-11-16,2-1-4 0,2-1-8 0,1-3-12 16,-1 2-2-16,1-2-6 0,-3 0-9 0,3 1-2 15,0 0-10-15,-4 0-1 0,0 0-8 0,0 0-1 16,-1 1-8-16,-3 1-1 0,2-1-8 0,-5 1 2 15,0 1-1-15,0 0-6 0,2 0 3 0,-4 0 0 16,1 1-2-16,1 1-13 0,-2-2-14 0,2 0-19 16,3 2 2-16,0-1-183 0,5 0-51 15,0 1-166-15,0-1 35 0,2-1 29 0,-1 2-427 16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4:24.0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40 934 0,'0'2'156'0,"0"-1"-10"0,0 0-17 15,0 1-10-15,1 0 6 0,0-1 14 0,0 1-32 16,-1 1-2-16,2-2-11 0,-1 1-2 0,0 0-6 15,0-1 11-15,1 2 9 0,0-1 2 0,0-1 16 16,1 0-3-16,-1 0 5 0,2-1-3 0,3 0-5 16,1-2-8-16,1-1-13 0,1 0-8 0,0-2-1 15,2 1-7-15,-1 1-6 0,0-3-6 0,0 2-5 16,-1 0-5-16,-1 0-8 0,1 1-7 0,-1 0-7 16,-3 0 0-16,2 1-2 0,-3 0-5 0,0 2 2 15,0-1-3-15,0 1-3 0,-1-1-2 0,-1 0-15 16,0 1-32-16,1-1-45 0,-2 1 6 15,3-1-137-15,-2 0-48 0,4 0-161 0,0-1 33 16,2 0 34-16,0-2-64 0,0 2-437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6:46:39.3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97 9581 0 0,'-11'-12'20503'0'0,"21"-1"-20920"0"0,-5 8-851 0 0,1 0-1 0 0,0 0 0 0 0,1 0 0 0 0,-1 1 0 0 0,1 0 1 0 0,8-4-1 0 0,-7 4-1034 0 0,0 0 1 0 0,-1 0-1 0 0,0-1 1 0 0,11-9 0 0 0,-13 10-787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6:46:50.5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2814 1254 5729 0 0,'0'-7'17135'0'0,"0"24"-13925"0"0,1 4-7482 0 0,2-1-7846 0 0</inkml:trace>
  <inkml:trace contextRef="#ctx0" brushRef="#br0" timeOffset="1303.46">2775 66 5933 0 0,'-22'20'9541'0'0,"22"-20"-9434"0"0,0 0-1 0 0,0 0 0 0 0,1-1 0 0 0,-1 1 0 0 0,0 0 0 0 0,1 0 0 0 0,-1 0 0 0 0,0 1 0 0 0,1-1 0 0 0,-1 0 0 0 0,0 0 0 0 0,1 0 1 0 0,-1 0-1 0 0,0 0 0 0 0,1 0 0 0 0,-1 0 0 0 0,0 0 0 0 0,0 2 0 0 0,1-2 0 0 0,-1 0 0 0 0,0 0 0 0 0,0 0 0 0 0,1 1 1 0 0,-1-1-1 0 0,0 0 0 0 0,0 0 0 0 0,0 1 0 0 0,1-1 0 0 0,-1 0 0 0 0,0 0 0 0 0,0 1 0 0 0,0-1 0 0 0,0 0 0 0 0,0 1 0 0 0,1-1 1 0 0,-1 0-1 0 0,0 0 0 0 0,0 1 0 0 0,0-1 0 0 0,0 0 0 0 0,0 1 0 0 0,0-1 0 0 0,0 0 0 0 0,0 1 0 0 0,0-1 0 0 0,0 0 0 0 0,0 1 1 0 0,-1-1-1 0 0,1 0 0 0 0,0 0 0 0 0,0 1 0 0 0,0-1 0 0 0,0 0 0 0 0,0 1 0 0 0,-1-1 0 0 0,1 0 0 0 0,0 1 0 0 0,1-1-1 0 0,-1 0 0 0 0,0 0 1 0 0,1 0-1 0 0,-1 0 0 0 0,2 0 1 0 0,-2 0-1 0 0,0 0 0 0 0,1 0 1 0 0,-1 0-1 0 0,1 0 0 0 0,-1 0 1 0 0,0 0-1 0 0,1-1 0 0 0,-1 1 1 0 0,0 0-1 0 0,1 0 0 0 0,-1 0 1 0 0,0 0-1 0 0,1-1 0 0 0,-1 1 1 0 0,0 0-1 0 0,1 0 0 0 0,-1-1 1 0 0,0 1-1 0 0,1 0 0 0 0,-1 0 1 0 0,0-1-1 0 0,0 1 0 0 0,0 0 1 0 0,1-1-1 0 0,-1 1 0 0 0,0 0 0 0 0,0-1 1 0 0,0 1-1 0 0,0 0 0 0 0,0-1 1 0 0,1 1-1 0 0,-1 0 0 0 0,0-1 1 0 0,0 1-1 0 0,0-1 0 0 0,0 1 1 0 0,0 0-1 0 0,0-1 0 0 0,0 1 1 0 0,0 0-1 0 0,-1-1 0 0 0,1 1 1 0 0,0-2-1 0 0,-1 1-32 0 0,1 1 0 0 0,-1-1-1 0 0,0 1 1 0 0,0 0 0 0 0,0-1 0 0 0,1 1-1 0 0,-1 0 1 0 0,0-1 0 0 0,0 1 0 0 0,-1 0-1 0 0,1 0 1 0 0,0 0 0 0 0,0-1 0 0 0,1 1-1 0 0,-1 0 1 0 0,0 0 0 0 0,0 1 0 0 0,0-1-1 0 0,0 0 1 0 0,0 0 0 0 0,0 0 0 0 0,0 0 0 0 0,-1 1-1 0 0,-15 8 1428 0 0,9-1-4580 0 0,23-14-13847 0 0,-14 4 13480 0 0</inkml:trace>
  <inkml:trace contextRef="#ctx0" brushRef="#br0" timeOffset="4402.02">4 1275 4296 0 0,'-2'-2'10779'0'0,"1"-1"-7687"0"0,7-3-2733 0 0,1 1 0 0 0,-1 1 0 0 0,1 0 0 0 0,-1 0 0 0 0,1-1 0 0 0,1 2 0 0 0,-1 0 0 0 0,1 0 0 0 0,-1 1 0 0 0,1 0 0 0 0,11-2 0 0 0,28-11 613 0 0,212-118 3335 0 0,-80 38-2789 0 0,314-163 465 0 0,-299 154-1731 0 0,253-96 0 0 0,-127 58 337 0 0,-231 106-470 0 0,173-65 158 0 0,15 1-254 0 0,-179 60-650 0 0,-106 44-11798 0 0,2-2 5867 0 0</inkml:trace>
  <inkml:trace contextRef="#ctx0" brushRef="#br0" timeOffset="5880.1">1236 452 4068 0 0,'-6'2'1957'0'0,"-2"2"0"0"0,2-2 0 0 0,-2 0-1 0 0,1-1 1 0 0,-14 2 0 0 0,2 0 1406 0 0,63 20-393 0 0,173 14 1727 0 0,-216-35-4580 0 0,0-2 0 0 0,0 1 0 0 0,-1-1 0 0 0,1 1 0 0 0,0-1 0 0 0,0 1 0 0 0,0-1 0 0 0,0 1 0 0 0,-1 0 0 0 0,1 0 0 0 0,0-1 0 0 0,-1 1 1 0 0,1 0-1 0 0,-1 0 0 0 0,2 0 0 0 0,-2-1 0 0 0,1 1 0 0 0,-1 0 0 0 0,1 0 0 0 0,-1 0 0 0 0,0 0 0 0 0,1 0 0 0 0,-1 0 0 0 0,0 0 0 0 0,0 2 0 0 0,-2 37 931 0 0,-2-25-885 0 0,0-1 1 0 0,-1 1-1 0 0,-8 16 1 0 0,-1 0-785 0 0,9-17-2918 0 0,-1-2-4628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6:47:11.8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459 185 5549 0 0,'1'-1'374'0'0,"-1"1"0"0"0,0-1 1 0 0,0 0-1 0 0,0 0 0 0 0,0 0 1 0 0,0 0-1 0 0,0 0 1 0 0,0 1-1 0 0,0-1 0 0 0,0 0 1 0 0,0 0-1 0 0,0 0 1 0 0,-1 0-1 0 0,1 1 0 0 0,0-2 1 0 0,-1 1-1 0 0,1 0 0 0 0,0 1 1 0 0,-1-1-1 0 0,1 0 1 0 0,-1 1-1 0 0,1-1 0 0 0,-1 0 1 0 0,1 1-1 0 0,-1-1 1 0 0,-2 0-1 0 0,2 1-231 0 0,0 0 1 0 0,0 0-1 0 0,0 0 0 0 0,0 1 1 0 0,1-1-1 0 0,-1 0 1 0 0,0 1-1 0 0,-1-1 0 0 0,1 1 1 0 0,0-1-1 0 0,0 1 1 0 0,1 0-1 0 0,-1-1 0 0 0,0 1 1 0 0,1 0-1 0 0,-1-1 1 0 0,0 1-1 0 0,-1 2 0 0 0,-3 3-68 0 0,0 1 0 0 0,1-1 0 0 0,-1 0 0 0 0,2 1 0 0 0,-6 12-1 0 0,7-11 51 0 0,1-1-1 0 0,0 1 0 0 0,-1 1 0 0 0,2-2 1 0 0,-1 1-1 0 0,2-1 0 0 0,-1 1 0 0 0,2-1 0 0 0,-1 1 1 0 0,4 12-1 0 0,-5-17-48 0 0,1-1 1 0 0,-1 1-1 0 0,2-1 1 0 0,-1 0-1 0 0,0 0 1 0 0,0 1-1 0 0,0-1 1 0 0,0 0-1 0 0,0 0 1 0 0,2 0-1 0 0,-2 0 1 0 0,1 0-1 0 0,-1 0 1 0 0,1 0-1 0 0,1-1 1 0 0,-2 1-1 0 0,1-1 1 0 0,0 1-1 0 0,0-1 1 0 0,1 0-1 0 0,-1 0 1 0 0,0 1-1 0 0,0-1 1 0 0,2-1-1 0 0,-2 1 1 0 0,0 0-1 0 0,0-1 1 0 0,2 0-1 0 0,-2 1 1 0 0,0-1-1 0 0,0 0 1 0 0,2 0-1 0 0,-2-1 1 0 0,0 1-1 0 0,1 0 1 0 0,4-2-1 0 0,-5 2 19 0 0,0-1-1 0 0,0 1 0 0 0,0-2 0 0 0,-1 1 0 0 0,2 0 0 0 0,-2 0 0 0 0,1 1 0 0 0,-1-2 0 0 0,1 1 1 0 0,-1 0-1 0 0,2 0 0 0 0,-2 0 0 0 0,0-1 0 0 0,0 0 0 0 0,1 0 0 0 0,-1 1 0 0 0,1-1 0 0 0,-1 1 1 0 0,-1-1-1 0 0,1 0 0 0 0,1-3 0 0 0,-1 1 109 0 0,0-1-1 0 0,0 0 1 0 0,-1 0 0 0 0,1 1-1 0 0,-1-2 1 0 0,0 1 0 0 0,0 1-1 0 0,-2-9 1 0 0,0-2 284 0 0,-1 1-1 0 0,-2-2 1 0 0,1 2 0 0 0,-14-25-1 0 0,-4 16-173 0 0,16 17-5064 0 0</inkml:trace>
  <inkml:trace contextRef="#ctx0" brushRef="#br0" timeOffset="441.83">657 211 9345 0 0,'7'7'9208'0'0,"2"0"-6646"0"0,2 0-5518 0 0,8 0-6796 0 0,-14-7 6777 0 0</inkml:trace>
  <inkml:trace contextRef="#ctx0" brushRef="#br0" timeOffset="442.83">871 189 10505 0 0,'6'-11'15666'0'0,"-5"27"-15318"0"0,0 50 1036 0 0,0 6-4058 0 0,12-28-6303 0 0,-10-37 3430 0 0</inkml:trace>
  <inkml:trace contextRef="#ctx0" brushRef="#br0" timeOffset="898.38">1207 234 8893 0 0,'0'-2'495'0'0,"0"0"0"0"0,2-2 0 0 0,-2 2 0 0 0,-2-1-1 0 0,2 1 1 0 0,0 0 0 0 0,0-2 0 0 0,-1 2 0 0 0,1 0 0 0 0,-1-1 0 0 0,0 1 0 0 0,0 0 0 0 0,0-1 0 0 0,0 1 0 0 0,0-1 0 0 0,-1 1 0 0 0,1 0-1 0 0,-1 1 1 0 0,1-1 0 0 0,-4-4 0 0 0,3 6-378 0 0,0-1-1 0 0,-1 1 1 0 0,0 0-1 0 0,1-1 1 0 0,0 1-1 0 0,0 0 1 0 0,-1 0-1 0 0,1 0 1 0 0,0 1-1 0 0,0-1 1 0 0,-1 0-1 0 0,1 1 1 0 0,0-1-1 0 0,0 1 1 0 0,0 0-1 0 0,-1 0 1 0 0,1 0-1 0 0,0 1 1 0 0,0-1-1 0 0,-1 0 1 0 0,2 0-1 0 0,-1 1 1 0 0,-3 2-1 0 0,3-3-71 0 0,0 1 1 0 0,0 0-1 0 0,0 0 0 0 0,-1 0 0 0 0,2-1 1 0 0,-1 1-1 0 0,0 0 0 0 0,1 0 0 0 0,-1 1 1 0 0,0-1-1 0 0,0 3 0 0 0,2-4-30 0 0,-1-1 0 0 0,1 1 1 0 0,0 0-1 0 0,0 0 0 0 0,-1-1 0 0 0,1 1 0 0 0,0 1 0 0 0,0-1 1 0 0,0-1-1 0 0,0 1 0 0 0,0 0 0 0 0,0 0 0 0 0,0-1 1 0 0,1 1-1 0 0,-1 0 0 0 0,0 0 0 0 0,0-1 0 0 0,0 1 0 0 0,1 0 1 0 0,-1-1-1 0 0,0 1 0 0 0,1 0 0 0 0,0 1 0 0 0,0-1 8 0 0,2 0 0 0 0,-2 0 0 0 0,1 0-1 0 0,0 0 1 0 0,-1-1 0 0 0,2 1 0 0 0,-1-1 0 0 0,-1 1-1 0 0,1-1 1 0 0,0 0 0 0 0,-1 0 0 0 0,2 1 0 0 0,-1-1-1 0 0,-1 0 1 0 0,1-1 0 0 0,1 1 0 0 0,-1 0-1 0 0,-1 0 1 0 0,1-1 0 0 0,0 1 0 0 0,0-1 0 0 0,0 0-1 0 0,-1 1 1 0 0,1-1 0 0 0,-1 0 0 0 0,1 0 0 0 0,0 0-1 0 0,2-3 1 0 0,45-37 5448 0 0,-46 48-5203 0 0,-1-1 0 0 0,0 1 1 0 0,0-1-1 0 0,-1 1 1 0 0,2 0-1 0 0,-2 7 1 0 0,4 19-3 0 0,2-1 0 0 0,14 42 0 0 0,-10-45-4660 0 0,0 1-4427 0 0,-10-25 2555 0 0</inkml:trace>
  <inkml:trace contextRef="#ctx0" brushRef="#br0" timeOffset="1432.81">421 796 6525 0 0,'-1'0'280'0'0,"0"0"1"0"0,1 0-1 0 0,-1 0 1 0 0,0 0 0 0 0,1 1-1 0 0,-1-1 1 0 0,-1 0-1 0 0,2 1 1 0 0,-1-1-1 0 0,0 0 1 0 0,1 1 0 0 0,-1-1-1 0 0,1 1 1 0 0,-1-1-1 0 0,0 1 1 0 0,1-1 0 0 0,0 1-1 0 0,-1-1 1 0 0,1 1-1 0 0,-1 0 1 0 0,1-1 0 0 0,-2 2-1 0 0,-7 25 2349 0 0,4 24-310 0 0,5-47-2146 0 0,0 0-1 0 0,0 0 1 0 0,0 0-1 0 0,1 1 0 0 0,-1-2 1 0 0,1 1-1 0 0,0 0 1 0 0,0 0-1 0 0,0 0 0 0 0,2-1 1 0 0,-2 2-1 0 0,1-2 1 0 0,-1 0-1 0 0,1 0 1 0 0,1 2-1 0 0,0-2 0 0 0,-1-1 1 0 0,1 1-1 0 0,0 0 1 0 0,0 1-1 0 0,0-2 1 0 0,0 0-1 0 0,0 1 0 0 0,1-1 1 0 0,-1 1-1 0 0,1-2 1 0 0,0 1-1 0 0,-1-1 0 0 0,2 1 1 0 0,-2-1-1 0 0,1 0 1 0 0,0 0-1 0 0,0 0 1 0 0,1-1-1 0 0,-2 1 0 0 0,2-1 1 0 0,-1 0-1 0 0,-1 0 1 0 0,2 0-1 0 0,-1-1 0 0 0,0 1 1 0 0,0-1-1 0 0,0 0 1 0 0,0 0-1 0 0,-1 0 1 0 0,2-1-1 0 0,-2 1 0 0 0,1-1 1 0 0,0-1-1 0 0,0 1 1 0 0,-1 0-1 0 0,6-5 0 0 0,-7 4-47 0 0,0 1-1 0 0,1 0 1 0 0,-1 0-1 0 0,-1 0 0 0 0,1-1 1 0 0,-1 0-1 0 0,0 0 0 0 0,2 1 1 0 0,-2-1-1 0 0,0 0 1 0 0,-1 0-1 0 0,1 0 0 0 0,0 0 1 0 0,-1 0-1 0 0,1 1 0 0 0,-1-2 1 0 0,0 1-1 0 0,0 0 0 0 0,0 0 1 0 0,0 0-1 0 0,-1 0 1 0 0,1 0-1 0 0,-1 0 0 0 0,1 0 1 0 0,-1 0-1 0 0,0 0 0 0 0,0 0 1 0 0,0 1-1 0 0,-2-2 1 0 0,2 2-1 0 0,-3-4 0 0 0,0-1-75 0 0,1 3-1 0 0,-2-1 1 0 0,1-1-1 0 0,1 2 0 0 0,-2 0 1 0 0,0-2-1 0 0,0 3 1 0 0,1-1-1 0 0,-2-1 1 0 0,0 2-1 0 0,1 0 1 0 0,-1 0-1 0 0,1 1 0 0 0,-9-4 1 0 0,-16 1-1602 0 0,14 6-1680 0 0,6 6-4838 0 0</inkml:trace>
  <inkml:trace contextRef="#ctx0" brushRef="#br0" timeOffset="1985.76">651 853 9073 0 0,'4'1'1740'0'0,"1"1"-200"0"0,-1 0-164 0 0,1-1-164 0 0,-2 0-152 0 0,0 0-291 0 0,1-1-333 0 0,-1 2-364 0 0,0-2-440 0 0,1 1 32 0 0,-1-1-1437 0 0,2 0-143 0 0,-1 0 184 0 0,2 0 192 0 0,3-3 140 0 0,0 1-1757 0 0</inkml:trace>
  <inkml:trace contextRef="#ctx0" brushRef="#br0" timeOffset="2463.34">968 698 9177 0 0,'0'-1'333'0'0,"-1"-2"-1"0"0,-1 2 1 0 0,1-1 0 0 0,0 0-1 0 0,0 1 1 0 0,0-1 0 0 0,0 1 0 0 0,0 0-1 0 0,0-2 1 0 0,-2 2 0 0 0,2 0 0 0 0,0 0-1 0 0,-1 0 1 0 0,1 0 0 0 0,-1 0-1 0 0,0 0 1 0 0,0 0 0 0 0,0 0 0 0 0,1 1-1 0 0,-1-1 1 0 0,-3 0 0 0 0,2 1-83 0 0,-1 0 0 0 0,1 0 1 0 0,0 0-1 0 0,-1 0 0 0 0,1 0 0 0 0,0 1 1 0 0,-1-1-1 0 0,1 1 0 0 0,1 0 1 0 0,-2 0-1 0 0,1 0 0 0 0,-4 2 0 0 0,4-2-150 0 0,-1 0-1 0 0,1 1 1 0 0,1 0-1 0 0,-1 0 1 0 0,-1 0-1 0 0,2 0 0 0 0,0 0 1 0 0,-2 0-1 0 0,2 1 1 0 0,0 0-1 0 0,0-1 1 0 0,-1 1-1 0 0,1-1 0 0 0,1 2 1 0 0,-1-1-1 0 0,1-1 1 0 0,-2 1-1 0 0,2 0 1 0 0,0 1-1 0 0,0-1 0 0 0,0 0 1 0 0,1 0-1 0 0,-1 2 1 0 0,0 3-1 0 0,2-7-74 0 0,-1 0 1 0 0,0 0-1 0 0,1 1 1 0 0,-1-1-1 0 0,1 0 1 0 0,0-1-1 0 0,-1 1 0 0 0,1 0 1 0 0,0-1-1 0 0,-1 1 1 0 0,2 0-1 0 0,-1-1 0 0 0,0 1 1 0 0,-1-1-1 0 0,1 1 1 0 0,0-1-1 0 0,0 1 0 0 0,0-1 1 0 0,0 0-1 0 0,0 1 1 0 0,1-1-1 0 0,-2 0 0 0 0,1 0 1 0 0,0 0-1 0 0,0 1 1 0 0,0-1-1 0 0,0 0 1 0 0,0 0-1 0 0,0-1 0 0 0,1 1 1 0 0,-1 0-1 0 0,0 0 1 0 0,0 0-1 0 0,0-1 0 0 0,0 1 1 0 0,0 0-1 0 0,-1-1 1 0 0,1 1-1 0 0,1-1 0 0 0,-1 1 1 0 0,1-2-1 0 0,42-22 1721 0 0,-32 12-804 0 0,-11 11-678 0 0,0 0 0 0 0,0-1 0 0 0,1 1 0 0 0,0 0 0 0 0,-1 0 0 0 0,0 0-1 0 0,1 0 1 0 0,-1 0 0 0 0,0 0 0 0 0,2 1 0 0 0,-2-2 0 0 0,1 1 0 0 0,-1 1 0 0 0,4-1-1 0 0,-4 1-188 0 0,0 1-1 0 0,0 0 0 0 0,0 1 0 0 0,0-1 0 0 0,0 0 0 0 0,0 0 0 0 0,0 0 0 0 0,1 0 0 0 0,-1 0 0 0 0,0 0 0 0 0,0 0 0 0 0,0 1 0 0 0,-1-1 0 0 0,1 0 0 0 0,-1 2 1 0 0,1-2-1 0 0,-1 0 0 0 0,1 1 0 0 0,-1-1 0 0 0,2 3 0 0 0,0 7 134 0 0,0 0-1 0 0,-1-1 1 0 0,0 0-1 0 0,0 1 1 0 0,-2 21 0 0 0,4 26-1167 0 0,7-23-3264 0 0,-10-34 3744 0 0,1 0 0 0 0,-1-1 0 0 0,1 1-1 0 0,-1 1 1 0 0,1-1 0 0 0,-1 0 0 0 0,1-1-1 0 0,0 1 1 0 0,-1 0 0 0 0,1-1 0 0 0,0 1-1 0 0,1 0 1 0 0,-1-1 0 0 0,-1 1 0 0 0,1-1 0 0 0,0 1-1 0 0,2 0 1 0 0,3 0-5943 0 0</inkml:trace>
  <inkml:trace contextRef="#ctx0" brushRef="#br0" timeOffset="2909.55">1234 648 9333 0 0,'4'-23'7873'0'0,"-4"23"-7734"0"0,-1 0-1 0 0,1 0 1 0 0,0-1-1 0 0,0 1 1 0 0,0 0-1 0 0,0 0 1 0 0,-2-1-1 0 0,2 1 1 0 0,0 0-1 0 0,0 0 1 0 0,0 0-1 0 0,-1-1 1 0 0,1 1-1 0 0,0 0 1 0 0,0 0-1 0 0,-1 0 1 0 0,1 0-1 0 0,0 0 1 0 0,0 0-1 0 0,-1 0 0 0 0,1-1 1 0 0,0 1-1 0 0,0 0 1 0 0,-1 0-1 0 0,1 0 1 0 0,0 0-1 0 0,-1 0 1 0 0,1 0-1 0 0,0 0 1 0 0,0 0-1 0 0,-1 0 1 0 0,1 1-1 0 0,0-1 1 0 0,-1 0-1 0 0,1 0 1 0 0,0 0-1 0 0,-3 1-39 0 0,2 0-1 0 0,0 0 0 0 0,0 0 1 0 0,0 1-1 0 0,0-1 0 0 0,0 0 1 0 0,-1 0-1 0 0,2 0 0 0 0,-1 0 1 0 0,0 1-1 0 0,0-1 0 0 0,1 0 1 0 0,-1 0-1 0 0,1 1 0 0 0,-1 0 1 0 0,1-1-1 0 0,0 1 0 0 0,-1-1 1 0 0,1 1-1 0 0,0-1 0 0 0,0 1 1 0 0,0-1-1 0 0,0 0 0 0 0,0 2 1 0 0,0-2-1 0 0,0 1 0 0 0,1 1 1 0 0,21 67 1661 0 0,-15-53-1266 0 0,0 2 1 0 0,-2-2 0 0 0,4 26-1 0 0,-8-40-399 0 0,-1 2-1 0 0,2-2 1 0 0,-2 1-1 0 0,0 0 0 0 0,-2 0 1 0 0,2 0-1 0 0,0 0 1 0 0,-1 0-1 0 0,0 0 0 0 0,0-1 1 0 0,0 1-1 0 0,0 0 1 0 0,-1 0-1 0 0,0-1 0 0 0,0 0 1 0 0,0 1-1 0 0,0-1 1 0 0,-1 0-1 0 0,1 0 0 0 0,-4 5 1 0 0,4-7-63 0 0,2 0 1 0 0,-1-1 0 0 0,1 1-1 0 0,-1 0 1 0 0,0-1-1 0 0,0 1 1 0 0,1-1 0 0 0,-1 1-1 0 0,0-1 1 0 0,0 1-1 0 0,-1-1 1 0 0,2 0 0 0 0,-1 2-1 0 0,0-2 1 0 0,0 0-1 0 0,0 0 1 0 0,0 1 0 0 0,0-1-1 0 0,-2 0 1 0 0,-3-12 518 0 0,12-28-221 0 0,30-31-198 0 0,5-10-276 0 0,-25 23-3429 0 0,-14 45-474 0 0,-6 6-2813 0 0</inkml:trace>
  <inkml:trace contextRef="#ctx0" brushRef="#br0" timeOffset="2910.55">1431 0 8445 0 0,'44'55'4563'0'0,"46"77"1"0"0,-67-94-3479 0 0,-3 2 1 0 0,1 0-1 0 0,13 50 0 0 0,-26-68-1036 0 0,-1 1 0 0 0,-2 1 1 0 0,1-1-1 0 0,-3 1 0 0 0,0 0 0 0 0,-1 0 0 0 0,-2 0 0 0 0,0 0 0 0 0,-1 0 0 0 0,-3-1 0 0 0,1 2 1 0 0,-1-2-1 0 0,-2 1 0 0 0,-2-1 0 0 0,0 0 0 0 0,-19 37 0 0 0,18-42-765 0 0,-1-2 0 0 0,-1 0 0 0 0,0-1 0 0 0,-1 0 0 0 0,-1-1 0 0 0,0 0 0 0 0,-2-1 0 0 0,1 0 0 0 0,-2-1 0 0 0,0-1 0 0 0,1-1 0 0 0,-2 0 0 0 0,0 0 0 0 0,-1-3 0 0 0,0 1 0 0 0,0 0 0 0 0,0-3-1 0 0,-1 0 1 0 0,0 1 0 0 0,-30 1 0 0 0,1-2-2051 0 0</inkml:trace>
  <inkml:trace contextRef="#ctx0" brushRef="#br0" timeOffset="3372.1">196 30 6073 0 0,'-2'0'191'0'0,"0"1"-1"0"0,-1-1 1 0 0,1 1 0 0 0,0 0 0 0 0,0 1 0 0 0,-1-1 0 0 0,1 0 0 0 0,0 0 0 0 0,0 1 0 0 0,-1-1 0 0 0,2 0 0 0 0,-1 1 0 0 0,0-1 0 0 0,1 1 0 0 0,-2 1 0 0 0,2-1 0 0 0,0-1 0 0 0,-1 1 0 0 0,0 4 0 0 0,-23 45 801 0 0,23-47-791 0 0,-27 76 618 0 0,3 2 0 0 0,4 1-1 0 0,4 1 1 0 0,3 0 0 0 0,4 2 0 0 0,4-1 0 0 0,6 138 0 0 0,3-190-742 0 0,2 1-1 0 0,1-2 1 0 0,2 2 0 0 0,1-2 0 0 0,19 48 0 0 0,-23-67-412 0 0,2-2-1 0 0,0 1 1 0 0,1 0 0 0 0,0 0-1 0 0,1-1 1 0 0,1 1 0 0 0,-1-3-1 0 0,2 2 1 0 0,-1-1 0 0 0,1-1-1 0 0,0 0 1 0 0,1-1 0 0 0,0 0-1 0 0,0 0 1 0 0,2-2 0 0 0,15 8-1 0 0,-8-6-687 0 0,0-3 0 0 0,0 1-1 0 0,1-1 1 0 0,30 3-1 0 0,-9-5-1715 0 0</inkml:trace>
  <inkml:trace contextRef="#ctx0" brushRef="#br0" timeOffset="5612.46">1310 667 4408 0 0,'0'-2'1830'0'0,"-1"-18"6463"0"0,-2-2-5236 0 0,-7 4-5398 0 0,-11 7-5559 0 0,16 10 5097 0 0</inkml:trace>
  <inkml:trace contextRef="#ctx0" brushRef="#br0" timeOffset="6414.96">1281 789 5188 0 0,'-10'11'7039'0'0,"2"5"-3741"0"0,-8 41-2895 0 0,12-43 733 0 0,-7 48 297 0 0,11-60-1294 0 0,-1 0 0 0 0,1 0 0 0 0,0 0-1 0 0,-1 2 1 0 0,1-2 0 0 0,0 0 0 0 0,1 0 0 0 0,-1 0 0 0 0,0 2 0 0 0,1-2 0 0 0,-1 0 0 0 0,1 0 0 0 0,0 0 0 0 0,-1 0 0 0 0,1 0 0 0 0,1 1 0 0 0,-1-1 0 0 0,0 0 0 0 0,1 0 0 0 0,-1 0 0 0 0,0-1 0 0 0,5 5 0 0 0,-4-5-55 0 0,0 0 0 0 0,2-1 0 0 0,-2 1 0 0 0,0-1 0 0 0,2 1 0 0 0,-2-1-1 0 0,1 0 1 0 0,-1 0 0 0 0,1 0 0 0 0,0 0 0 0 0,-1 0 0 0 0,2-1 0 0 0,-2 1-1 0 0,0-1 1 0 0,1 0 0 0 0,0 1 0 0 0,-1-1 0 0 0,0 0 0 0 0,0 0 0 0 0,1-1 0 0 0,0 0-1 0 0,-2 1 1 0 0,1-1 0 0 0,1 1 0 0 0,-1-1 0 0 0,0 1 0 0 0,-1-1 0 0 0,1-1-1 0 0,1 1 1 0 0,-2 0 0 0 0,0 0 0 0 0,1 0 0 0 0,0-4 0 0 0,1 3 17 0 0,-1 0 1 0 0,0 0 0 0 0,-1-2-1 0 0,1 2 1 0 0,0-1 0 0 0,-1 1-1 0 0,0-2 1 0 0,0 2-1 0 0,0-1 1 0 0,-1 1 0 0 0,1-2-1 0 0,-1 1 1 0 0,0 1-1 0 0,0-2 1 0 0,-1 1 0 0 0,1 1-1 0 0,-1-1 1 0 0,1 0 0 0 0,-1 0-1 0 0,0 1 1 0 0,-3-7-1 0 0,2 8-246 0 0,1 0-1 0 0,-1 0 0 0 0,0 0 0 0 0,0 0 0 0 0,0 0 0 0 0,0 1 0 0 0,0-1 1 0 0,-1 1-1 0 0,1-1 0 0 0,0 1 0 0 0,0 0 0 0 0,-2-1 0 0 0,2 1 0 0 0,0 0 1 0 0,-1 0-1 0 0,-3 0 0 0 0,-10-4-4220 0 0,2-4-4296 0 0</inkml:trace>
  <inkml:trace contextRef="#ctx0" brushRef="#br0" timeOffset="9617.35">1192 184 3836 0 0,'-7'0'8806'0'0,"-4"3"-4399"0"0,0 1-4291 0 0,-1 0 1 0 0,2 0-1 0 0,0 2 0 0 0,-14 9 1 0 0,18-10-118 0 0,-1 1-1 0 0,2 0 1 0 0,-1 1 0 0 0,2-1-1 0 0,-1 1 1 0 0,1-1 0 0 0,-8 15-1 0 0,11-19 41 0 0,0-1-1 0 0,0 1 1 0 0,0 0-1 0 0,0 1 0 0 0,1 0 1 0 0,-1-1-1 0 0,1 0 1 0 0,-1 0-1 0 0,1 0 0 0 0,0 0 1 0 0,0 2-1 0 0,0-2 0 0 0,0 0 1 0 0,0 0-1 0 0,1 0 1 0 0,-1 0-1 0 0,0 2 0 0 0,1-2 1 0 0,0 0-1 0 0,-1 0 1 0 0,1 0-1 0 0,0 0 0 0 0,0 0 1 0 0,0 1-1 0 0,1-2 1 0 0,0 1-1 0 0,-1 0 0 0 0,1 0 1 0 0,-1-1-1 0 0,2 1 1 0 0,1 2-1 0 0,-2-3 19 0 0,2 0 1 0 0,-1 0-1 0 0,0 0 1 0 0,1 0-1 0 0,-1-1 1 0 0,0 0-1 0 0,0 1 0 0 0,0-1 1 0 0,0 0-1 0 0,1 0 1 0 0,-1-1-1 0 0,0 1 1 0 0,1-1-1 0 0,-1 1 0 0 0,1-1 1 0 0,-2 0-1 0 0,1 0 1 0 0,0 0-1 0 0,5-4 1 0 0,1 1 78 0 0,-2 1 0 0 0,1-2 0 0 0,0 1 0 0 0,-2-1 0 0 0,2 0 0 0 0,8-9 1 0 0,-13 9 7 0 0,1 0 1 0 0,-1-1 0 0 0,-1 0-1 0 0,2 0 1 0 0,-2 0 0 0 0,0-1 0 0 0,-1 1-1 0 0,0 0 1 0 0,2-1 0 0 0,-3 1 0 0 0,1-1-1 0 0,-1 1 1 0 0,0-1 0 0 0,0 1-1 0 0,0-1 1 0 0,-3-6 0 0 0,2-16 593 0 0,7 54-624 0 0,0 1 0 0 0,1-1 0 0 0,17 33 0 0 0,7 28 371 0 0,-22-58-197 0 0,-3-7 375 0 0,1-1 0 0 0,14 31 1 0 0,-20-48-1172 0 0,6 7 2720 0 0,-5-9-5253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6:54:31.0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3055 1562 3420 0 0,'5'0'13175'0'0,"-5"-1"-12955"0"0,3 7 3667 0 0,-1 3-5267 0 0,2 35 1828 0 0,-2-16 908 0 0,-2-25 404 0 0,-2-12 1066 0 0,-11-23-1049 0 0,10 27-1816 0 0,7 20-3791 0 0,-2-14 3204 0 0,-2 0 0 0 0,0-1 0 0 0,1 1-1 0 0,-1 0 1 0 0,0 0 0 0 0,1 0 0 0 0,-1-1 0 0 0,1 1-1 0 0,0 0 1 0 0,-1-1 0 0 0,1 2 0 0 0,-1-1 0 0 0,1-1-1 0 0,0 1 1 0 0,-1-1 0 0 0,2 1 0 0 0,-1-1 0 0 0,0 1-1 0 0,0-1 1 0 0,-1 0 0 0 0,1 1 0 0 0,2-1 0 0 0,1 1-2527 0 0</inkml:trace>
  <inkml:trace contextRef="#ctx0" brushRef="#br0" timeOffset="2088.36">2980 31 4788 0 0,'-4'0'9950'0'0,"-12"4"-7795"0"0,11 3 725 0 0,15-9-680 0 0,-9 2-2109 0 0,0-1 1 0 0,-1 1-1 0 0,1 0 1 0 0,-1 0-1 0 0,1 0 1 0 0,-1-2-1 0 0,2 2 1 0 0,-1 0-1 0 0,-1-1 1 0 0,1 1-1 0 0,-1-1 1 0 0,0 1-1 0 0,1 0 1 0 0,-1-1-1 0 0,1 1 0 0 0,-1-1 1 0 0,0 1-1 0 0,1-1 1 0 0,-1 1-1 0 0,0-1 1 0 0,1 0-1 0 0,-1 1 1 0 0,0-1-1 0 0,0 1 1 0 0,0-1-1 0 0,0 0 1 0 0,1 1-1 0 0,-1-1 1 0 0,0 1-1 0 0,0-1 1 0 0,0 0-1 0 0,0 1 1 0 0,0-2-1 0 0,-1 2 1 0 0,1-1-1 0 0,0 0 0 0 0,0 1 1 0 0,0-1-1 0 0,0 1 1 0 0,-1-1-1 0 0,1 0 1 0 0,-1 0-1 0 0,-1 1 108 0 0,-2 1 0 0 0,2-1 0 0 0,0 1 0 0 0,-1 0-1 0 0,0 0 1 0 0,1 0 0 0 0,-1 0 0 0 0,0 1 0 0 0,1-1-1 0 0,0 1 1 0 0,-5 2 0 0 0,-6 9-2068 0 0,14-10-2739 0 0,8-3-3556 0 0,-5 0 4730 0 0</inkml:trace>
  <inkml:trace contextRef="#ctx0" brushRef="#br0" timeOffset="4324.29">1 1597 3812 0 0,'3'-1'12688'0'0,"5"-4"-7420"0"0,26-18-6423 0 0,-28 19 2593 0 0,233-139 2076 0 0,-117 76-2265 0 0,345-189 1875 0 0,-367 203-2784 0 0,316-182 549 0 0,74-37-599 0 0,236-74 260 0 0,-652 311-444 0 0,129-80 0 0 0,-189 108-121 0 0,-10 5-25 0 0,1 0-1 0 0,-1 0 1 0 0,2-1-1 0 0,-1-1 1 0 0,-2 2-1 0 0,2-1 1 0 0,-1-1-1 0 0,-1 1 0 0 0,6-7 1 0 0,-13 11-6508 0 0,-5 1 2234 0 0,3 0 2042 0 0,-3 0-3920 0 0</inkml:trace>
  <inkml:trace contextRef="#ctx0" brushRef="#br0" timeOffset="5089.26">2032 352 4840 0 0,'-37'13'13269'0'0,"30"-11"-6188"0"0,35 6-6217 0 0,110 10 3014 0 0,-137-17-3814 0 0,0 0 0 0 0,0 0 1 0 0,1 0-1 0 0,-1 1 0 0 0,0-1 0 0 0,0 0 0 0 0,0 0 0 0 0,0 1 0 0 0,-1-1 1 0 0,1 0-1 0 0,0 1 0 0 0,-1-1 0 0 0,2 0 0 0 0,-2 1 0 0 0,0 0 0 0 0,1 0 1 0 0,-1-1-1 0 0,0 0 0 0 0,0 1 0 0 0,0-1 0 0 0,0 1 0 0 0,0-1 1 0 0,0 1-1 0 0,0-1 0 0 0,-1 2 0 0 0,1-2 0 0 0,0 0 0 0 0,-2 1 0 0 0,1 1 1 0 0,-13 47 553 0 0,9-39-700 0 0,0-1-1 0 0,0-1 1 0 0,-2 1-1 0 0,-9 13 1 0 0,6-12-4387 0 0,1 1-4216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2-07-29T06:24:27.5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 1741 0,'2'0'289'16,"-1"-2"-27"-16,-1 2-25 0,0 0-27 0,3 0-28 16,-3 0-23-16,0 0-20 0,0 0-13 0,0 0 6 15,2 2 0-15,1-2-6 0,-1 4 0 0,4 2 1 16,-1 3 1-16,3 3-5 0,-2-1-5 15,4 0-2-15,-2 4-7 0,0-1-6 0,-1 2-3 16,2-1-6-16,-3 0-4 0,1 2-6 0,-1 0 1 0,-1-1-7 16,-3 2-6-16,0 2-7 0,-2 1-15 15,-2 0-32-15,0 0-39 0,-1 0-45 0,-3 2-58 16,4-2-88-16,-5 0 19 0,3 1-274 0,-1 0 36 16,2-5-127-16,-2 2 54 0,0-3 42 0,2-4 38 15,-2-2-382-15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2-07-29T06:24:27.5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168 6 1600 0,'0'-2'317'0,"0"1"-23"0,-2 1-31 15,2 0-27-15,0 0-20 0,0-2-18 0,-1 2-20 0,-1-1-17 16,0 1-18-16,2 0-16 0,-3 0-11 16,2 0-11-16,-2 0-9 0,0 0-8 0,-2 0-8 15,1 0-10-15,-2 1-6 0,-3 1-6 0,0-1-5 16,-1 1-6-16,1-1-5 0,0 1-6 0,0 1-2 15,0 0-3-15,2-2-4 0,0 1-2 0,2-1-6 16,0 1-1-16,-1-1-3 0,3 0-2 0,-1 0-1 16,1 0 0-16,-1-1 1 0,3 1-1 0,-2 0-2 15,1 0 2-15,0-1-3 0,0 0-1 0,0 0-1 16,1 1-2-16,-1-1-2 0,2 2-6 16,-3-2-3-16,3 0 0 0,0 0-1 0,-2 1 1 0,0 0 3 15,1 0-2-15,0 1 3 0,1 0 2 16,-1 2 3-16,-1-1-3 0,2 1 2 0,-1 4 7 15,1 1 15-15,0 2 1 0,0 0-3 0,0 2 3 16,0 0-1-16,1 2-5 0,1 1 4 0,0-1 0 16,6 26 0-16,-6-18 1 0,3 1-1 0,0 0 4 15,-2 0 4-15,2 1 2 0,-2-1 4 0,0 0-5 16,0 1 2-16,1-1-1 0,-1-1-1 0,0 1-1 16,1-1 2-16,-4-14-5 0,2 4 1 0,-1 2-13 15,1 0 8-15,0 1-2 0,-1-2 10 0,1 1-10 16,0-2-1-16,0 1-3 0,-2-1 1 15,0 0 1-15,2-2 2 0,-2 1 7 0,0-1-6 16,0-2-29-16,3 0-45 0,-3-2-57 0,1-1-75 0,0 0 17 16,0-2-265-16,1 1 38 0,-1-3-206 15,0-1 50-15,1-1 44 0,3 0 45 0,0-2-478 16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2-07-29T06:24:27.5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23 1005 0,'5'-1'158'0,"-5"-1"-18"0,4 1-14 16,-2-1-3-16,3 2 5 0,-1-2-7 15,1 1-5-15,4 0-12 0,-7-1 2 0,5 1-4 16,-3 0 0-16,1 0 7 0,6 0 1 0,-8 0 0 15,6 0-3-15,-7 0 8 0,2 1-1 0,-1-2-7 16,1 2 1-16,-2 0-9 0,3 0-1 16,-3 0-13-16,0-1-1 0,1 1-6 0,1 0-3 0,-4-1-7 15,3 1-2-15,-3 0 3 0,2 0 15 16,0 0 3-16,3 1-1 0,-5 0-1 0,2 2-3 16,0 0-4-16,5 0-6 0,-7 3-3 0,4 3-3 15,3 1-4-15,-2 2-3 0,-1 0-5 0,1 3-3 16,2-2 0-16,-5 3-5 0,16 21-1 0,-11-15-5 15,4 0-3-15,-7-12-1 0,8 20 0 0,-1-6 4 16,-2-2 3-16,-2 1-5 0,-3-14 0 0,8 21 2 16,-8-20-4-16,3 3 3 0,-5 2-3 0,5 0 2 15,-5 0-2-15,3 2 3 0,-1-1 2 16,-4 1 4-16,0-1-6 0,7-1 0 0,-5 1-2 16,-2 0-4-16,3-2 1 0,-3 0-4 0,0 0 1 0,0-2-6 15,0 1 0-15,0-1-2 0,2 0 3 16,-2-1-1-16,2-2-4 0,-2 0-2 0,0-1 5 15,0-2-6-15,0-1 6 0,0 0 0 0,0 0 1 16,0-1-1-16,0 0 2 0,0 0 4 0,0 0 3 16,0-1 0-16,0 1 4 0,0-2-2 0,0 2 3 15,0-2-3-15,0 0-7 0,0 0 4 0,0 1-3 16,0-2-1-16,0 1 1 0,0-1-4 16,0 1-2-16,0-1-2 0,0-1 2 0,0 2 3 0,0-1-4 15,0-1 1-15,0 1 0 0,0 0 6 0,0 0 7 16,0 0-17-16,0 0 5 0,0-1-4 15,0 1-10-15,0-1-1 0,0 0-32 0,0 1-22 16,0-1-12-16,0 1-15 0,0-1-20 0,0 1-39 16,0-1-35-16,0 0-29 0,0 0-44 0,0 0 23 15,0-1-154-15,0 0-59 0,0 0 35 0,0-1-197 16,0-1 26-16,0 0 56 0,5-1 51 16,-5 1-502-16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zoomScale="200" zoomScaleNormal="200" workbookViewId="0">
      <selection activeCell="G3" sqref="G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G1" t="s">
        <v>2</v>
      </c>
      <c r="H1" t="s">
        <v>3</v>
      </c>
      <c r="K1" t="s">
        <v>4</v>
      </c>
    </row>
    <row r="2" spans="1:11" x14ac:dyDescent="0.2">
      <c r="A2">
        <v>34.427955799999999</v>
      </c>
      <c r="B2">
        <v>170.5167480234422</v>
      </c>
      <c r="C2">
        <f>D2*40/39</f>
        <v>560.97618102319302</v>
      </c>
      <c r="D2" s="3">
        <f>_xlfn.VAR.P(A2:A41)</f>
        <v>546.9517764976132</v>
      </c>
      <c r="E2" s="3">
        <f>_xlfn.COVARIANCE.P(A2:A41,B2:B41)</f>
        <v>2765.3180788291511</v>
      </c>
      <c r="G2">
        <f t="array" ref="G2:H41">MMULT(K2:K41,TRANSPOSE(D9:D10))</f>
        <v>33.141797103187706</v>
      </c>
      <c r="H2">
        <v>170.76636173662942</v>
      </c>
      <c r="K2">
        <f t="array" ref="K2:K41">MMULT(A2:B41,D9:D10)</f>
        <v>173.95266310386265</v>
      </c>
    </row>
    <row r="3" spans="1:11" x14ac:dyDescent="0.2">
      <c r="A3">
        <v>31.07683595</v>
      </c>
      <c r="B3">
        <v>160.29617479674846</v>
      </c>
      <c r="D3" s="3">
        <f>E2</f>
        <v>2765.3180788291511</v>
      </c>
      <c r="E3" s="3">
        <f>_xlfn.VAR.P(B2:B41)</f>
        <v>14258.840455290136</v>
      </c>
      <c r="G3">
        <v>31.10858056090715</v>
      </c>
      <c r="H3">
        <v>160.29001398557205</v>
      </c>
      <c r="K3">
        <v>163.28083890871329</v>
      </c>
    </row>
    <row r="4" spans="1:11" x14ac:dyDescent="0.2">
      <c r="A4">
        <v>76.538609210000004</v>
      </c>
      <c r="B4">
        <v>384.73026805170724</v>
      </c>
      <c r="G4">
        <v>74.735165689746339</v>
      </c>
      <c r="H4">
        <v>385.08027488330248</v>
      </c>
      <c r="K4">
        <v>392.26542419419297</v>
      </c>
    </row>
    <row r="5" spans="1:11" x14ac:dyDescent="0.2">
      <c r="A5">
        <v>51.699242580000003</v>
      </c>
      <c r="B5">
        <v>229.598414685725</v>
      </c>
      <c r="E5">
        <f>D2+E3</f>
        <v>14805.792231787749</v>
      </c>
      <c r="G5">
        <v>44.81889059776212</v>
      </c>
      <c r="H5">
        <v>230.9337318257771</v>
      </c>
      <c r="K5">
        <v>235.24268622390147</v>
      </c>
    </row>
    <row r="6" spans="1:11" x14ac:dyDescent="0.2">
      <c r="A6">
        <v>81.46407078</v>
      </c>
      <c r="B6">
        <v>422.21731000744836</v>
      </c>
      <c r="G6">
        <v>81.925234321248084</v>
      </c>
      <c r="H6">
        <v>422.12780905941759</v>
      </c>
      <c r="K6">
        <v>430.00422219766557</v>
      </c>
    </row>
    <row r="7" spans="1:11" x14ac:dyDescent="0.2">
      <c r="A7">
        <v>66.225527909999997</v>
      </c>
      <c r="B7">
        <v>345.42777808495686</v>
      </c>
      <c r="D7" s="1" t="s">
        <v>5</v>
      </c>
      <c r="G7">
        <v>67.009986867949564</v>
      </c>
      <c r="H7">
        <v>345.27553294200891</v>
      </c>
      <c r="K7">
        <v>351.7179721407901</v>
      </c>
    </row>
    <row r="8" spans="1:11" x14ac:dyDescent="0.2">
      <c r="A8">
        <v>84.415490390000002</v>
      </c>
      <c r="B8">
        <v>410.51004587737401</v>
      </c>
      <c r="G8">
        <v>79.84273221053607</v>
      </c>
      <c r="H8">
        <v>411.39751258068691</v>
      </c>
      <c r="K8">
        <v>419.07371088743469</v>
      </c>
    </row>
    <row r="9" spans="1:11" x14ac:dyDescent="0.2">
      <c r="A9">
        <v>60.967946050000002</v>
      </c>
      <c r="B9">
        <v>294.41417597222517</v>
      </c>
      <c r="D9" s="2">
        <v>0.19052193000000001</v>
      </c>
      <c r="G9">
        <v>57.277961397179538</v>
      </c>
      <c r="H9">
        <v>295.130316712568</v>
      </c>
      <c r="K9">
        <v>300.63710459567324</v>
      </c>
    </row>
    <row r="10" spans="1:11" x14ac:dyDescent="0.2">
      <c r="A10">
        <v>42.96288423</v>
      </c>
      <c r="B10">
        <v>234.63046940329846</v>
      </c>
      <c r="D10" s="2">
        <v>0.98168294</v>
      </c>
      <c r="G10">
        <v>45.442928873729144</v>
      </c>
      <c r="H10">
        <v>234.14915027878058</v>
      </c>
      <c r="K10">
        <v>238.51810063927624</v>
      </c>
    </row>
    <row r="11" spans="1:11" x14ac:dyDescent="0.2">
      <c r="A11">
        <v>76.545752649999997</v>
      </c>
      <c r="B11">
        <v>377.64347300659426</v>
      </c>
      <c r="G11">
        <v>73.40996662600088</v>
      </c>
      <c r="H11">
        <v>378.25205666725304</v>
      </c>
      <c r="K11">
        <v>385.30979938110471</v>
      </c>
    </row>
    <row r="12" spans="1:11" x14ac:dyDescent="0.2">
      <c r="A12">
        <v>88.548997409999998</v>
      </c>
      <c r="B12">
        <v>456.16736496578687</v>
      </c>
      <c r="D12">
        <v>10.53</v>
      </c>
      <c r="G12">
        <v>88.532158317559691</v>
      </c>
      <c r="H12">
        <v>456.17063327947312</v>
      </c>
      <c r="K12">
        <v>464.68224585778489</v>
      </c>
    </row>
    <row r="13" spans="1:11" x14ac:dyDescent="0.2">
      <c r="A13">
        <v>41.829738319999997</v>
      </c>
      <c r="B13">
        <v>202.20774765447717</v>
      </c>
      <c r="D13">
        <v>15174.8</v>
      </c>
      <c r="E13">
        <f>D13/E14</f>
        <v>0.99930656758858705</v>
      </c>
      <c r="G13">
        <v>39.337706600562576</v>
      </c>
      <c r="H13">
        <v>202.69139341858272</v>
      </c>
      <c r="K13">
        <v>206.47337868434661</v>
      </c>
    </row>
    <row r="14" spans="1:11" x14ac:dyDescent="0.2">
      <c r="A14">
        <v>15.892080269999999</v>
      </c>
      <c r="B14">
        <v>98.342025221035669</v>
      </c>
      <c r="E14">
        <f>SUM(D12:D13)</f>
        <v>15185.33</v>
      </c>
      <c r="G14">
        <v>18.969978643218852</v>
      </c>
      <c r="H14">
        <v>97.74467645909472</v>
      </c>
      <c r="K14">
        <v>99.568478249295765</v>
      </c>
    </row>
    <row r="15" spans="1:11" x14ac:dyDescent="0.2">
      <c r="A15">
        <v>83.928519519999995</v>
      </c>
      <c r="B15">
        <v>400.70347092456956</v>
      </c>
      <c r="G15">
        <v>77.99091126137418</v>
      </c>
      <c r="H15">
        <v>401.85582342329258</v>
      </c>
      <c r="K15">
        <v>409.35398492642906</v>
      </c>
    </row>
    <row r="16" spans="1:11" x14ac:dyDescent="0.2">
      <c r="A16">
        <v>91.297648240000001</v>
      </c>
      <c r="B16">
        <v>486.95835893104186</v>
      </c>
      <c r="D16">
        <v>14795</v>
      </c>
      <c r="E16">
        <f>D16/E5</f>
        <v>0.99927108042455315</v>
      </c>
      <c r="G16">
        <v>94.39083564671084</v>
      </c>
      <c r="H16">
        <v>486.35804312248939</v>
      </c>
      <c r="K16">
        <v>495.43291760014631</v>
      </c>
    </row>
    <row r="17" spans="1:11" x14ac:dyDescent="0.2">
      <c r="A17">
        <v>92.839254800000006</v>
      </c>
      <c r="B17">
        <v>476.43035361709087</v>
      </c>
      <c r="D17">
        <v>10.199999999999999</v>
      </c>
      <c r="G17">
        <v>92.477718574116537</v>
      </c>
      <c r="H17">
        <v>476.50051967419881</v>
      </c>
      <c r="K17">
        <v>485.39146424832319</v>
      </c>
    </row>
    <row r="18" spans="1:11" x14ac:dyDescent="0.2">
      <c r="A18">
        <v>79.572453920000001</v>
      </c>
      <c r="B18">
        <v>401.58672362679863</v>
      </c>
      <c r="G18">
        <v>77.997988786065775</v>
      </c>
      <c r="H18">
        <v>401.89229106377451</v>
      </c>
      <c r="K18">
        <v>409.39113301059763</v>
      </c>
    </row>
    <row r="19" spans="1:11" x14ac:dyDescent="0.2">
      <c r="A19">
        <v>57.17404002</v>
      </c>
      <c r="B19">
        <v>268.29852399873664</v>
      </c>
      <c r="G19">
        <v>52.255781925161607</v>
      </c>
      <c r="H19">
        <v>269.25304416290294</v>
      </c>
      <c r="K19">
        <v>274.27699228724799</v>
      </c>
    </row>
    <row r="20" spans="1:11" x14ac:dyDescent="0.2">
      <c r="A20">
        <v>56.022177749999997</v>
      </c>
      <c r="B20">
        <v>310.78824612870591</v>
      </c>
      <c r="G20">
        <v>60.160914094784523</v>
      </c>
      <c r="H20">
        <v>309.98501338746416</v>
      </c>
      <c r="K20">
        <v>315.76897260480473</v>
      </c>
    </row>
    <row r="21" spans="1:11" x14ac:dyDescent="0.2">
      <c r="A21">
        <v>53.10189845</v>
      </c>
      <c r="B21">
        <v>240.54891735522659</v>
      </c>
      <c r="G21">
        <v>46.917900871349154</v>
      </c>
      <c r="H21">
        <v>241.74908823364638</v>
      </c>
      <c r="K21">
        <v>246.25984458245387</v>
      </c>
    </row>
    <row r="22" spans="1:11" x14ac:dyDescent="0.2">
      <c r="A22">
        <v>94.499576149999996</v>
      </c>
      <c r="B22">
        <v>464.72461688631904</v>
      </c>
      <c r="G22">
        <v>90.348637069344036</v>
      </c>
      <c r="H22">
        <v>465.53021829679466</v>
      </c>
      <c r="K22">
        <v>474.2164698276153</v>
      </c>
    </row>
    <row r="23" spans="1:11" x14ac:dyDescent="0.2">
      <c r="A23">
        <v>38.202738099999998</v>
      </c>
      <c r="B23">
        <v>198.53772410132382</v>
      </c>
      <c r="G23">
        <v>38.519639232961126</v>
      </c>
      <c r="H23">
        <v>198.47622103110453</v>
      </c>
      <c r="K23">
        <v>202.17955609079294</v>
      </c>
    </row>
    <row r="24" spans="1:11" x14ac:dyDescent="0.2">
      <c r="A24">
        <v>38.095178930000003</v>
      </c>
      <c r="B24">
        <v>178.4315194450127</v>
      </c>
      <c r="G24">
        <v>34.755228734597061</v>
      </c>
      <c r="H24">
        <v>179.07972654146283</v>
      </c>
      <c r="K24">
        <v>182.42114561088616</v>
      </c>
    </row>
    <row r="25" spans="1:11" x14ac:dyDescent="0.2">
      <c r="A25">
        <v>75.977609970000003</v>
      </c>
      <c r="B25">
        <v>394.33587208964133</v>
      </c>
      <c r="G25">
        <v>76.51135876703367</v>
      </c>
      <c r="H25">
        <v>394.23228400959607</v>
      </c>
      <c r="K25">
        <v>401.58819914869468</v>
      </c>
    </row>
    <row r="26" spans="1:11" x14ac:dyDescent="0.2">
      <c r="A26">
        <v>79.929278760000003</v>
      </c>
      <c r="B26">
        <v>410.0643334077065</v>
      </c>
      <c r="G26">
        <v>79.596526431148277</v>
      </c>
      <c r="H26">
        <v>410.12891314253085</v>
      </c>
      <c r="K26">
        <v>417.78144086168072</v>
      </c>
    </row>
    <row r="27" spans="1:11" x14ac:dyDescent="0.2">
      <c r="A27">
        <v>15.31343279</v>
      </c>
      <c r="B27">
        <v>86.900608659184229</v>
      </c>
      <c r="G27">
        <v>16.809062055229354</v>
      </c>
      <c r="H27">
        <v>86.610341691478737</v>
      </c>
      <c r="K27">
        <v>88.226389766413519</v>
      </c>
    </row>
    <row r="28" spans="1:11" x14ac:dyDescent="0.2">
      <c r="A28">
        <v>41.042002629999999</v>
      </c>
      <c r="B28">
        <v>233.84894664537734</v>
      </c>
      <c r="G28">
        <v>45.227033684932337</v>
      </c>
      <c r="H28">
        <v>233.03672913298436</v>
      </c>
      <c r="K28">
        <v>237.38492301086984</v>
      </c>
    </row>
    <row r="29" spans="1:11" x14ac:dyDescent="0.2">
      <c r="A29">
        <v>29.934807289999998</v>
      </c>
      <c r="B29">
        <v>175.51663599174648</v>
      </c>
      <c r="G29">
        <v>33.913841764931135</v>
      </c>
      <c r="H29">
        <v>174.74439761602449</v>
      </c>
      <c r="K29">
        <v>178.00492449835636</v>
      </c>
    </row>
    <row r="30" spans="1:11" x14ac:dyDescent="0.2">
      <c r="A30">
        <v>45.93161422</v>
      </c>
      <c r="B30">
        <v>220.47356434866754</v>
      </c>
      <c r="G30">
        <v>42.902893549798279</v>
      </c>
      <c r="H30">
        <v>221.06136902178667</v>
      </c>
      <c r="K30">
        <v>225.186116631289</v>
      </c>
    </row>
    <row r="31" spans="1:11" x14ac:dyDescent="0.2">
      <c r="A31">
        <v>24.18927944</v>
      </c>
      <c r="B31">
        <v>93.917494952478421</v>
      </c>
      <c r="G31">
        <v>18.443626092029252</v>
      </c>
      <c r="H31">
        <v>95.032593288783005</v>
      </c>
      <c r="K31">
        <v>96.8057907666023</v>
      </c>
    </row>
    <row r="32" spans="1:11" x14ac:dyDescent="0.2">
      <c r="A32">
        <v>31.254524929999999</v>
      </c>
      <c r="B32">
        <v>161.03936975718108</v>
      </c>
      <c r="G32">
        <v>31.254031758397797</v>
      </c>
      <c r="H32">
        <v>161.03946555358388</v>
      </c>
      <c r="K32">
        <v>164.04427436987331</v>
      </c>
    </row>
    <row r="33" spans="1:11" x14ac:dyDescent="0.2">
      <c r="A33">
        <v>17.218829150000001</v>
      </c>
      <c r="B33">
        <v>78.234902007909568</v>
      </c>
      <c r="G33">
        <v>15.257459727737031</v>
      </c>
      <c r="H33">
        <v>78.61555844230891</v>
      </c>
      <c r="K33">
        <v>80.082433175734835</v>
      </c>
    </row>
    <row r="34" spans="1:11" x14ac:dyDescent="0.2">
      <c r="A34">
        <v>36.345241260000002</v>
      </c>
      <c r="B34">
        <v>183.72928105370306</v>
      </c>
      <c r="G34">
        <v>35.682560066226699</v>
      </c>
      <c r="H34">
        <v>183.85789222553026</v>
      </c>
      <c r="K34">
        <v>187.28846630005637</v>
      </c>
    </row>
    <row r="35" spans="1:11" x14ac:dyDescent="0.2">
      <c r="A35">
        <v>77.396057049999996</v>
      </c>
      <c r="B35">
        <v>418.12446780322443</v>
      </c>
      <c r="G35">
        <v>81.012078105862685</v>
      </c>
      <c r="H35">
        <v>417.42268205278469</v>
      </c>
      <c r="K35">
        <v>425.21130300256078</v>
      </c>
    </row>
    <row r="36" spans="1:11" x14ac:dyDescent="0.2">
      <c r="A36">
        <v>80.387532460000003</v>
      </c>
      <c r="B36">
        <v>413.92360174261722</v>
      </c>
      <c r="G36">
        <v>80.334967572221814</v>
      </c>
      <c r="H36">
        <v>413.93380358420347</v>
      </c>
      <c r="K36">
        <v>421.65732612629847</v>
      </c>
    </row>
    <row r="37" spans="1:11" x14ac:dyDescent="0.2">
      <c r="A37">
        <v>28.9523419</v>
      </c>
      <c r="B37">
        <v>167.3590132617328</v>
      </c>
      <c r="G37">
        <v>32.352442099326623</v>
      </c>
      <c r="H37">
        <v>166.69913262083125</v>
      </c>
      <c r="K37">
        <v>169.80954423108469</v>
      </c>
    </row>
    <row r="38" spans="1:11" x14ac:dyDescent="0.2">
      <c r="A38">
        <v>40.672602320000003</v>
      </c>
      <c r="B38">
        <v>181.92523170471696</v>
      </c>
      <c r="G38">
        <v>35.502222050107399</v>
      </c>
      <c r="H38">
        <v>182.92868290113509</v>
      </c>
      <c r="K38">
        <v>186.34191901219663</v>
      </c>
    </row>
    <row r="39" spans="1:11" x14ac:dyDescent="0.2">
      <c r="A39">
        <v>54.099374390000001</v>
      </c>
      <c r="B39">
        <v>264.35612862030587</v>
      </c>
      <c r="G39">
        <v>51.406821250926775</v>
      </c>
      <c r="H39">
        <v>264.8786909814753</v>
      </c>
      <c r="K39">
        <v>269.82101877157538</v>
      </c>
    </row>
    <row r="40" spans="1:11" x14ac:dyDescent="0.2">
      <c r="A40">
        <v>63.323722140000001</v>
      </c>
      <c r="B40">
        <v>304.21303709472107</v>
      </c>
      <c r="G40">
        <v>59.196174636259066</v>
      </c>
      <c r="H40">
        <v>305.01409865875399</v>
      </c>
      <c r="K40">
        <v>310.70530639837136</v>
      </c>
    </row>
    <row r="41" spans="1:11" x14ac:dyDescent="0.2">
      <c r="A41">
        <v>59.829270409999999</v>
      </c>
      <c r="B41">
        <v>285.92792958263402</v>
      </c>
      <c r="G41">
        <v>55.649428334800881</v>
      </c>
      <c r="H41">
        <v>286.73914030278104</v>
      </c>
      <c r="K41">
        <v>292.08935860979824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FC87-DA88-48C8-9CE4-4C447EE1D2BD}">
  <dimension ref="A1:E101"/>
  <sheetViews>
    <sheetView zoomScale="180" zoomScaleNormal="180"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79</v>
      </c>
      <c r="B2">
        <v>249.32709499683671</v>
      </c>
      <c r="D2">
        <f>_xlfn.VAR.P(A2:A101)</f>
        <v>672.95</v>
      </c>
      <c r="E2">
        <f>_xlfn.COVARIANCE.P(A2:A101,B2:B101)</f>
        <v>2026.5793005888167</v>
      </c>
    </row>
    <row r="3" spans="1:5" x14ac:dyDescent="0.2">
      <c r="A3">
        <v>13</v>
      </c>
      <c r="B3">
        <v>53.778474063221026</v>
      </c>
      <c r="D3">
        <f>E2</f>
        <v>2026.5793005888167</v>
      </c>
      <c r="E3">
        <f>_xlfn.VAR.P(B2:B101)</f>
        <v>6111.8617883063553</v>
      </c>
    </row>
    <row r="4" spans="1:5" x14ac:dyDescent="0.2">
      <c r="A4">
        <v>42</v>
      </c>
      <c r="B4">
        <v>137.51325409906883</v>
      </c>
    </row>
    <row r="5" spans="1:5" x14ac:dyDescent="0.2">
      <c r="A5">
        <v>32</v>
      </c>
      <c r="B5">
        <v>106.02556301350461</v>
      </c>
    </row>
    <row r="6" spans="1:5" x14ac:dyDescent="0.2">
      <c r="A6">
        <v>80</v>
      </c>
      <c r="B6">
        <v>246.74800813366681</v>
      </c>
    </row>
    <row r="7" spans="1:5" x14ac:dyDescent="0.2">
      <c r="A7">
        <v>46</v>
      </c>
      <c r="B7">
        <v>145.18673275714588</v>
      </c>
    </row>
    <row r="8" spans="1:5" x14ac:dyDescent="0.2">
      <c r="A8">
        <v>48</v>
      </c>
      <c r="B8">
        <v>156.1620843202295</v>
      </c>
    </row>
    <row r="9" spans="1:5" x14ac:dyDescent="0.2">
      <c r="A9">
        <v>96</v>
      </c>
      <c r="B9">
        <v>299.6184856069724</v>
      </c>
    </row>
    <row r="10" spans="1:5" x14ac:dyDescent="0.2">
      <c r="A10">
        <v>94</v>
      </c>
      <c r="B10">
        <v>294.08965273674471</v>
      </c>
    </row>
    <row r="11" spans="1:5" x14ac:dyDescent="0.2">
      <c r="A11">
        <v>44</v>
      </c>
      <c r="B11">
        <v>138.08203191396834</v>
      </c>
    </row>
    <row r="12" spans="1:5" x14ac:dyDescent="0.2">
      <c r="A12">
        <v>46</v>
      </c>
      <c r="B12">
        <v>150.45677037160871</v>
      </c>
    </row>
    <row r="13" spans="1:5" x14ac:dyDescent="0.2">
      <c r="A13">
        <v>68</v>
      </c>
      <c r="B13">
        <v>209.06754256144427</v>
      </c>
    </row>
    <row r="14" spans="1:5" x14ac:dyDescent="0.2">
      <c r="A14">
        <v>58</v>
      </c>
      <c r="B14">
        <v>182.9629247654195</v>
      </c>
    </row>
    <row r="15" spans="1:5" x14ac:dyDescent="0.2">
      <c r="A15">
        <v>56</v>
      </c>
      <c r="B15">
        <v>181.35984959137963</v>
      </c>
    </row>
    <row r="16" spans="1:5" x14ac:dyDescent="0.2">
      <c r="A16">
        <v>27</v>
      </c>
      <c r="B16">
        <v>86.752510345729959</v>
      </c>
    </row>
    <row r="17" spans="1:2" x14ac:dyDescent="0.2">
      <c r="A17">
        <v>72</v>
      </c>
      <c r="B17">
        <v>222.20944522360918</v>
      </c>
    </row>
    <row r="18" spans="1:2" x14ac:dyDescent="0.2">
      <c r="A18">
        <v>99</v>
      </c>
      <c r="B18">
        <v>311.43779256509737</v>
      </c>
    </row>
    <row r="19" spans="1:2" x14ac:dyDescent="0.2">
      <c r="A19">
        <v>61</v>
      </c>
      <c r="B19">
        <v>191.60060848233408</v>
      </c>
    </row>
    <row r="20" spans="1:2" x14ac:dyDescent="0.2">
      <c r="A20">
        <v>80</v>
      </c>
      <c r="B20">
        <v>248.44568996854147</v>
      </c>
    </row>
    <row r="21" spans="1:2" x14ac:dyDescent="0.2">
      <c r="A21">
        <v>66</v>
      </c>
      <c r="B21">
        <v>207.35036241999165</v>
      </c>
    </row>
    <row r="22" spans="1:2" x14ac:dyDescent="0.2">
      <c r="A22">
        <v>32</v>
      </c>
      <c r="B22">
        <v>105.42206898624677</v>
      </c>
    </row>
    <row r="23" spans="1:2" x14ac:dyDescent="0.2">
      <c r="A23">
        <v>68</v>
      </c>
      <c r="B23">
        <v>210.60282069398477</v>
      </c>
    </row>
    <row r="24" spans="1:2" x14ac:dyDescent="0.2">
      <c r="A24">
        <v>53</v>
      </c>
      <c r="B24">
        <v>173.22989816001351</v>
      </c>
    </row>
    <row r="25" spans="1:2" x14ac:dyDescent="0.2">
      <c r="A25">
        <v>100</v>
      </c>
      <c r="B25">
        <v>314.78504970854959</v>
      </c>
    </row>
    <row r="26" spans="1:2" x14ac:dyDescent="0.2">
      <c r="A26">
        <v>19</v>
      </c>
      <c r="B26">
        <v>70.51899160319806</v>
      </c>
    </row>
    <row r="27" spans="1:2" x14ac:dyDescent="0.2">
      <c r="A27">
        <v>48</v>
      </c>
      <c r="B27">
        <v>155.256375847322</v>
      </c>
    </row>
    <row r="28" spans="1:2" x14ac:dyDescent="0.2">
      <c r="A28">
        <v>19</v>
      </c>
      <c r="B28">
        <v>71.786180676436246</v>
      </c>
    </row>
    <row r="29" spans="1:2" x14ac:dyDescent="0.2">
      <c r="A29">
        <v>55</v>
      </c>
      <c r="B29">
        <v>177.30575594183861</v>
      </c>
    </row>
    <row r="30" spans="1:2" x14ac:dyDescent="0.2">
      <c r="A30">
        <v>95</v>
      </c>
      <c r="B30">
        <v>298.26166312945048</v>
      </c>
    </row>
    <row r="31" spans="1:2" x14ac:dyDescent="0.2">
      <c r="A31">
        <v>31</v>
      </c>
      <c r="B31">
        <v>105.05020455123062</v>
      </c>
    </row>
    <row r="32" spans="1:2" x14ac:dyDescent="0.2">
      <c r="A32">
        <v>71</v>
      </c>
      <c r="B32">
        <v>227.59119811729383</v>
      </c>
    </row>
    <row r="33" spans="1:2" x14ac:dyDescent="0.2">
      <c r="A33">
        <v>76</v>
      </c>
      <c r="B33">
        <v>241.61037939384025</v>
      </c>
    </row>
    <row r="34" spans="1:2" x14ac:dyDescent="0.2">
      <c r="A34">
        <v>22</v>
      </c>
      <c r="B34">
        <v>74.254055545361865</v>
      </c>
    </row>
    <row r="35" spans="1:2" x14ac:dyDescent="0.2">
      <c r="A35">
        <v>84</v>
      </c>
      <c r="B35">
        <v>264.1736322274175</v>
      </c>
    </row>
    <row r="36" spans="1:2" x14ac:dyDescent="0.2">
      <c r="A36">
        <v>87</v>
      </c>
      <c r="B36">
        <v>270.50119094363163</v>
      </c>
    </row>
    <row r="37" spans="1:2" x14ac:dyDescent="0.2">
      <c r="A37">
        <v>33</v>
      </c>
      <c r="B37">
        <v>112.52010946597444</v>
      </c>
    </row>
    <row r="38" spans="1:2" x14ac:dyDescent="0.2">
      <c r="A38">
        <v>37</v>
      </c>
      <c r="B38">
        <v>122.84964646954549</v>
      </c>
    </row>
    <row r="39" spans="1:2" x14ac:dyDescent="0.2">
      <c r="A39">
        <v>86</v>
      </c>
      <c r="B39">
        <v>272.11944321095683</v>
      </c>
    </row>
    <row r="40" spans="1:2" x14ac:dyDescent="0.2">
      <c r="A40">
        <v>95</v>
      </c>
      <c r="B40">
        <v>297.14370104963768</v>
      </c>
    </row>
    <row r="41" spans="1:2" x14ac:dyDescent="0.2">
      <c r="A41">
        <v>43</v>
      </c>
      <c r="B41">
        <v>140.1115548166519</v>
      </c>
    </row>
    <row r="42" spans="1:2" x14ac:dyDescent="0.2">
      <c r="A42">
        <v>30</v>
      </c>
      <c r="B42">
        <v>102.97905530626323</v>
      </c>
    </row>
    <row r="43" spans="1:2" x14ac:dyDescent="0.2">
      <c r="A43">
        <v>58</v>
      </c>
      <c r="B43">
        <v>184.32884530766688</v>
      </c>
    </row>
    <row r="44" spans="1:2" x14ac:dyDescent="0.2">
      <c r="A44">
        <v>36</v>
      </c>
      <c r="B44">
        <v>120.30570342368024</v>
      </c>
    </row>
    <row r="45" spans="1:2" x14ac:dyDescent="0.2">
      <c r="A45">
        <v>23</v>
      </c>
      <c r="B45">
        <v>74.907292704212722</v>
      </c>
    </row>
    <row r="46" spans="1:2" x14ac:dyDescent="0.2">
      <c r="A46">
        <v>85</v>
      </c>
      <c r="B46">
        <v>265.19702034572134</v>
      </c>
    </row>
    <row r="47" spans="1:2" x14ac:dyDescent="0.2">
      <c r="A47">
        <v>51</v>
      </c>
      <c r="B47">
        <v>164.39845423517991</v>
      </c>
    </row>
    <row r="48" spans="1:2" x14ac:dyDescent="0.2">
      <c r="A48">
        <v>52</v>
      </c>
      <c r="B48">
        <v>164.74101387931319</v>
      </c>
    </row>
    <row r="49" spans="1:2" x14ac:dyDescent="0.2">
      <c r="A49">
        <v>85</v>
      </c>
      <c r="B49">
        <v>269.42147163961198</v>
      </c>
    </row>
    <row r="50" spans="1:2" x14ac:dyDescent="0.2">
      <c r="A50">
        <v>91</v>
      </c>
      <c r="B50">
        <v>282.39561705717028</v>
      </c>
    </row>
    <row r="51" spans="1:2" x14ac:dyDescent="0.2">
      <c r="A51">
        <v>47</v>
      </c>
      <c r="B51">
        <v>152.66538929683969</v>
      </c>
    </row>
    <row r="52" spans="1:2" x14ac:dyDescent="0.2">
      <c r="A52">
        <v>23</v>
      </c>
      <c r="B52">
        <v>83.794008478711319</v>
      </c>
    </row>
    <row r="53" spans="1:2" x14ac:dyDescent="0.2">
      <c r="A53">
        <v>43</v>
      </c>
      <c r="B53">
        <v>137.27334754006333</v>
      </c>
    </row>
    <row r="54" spans="1:2" x14ac:dyDescent="0.2">
      <c r="A54">
        <v>100</v>
      </c>
      <c r="B54">
        <v>308.8969010295404</v>
      </c>
    </row>
    <row r="55" spans="1:2" x14ac:dyDescent="0.2">
      <c r="A55">
        <v>90</v>
      </c>
      <c r="B55">
        <v>283.57831938943121</v>
      </c>
    </row>
    <row r="56" spans="1:2" x14ac:dyDescent="0.2">
      <c r="A56">
        <v>28</v>
      </c>
      <c r="B56">
        <v>97.519092275910097</v>
      </c>
    </row>
    <row r="57" spans="1:2" x14ac:dyDescent="0.2">
      <c r="A57">
        <v>58</v>
      </c>
      <c r="B57">
        <v>185.17411222079352</v>
      </c>
    </row>
    <row r="58" spans="1:2" x14ac:dyDescent="0.2">
      <c r="A58">
        <v>29</v>
      </c>
      <c r="B58">
        <v>101.71906722197105</v>
      </c>
    </row>
    <row r="59" spans="1:2" x14ac:dyDescent="0.2">
      <c r="A59">
        <v>83</v>
      </c>
      <c r="B59">
        <v>259.02780189755885</v>
      </c>
    </row>
    <row r="60" spans="1:2" x14ac:dyDescent="0.2">
      <c r="A60">
        <v>69</v>
      </c>
      <c r="B60">
        <v>214.09576980685125</v>
      </c>
    </row>
    <row r="61" spans="1:2" x14ac:dyDescent="0.2">
      <c r="A61">
        <v>13</v>
      </c>
      <c r="B61">
        <v>51.284399254721272</v>
      </c>
    </row>
    <row r="62" spans="1:2" x14ac:dyDescent="0.2">
      <c r="A62">
        <v>24</v>
      </c>
      <c r="B62">
        <v>78.169688636186137</v>
      </c>
    </row>
    <row r="63" spans="1:2" x14ac:dyDescent="0.2">
      <c r="A63">
        <v>40</v>
      </c>
      <c r="B63">
        <v>128.72310810644149</v>
      </c>
    </row>
    <row r="64" spans="1:2" x14ac:dyDescent="0.2">
      <c r="A64">
        <v>51</v>
      </c>
      <c r="B64">
        <v>167.83948566121217</v>
      </c>
    </row>
    <row r="65" spans="1:2" x14ac:dyDescent="0.2">
      <c r="A65">
        <v>10</v>
      </c>
      <c r="B65">
        <v>35.224702557085109</v>
      </c>
    </row>
    <row r="66" spans="1:2" x14ac:dyDescent="0.2">
      <c r="A66">
        <v>22</v>
      </c>
      <c r="B66">
        <v>73.491523020751458</v>
      </c>
    </row>
    <row r="67" spans="1:2" x14ac:dyDescent="0.2">
      <c r="A67">
        <v>42</v>
      </c>
      <c r="B67">
        <v>140.3594796814746</v>
      </c>
    </row>
    <row r="68" spans="1:2" x14ac:dyDescent="0.2">
      <c r="A68">
        <v>50</v>
      </c>
      <c r="B68">
        <v>155.67611684183024</v>
      </c>
    </row>
    <row r="69" spans="1:2" x14ac:dyDescent="0.2">
      <c r="A69">
        <v>46</v>
      </c>
      <c r="B69">
        <v>143.01842284536528</v>
      </c>
    </row>
    <row r="70" spans="1:2" x14ac:dyDescent="0.2">
      <c r="A70">
        <v>13</v>
      </c>
      <c r="B70">
        <v>45.149230125362344</v>
      </c>
    </row>
    <row r="71" spans="1:2" x14ac:dyDescent="0.2">
      <c r="A71">
        <v>41</v>
      </c>
      <c r="B71">
        <v>130.42172133761409</v>
      </c>
    </row>
    <row r="72" spans="1:2" x14ac:dyDescent="0.2">
      <c r="A72">
        <v>25</v>
      </c>
      <c r="B72">
        <v>89.011196486894207</v>
      </c>
    </row>
    <row r="73" spans="1:2" x14ac:dyDescent="0.2">
      <c r="A73">
        <v>49</v>
      </c>
      <c r="B73">
        <v>152.9392256669185</v>
      </c>
    </row>
    <row r="74" spans="1:2" x14ac:dyDescent="0.2">
      <c r="A74">
        <v>48</v>
      </c>
      <c r="B74">
        <v>157.48267137143182</v>
      </c>
    </row>
    <row r="75" spans="1:2" x14ac:dyDescent="0.2">
      <c r="A75">
        <v>98</v>
      </c>
      <c r="B75">
        <v>305.96849368169461</v>
      </c>
    </row>
    <row r="76" spans="1:2" x14ac:dyDescent="0.2">
      <c r="A76">
        <v>100</v>
      </c>
      <c r="B76">
        <v>311.50246837619898</v>
      </c>
    </row>
    <row r="77" spans="1:2" x14ac:dyDescent="0.2">
      <c r="A77">
        <v>22</v>
      </c>
      <c r="B77">
        <v>74.55915167260963</v>
      </c>
    </row>
    <row r="78" spans="1:2" x14ac:dyDescent="0.2">
      <c r="A78">
        <v>55</v>
      </c>
      <c r="B78">
        <v>178.31585167176482</v>
      </c>
    </row>
    <row r="79" spans="1:2" x14ac:dyDescent="0.2">
      <c r="A79">
        <v>59</v>
      </c>
      <c r="B79">
        <v>190.28144824578112</v>
      </c>
    </row>
    <row r="80" spans="1:2" x14ac:dyDescent="0.2">
      <c r="A80">
        <v>42</v>
      </c>
      <c r="B80">
        <v>134.73388523350297</v>
      </c>
    </row>
    <row r="81" spans="1:2" x14ac:dyDescent="0.2">
      <c r="A81">
        <v>96</v>
      </c>
      <c r="B81">
        <v>301.54393277719714</v>
      </c>
    </row>
    <row r="82" spans="1:2" x14ac:dyDescent="0.2">
      <c r="A82">
        <v>54</v>
      </c>
      <c r="B82">
        <v>169.29992823146577</v>
      </c>
    </row>
    <row r="83" spans="1:2" x14ac:dyDescent="0.2">
      <c r="A83">
        <v>89</v>
      </c>
      <c r="B83">
        <v>272.03065747379247</v>
      </c>
    </row>
    <row r="84" spans="1:2" x14ac:dyDescent="0.2">
      <c r="A84">
        <v>17</v>
      </c>
      <c r="B84">
        <v>63.32625719365253</v>
      </c>
    </row>
    <row r="85" spans="1:2" x14ac:dyDescent="0.2">
      <c r="A85">
        <v>84</v>
      </c>
      <c r="B85">
        <v>258.06060992331732</v>
      </c>
    </row>
    <row r="86" spans="1:2" x14ac:dyDescent="0.2">
      <c r="A86">
        <v>15</v>
      </c>
      <c r="B86">
        <v>51.44412996609308</v>
      </c>
    </row>
    <row r="87" spans="1:2" x14ac:dyDescent="0.2">
      <c r="A87">
        <v>39</v>
      </c>
      <c r="B87">
        <v>131.27267445583945</v>
      </c>
    </row>
    <row r="88" spans="1:2" x14ac:dyDescent="0.2">
      <c r="A88">
        <v>52</v>
      </c>
      <c r="B88">
        <v>163.19939906241939</v>
      </c>
    </row>
    <row r="89" spans="1:2" x14ac:dyDescent="0.2">
      <c r="A89">
        <v>39</v>
      </c>
      <c r="B89">
        <v>125.36115130575729</v>
      </c>
    </row>
    <row r="90" spans="1:2" x14ac:dyDescent="0.2">
      <c r="A90">
        <v>81</v>
      </c>
      <c r="B90">
        <v>250.03915530949223</v>
      </c>
    </row>
    <row r="91" spans="1:2" x14ac:dyDescent="0.2">
      <c r="A91">
        <v>93</v>
      </c>
      <c r="B91">
        <v>290.50953539309177</v>
      </c>
    </row>
    <row r="92" spans="1:2" x14ac:dyDescent="0.2">
      <c r="A92">
        <v>38</v>
      </c>
      <c r="B92">
        <v>125.88992307243609</v>
      </c>
    </row>
    <row r="93" spans="1:2" x14ac:dyDescent="0.2">
      <c r="A93">
        <v>68</v>
      </c>
      <c r="B93">
        <v>210.53569041243793</v>
      </c>
    </row>
    <row r="94" spans="1:2" x14ac:dyDescent="0.2">
      <c r="A94">
        <v>69</v>
      </c>
      <c r="B94">
        <v>216.98215996738378</v>
      </c>
    </row>
    <row r="95" spans="1:2" x14ac:dyDescent="0.2">
      <c r="A95">
        <v>56</v>
      </c>
      <c r="B95">
        <v>182.49421151563715</v>
      </c>
    </row>
    <row r="96" spans="1:2" x14ac:dyDescent="0.2">
      <c r="A96">
        <v>13</v>
      </c>
      <c r="B96">
        <v>47.093447285769159</v>
      </c>
    </row>
    <row r="97" spans="1:2" x14ac:dyDescent="0.2">
      <c r="A97">
        <v>67</v>
      </c>
      <c r="B97">
        <v>211.09107229085112</v>
      </c>
    </row>
    <row r="98" spans="1:2" x14ac:dyDescent="0.2">
      <c r="A98">
        <v>57</v>
      </c>
      <c r="B98">
        <v>178.87788721416351</v>
      </c>
    </row>
    <row r="99" spans="1:2" x14ac:dyDescent="0.2">
      <c r="A99">
        <v>88</v>
      </c>
      <c r="B99">
        <v>276.74831147502715</v>
      </c>
    </row>
    <row r="100" spans="1:2" x14ac:dyDescent="0.2">
      <c r="A100">
        <v>31</v>
      </c>
      <c r="B100">
        <v>101.96589917755836</v>
      </c>
    </row>
    <row r="101" spans="1:2" x14ac:dyDescent="0.2">
      <c r="A101">
        <v>92</v>
      </c>
      <c r="B101">
        <v>286.087744820632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BDB1-AB60-8546-9586-DDFDD91544E6}">
  <dimension ref="A1:Q63"/>
  <sheetViews>
    <sheetView tabSelected="1" zoomScale="150" zoomScaleNormal="150" workbookViewId="0">
      <selection activeCell="A64" sqref="A64"/>
    </sheetView>
  </sheetViews>
  <sheetFormatPr baseColWidth="10" defaultRowHeight="15" x14ac:dyDescent="0.2"/>
  <sheetData>
    <row r="1" spans="1:17" x14ac:dyDescent="0.2">
      <c r="A1" s="5" t="s">
        <v>0</v>
      </c>
      <c r="B1" s="5" t="s">
        <v>1</v>
      </c>
      <c r="C1" s="8" t="s">
        <v>21</v>
      </c>
      <c r="D1" s="9"/>
      <c r="G1" s="2" t="s">
        <v>11</v>
      </c>
      <c r="H1" s="2"/>
      <c r="P1" t="s">
        <v>2</v>
      </c>
      <c r="Q1" t="s">
        <v>3</v>
      </c>
    </row>
    <row r="2" spans="1:17" x14ac:dyDescent="0.2">
      <c r="A2" s="5">
        <v>34.427955799999999</v>
      </c>
      <c r="B2" s="5">
        <v>170.5167480234422</v>
      </c>
      <c r="C2" cm="1">
        <f t="array" ref="C2:C41">MMULT(A2:B41,I27:I28)</f>
        <v>173.64772466497337</v>
      </c>
      <c r="D2" s="4" t="s">
        <v>6</v>
      </c>
      <c r="G2">
        <f>_xlfn.VAR.P(A2:A41)</f>
        <v>546.9517764976132</v>
      </c>
      <c r="H2">
        <f>_xlfn.COVARIANCE.P(A2:A41,B2:B41)</f>
        <v>2765.3180788291511</v>
      </c>
      <c r="P2" cm="1">
        <f t="array" ref="P2:Q41">MMULT(_xlfn.ANCHORARRAY(C2),L29:M29)</f>
        <v>32.993067686344943</v>
      </c>
      <c r="Q2">
        <v>170.17477017167388</v>
      </c>
    </row>
    <row r="3" spans="1:17" x14ac:dyDescent="0.2">
      <c r="A3" s="5">
        <v>31.07683595</v>
      </c>
      <c r="B3" s="5">
        <v>160.29617479674846</v>
      </c>
      <c r="C3">
        <v>162.99485013131348</v>
      </c>
      <c r="D3" t="s">
        <v>7</v>
      </c>
      <c r="G3">
        <f>_xlfn.COVARIANCE.P(B2:B41,A2:A41)</f>
        <v>2765.3180788291511</v>
      </c>
      <c r="H3">
        <f>_xlfn.VAR.P(B2:B41)</f>
        <v>14258.840455290136</v>
      </c>
      <c r="P3">
        <v>30.969021524949561</v>
      </c>
      <c r="Q3">
        <v>159.73495312868721</v>
      </c>
    </row>
    <row r="4" spans="1:17" x14ac:dyDescent="0.2">
      <c r="A4" s="5">
        <v>76.538609210000004</v>
      </c>
      <c r="B4" s="5">
        <v>384.73026805170724</v>
      </c>
      <c r="C4">
        <v>391.57799844057308</v>
      </c>
      <c r="P4">
        <v>74.399819703708886</v>
      </c>
      <c r="Q4">
        <v>383.74643847176162</v>
      </c>
    </row>
    <row r="5" spans="1:17" x14ac:dyDescent="0.2">
      <c r="A5" s="5">
        <v>51.699242580000003</v>
      </c>
      <c r="B5" s="5">
        <v>229.598414685725</v>
      </c>
      <c r="C5">
        <v>234.82930248221049</v>
      </c>
      <c r="D5" s="4" t="s">
        <v>8</v>
      </c>
      <c r="H5" t="s">
        <v>10</v>
      </c>
      <c r="P5">
        <v>44.617567471619992</v>
      </c>
      <c r="Q5">
        <v>230.13271643256627</v>
      </c>
    </row>
    <row r="6" spans="1:17" x14ac:dyDescent="0.2">
      <c r="A6" s="5">
        <v>81.46407078</v>
      </c>
      <c r="B6" s="5">
        <v>422.21731000744836</v>
      </c>
      <c r="C6">
        <v>429.25113725549937</v>
      </c>
      <c r="D6" t="s">
        <v>9</v>
      </c>
      <c r="H6" t="s">
        <v>10</v>
      </c>
      <c r="P6">
        <v>81.557716078544885</v>
      </c>
      <c r="Q6">
        <v>420.66611451038938</v>
      </c>
    </row>
    <row r="7" spans="1:17" x14ac:dyDescent="0.2">
      <c r="A7" s="5">
        <v>66.225527909999997</v>
      </c>
      <c r="B7" s="5">
        <v>345.42777808495686</v>
      </c>
      <c r="C7">
        <v>351.10207282615772</v>
      </c>
      <c r="H7" t="s">
        <v>10</v>
      </c>
      <c r="P7">
        <v>66.709393836969966</v>
      </c>
      <c r="Q7">
        <v>344.08003136963458</v>
      </c>
    </row>
    <row r="8" spans="1:17" x14ac:dyDescent="0.2">
      <c r="A8" s="5">
        <v>84.415490390000002</v>
      </c>
      <c r="B8" s="5">
        <v>410.51004587737401</v>
      </c>
      <c r="C8">
        <v>418.33878813392653</v>
      </c>
      <c r="D8" s="4" t="s">
        <v>12</v>
      </c>
      <c r="P8">
        <v>79.484369745446045</v>
      </c>
      <c r="Q8">
        <v>409.97201237124801</v>
      </c>
    </row>
    <row r="9" spans="1:17" x14ac:dyDescent="0.2">
      <c r="A9" s="5">
        <v>60.967946050000002</v>
      </c>
      <c r="B9" s="5">
        <v>294.41417597222517</v>
      </c>
      <c r="C9">
        <v>300.10980220228066</v>
      </c>
      <c r="D9" t="s">
        <v>13</v>
      </c>
      <c r="P9">
        <v>57.020862418433325</v>
      </c>
      <c r="Q9">
        <v>294.10760615823506</v>
      </c>
    </row>
    <row r="10" spans="1:17" x14ac:dyDescent="0.2">
      <c r="A10" s="5">
        <v>42.96288423</v>
      </c>
      <c r="B10" s="5">
        <v>234.63046940329846</v>
      </c>
      <c r="C10">
        <v>238.1008080189325</v>
      </c>
      <c r="P10">
        <v>45.239153523597174</v>
      </c>
      <c r="Q10">
        <v>233.33879185855383</v>
      </c>
    </row>
    <row r="11" spans="1:17" x14ac:dyDescent="0.2">
      <c r="A11" s="5">
        <v>76.545752649999997</v>
      </c>
      <c r="B11" s="5">
        <v>377.64347300659426</v>
      </c>
      <c r="C11">
        <v>384.63429654996236</v>
      </c>
      <c r="P11">
        <v>73.08051634449285</v>
      </c>
      <c r="Q11">
        <v>376.94161061896313</v>
      </c>
    </row>
    <row r="12" spans="1:17" x14ac:dyDescent="0.2">
      <c r="A12" s="5">
        <v>88.548997409999998</v>
      </c>
      <c r="B12" s="5">
        <v>456.16736496578687</v>
      </c>
      <c r="C12">
        <v>463.86832717437113</v>
      </c>
      <c r="P12">
        <v>88.134982163130516</v>
      </c>
      <c r="Q12">
        <v>454.59096063088373</v>
      </c>
    </row>
    <row r="13" spans="1:17" x14ac:dyDescent="0.2">
      <c r="A13" s="5">
        <v>41.829738319999997</v>
      </c>
      <c r="B13" s="5">
        <v>202.20774765447717</v>
      </c>
      <c r="C13">
        <v>206.1112429821876</v>
      </c>
      <c r="P13">
        <v>39.161136166615648</v>
      </c>
      <c r="Q13">
        <v>201.98901812254385</v>
      </c>
    </row>
    <row r="14" spans="1:17" x14ac:dyDescent="0.2">
      <c r="A14" s="5">
        <v>15.892080269999999</v>
      </c>
      <c r="B14" s="5">
        <v>98.342025221035669</v>
      </c>
      <c r="C14">
        <v>99.394679967914954</v>
      </c>
      <c r="P14">
        <v>18.884989193903841</v>
      </c>
      <c r="Q14">
        <v>97.406786368556652</v>
      </c>
    </row>
    <row r="15" spans="1:17" x14ac:dyDescent="0.2">
      <c r="A15" s="5">
        <v>83.928519519999995</v>
      </c>
      <c r="B15" s="5">
        <v>400.70347092456956</v>
      </c>
      <c r="C15">
        <v>408.63582021487821</v>
      </c>
      <c r="P15">
        <v>77.640805840826857</v>
      </c>
      <c r="Q15">
        <v>400.46310381058066</v>
      </c>
    </row>
    <row r="16" spans="1:17" x14ac:dyDescent="0.2">
      <c r="A16" s="5">
        <v>91.297648240000001</v>
      </c>
      <c r="B16" s="5">
        <v>486.95835893104186</v>
      </c>
      <c r="C16">
        <v>494.56574491802098</v>
      </c>
      <c r="P16">
        <v>93.967491534423985</v>
      </c>
      <c r="Q16">
        <v>484.67443001966058</v>
      </c>
    </row>
    <row r="17" spans="1:17" x14ac:dyDescent="0.2">
      <c r="A17" s="5">
        <v>92.839254800000006</v>
      </c>
      <c r="B17" s="5">
        <v>476.43035361709087</v>
      </c>
      <c r="C17">
        <v>484.54120495674908</v>
      </c>
      <c r="J17" t="s">
        <v>10</v>
      </c>
      <c r="K17" t="s">
        <v>10</v>
      </c>
      <c r="P17">
        <v>92.062828941782328</v>
      </c>
      <c r="Q17">
        <v>474.85038085761408</v>
      </c>
    </row>
    <row r="18" spans="1:17" x14ac:dyDescent="0.2">
      <c r="A18" s="5">
        <v>79.572453920000001</v>
      </c>
      <c r="B18" s="5">
        <v>401.58672362679863</v>
      </c>
      <c r="C18">
        <v>408.67375539906266</v>
      </c>
      <c r="H18" t="s">
        <v>10</v>
      </c>
      <c r="I18" s="4" t="s">
        <v>14</v>
      </c>
      <c r="P18">
        <v>77.648013525821909</v>
      </c>
      <c r="Q18">
        <v>400.50028029108142</v>
      </c>
    </row>
    <row r="19" spans="1:17" x14ac:dyDescent="0.2">
      <c r="A19" s="5">
        <v>57.17404002</v>
      </c>
      <c r="B19" s="5">
        <v>268.29852399873664</v>
      </c>
      <c r="C19">
        <v>273.7956211225619</v>
      </c>
      <c r="I19" t="s">
        <v>15</v>
      </c>
      <c r="P19">
        <v>52.021168013286761</v>
      </c>
      <c r="Q19">
        <v>268.31970870011065</v>
      </c>
    </row>
    <row r="20" spans="1:17" x14ac:dyDescent="0.2">
      <c r="A20" s="5">
        <v>56.022177749999997</v>
      </c>
      <c r="B20" s="5">
        <v>310.78824612870591</v>
      </c>
      <c r="C20">
        <v>315.21669497863178</v>
      </c>
      <c r="I20" t="s">
        <v>30</v>
      </c>
      <c r="J20">
        <v>10</v>
      </c>
      <c r="K20">
        <v>14800</v>
      </c>
      <c r="P20">
        <v>59.891172045940039</v>
      </c>
      <c r="Q20">
        <v>308.91236107905911</v>
      </c>
    </row>
    <row r="21" spans="1:17" x14ac:dyDescent="0.2">
      <c r="A21" s="5">
        <v>53.10189845</v>
      </c>
      <c r="B21" s="5">
        <v>240.54891735522659</v>
      </c>
      <c r="C21">
        <v>245.82729971362207</v>
      </c>
      <c r="I21" t="s">
        <v>16</v>
      </c>
      <c r="P21">
        <v>46.707186945588191</v>
      </c>
      <c r="Q21">
        <v>240.91075371934963</v>
      </c>
    </row>
    <row r="22" spans="1:17" x14ac:dyDescent="0.2">
      <c r="A22" s="5">
        <v>94.499576149999996</v>
      </c>
      <c r="B22" s="5">
        <v>464.72461688631904</v>
      </c>
      <c r="C22">
        <v>473.38504401709264</v>
      </c>
      <c r="I22" t="s">
        <v>17</v>
      </c>
      <c r="P22">
        <v>89.943158363247605</v>
      </c>
      <c r="Q22">
        <v>463.91734313675079</v>
      </c>
    </row>
    <row r="23" spans="1:17" x14ac:dyDescent="0.2">
      <c r="A23" s="5">
        <v>38.202738099999998</v>
      </c>
      <c r="B23" s="5">
        <v>198.53772410132382</v>
      </c>
      <c r="C23">
        <v>201.82548985829735</v>
      </c>
      <c r="P23">
        <v>38.346843073076499</v>
      </c>
      <c r="Q23">
        <v>197.78898006113138</v>
      </c>
    </row>
    <row r="24" spans="1:17" x14ac:dyDescent="0.2">
      <c r="A24" s="5">
        <v>38.095178930000003</v>
      </c>
      <c r="B24" s="5">
        <v>178.4315194450127</v>
      </c>
      <c r="C24">
        <v>182.10097305281244</v>
      </c>
      <c r="I24" s="4" t="s">
        <v>18</v>
      </c>
      <c r="P24">
        <v>34.599184880034365</v>
      </c>
      <c r="Q24">
        <v>178.45895359175617</v>
      </c>
    </row>
    <row r="25" spans="1:17" x14ac:dyDescent="0.2">
      <c r="A25" s="5">
        <v>75.977609970000003</v>
      </c>
      <c r="B25" s="5">
        <v>394.33587208964133</v>
      </c>
      <c r="C25">
        <v>400.8849005421485</v>
      </c>
      <c r="I25" t="s">
        <v>20</v>
      </c>
      <c r="P25">
        <v>76.168131103008221</v>
      </c>
      <c r="Q25">
        <v>392.86720253130551</v>
      </c>
    </row>
    <row r="26" spans="1:17" x14ac:dyDescent="0.2">
      <c r="A26" s="5">
        <v>79.929278760000003</v>
      </c>
      <c r="B26" s="5">
        <v>410.0643334077065</v>
      </c>
      <c r="C26">
        <v>417.0496097039524</v>
      </c>
      <c r="I26" t="s">
        <v>19</v>
      </c>
      <c r="P26">
        <v>79.239425843750951</v>
      </c>
      <c r="Q26">
        <v>408.70861750987336</v>
      </c>
    </row>
    <row r="27" spans="1:17" x14ac:dyDescent="0.2">
      <c r="A27" s="5">
        <v>15.31343279</v>
      </c>
      <c r="B27" s="5">
        <v>86.900608659184229</v>
      </c>
      <c r="C27">
        <v>88.072148716100543</v>
      </c>
      <c r="I27">
        <v>0.19</v>
      </c>
      <c r="P27">
        <v>16.733708256059103</v>
      </c>
      <c r="Q27">
        <v>86.310705741778534</v>
      </c>
    </row>
    <row r="28" spans="1:17" x14ac:dyDescent="0.2">
      <c r="A28" s="5">
        <v>41.042002629999999</v>
      </c>
      <c r="B28" s="5">
        <v>233.84894664537734</v>
      </c>
      <c r="C28">
        <v>236.96994821216978</v>
      </c>
      <c r="I28">
        <v>0.98</v>
      </c>
      <c r="P28">
        <v>45.024290160312262</v>
      </c>
      <c r="Q28">
        <v>232.23054924792638</v>
      </c>
    </row>
    <row r="29" spans="1:17" x14ac:dyDescent="0.2">
      <c r="A29" s="5">
        <v>29.934807289999998</v>
      </c>
      <c r="B29" s="5">
        <v>175.51663599174648</v>
      </c>
      <c r="C29">
        <v>177.69391665701156</v>
      </c>
      <c r="I29" t="s">
        <v>26</v>
      </c>
      <c r="L29">
        <v>0.19</v>
      </c>
      <c r="M29">
        <v>0.98</v>
      </c>
      <c r="P29">
        <v>33.761844164832198</v>
      </c>
      <c r="Q29">
        <v>174.14003832387132</v>
      </c>
    </row>
    <row r="30" spans="1:17" x14ac:dyDescent="0.2">
      <c r="A30" s="5">
        <v>45.93161422</v>
      </c>
      <c r="B30" s="5">
        <v>220.47356434866754</v>
      </c>
      <c r="C30">
        <v>224.7910997634942</v>
      </c>
      <c r="I30" s="7" t="s">
        <v>22</v>
      </c>
      <c r="J30" t="s">
        <v>10</v>
      </c>
      <c r="P30">
        <v>42.710308955063901</v>
      </c>
      <c r="Q30">
        <v>220.29527776822431</v>
      </c>
    </row>
    <row r="31" spans="1:17" x14ac:dyDescent="0.2">
      <c r="A31" s="5">
        <v>24.18927944</v>
      </c>
      <c r="B31" s="5">
        <v>93.917494952478421</v>
      </c>
      <c r="C31">
        <v>96.635108147028859</v>
      </c>
      <c r="J31" t="s">
        <v>10</v>
      </c>
      <c r="P31">
        <v>18.360670547935484</v>
      </c>
      <c r="Q31">
        <v>94.702405984088287</v>
      </c>
    </row>
    <row r="32" spans="1:17" x14ac:dyDescent="0.2">
      <c r="A32" s="5">
        <v>31.254524929999999</v>
      </c>
      <c r="B32" s="5">
        <v>161.03936975718108</v>
      </c>
      <c r="C32">
        <v>163.75694209873745</v>
      </c>
      <c r="H32" t="s">
        <v>10</v>
      </c>
      <c r="I32" t="s">
        <v>23</v>
      </c>
      <c r="P32">
        <v>31.113818998760117</v>
      </c>
      <c r="Q32">
        <v>160.4818032567627</v>
      </c>
    </row>
    <row r="33" spans="1:17" x14ac:dyDescent="0.2">
      <c r="A33" s="5">
        <v>17.218829150000001</v>
      </c>
      <c r="B33" s="5">
        <v>78.234902007909568</v>
      </c>
      <c r="C33">
        <v>79.941781506251374</v>
      </c>
      <c r="D33" s="4" t="s">
        <v>25</v>
      </c>
      <c r="E33" t="s">
        <v>10</v>
      </c>
      <c r="I33" t="s">
        <v>24</v>
      </c>
      <c r="P33">
        <v>15.188938486187761</v>
      </c>
      <c r="Q33">
        <v>78.34294587612635</v>
      </c>
    </row>
    <row r="34" spans="1:17" x14ac:dyDescent="0.2">
      <c r="A34" s="5">
        <v>36.345241260000002</v>
      </c>
      <c r="B34" s="5">
        <v>183.72928105370306</v>
      </c>
      <c r="C34">
        <v>186.960291272029</v>
      </c>
      <c r="D34" s="6" t="s">
        <v>28</v>
      </c>
      <c r="P34">
        <v>35.522455341685507</v>
      </c>
      <c r="Q34">
        <v>183.2210854465884</v>
      </c>
    </row>
    <row r="35" spans="1:17" x14ac:dyDescent="0.2">
      <c r="A35" s="5">
        <v>77.396057049999996</v>
      </c>
      <c r="B35" s="5">
        <v>418.12446780322443</v>
      </c>
      <c r="C35">
        <v>424.46722928665997</v>
      </c>
      <c r="D35" t="s">
        <v>27</v>
      </c>
      <c r="P35">
        <v>80.648773564465401</v>
      </c>
      <c r="Q35">
        <v>415.97788470092678</v>
      </c>
    </row>
    <row r="36" spans="1:17" x14ac:dyDescent="0.2">
      <c r="A36" s="5">
        <v>80.387532460000003</v>
      </c>
      <c r="B36" s="5">
        <v>413.92360174261722</v>
      </c>
      <c r="C36">
        <v>420.91876087516488</v>
      </c>
      <c r="D36" t="s">
        <v>32</v>
      </c>
      <c r="P36">
        <v>79.97456456628133</v>
      </c>
      <c r="Q36">
        <v>412.50038565766158</v>
      </c>
    </row>
    <row r="37" spans="1:17" x14ac:dyDescent="0.2">
      <c r="A37" s="5">
        <v>28.9523419</v>
      </c>
      <c r="B37" s="5">
        <v>167.3590132617328</v>
      </c>
      <c r="C37">
        <v>169.51277795749812</v>
      </c>
      <c r="D37" s="10" t="s">
        <v>33</v>
      </c>
      <c r="P37">
        <v>32.207427811924646</v>
      </c>
      <c r="Q37">
        <v>166.12252239834814</v>
      </c>
    </row>
    <row r="38" spans="1:17" x14ac:dyDescent="0.2">
      <c r="A38" s="5">
        <v>40.672602320000003</v>
      </c>
      <c r="B38" s="5">
        <v>181.92523170471696</v>
      </c>
      <c r="C38">
        <v>186.01452151142263</v>
      </c>
      <c r="D38" t="s">
        <v>10</v>
      </c>
      <c r="P38">
        <v>35.3427590871703</v>
      </c>
      <c r="Q38">
        <v>182.29423108119417</v>
      </c>
    </row>
    <row r="39" spans="1:17" x14ac:dyDescent="0.2">
      <c r="A39" s="5">
        <v>54.099374390000001</v>
      </c>
      <c r="B39" s="5">
        <v>264.35612862030587</v>
      </c>
      <c r="C39">
        <v>269.34788718199974</v>
      </c>
      <c r="D39" t="s">
        <v>10</v>
      </c>
      <c r="P39">
        <v>51.176098564579952</v>
      </c>
      <c r="Q39">
        <v>263.96092943835976</v>
      </c>
    </row>
    <row r="40" spans="1:17" x14ac:dyDescent="0.2">
      <c r="A40" s="5">
        <v>63.323722140000001</v>
      </c>
      <c r="B40" s="5">
        <v>304.21303709472107</v>
      </c>
      <c r="C40">
        <v>310.16028355942666</v>
      </c>
      <c r="D40" s="6" t="s">
        <v>29</v>
      </c>
      <c r="P40">
        <v>58.930453876291068</v>
      </c>
      <c r="Q40">
        <v>303.95707788823813</v>
      </c>
    </row>
    <row r="41" spans="1:17" x14ac:dyDescent="0.2">
      <c r="A41" s="5">
        <v>59.829270409999999</v>
      </c>
      <c r="B41" s="5">
        <v>285.92792958263402</v>
      </c>
      <c r="C41">
        <v>291.57693236888133</v>
      </c>
      <c r="D41" t="s">
        <v>31</v>
      </c>
      <c r="P41">
        <v>55.399617150087451</v>
      </c>
      <c r="Q41">
        <v>285.74539372150372</v>
      </c>
    </row>
    <row r="42" spans="1:17" x14ac:dyDescent="0.2">
      <c r="D42">
        <f>(K20/(J20+K20))</f>
        <v>0.9993247805536799</v>
      </c>
    </row>
    <row r="43" spans="1:17" x14ac:dyDescent="0.2">
      <c r="D43" t="s">
        <v>10</v>
      </c>
    </row>
    <row r="44" spans="1:17" x14ac:dyDescent="0.2">
      <c r="D44" t="s">
        <v>10</v>
      </c>
    </row>
    <row r="46" spans="1:17" x14ac:dyDescent="0.2">
      <c r="A46" s="2" t="s">
        <v>34</v>
      </c>
      <c r="B46" s="2"/>
      <c r="C46" s="2"/>
      <c r="D46" s="2"/>
      <c r="E46" s="2"/>
      <c r="F46" s="2"/>
      <c r="G46" s="2"/>
    </row>
    <row r="47" spans="1:17" x14ac:dyDescent="0.2">
      <c r="A47" t="s">
        <v>36</v>
      </c>
    </row>
    <row r="48" spans="1:17" x14ac:dyDescent="0.2">
      <c r="A48" t="s">
        <v>35</v>
      </c>
    </row>
    <row r="62" spans="1:2" x14ac:dyDescent="0.2">
      <c r="A62" s="6" t="s">
        <v>22</v>
      </c>
      <c r="B62" t="s">
        <v>10</v>
      </c>
    </row>
    <row r="63" spans="1:2" x14ac:dyDescent="0.2">
      <c r="A63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Sheet2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Yadav</dc:creator>
  <cp:lastModifiedBy>Sylvia Chadha</cp:lastModifiedBy>
  <dcterms:created xsi:type="dcterms:W3CDTF">2021-11-08T12:13:25Z</dcterms:created>
  <dcterms:modified xsi:type="dcterms:W3CDTF">2022-07-29T09:49:19Z</dcterms:modified>
</cp:coreProperties>
</file>