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utritionalFacts_Fruit_Vegetabl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8">
      <text>
        <t xml:space="preserve">Lower text case
	-Sylvia Awuor</t>
      </text>
    </comment>
    <comment authorId="0" ref="A67">
      <text>
        <t xml:space="preserve">Upper text case
	-Sylvia Awuor</t>
      </text>
    </comment>
    <comment authorId="0" ref="A66">
      <text>
        <t xml:space="preserve">Proper text case
	-Sylvia Awuor</t>
      </text>
    </comment>
  </commentList>
</comments>
</file>

<file path=xl/sharedStrings.xml><?xml version="1.0" encoding="utf-8"?>
<sst xmlns="http://schemas.openxmlformats.org/spreadsheetml/2006/main" count="170" uniqueCount="88">
  <si>
    <t>Food and Serving</t>
  </si>
  <si>
    <t>Calories</t>
  </si>
  <si>
    <t>CaloriesÊfrom Fat</t>
  </si>
  <si>
    <t>Total Fat</t>
  </si>
  <si>
    <t>Sodium</t>
  </si>
  <si>
    <t>Potassium</t>
  </si>
  <si>
    <t>Total Carbo-hydrate</t>
  </si>
  <si>
    <t>Dietary Fiber</t>
  </si>
  <si>
    <t>Sugars</t>
  </si>
  <si>
    <t>Protein</t>
  </si>
  <si>
    <t>Vitamin A</t>
  </si>
  <si>
    <t>Vitamin C</t>
  </si>
  <si>
    <t>Calcium</t>
  </si>
  <si>
    <t>ÊÊIronÊÊ</t>
  </si>
  <si>
    <t>Saturated Fat</t>
  </si>
  <si>
    <t>Chole-sterol</t>
  </si>
  <si>
    <t>Food Type</t>
  </si>
  <si>
    <t>Proper &amp; Trim()</t>
  </si>
  <si>
    <t>Len() &amp; Trim()</t>
  </si>
  <si>
    <t>Rept()</t>
  </si>
  <si>
    <t>Len() + Rept with &amp;</t>
  </si>
  <si>
    <t>(g)</t>
  </si>
  <si>
    <t>(%DV)</t>
  </si>
  <si>
    <t>(mg)Ê</t>
  </si>
  <si>
    <t>Asparagus, 5 spears (93 g/3.3 oz)</t>
  </si>
  <si>
    <t>Vegetables, Serving Size (gram weight/Êounce weight)</t>
  </si>
  <si>
    <t>Bell Pepper, 1 medium (148 g/5.3 oz)</t>
  </si>
  <si>
    <t>Broccoli, 1 medium stalk (148 g/5.3 oz)</t>
  </si>
  <si>
    <t>Carrot, 1 carrot, 7" long,Ê1 1/4" diameter (78 g/2.8 oz)</t>
  </si>
  <si>
    <t>Cauliflower, 1/6 medium head (99 g/3.5 oz)</t>
  </si>
  <si>
    <t>Celery, 2 medium stalks (110 g/3.9 oz)</t>
  </si>
  <si>
    <t>Cucumber, 1/3 medium (99 g/3.5 oz)</t>
  </si>
  <si>
    <t>Green (Snap) Beans, 3/4 cup cut (83 g/3.0 oz)</t>
  </si>
  <si>
    <t>GreenÊCabbage, 1/12 medium head (84 g/3.0 oz)</t>
  </si>
  <si>
    <t>Green Onion, 1/4 cup chopped (25 g/0.9 oz)</t>
  </si>
  <si>
    <t>Iceberg Lettuce, 1/6 medium head (89 g/3.2 oz)</t>
  </si>
  <si>
    <t>Leaf Lettuce, 1 1/2 cups shredded (85 g/3.0 oz)</t>
  </si>
  <si>
    <t>Mushrooms, 5 medium (84 g/3.0 oz)</t>
  </si>
  <si>
    <t>Onion, 1 medium (148 g/5.3 oz)</t>
  </si>
  <si>
    <t>Potato, 1 medium (148 g/5.3 oz)</t>
  </si>
  <si>
    <t>Radishes, 7 radishes (85 g/3.0 oz)</t>
  </si>
  <si>
    <t>SummerÊSquash, 1/2 medium (98 g/3.5 oz)</t>
  </si>
  <si>
    <t>Sweet Corn, kernels from 1Êmedium ear (90 g/3.2 oz)</t>
  </si>
  <si>
    <t>Sweet Potato, 1 medium, 5" long,Ê2" diameter (130 g/4.6 oz)</t>
  </si>
  <si>
    <t>Tomato, 1 medium (148 g/5.3 oz)</t>
  </si>
  <si>
    <t>Apple, 1 large (242 g/8 oz)</t>
  </si>
  <si>
    <t>Fruits ServingÊSize (gramÊweight/ounceÊweight)</t>
  </si>
  <si>
    <t>Avocado, California,1/5 medium (30 g/1.1 oz)</t>
  </si>
  <si>
    <t>Banana, 1 medium (126 g/4.5 oz)</t>
  </si>
  <si>
    <t>Cantaloupe, 1/4 medium (134 g/4.8 oz)</t>
  </si>
  <si>
    <t>Grapefruit, 1/2 medium, (154 g/5.5 oz)</t>
  </si>
  <si>
    <t>Grapes, 3/4 cup (126 g/4.5 oz)</t>
  </si>
  <si>
    <t>HoneydewÊMelon 1/10 mediumÊmelon  (134 g/4.8 oz)</t>
  </si>
  <si>
    <t>Kiwifruit, 2 medium (148 g/5.3 oz)</t>
  </si>
  <si>
    <t>Lemon, 1 medium (58 g/2.1 oz)</t>
  </si>
  <si>
    <t>Lime, 1 medium (67 g/2.4 oz)</t>
  </si>
  <si>
    <t>Nectarine, 1 medium (140 g/5.0 oz)</t>
  </si>
  <si>
    <t>Orange, 1 medium (154 g/5.5 oz)</t>
  </si>
  <si>
    <t>Peach, 1 medium (147 g/5.3 oz)</t>
  </si>
  <si>
    <t>Pear, 1 medium (166 g/5.9 oz)</t>
  </si>
  <si>
    <t>Pineapple, 2 slices, 3" diameter,Ê3/4" thick</t>
  </si>
  <si>
    <t>Plums, 2 medium (151 g/5.4 oz)</t>
  </si>
  <si>
    <t>Strawberries, 8 medium (147 g/5.3 oz)</t>
  </si>
  <si>
    <t>SweetÊCherries 21 cherries;Ê1 cup</t>
  </si>
  <si>
    <t>Tangerine, 1 medium (109 g/3.9 oz)</t>
  </si>
  <si>
    <t>Watermelon, 1/18 medium melon; 2 cups diced pieces(280 g/</t>
  </si>
  <si>
    <t>Blue Crab</t>
  </si>
  <si>
    <t>Seafood, Serving Size (84 g/3 oz)</t>
  </si>
  <si>
    <t>Catfish</t>
  </si>
  <si>
    <t>Clams, about 12 small</t>
  </si>
  <si>
    <t>Cod</t>
  </si>
  <si>
    <t>Flounder/Sole</t>
  </si>
  <si>
    <t>Haddock</t>
  </si>
  <si>
    <t>Halibut</t>
  </si>
  <si>
    <t>Lobster</t>
  </si>
  <si>
    <t>Ocean Perch</t>
  </si>
  <si>
    <t>Orange Roughy</t>
  </si>
  <si>
    <t>Oysters, about 12 medium</t>
  </si>
  <si>
    <t>Pollock</t>
  </si>
  <si>
    <t>Rainbow Trout</t>
  </si>
  <si>
    <t>Rockfish</t>
  </si>
  <si>
    <t>Salmon, Atlantic/Coho/Sockeye /Chinook</t>
  </si>
  <si>
    <t>Salmon,ÊChum/Pink</t>
  </si>
  <si>
    <t>Scallops, about 6 large or 14 small</t>
  </si>
  <si>
    <t>Shrimp</t>
  </si>
  <si>
    <t>Swordfish</t>
  </si>
  <si>
    <t>Tilapia</t>
  </si>
  <si>
    <t>Tuna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</si>
</sst>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7.0"/>
    <col customWidth="1" min="24" max="24" width="52.43"/>
    <col customWidth="1" min="25" max="25" width="55.14"/>
    <col customWidth="1" min="26" max="26" width="23.14"/>
    <col customWidth="1" min="30" max="30" width="2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4</v>
      </c>
      <c r="G1" s="1" t="s">
        <v>4</v>
      </c>
      <c r="H1" s="1" t="s">
        <v>5</v>
      </c>
      <c r="I1" s="1" t="s">
        <v>5</v>
      </c>
      <c r="J1" s="1" t="s">
        <v>6</v>
      </c>
      <c r="K1" s="1" t="s">
        <v>6</v>
      </c>
      <c r="L1" s="1" t="s">
        <v>7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14</v>
      </c>
      <c r="V1" s="1" t="s">
        <v>15</v>
      </c>
      <c r="W1" s="1" t="s">
        <v>15</v>
      </c>
      <c r="X1" s="1" t="s">
        <v>16</v>
      </c>
      <c r="Y1" s="1" t="s">
        <v>17</v>
      </c>
      <c r="Z1" s="1" t="s">
        <v>18</v>
      </c>
      <c r="AC1" s="1" t="s">
        <v>19</v>
      </c>
      <c r="AD1" s="1" t="s">
        <v>20</v>
      </c>
    </row>
    <row r="2">
      <c r="D2" s="1" t="s">
        <v>21</v>
      </c>
      <c r="E2" s="1" t="s">
        <v>22</v>
      </c>
      <c r="F2" s="1" t="s">
        <v>21</v>
      </c>
      <c r="G2" s="1" t="s">
        <v>22</v>
      </c>
      <c r="H2" s="1" t="s">
        <v>21</v>
      </c>
      <c r="I2" s="1" t="s">
        <v>22</v>
      </c>
      <c r="J2" s="1" t="s">
        <v>21</v>
      </c>
      <c r="K2" s="1" t="s">
        <v>22</v>
      </c>
      <c r="L2" s="1" t="s">
        <v>21</v>
      </c>
      <c r="M2" s="1" t="s">
        <v>22</v>
      </c>
      <c r="N2" s="1" t="s">
        <v>21</v>
      </c>
      <c r="O2" s="1" t="s">
        <v>21</v>
      </c>
      <c r="P2" s="1" t="s">
        <v>22</v>
      </c>
      <c r="Q2" s="1" t="s">
        <v>22</v>
      </c>
      <c r="R2" s="1" t="s">
        <v>22</v>
      </c>
      <c r="S2" s="1" t="s">
        <v>22</v>
      </c>
      <c r="T2" s="1" t="s">
        <v>22</v>
      </c>
      <c r="U2" s="1" t="s">
        <v>23</v>
      </c>
      <c r="V2" s="1" t="s">
        <v>22</v>
      </c>
      <c r="W2" s="1" t="s">
        <v>23</v>
      </c>
    </row>
    <row r="3">
      <c r="A3" s="1" t="s">
        <v>24</v>
      </c>
      <c r="B3" s="1">
        <v>20.0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230.0</v>
      </c>
      <c r="I3" s="1">
        <v>7.0</v>
      </c>
      <c r="J3" s="1">
        <v>4.0</v>
      </c>
      <c r="K3" s="1">
        <v>1.0</v>
      </c>
      <c r="L3" s="1">
        <v>2.0</v>
      </c>
      <c r="M3" s="1">
        <v>8.0</v>
      </c>
      <c r="N3" s="1">
        <v>2.0</v>
      </c>
      <c r="O3" s="1">
        <v>2.0</v>
      </c>
      <c r="P3" s="1">
        <v>10.0</v>
      </c>
      <c r="Q3" s="1">
        <v>15.0</v>
      </c>
      <c r="R3" s="1">
        <v>2.0</v>
      </c>
      <c r="S3" s="1">
        <v>2.0</v>
      </c>
      <c r="X3" s="1" t="s">
        <v>25</v>
      </c>
      <c r="Y3" t="str">
        <f t="shared" ref="Y3:Y63" si="1">PROPER(TRIM(A3))</f>
        <v>Asparagus, 5 Spears (93 G/3.3 Oz)</v>
      </c>
      <c r="Z3">
        <f t="shared" ref="Z3:Z63" si="2">LEN(TRIM(B3))</f>
        <v>2</v>
      </c>
      <c r="AA3" t="b">
        <f t="shared" ref="AA3:AA63" si="3">ISNUMBER(C3)</f>
        <v>1</v>
      </c>
      <c r="AB3">
        <f t="shared" ref="AB3:AB63" si="4">VALUE(C3)</f>
        <v>0</v>
      </c>
      <c r="AC3" t="str">
        <f t="shared" ref="AC3:AC63" si="5">REPT("|", D3)</f>
        <v/>
      </c>
      <c r="AD3" t="str">
        <f>REPT("0",6-LEN(Z3))&amp;Z3</f>
        <v>000002</v>
      </c>
    </row>
    <row r="4">
      <c r="A4" s="1" t="s">
        <v>26</v>
      </c>
      <c r="B4" s="1">
        <v>25.0</v>
      </c>
      <c r="C4" s="1">
        <v>0.0</v>
      </c>
      <c r="D4" s="1">
        <v>0.0</v>
      </c>
      <c r="E4" s="1">
        <v>0.0</v>
      </c>
      <c r="F4" s="1">
        <v>40.0</v>
      </c>
      <c r="G4" s="1">
        <v>2.0</v>
      </c>
      <c r="H4" s="1">
        <v>220.0</v>
      </c>
      <c r="I4" s="1">
        <v>6.0</v>
      </c>
      <c r="J4" s="1">
        <v>6.0</v>
      </c>
      <c r="K4" s="1">
        <v>2.0</v>
      </c>
      <c r="L4" s="1">
        <v>2.0</v>
      </c>
      <c r="M4" s="1">
        <v>8.0</v>
      </c>
      <c r="N4" s="1">
        <v>4.0</v>
      </c>
      <c r="O4" s="1">
        <v>1.0</v>
      </c>
      <c r="P4" s="1">
        <v>4.0</v>
      </c>
      <c r="Q4" s="1">
        <v>190.0</v>
      </c>
      <c r="R4" s="1">
        <v>2.0</v>
      </c>
      <c r="S4" s="1">
        <v>4.0</v>
      </c>
      <c r="X4" s="1" t="s">
        <v>25</v>
      </c>
      <c r="Y4" t="str">
        <f t="shared" si="1"/>
        <v>Bell Pepper, 1 Medium (148 G/5.3 Oz)</v>
      </c>
      <c r="Z4">
        <f t="shared" si="2"/>
        <v>2</v>
      </c>
      <c r="AA4" t="b">
        <f t="shared" si="3"/>
        <v>1</v>
      </c>
      <c r="AB4">
        <f t="shared" si="4"/>
        <v>0</v>
      </c>
      <c r="AC4" t="str">
        <f t="shared" si="5"/>
        <v/>
      </c>
    </row>
    <row r="5">
      <c r="A5" s="1" t="s">
        <v>27</v>
      </c>
      <c r="B5" s="1">
        <v>45.0</v>
      </c>
      <c r="C5" s="1">
        <v>0.0</v>
      </c>
      <c r="D5" s="1">
        <v>0.5</v>
      </c>
      <c r="E5" s="1">
        <v>1.0</v>
      </c>
      <c r="F5" s="1">
        <v>80.0</v>
      </c>
      <c r="G5" s="1">
        <v>3.0</v>
      </c>
      <c r="H5" s="1">
        <v>460.0</v>
      </c>
      <c r="I5" s="1">
        <v>13.0</v>
      </c>
      <c r="J5" s="1">
        <v>8.0</v>
      </c>
      <c r="K5" s="1">
        <v>3.0</v>
      </c>
      <c r="L5" s="1">
        <v>3.0</v>
      </c>
      <c r="M5" s="1">
        <v>12.0</v>
      </c>
      <c r="N5" s="1">
        <v>2.0</v>
      </c>
      <c r="O5" s="1">
        <v>4.0</v>
      </c>
      <c r="P5" s="1">
        <v>6.0</v>
      </c>
      <c r="Q5" s="1">
        <v>220.0</v>
      </c>
      <c r="R5" s="1">
        <v>6.0</v>
      </c>
      <c r="S5" s="1">
        <v>6.0</v>
      </c>
      <c r="X5" s="1" t="s">
        <v>25</v>
      </c>
      <c r="Y5" t="str">
        <f t="shared" si="1"/>
        <v>Broccoli, 1 Medium Stalk (148 G/5.3 Oz)</v>
      </c>
      <c r="Z5">
        <f t="shared" si="2"/>
        <v>2</v>
      </c>
      <c r="AA5" t="b">
        <f t="shared" si="3"/>
        <v>1</v>
      </c>
      <c r="AB5">
        <f t="shared" si="4"/>
        <v>0</v>
      </c>
      <c r="AC5" t="str">
        <f t="shared" si="5"/>
        <v/>
      </c>
    </row>
    <row r="6">
      <c r="A6" s="1" t="s">
        <v>28</v>
      </c>
      <c r="B6" s="1">
        <v>30.0</v>
      </c>
      <c r="C6" s="1">
        <v>0.0</v>
      </c>
      <c r="D6" s="1">
        <v>0.0</v>
      </c>
      <c r="E6" s="1">
        <v>0.0</v>
      </c>
      <c r="F6" s="1">
        <v>60.0</v>
      </c>
      <c r="G6" s="1">
        <v>3.0</v>
      </c>
      <c r="H6" s="1">
        <v>250.0</v>
      </c>
      <c r="I6" s="1">
        <v>7.0</v>
      </c>
      <c r="J6" s="1">
        <v>7.0</v>
      </c>
      <c r="K6" s="1">
        <v>2.0</v>
      </c>
      <c r="L6" s="1">
        <v>2.0</v>
      </c>
      <c r="M6" s="1">
        <v>8.0</v>
      </c>
      <c r="N6" s="1">
        <v>5.0</v>
      </c>
      <c r="O6" s="1">
        <v>1.0</v>
      </c>
      <c r="P6" s="1">
        <v>110.0</v>
      </c>
      <c r="Q6" s="1">
        <v>10.0</v>
      </c>
      <c r="R6" s="1">
        <v>2.0</v>
      </c>
      <c r="S6" s="1">
        <v>2.0</v>
      </c>
      <c r="X6" s="1" t="s">
        <v>25</v>
      </c>
      <c r="Y6" t="str">
        <f t="shared" si="1"/>
        <v>Carrot, 1 Carrot, 7" Long,Ê1 1/4" Diameter (78 G/2.8 Oz)</v>
      </c>
      <c r="Z6">
        <f t="shared" si="2"/>
        <v>2</v>
      </c>
      <c r="AA6" t="b">
        <f t="shared" si="3"/>
        <v>1</v>
      </c>
      <c r="AB6">
        <f t="shared" si="4"/>
        <v>0</v>
      </c>
      <c r="AC6" t="str">
        <f t="shared" si="5"/>
        <v/>
      </c>
    </row>
    <row r="7">
      <c r="A7" s="1" t="s">
        <v>29</v>
      </c>
      <c r="B7" s="1">
        <v>25.0</v>
      </c>
      <c r="C7" s="1">
        <v>0.0</v>
      </c>
      <c r="D7" s="1">
        <v>0.0</v>
      </c>
      <c r="E7" s="1">
        <v>0.0</v>
      </c>
      <c r="F7" s="1">
        <v>30.0</v>
      </c>
      <c r="G7" s="1">
        <v>1.0</v>
      </c>
      <c r="H7" s="1">
        <v>270.0</v>
      </c>
      <c r="I7" s="1">
        <v>8.0</v>
      </c>
      <c r="J7" s="1">
        <v>5.0</v>
      </c>
      <c r="K7" s="1">
        <v>2.0</v>
      </c>
      <c r="L7" s="1">
        <v>2.0</v>
      </c>
      <c r="M7" s="1">
        <v>8.0</v>
      </c>
      <c r="N7" s="1">
        <v>2.0</v>
      </c>
      <c r="O7" s="1">
        <v>2.0</v>
      </c>
      <c r="P7" s="1">
        <v>0.0</v>
      </c>
      <c r="Q7" s="1">
        <v>100.0</v>
      </c>
      <c r="R7" s="1">
        <v>2.0</v>
      </c>
      <c r="S7" s="1">
        <v>2.0</v>
      </c>
      <c r="X7" s="1" t="s">
        <v>25</v>
      </c>
      <c r="Y7" t="str">
        <f t="shared" si="1"/>
        <v>Cauliflower, 1/6 Medium Head (99 G/3.5 Oz)</v>
      </c>
      <c r="Z7">
        <f t="shared" si="2"/>
        <v>2</v>
      </c>
      <c r="AA7" t="b">
        <f t="shared" si="3"/>
        <v>1</v>
      </c>
      <c r="AB7">
        <f t="shared" si="4"/>
        <v>0</v>
      </c>
      <c r="AC7" t="str">
        <f t="shared" si="5"/>
        <v/>
      </c>
    </row>
    <row r="8">
      <c r="A8" s="1" t="s">
        <v>30</v>
      </c>
      <c r="B8" s="1">
        <v>15.0</v>
      </c>
      <c r="C8" s="1">
        <v>0.0</v>
      </c>
      <c r="D8" s="1">
        <v>0.0</v>
      </c>
      <c r="E8" s="1">
        <v>0.0</v>
      </c>
      <c r="F8" s="1">
        <v>115.0</v>
      </c>
      <c r="G8" s="1">
        <v>5.0</v>
      </c>
      <c r="H8" s="1">
        <v>260.0</v>
      </c>
      <c r="I8" s="1">
        <v>7.0</v>
      </c>
      <c r="J8" s="1">
        <v>4.0</v>
      </c>
      <c r="K8" s="1">
        <v>1.0</v>
      </c>
      <c r="L8" s="1">
        <v>2.0</v>
      </c>
      <c r="M8" s="1">
        <v>8.0</v>
      </c>
      <c r="N8" s="1">
        <v>2.0</v>
      </c>
      <c r="O8" s="1">
        <v>0.0</v>
      </c>
      <c r="P8" s="1">
        <v>10.0</v>
      </c>
      <c r="Q8" s="1">
        <v>15.0</v>
      </c>
      <c r="R8" s="1">
        <v>4.0</v>
      </c>
      <c r="S8" s="1">
        <v>2.0</v>
      </c>
      <c r="X8" s="1" t="s">
        <v>25</v>
      </c>
      <c r="Y8" t="str">
        <f t="shared" si="1"/>
        <v>Celery, 2 Medium Stalks (110 G/3.9 Oz)</v>
      </c>
      <c r="Z8">
        <f t="shared" si="2"/>
        <v>2</v>
      </c>
      <c r="AA8" t="b">
        <f t="shared" si="3"/>
        <v>1</v>
      </c>
      <c r="AB8">
        <f t="shared" si="4"/>
        <v>0</v>
      </c>
      <c r="AC8" t="str">
        <f t="shared" si="5"/>
        <v/>
      </c>
    </row>
    <row r="9">
      <c r="A9" s="1" t="s">
        <v>31</v>
      </c>
      <c r="B9" s="1">
        <v>10.0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140.0</v>
      </c>
      <c r="I9" s="1">
        <v>4.0</v>
      </c>
      <c r="J9" s="1">
        <v>2.0</v>
      </c>
      <c r="K9" s="1">
        <v>1.0</v>
      </c>
      <c r="L9" s="1">
        <v>1.0</v>
      </c>
      <c r="M9" s="1">
        <v>4.0</v>
      </c>
      <c r="N9" s="1">
        <v>1.0</v>
      </c>
      <c r="O9" s="1">
        <v>1.0</v>
      </c>
      <c r="P9" s="1">
        <v>4.0</v>
      </c>
      <c r="Q9" s="1">
        <v>10.0</v>
      </c>
      <c r="R9" s="1">
        <v>2.0</v>
      </c>
      <c r="S9" s="1">
        <v>2.0</v>
      </c>
      <c r="X9" s="1" t="s">
        <v>25</v>
      </c>
      <c r="Y9" t="str">
        <f t="shared" si="1"/>
        <v>Cucumber, 1/3 Medium (99 G/3.5 Oz)</v>
      </c>
      <c r="Z9">
        <f t="shared" si="2"/>
        <v>2</v>
      </c>
      <c r="AA9" t="b">
        <f t="shared" si="3"/>
        <v>1</v>
      </c>
      <c r="AB9">
        <f t="shared" si="4"/>
        <v>0</v>
      </c>
      <c r="AC9" t="str">
        <f t="shared" si="5"/>
        <v/>
      </c>
    </row>
    <row r="10">
      <c r="A10" s="1" t="s">
        <v>32</v>
      </c>
      <c r="B10" s="1">
        <v>20.0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200.0</v>
      </c>
      <c r="I10" s="1">
        <v>6.0</v>
      </c>
      <c r="J10" s="1">
        <v>5.0</v>
      </c>
      <c r="K10" s="1">
        <v>2.0</v>
      </c>
      <c r="L10" s="1">
        <v>3.0</v>
      </c>
      <c r="M10" s="1">
        <v>12.0</v>
      </c>
      <c r="N10" s="1">
        <v>2.0</v>
      </c>
      <c r="O10" s="1">
        <v>1.0</v>
      </c>
      <c r="P10" s="1">
        <v>4.0</v>
      </c>
      <c r="Q10" s="1">
        <v>10.0</v>
      </c>
      <c r="R10" s="1">
        <v>4.0</v>
      </c>
      <c r="S10" s="1">
        <v>2.0</v>
      </c>
      <c r="X10" s="1" t="s">
        <v>25</v>
      </c>
      <c r="Y10" t="str">
        <f t="shared" si="1"/>
        <v>Green (Snap) Beans, 3/4 Cup Cut (83 G/3.0 Oz)</v>
      </c>
      <c r="Z10">
        <f t="shared" si="2"/>
        <v>2</v>
      </c>
      <c r="AA10" t="b">
        <f t="shared" si="3"/>
        <v>1</v>
      </c>
      <c r="AB10">
        <f t="shared" si="4"/>
        <v>0</v>
      </c>
      <c r="AC10" t="str">
        <f t="shared" si="5"/>
        <v/>
      </c>
    </row>
    <row r="11">
      <c r="A11" s="1" t="s">
        <v>33</v>
      </c>
      <c r="B11" s="1">
        <v>25.0</v>
      </c>
      <c r="C11" s="1">
        <v>0.0</v>
      </c>
      <c r="D11" s="1">
        <v>0.0</v>
      </c>
      <c r="E11" s="1">
        <v>0.0</v>
      </c>
      <c r="F11" s="1">
        <v>20.0</v>
      </c>
      <c r="G11" s="1">
        <v>1.0</v>
      </c>
      <c r="H11" s="1">
        <v>190.0</v>
      </c>
      <c r="I11" s="1">
        <v>5.0</v>
      </c>
      <c r="J11" s="1">
        <v>5.0</v>
      </c>
      <c r="K11" s="1">
        <v>2.0</v>
      </c>
      <c r="L11" s="1">
        <v>2.0</v>
      </c>
      <c r="M11" s="1">
        <v>8.0</v>
      </c>
      <c r="N11" s="1">
        <v>3.0</v>
      </c>
      <c r="O11" s="1">
        <v>1.0</v>
      </c>
      <c r="P11" s="1">
        <v>0.0</v>
      </c>
      <c r="Q11" s="1">
        <v>70.0</v>
      </c>
      <c r="R11" s="1">
        <v>4.0</v>
      </c>
      <c r="S11" s="1">
        <v>2.0</v>
      </c>
      <c r="X11" s="1" t="s">
        <v>25</v>
      </c>
      <c r="Y11" t="str">
        <f t="shared" si="1"/>
        <v>Greenêcabbage, 1/12 Medium Head (84 G/3.0 Oz)</v>
      </c>
      <c r="Z11">
        <f t="shared" si="2"/>
        <v>2</v>
      </c>
      <c r="AA11" t="b">
        <f t="shared" si="3"/>
        <v>1</v>
      </c>
      <c r="AB11">
        <f t="shared" si="4"/>
        <v>0</v>
      </c>
      <c r="AC11" t="str">
        <f t="shared" si="5"/>
        <v/>
      </c>
    </row>
    <row r="12">
      <c r="A12" s="1" t="s">
        <v>34</v>
      </c>
      <c r="B12" s="1">
        <v>10.0</v>
      </c>
      <c r="C12" s="1">
        <v>0.0</v>
      </c>
      <c r="D12" s="1">
        <v>0.0</v>
      </c>
      <c r="E12" s="1">
        <v>0.0</v>
      </c>
      <c r="F12" s="1">
        <v>10.0</v>
      </c>
      <c r="G12" s="1">
        <v>0.0</v>
      </c>
      <c r="H12" s="1">
        <v>70.0</v>
      </c>
      <c r="I12" s="1">
        <v>2.0</v>
      </c>
      <c r="J12" s="1">
        <v>2.0</v>
      </c>
      <c r="K12" s="1">
        <v>1.0</v>
      </c>
      <c r="L12" s="1">
        <v>1.0</v>
      </c>
      <c r="M12" s="1">
        <v>4.0</v>
      </c>
      <c r="N12" s="1">
        <v>1.0</v>
      </c>
      <c r="O12" s="1">
        <v>0.0</v>
      </c>
      <c r="P12" s="1">
        <v>2.0</v>
      </c>
      <c r="Q12" s="1">
        <v>8.0</v>
      </c>
      <c r="R12" s="1">
        <v>2.0</v>
      </c>
      <c r="S12" s="1">
        <v>2.0</v>
      </c>
      <c r="X12" s="1" t="s">
        <v>25</v>
      </c>
      <c r="Y12" t="str">
        <f t="shared" si="1"/>
        <v>Green Onion, 1/4 Cup Chopped (25 G/0.9 Oz)</v>
      </c>
      <c r="Z12">
        <f t="shared" si="2"/>
        <v>2</v>
      </c>
      <c r="AA12" t="b">
        <f t="shared" si="3"/>
        <v>1</v>
      </c>
      <c r="AB12">
        <f t="shared" si="4"/>
        <v>0</v>
      </c>
      <c r="AC12" t="str">
        <f t="shared" si="5"/>
        <v/>
      </c>
    </row>
    <row r="13">
      <c r="A13" s="1" t="s">
        <v>35</v>
      </c>
      <c r="B13" s="1">
        <v>10.0</v>
      </c>
      <c r="C13" s="1">
        <v>0.0</v>
      </c>
      <c r="D13" s="1">
        <v>0.0</v>
      </c>
      <c r="E13" s="1">
        <v>0.0</v>
      </c>
      <c r="F13" s="1">
        <v>10.0</v>
      </c>
      <c r="G13" s="1">
        <v>0.0</v>
      </c>
      <c r="H13" s="1">
        <v>125.0</v>
      </c>
      <c r="I13" s="1">
        <v>4.0</v>
      </c>
      <c r="J13" s="1">
        <v>2.0</v>
      </c>
      <c r="K13" s="1">
        <v>1.0</v>
      </c>
      <c r="L13" s="1">
        <v>1.0</v>
      </c>
      <c r="M13" s="1">
        <v>4.0</v>
      </c>
      <c r="N13" s="1">
        <v>2.0</v>
      </c>
      <c r="O13" s="1">
        <v>1.0</v>
      </c>
      <c r="P13" s="1">
        <v>6.0</v>
      </c>
      <c r="Q13" s="1">
        <v>6.0</v>
      </c>
      <c r="R13" s="1">
        <v>2.0</v>
      </c>
      <c r="S13" s="1">
        <v>2.0</v>
      </c>
      <c r="X13" s="1" t="s">
        <v>25</v>
      </c>
      <c r="Y13" t="str">
        <f t="shared" si="1"/>
        <v>Iceberg Lettuce, 1/6 Medium Head (89 G/3.2 Oz)</v>
      </c>
      <c r="Z13">
        <f t="shared" si="2"/>
        <v>2</v>
      </c>
      <c r="AA13" t="b">
        <f t="shared" si="3"/>
        <v>1</v>
      </c>
      <c r="AB13">
        <f t="shared" si="4"/>
        <v>0</v>
      </c>
      <c r="AC13" t="str">
        <f t="shared" si="5"/>
        <v/>
      </c>
    </row>
    <row r="14">
      <c r="A14" s="1" t="s">
        <v>36</v>
      </c>
      <c r="B14" s="1">
        <v>15.0</v>
      </c>
      <c r="C14" s="1">
        <v>0.0</v>
      </c>
      <c r="D14" s="1">
        <v>0.0</v>
      </c>
      <c r="E14" s="1">
        <v>0.0</v>
      </c>
      <c r="F14" s="1">
        <v>35.0</v>
      </c>
      <c r="G14" s="1">
        <v>1.0</v>
      </c>
      <c r="H14" s="1">
        <v>170.0</v>
      </c>
      <c r="I14" s="1">
        <v>5.0</v>
      </c>
      <c r="J14" s="1">
        <v>2.0</v>
      </c>
      <c r="K14" s="1">
        <v>1.0</v>
      </c>
      <c r="L14" s="1">
        <v>1.0</v>
      </c>
      <c r="M14" s="1">
        <v>4.0</v>
      </c>
      <c r="N14" s="1">
        <v>1.0</v>
      </c>
      <c r="O14" s="1">
        <v>1.0</v>
      </c>
      <c r="P14" s="1">
        <v>130.0</v>
      </c>
      <c r="Q14" s="1">
        <v>6.0</v>
      </c>
      <c r="R14" s="1">
        <v>2.0</v>
      </c>
      <c r="S14" s="1">
        <v>4.0</v>
      </c>
      <c r="X14" s="1" t="s">
        <v>25</v>
      </c>
      <c r="Y14" t="str">
        <f t="shared" si="1"/>
        <v>Leaf Lettuce, 1 1/2 Cups Shredded (85 G/3.0 Oz)</v>
      </c>
      <c r="Z14">
        <f t="shared" si="2"/>
        <v>2</v>
      </c>
      <c r="AA14" t="b">
        <f t="shared" si="3"/>
        <v>1</v>
      </c>
      <c r="AB14">
        <f t="shared" si="4"/>
        <v>0</v>
      </c>
      <c r="AC14" t="str">
        <f t="shared" si="5"/>
        <v/>
      </c>
    </row>
    <row r="15">
      <c r="A15" s="1" t="s">
        <v>37</v>
      </c>
      <c r="B15" s="1">
        <v>20.0</v>
      </c>
      <c r="C15" s="1">
        <v>0.0</v>
      </c>
      <c r="D15" s="1">
        <v>0.0</v>
      </c>
      <c r="E15" s="1">
        <v>0.0</v>
      </c>
      <c r="F15" s="1">
        <v>15.0</v>
      </c>
      <c r="G15" s="1">
        <v>0.0</v>
      </c>
      <c r="H15" s="1">
        <v>300.0</v>
      </c>
      <c r="I15" s="1">
        <v>9.0</v>
      </c>
      <c r="J15" s="1">
        <v>3.0</v>
      </c>
      <c r="K15" s="1">
        <v>1.0</v>
      </c>
      <c r="L15" s="1">
        <v>1.0</v>
      </c>
      <c r="M15" s="1">
        <v>4.0</v>
      </c>
      <c r="N15" s="1">
        <v>0.0</v>
      </c>
      <c r="O15" s="1">
        <v>3.0</v>
      </c>
      <c r="P15" s="1">
        <v>0.0</v>
      </c>
      <c r="Q15" s="1">
        <v>2.0</v>
      </c>
      <c r="R15" s="1">
        <v>0.0</v>
      </c>
      <c r="S15" s="1">
        <v>2.0</v>
      </c>
      <c r="X15" s="1" t="s">
        <v>25</v>
      </c>
      <c r="Y15" t="str">
        <f t="shared" si="1"/>
        <v>Mushrooms, 5 Medium (84 G/3.0 Oz)</v>
      </c>
      <c r="Z15">
        <f t="shared" si="2"/>
        <v>2</v>
      </c>
      <c r="AA15" t="b">
        <f t="shared" si="3"/>
        <v>1</v>
      </c>
      <c r="AB15">
        <f t="shared" si="4"/>
        <v>0</v>
      </c>
      <c r="AC15" t="str">
        <f t="shared" si="5"/>
        <v/>
      </c>
    </row>
    <row r="16">
      <c r="A16" s="1" t="s">
        <v>38</v>
      </c>
      <c r="B16" s="1">
        <v>45.0</v>
      </c>
      <c r="C16" s="1">
        <v>0.0</v>
      </c>
      <c r="D16" s="1">
        <v>0.0</v>
      </c>
      <c r="E16" s="1">
        <v>0.0</v>
      </c>
      <c r="F16" s="1">
        <v>5.0</v>
      </c>
      <c r="G16" s="1">
        <v>0.0</v>
      </c>
      <c r="H16" s="1">
        <v>190.0</v>
      </c>
      <c r="I16" s="1">
        <v>5.0</v>
      </c>
      <c r="J16" s="1">
        <v>11.0</v>
      </c>
      <c r="K16" s="1">
        <v>4.0</v>
      </c>
      <c r="L16" s="1">
        <v>3.0</v>
      </c>
      <c r="M16" s="1">
        <v>12.0</v>
      </c>
      <c r="N16" s="1">
        <v>9.0</v>
      </c>
      <c r="O16" s="1">
        <v>1.0</v>
      </c>
      <c r="P16" s="1">
        <v>0.0</v>
      </c>
      <c r="Q16" s="1">
        <v>20.0</v>
      </c>
      <c r="R16" s="1">
        <v>4.0</v>
      </c>
      <c r="S16" s="1">
        <v>4.0</v>
      </c>
      <c r="X16" s="1" t="s">
        <v>25</v>
      </c>
      <c r="Y16" t="str">
        <f t="shared" si="1"/>
        <v>Onion, 1 Medium (148 G/5.3 Oz)</v>
      </c>
      <c r="Z16">
        <f t="shared" si="2"/>
        <v>2</v>
      </c>
      <c r="AA16" t="b">
        <f t="shared" si="3"/>
        <v>1</v>
      </c>
      <c r="AB16">
        <f t="shared" si="4"/>
        <v>0</v>
      </c>
      <c r="AC16" t="str">
        <f t="shared" si="5"/>
        <v/>
      </c>
    </row>
    <row r="17">
      <c r="A17" s="1" t="s">
        <v>39</v>
      </c>
      <c r="B17" s="1">
        <v>110.0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620.0</v>
      </c>
      <c r="I17" s="1">
        <v>18.0</v>
      </c>
      <c r="J17" s="1">
        <v>26.0</v>
      </c>
      <c r="K17" s="1">
        <v>9.0</v>
      </c>
      <c r="L17" s="1">
        <v>2.0</v>
      </c>
      <c r="M17" s="1">
        <v>8.0</v>
      </c>
      <c r="N17" s="1">
        <v>1.0</v>
      </c>
      <c r="O17" s="1">
        <v>3.0</v>
      </c>
      <c r="P17" s="1">
        <v>0.0</v>
      </c>
      <c r="Q17" s="1">
        <v>45.0</v>
      </c>
      <c r="R17" s="1">
        <v>2.0</v>
      </c>
      <c r="S17" s="1">
        <v>6.0</v>
      </c>
      <c r="X17" s="1" t="s">
        <v>25</v>
      </c>
      <c r="Y17" t="str">
        <f t="shared" si="1"/>
        <v>Potato, 1 Medium (148 G/5.3 Oz)</v>
      </c>
      <c r="Z17">
        <f t="shared" si="2"/>
        <v>3</v>
      </c>
      <c r="AA17" t="b">
        <f t="shared" si="3"/>
        <v>1</v>
      </c>
      <c r="AB17">
        <f t="shared" si="4"/>
        <v>0</v>
      </c>
      <c r="AC17" t="str">
        <f t="shared" si="5"/>
        <v/>
      </c>
    </row>
    <row r="18">
      <c r="A18" s="1" t="s">
        <v>40</v>
      </c>
      <c r="B18" s="1">
        <v>10.0</v>
      </c>
      <c r="C18" s="1">
        <v>0.0</v>
      </c>
      <c r="D18" s="1">
        <v>0.0</v>
      </c>
      <c r="E18" s="1">
        <v>0.0</v>
      </c>
      <c r="F18" s="1">
        <v>55.0</v>
      </c>
      <c r="G18" s="1">
        <v>2.0</v>
      </c>
      <c r="H18" s="1">
        <v>190.0</v>
      </c>
      <c r="I18" s="1">
        <v>5.0</v>
      </c>
      <c r="J18" s="1">
        <v>3.0</v>
      </c>
      <c r="K18" s="1">
        <v>1.0</v>
      </c>
      <c r="L18" s="1">
        <v>1.0</v>
      </c>
      <c r="M18" s="1">
        <v>4.0</v>
      </c>
      <c r="N18" s="1">
        <v>2.0</v>
      </c>
      <c r="O18" s="1">
        <v>0.0</v>
      </c>
      <c r="P18" s="1">
        <v>0.0</v>
      </c>
      <c r="Q18" s="1">
        <v>30.0</v>
      </c>
      <c r="R18" s="1">
        <v>2.0</v>
      </c>
      <c r="S18" s="1">
        <v>2.0</v>
      </c>
      <c r="X18" s="1" t="s">
        <v>25</v>
      </c>
      <c r="Y18" t="str">
        <f t="shared" si="1"/>
        <v>Radishes, 7 Radishes (85 G/3.0 Oz)</v>
      </c>
      <c r="Z18">
        <f t="shared" si="2"/>
        <v>2</v>
      </c>
      <c r="AA18" t="b">
        <f t="shared" si="3"/>
        <v>1</v>
      </c>
      <c r="AB18">
        <f t="shared" si="4"/>
        <v>0</v>
      </c>
      <c r="AC18" t="str">
        <f t="shared" si="5"/>
        <v/>
      </c>
    </row>
    <row r="19">
      <c r="A19" s="1" t="s">
        <v>41</v>
      </c>
      <c r="B19" s="1">
        <v>20.0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260.0</v>
      </c>
      <c r="I19" s="1">
        <v>7.0</v>
      </c>
      <c r="J19" s="1">
        <v>4.0</v>
      </c>
      <c r="K19" s="1">
        <v>1.0</v>
      </c>
      <c r="L19" s="1">
        <v>2.0</v>
      </c>
      <c r="M19" s="1">
        <v>8.0</v>
      </c>
      <c r="N19" s="1">
        <v>2.0</v>
      </c>
      <c r="O19" s="1">
        <v>1.0</v>
      </c>
      <c r="P19" s="1">
        <v>6.0</v>
      </c>
      <c r="Q19" s="1">
        <v>30.0</v>
      </c>
      <c r="R19" s="1">
        <v>2.0</v>
      </c>
      <c r="S19" s="1">
        <v>2.0</v>
      </c>
      <c r="X19" s="1" t="s">
        <v>25</v>
      </c>
      <c r="Y19" t="str">
        <f t="shared" si="1"/>
        <v>Summerêsquash, 1/2 Medium (98 G/3.5 Oz)</v>
      </c>
      <c r="Z19">
        <f t="shared" si="2"/>
        <v>2</v>
      </c>
      <c r="AA19" t="b">
        <f t="shared" si="3"/>
        <v>1</v>
      </c>
      <c r="AB19">
        <f t="shared" si="4"/>
        <v>0</v>
      </c>
      <c r="AC19" t="str">
        <f t="shared" si="5"/>
        <v/>
      </c>
    </row>
    <row r="20">
      <c r="A20" s="1" t="s">
        <v>42</v>
      </c>
      <c r="B20" s="1">
        <v>90.0</v>
      </c>
      <c r="C20" s="1">
        <v>20.0</v>
      </c>
      <c r="D20" s="1">
        <v>2.5</v>
      </c>
      <c r="E20" s="1">
        <v>4.0</v>
      </c>
      <c r="F20" s="1">
        <v>0.0</v>
      </c>
      <c r="G20" s="1">
        <v>0.0</v>
      </c>
      <c r="H20" s="1">
        <v>250.0</v>
      </c>
      <c r="I20" s="1">
        <v>7.0</v>
      </c>
      <c r="J20" s="1">
        <v>18.0</v>
      </c>
      <c r="K20" s="1">
        <v>6.0</v>
      </c>
      <c r="L20" s="1">
        <v>2.0</v>
      </c>
      <c r="M20" s="1">
        <v>8.0</v>
      </c>
      <c r="N20" s="1">
        <v>5.0</v>
      </c>
      <c r="O20" s="1">
        <v>4.0</v>
      </c>
      <c r="P20" s="1">
        <v>2.0</v>
      </c>
      <c r="Q20" s="1">
        <v>10.0</v>
      </c>
      <c r="R20" s="1">
        <v>0.0</v>
      </c>
      <c r="S20" s="1">
        <v>2.0</v>
      </c>
      <c r="X20" s="1" t="s">
        <v>25</v>
      </c>
      <c r="Y20" t="str">
        <f t="shared" si="1"/>
        <v>Sweet Corn, Kernels From 1Êmedium Ear (90 G/3.2 Oz)</v>
      </c>
      <c r="Z20">
        <f t="shared" si="2"/>
        <v>2</v>
      </c>
      <c r="AA20" t="b">
        <f t="shared" si="3"/>
        <v>1</v>
      </c>
      <c r="AB20">
        <f t="shared" si="4"/>
        <v>20</v>
      </c>
      <c r="AC20" t="str">
        <f t="shared" si="5"/>
        <v>||</v>
      </c>
    </row>
    <row r="21">
      <c r="A21" s="1" t="s">
        <v>43</v>
      </c>
      <c r="B21" s="1">
        <v>100.0</v>
      </c>
      <c r="C21" s="1">
        <v>0.0</v>
      </c>
      <c r="D21" s="1">
        <v>0.0</v>
      </c>
      <c r="E21" s="1">
        <v>0.0</v>
      </c>
      <c r="F21" s="1">
        <v>70.0</v>
      </c>
      <c r="G21" s="1">
        <v>3.0</v>
      </c>
      <c r="H21" s="1">
        <v>440.0</v>
      </c>
      <c r="I21" s="1">
        <v>13.0</v>
      </c>
      <c r="J21" s="1">
        <v>23.0</v>
      </c>
      <c r="K21" s="1">
        <v>8.0</v>
      </c>
      <c r="L21" s="1">
        <v>4.0</v>
      </c>
      <c r="M21" s="1">
        <v>16.0</v>
      </c>
      <c r="N21" s="1">
        <v>7.0</v>
      </c>
      <c r="O21" s="1">
        <v>2.0</v>
      </c>
      <c r="P21" s="1">
        <v>120.0</v>
      </c>
      <c r="Q21" s="1">
        <v>30.0</v>
      </c>
      <c r="R21" s="1">
        <v>4.0</v>
      </c>
      <c r="S21" s="1">
        <v>4.0</v>
      </c>
      <c r="X21" s="1" t="s">
        <v>25</v>
      </c>
      <c r="Y21" t="str">
        <f t="shared" si="1"/>
        <v>Sweet Potato, 1 Medium, 5" Long,Ê2" Diameter (130 G/4.6 Oz)</v>
      </c>
      <c r="Z21">
        <f t="shared" si="2"/>
        <v>3</v>
      </c>
      <c r="AA21" t="b">
        <f t="shared" si="3"/>
        <v>1</v>
      </c>
      <c r="AB21">
        <f t="shared" si="4"/>
        <v>0</v>
      </c>
      <c r="AC21" t="str">
        <f t="shared" si="5"/>
        <v/>
      </c>
    </row>
    <row r="22">
      <c r="A22" s="1" t="s">
        <v>44</v>
      </c>
      <c r="B22" s="1">
        <v>25.0</v>
      </c>
      <c r="C22" s="1">
        <v>0.0</v>
      </c>
      <c r="D22" s="1">
        <v>0.0</v>
      </c>
      <c r="E22" s="1">
        <v>0.0</v>
      </c>
      <c r="F22" s="1">
        <v>20.0</v>
      </c>
      <c r="G22" s="1">
        <v>1.0</v>
      </c>
      <c r="H22" s="1">
        <v>340.0</v>
      </c>
      <c r="I22" s="1">
        <v>10.0</v>
      </c>
      <c r="J22" s="1">
        <v>5.0</v>
      </c>
      <c r="K22" s="1">
        <v>2.0</v>
      </c>
      <c r="L22" s="1">
        <v>1.0</v>
      </c>
      <c r="M22" s="1">
        <v>4.0</v>
      </c>
      <c r="N22" s="1">
        <v>3.0</v>
      </c>
      <c r="O22" s="1">
        <v>1.0</v>
      </c>
      <c r="P22" s="1">
        <v>20.0</v>
      </c>
      <c r="Q22" s="1">
        <v>40.0</v>
      </c>
      <c r="R22" s="1">
        <v>2.0</v>
      </c>
      <c r="S22" s="1">
        <v>4.0</v>
      </c>
      <c r="X22" s="1" t="s">
        <v>25</v>
      </c>
      <c r="Y22" t="str">
        <f t="shared" si="1"/>
        <v>Tomato, 1 Medium (148 G/5.3 Oz)</v>
      </c>
      <c r="Z22">
        <f t="shared" si="2"/>
        <v>2</v>
      </c>
      <c r="AA22" t="b">
        <f t="shared" si="3"/>
        <v>1</v>
      </c>
      <c r="AB22">
        <f t="shared" si="4"/>
        <v>0</v>
      </c>
      <c r="AC22" t="str">
        <f t="shared" si="5"/>
        <v/>
      </c>
    </row>
    <row r="23">
      <c r="A23" s="1" t="s">
        <v>45</v>
      </c>
      <c r="B23" s="1">
        <v>130.0</v>
      </c>
      <c r="C23" s="1">
        <v>0.0</v>
      </c>
      <c r="D23" s="1">
        <v>0.0</v>
      </c>
      <c r="E23" s="1">
        <v>0.0</v>
      </c>
      <c r="F23" s="1">
        <v>0.0</v>
      </c>
      <c r="G23" s="1">
        <v>0.0</v>
      </c>
      <c r="H23" s="1">
        <v>260.0</v>
      </c>
      <c r="I23" s="1">
        <v>7.0</v>
      </c>
      <c r="J23" s="1">
        <v>34.0</v>
      </c>
      <c r="K23" s="1">
        <v>11.0</v>
      </c>
      <c r="L23" s="1">
        <v>5.0</v>
      </c>
      <c r="M23" s="1">
        <v>20.0</v>
      </c>
      <c r="N23" s="1">
        <v>25.0</v>
      </c>
      <c r="O23" s="1">
        <v>1.0</v>
      </c>
      <c r="P23" s="1">
        <v>2.0</v>
      </c>
      <c r="Q23" s="1">
        <v>8.0</v>
      </c>
      <c r="R23" s="1">
        <v>2.0</v>
      </c>
      <c r="S23" s="1">
        <v>2.0</v>
      </c>
      <c r="X23" s="1" t="s">
        <v>46</v>
      </c>
      <c r="Y23" t="str">
        <f t="shared" si="1"/>
        <v>Apple, 1 Large (242 G/8 Oz)</v>
      </c>
      <c r="Z23">
        <f t="shared" si="2"/>
        <v>3</v>
      </c>
      <c r="AA23" t="b">
        <f t="shared" si="3"/>
        <v>1</v>
      </c>
      <c r="AB23">
        <f t="shared" si="4"/>
        <v>0</v>
      </c>
      <c r="AC23" t="str">
        <f t="shared" si="5"/>
        <v/>
      </c>
    </row>
    <row r="24">
      <c r="A24" s="1" t="s">
        <v>47</v>
      </c>
      <c r="B24" s="1">
        <v>50.0</v>
      </c>
      <c r="C24" s="1">
        <v>35.0</v>
      </c>
      <c r="D24" s="1">
        <v>4.5</v>
      </c>
      <c r="E24" s="1">
        <v>7.0</v>
      </c>
      <c r="F24" s="1">
        <v>0.0</v>
      </c>
      <c r="G24" s="1">
        <v>0.0</v>
      </c>
      <c r="H24" s="1">
        <v>140.0</v>
      </c>
      <c r="I24" s="1">
        <v>4.0</v>
      </c>
      <c r="J24" s="1">
        <v>3.0</v>
      </c>
      <c r="K24" s="1">
        <v>1.0</v>
      </c>
      <c r="L24" s="1">
        <v>1.0</v>
      </c>
      <c r="M24" s="1">
        <v>4.0</v>
      </c>
      <c r="N24" s="1">
        <v>0.0</v>
      </c>
      <c r="O24" s="1">
        <v>1.0</v>
      </c>
      <c r="P24" s="1">
        <v>0.0</v>
      </c>
      <c r="Q24" s="1">
        <v>4.0</v>
      </c>
      <c r="R24" s="1">
        <v>0.0</v>
      </c>
      <c r="S24" s="1">
        <v>2.0</v>
      </c>
      <c r="X24" s="1" t="s">
        <v>46</v>
      </c>
      <c r="Y24" t="str">
        <f t="shared" si="1"/>
        <v>Avocado, California,1/5 Medium (30 G/1.1 Oz)</v>
      </c>
      <c r="Z24">
        <f t="shared" si="2"/>
        <v>2</v>
      </c>
      <c r="AA24" t="b">
        <f t="shared" si="3"/>
        <v>1</v>
      </c>
      <c r="AB24">
        <f t="shared" si="4"/>
        <v>35</v>
      </c>
      <c r="AC24" t="str">
        <f t="shared" si="5"/>
        <v>||||</v>
      </c>
    </row>
    <row r="25">
      <c r="A25" s="1" t="s">
        <v>48</v>
      </c>
      <c r="B25" s="1">
        <v>110.0</v>
      </c>
      <c r="C25" s="1">
        <v>0.0</v>
      </c>
      <c r="D25" s="1">
        <v>0.0</v>
      </c>
      <c r="E25" s="1">
        <v>0.0</v>
      </c>
      <c r="F25" s="1">
        <v>0.0</v>
      </c>
      <c r="G25" s="1">
        <v>0.0</v>
      </c>
      <c r="H25" s="1">
        <v>450.0</v>
      </c>
      <c r="I25" s="1">
        <v>13.0</v>
      </c>
      <c r="J25" s="1">
        <v>30.0</v>
      </c>
      <c r="K25" s="1">
        <v>10.0</v>
      </c>
      <c r="L25" s="1">
        <v>3.0</v>
      </c>
      <c r="M25" s="1">
        <v>12.0</v>
      </c>
      <c r="N25" s="1">
        <v>19.0</v>
      </c>
      <c r="O25" s="1">
        <v>1.0</v>
      </c>
      <c r="P25" s="1">
        <v>2.0</v>
      </c>
      <c r="Q25" s="1">
        <v>15.0</v>
      </c>
      <c r="R25" s="1">
        <v>0.0</v>
      </c>
      <c r="S25" s="1">
        <v>2.0</v>
      </c>
      <c r="X25" s="1" t="s">
        <v>46</v>
      </c>
      <c r="Y25" t="str">
        <f t="shared" si="1"/>
        <v>Banana, 1 Medium (126 G/4.5 Oz)</v>
      </c>
      <c r="Z25">
        <f t="shared" si="2"/>
        <v>3</v>
      </c>
      <c r="AA25" t="b">
        <f t="shared" si="3"/>
        <v>1</v>
      </c>
      <c r="AB25">
        <f t="shared" si="4"/>
        <v>0</v>
      </c>
      <c r="AC25" t="str">
        <f t="shared" si="5"/>
        <v/>
      </c>
    </row>
    <row r="26">
      <c r="A26" s="1" t="s">
        <v>49</v>
      </c>
      <c r="B26" s="1">
        <v>50.0</v>
      </c>
      <c r="C26" s="1">
        <v>0.0</v>
      </c>
      <c r="D26" s="1">
        <v>0.0</v>
      </c>
      <c r="E26" s="1">
        <v>0.0</v>
      </c>
      <c r="F26" s="1">
        <v>20.0</v>
      </c>
      <c r="G26" s="1">
        <v>1.0</v>
      </c>
      <c r="H26" s="1">
        <v>240.0</v>
      </c>
      <c r="I26" s="1">
        <v>7.0</v>
      </c>
      <c r="J26" s="1">
        <v>12.0</v>
      </c>
      <c r="K26" s="1">
        <v>4.0</v>
      </c>
      <c r="L26" s="1">
        <v>1.0</v>
      </c>
      <c r="M26" s="1">
        <v>4.0</v>
      </c>
      <c r="N26" s="1">
        <v>11.0</v>
      </c>
      <c r="O26" s="1">
        <v>1.0</v>
      </c>
      <c r="P26" s="1">
        <v>120.0</v>
      </c>
      <c r="Q26" s="1">
        <v>80.0</v>
      </c>
      <c r="R26" s="1">
        <v>2.0</v>
      </c>
      <c r="S26" s="1">
        <v>2.0</v>
      </c>
      <c r="X26" s="1" t="s">
        <v>46</v>
      </c>
      <c r="Y26" t="str">
        <f t="shared" si="1"/>
        <v>Cantaloupe, 1/4 Medium (134 G/4.8 Oz)</v>
      </c>
      <c r="Z26">
        <f t="shared" si="2"/>
        <v>2</v>
      </c>
      <c r="AA26" t="b">
        <f t="shared" si="3"/>
        <v>1</v>
      </c>
      <c r="AB26">
        <f t="shared" si="4"/>
        <v>0</v>
      </c>
      <c r="AC26" t="str">
        <f t="shared" si="5"/>
        <v/>
      </c>
    </row>
    <row r="27">
      <c r="A27" s="1" t="s">
        <v>50</v>
      </c>
      <c r="B27" s="1">
        <v>60.0</v>
      </c>
      <c r="C27" s="1">
        <v>0.0</v>
      </c>
      <c r="D27" s="1">
        <v>0.0</v>
      </c>
      <c r="E27" s="1">
        <v>0.0</v>
      </c>
      <c r="F27" s="1">
        <v>0.0</v>
      </c>
      <c r="G27" s="1">
        <v>0.0</v>
      </c>
      <c r="H27" s="1">
        <v>160.0</v>
      </c>
      <c r="I27" s="1">
        <v>5.0</v>
      </c>
      <c r="J27" s="1">
        <v>15.0</v>
      </c>
      <c r="K27" s="1">
        <v>5.0</v>
      </c>
      <c r="L27" s="1">
        <v>2.0</v>
      </c>
      <c r="M27" s="1">
        <v>8.0</v>
      </c>
      <c r="N27" s="1">
        <v>11.0</v>
      </c>
      <c r="O27" s="1">
        <v>1.0</v>
      </c>
      <c r="P27" s="1">
        <v>35.0</v>
      </c>
      <c r="Q27" s="1">
        <v>100.0</v>
      </c>
      <c r="R27" s="1">
        <v>4.0</v>
      </c>
      <c r="S27" s="1">
        <v>0.0</v>
      </c>
      <c r="X27" s="1" t="s">
        <v>46</v>
      </c>
      <c r="Y27" t="str">
        <f t="shared" si="1"/>
        <v>Grapefruit, 1/2 Medium, (154 G/5.5 Oz)</v>
      </c>
      <c r="Z27">
        <f t="shared" si="2"/>
        <v>2</v>
      </c>
      <c r="AA27" t="b">
        <f t="shared" si="3"/>
        <v>1</v>
      </c>
      <c r="AB27">
        <f t="shared" si="4"/>
        <v>0</v>
      </c>
      <c r="AC27" t="str">
        <f t="shared" si="5"/>
        <v/>
      </c>
    </row>
    <row r="28">
      <c r="A28" s="1" t="s">
        <v>51</v>
      </c>
      <c r="B28" s="1">
        <v>90.0</v>
      </c>
      <c r="C28" s="1">
        <v>0.0</v>
      </c>
      <c r="D28" s="1">
        <v>0.0</v>
      </c>
      <c r="E28" s="1">
        <v>0.0</v>
      </c>
      <c r="F28" s="1">
        <v>15.0</v>
      </c>
      <c r="G28" s="1">
        <v>1.0</v>
      </c>
      <c r="H28" s="1">
        <v>240.0</v>
      </c>
      <c r="I28" s="1">
        <v>7.0</v>
      </c>
      <c r="J28" s="1">
        <v>23.0</v>
      </c>
      <c r="K28" s="1">
        <v>8.0</v>
      </c>
      <c r="L28" s="1">
        <v>1.0</v>
      </c>
      <c r="M28" s="1">
        <v>4.0</v>
      </c>
      <c r="N28" s="1">
        <v>20.0</v>
      </c>
      <c r="O28" s="1">
        <v>0.0</v>
      </c>
      <c r="P28" s="1">
        <v>0.0</v>
      </c>
      <c r="Q28" s="1">
        <v>2.0</v>
      </c>
      <c r="R28" s="1">
        <v>2.0</v>
      </c>
      <c r="S28" s="1">
        <v>0.0</v>
      </c>
      <c r="X28" s="1" t="s">
        <v>46</v>
      </c>
      <c r="Y28" t="str">
        <f t="shared" si="1"/>
        <v>Grapes, 3/4 Cup (126 G/4.5 Oz)</v>
      </c>
      <c r="Z28">
        <f t="shared" si="2"/>
        <v>2</v>
      </c>
      <c r="AA28" t="b">
        <f t="shared" si="3"/>
        <v>1</v>
      </c>
      <c r="AB28">
        <f t="shared" si="4"/>
        <v>0</v>
      </c>
      <c r="AC28" t="str">
        <f t="shared" si="5"/>
        <v/>
      </c>
    </row>
    <row r="29">
      <c r="A29" s="1" t="s">
        <v>52</v>
      </c>
      <c r="B29" s="1">
        <v>50.0</v>
      </c>
      <c r="C29" s="1">
        <v>0.0</v>
      </c>
      <c r="D29" s="1">
        <v>0.0</v>
      </c>
      <c r="E29" s="1">
        <v>0.0</v>
      </c>
      <c r="F29" s="1">
        <v>30.0</v>
      </c>
      <c r="G29" s="1">
        <v>1.0</v>
      </c>
      <c r="H29" s="1">
        <v>210.0</v>
      </c>
      <c r="I29" s="1">
        <v>6.0</v>
      </c>
      <c r="J29" s="1">
        <v>12.0</v>
      </c>
      <c r="K29" s="1">
        <v>4.0</v>
      </c>
      <c r="L29" s="1">
        <v>1.0</v>
      </c>
      <c r="M29" s="1">
        <v>4.0</v>
      </c>
      <c r="N29" s="1">
        <v>11.0</v>
      </c>
      <c r="O29" s="1">
        <v>1.0</v>
      </c>
      <c r="P29" s="1">
        <v>2.0</v>
      </c>
      <c r="Q29" s="1">
        <v>45.0</v>
      </c>
      <c r="R29" s="1">
        <v>2.0</v>
      </c>
      <c r="S29" s="1">
        <v>2.0</v>
      </c>
      <c r="X29" s="1" t="s">
        <v>46</v>
      </c>
      <c r="Y29" t="str">
        <f t="shared" si="1"/>
        <v>Honeydewêmelon 1/10 Mediumêmelon (134 G/4.8 Oz)</v>
      </c>
      <c r="Z29">
        <f t="shared" si="2"/>
        <v>2</v>
      </c>
      <c r="AA29" t="b">
        <f t="shared" si="3"/>
        <v>1</v>
      </c>
      <c r="AB29">
        <f t="shared" si="4"/>
        <v>0</v>
      </c>
      <c r="AC29" t="str">
        <f t="shared" si="5"/>
        <v/>
      </c>
    </row>
    <row r="30">
      <c r="A30" s="1" t="s">
        <v>53</v>
      </c>
      <c r="B30" s="1">
        <v>90.0</v>
      </c>
      <c r="C30" s="1">
        <v>10.0</v>
      </c>
      <c r="D30" s="1">
        <v>1.0</v>
      </c>
      <c r="E30" s="1">
        <v>2.0</v>
      </c>
      <c r="F30" s="1">
        <v>0.0</v>
      </c>
      <c r="G30" s="1">
        <v>0.0</v>
      </c>
      <c r="H30" s="1">
        <v>450.0</v>
      </c>
      <c r="I30" s="1">
        <v>13.0</v>
      </c>
      <c r="J30" s="1">
        <v>20.0</v>
      </c>
      <c r="K30" s="1">
        <v>7.0</v>
      </c>
      <c r="L30" s="1">
        <v>4.0</v>
      </c>
      <c r="M30" s="1">
        <v>16.0</v>
      </c>
      <c r="N30" s="1">
        <v>13.0</v>
      </c>
      <c r="O30" s="1">
        <v>1.0</v>
      </c>
      <c r="P30" s="1">
        <v>2.0</v>
      </c>
      <c r="Q30" s="1">
        <v>240.0</v>
      </c>
      <c r="R30" s="1">
        <v>4.0</v>
      </c>
      <c r="S30" s="1">
        <v>2.0</v>
      </c>
      <c r="X30" s="1" t="s">
        <v>46</v>
      </c>
      <c r="Y30" t="str">
        <f t="shared" si="1"/>
        <v>Kiwifruit, 2 Medium (148 G/5.3 Oz)</v>
      </c>
      <c r="Z30">
        <f t="shared" si="2"/>
        <v>2</v>
      </c>
      <c r="AA30" t="b">
        <f t="shared" si="3"/>
        <v>1</v>
      </c>
      <c r="AB30">
        <f t="shared" si="4"/>
        <v>10</v>
      </c>
      <c r="AC30" t="str">
        <f t="shared" si="5"/>
        <v>|</v>
      </c>
    </row>
    <row r="31">
      <c r="A31" s="1" t="s">
        <v>54</v>
      </c>
      <c r="B31" s="1">
        <v>15.0</v>
      </c>
      <c r="C31" s="1">
        <v>0.0</v>
      </c>
      <c r="D31" s="1">
        <v>0.0</v>
      </c>
      <c r="E31" s="1">
        <v>0.0</v>
      </c>
      <c r="F31" s="1">
        <v>0.0</v>
      </c>
      <c r="G31" s="1">
        <v>0.0</v>
      </c>
      <c r="H31" s="1">
        <v>75.0</v>
      </c>
      <c r="I31" s="1">
        <v>2.0</v>
      </c>
      <c r="J31" s="1">
        <v>5.0</v>
      </c>
      <c r="K31" s="1">
        <v>2.0</v>
      </c>
      <c r="L31" s="1">
        <v>2.0</v>
      </c>
      <c r="M31" s="1">
        <v>8.0</v>
      </c>
      <c r="N31" s="1">
        <v>2.0</v>
      </c>
      <c r="O31" s="1">
        <v>0.0</v>
      </c>
      <c r="P31" s="1">
        <v>0.0</v>
      </c>
      <c r="Q31" s="1">
        <v>40.0</v>
      </c>
      <c r="R31" s="1">
        <v>2.0</v>
      </c>
      <c r="S31" s="1">
        <v>0.0</v>
      </c>
      <c r="X31" s="1" t="s">
        <v>46</v>
      </c>
      <c r="Y31" t="str">
        <f t="shared" si="1"/>
        <v>Lemon, 1 Medium (58 G/2.1 Oz)</v>
      </c>
      <c r="Z31">
        <f t="shared" si="2"/>
        <v>2</v>
      </c>
      <c r="AA31" t="b">
        <f t="shared" si="3"/>
        <v>1</v>
      </c>
      <c r="AB31">
        <f t="shared" si="4"/>
        <v>0</v>
      </c>
      <c r="AC31" t="str">
        <f t="shared" si="5"/>
        <v/>
      </c>
    </row>
    <row r="32">
      <c r="A32" s="1" t="s">
        <v>55</v>
      </c>
      <c r="B32" s="1">
        <v>20.0</v>
      </c>
      <c r="C32" s="1">
        <v>0.0</v>
      </c>
      <c r="D32" s="1">
        <v>0.0</v>
      </c>
      <c r="E32" s="1">
        <v>0.0</v>
      </c>
      <c r="F32" s="1">
        <v>0.0</v>
      </c>
      <c r="G32" s="1">
        <v>0.0</v>
      </c>
      <c r="H32" s="1">
        <v>75.0</v>
      </c>
      <c r="I32" s="1">
        <v>2.0</v>
      </c>
      <c r="J32" s="1">
        <v>7.0</v>
      </c>
      <c r="K32" s="1">
        <v>2.0</v>
      </c>
      <c r="L32" s="1">
        <v>2.0</v>
      </c>
      <c r="M32" s="1">
        <v>8.0</v>
      </c>
      <c r="N32" s="1">
        <v>0.0</v>
      </c>
      <c r="O32" s="1">
        <v>0.0</v>
      </c>
      <c r="P32" s="1">
        <v>0.0</v>
      </c>
      <c r="Q32" s="1">
        <v>35.0</v>
      </c>
      <c r="R32" s="1">
        <v>0.0</v>
      </c>
      <c r="S32" s="1">
        <v>0.0</v>
      </c>
      <c r="X32" s="1" t="s">
        <v>46</v>
      </c>
      <c r="Y32" t="str">
        <f t="shared" si="1"/>
        <v>Lime, 1 Medium (67 G/2.4 Oz)</v>
      </c>
      <c r="Z32">
        <f t="shared" si="2"/>
        <v>2</v>
      </c>
      <c r="AA32" t="b">
        <f t="shared" si="3"/>
        <v>1</v>
      </c>
      <c r="AB32">
        <f t="shared" si="4"/>
        <v>0</v>
      </c>
      <c r="AC32" t="str">
        <f t="shared" si="5"/>
        <v/>
      </c>
    </row>
    <row r="33">
      <c r="A33" s="1" t="s">
        <v>56</v>
      </c>
      <c r="B33" s="1">
        <v>60.0</v>
      </c>
      <c r="C33" s="1">
        <v>5.0</v>
      </c>
      <c r="D33" s="1">
        <v>0.5</v>
      </c>
      <c r="E33" s="1">
        <v>1.0</v>
      </c>
      <c r="F33" s="1">
        <v>0.0</v>
      </c>
      <c r="G33" s="1">
        <v>0.0</v>
      </c>
      <c r="H33" s="1">
        <v>250.0</v>
      </c>
      <c r="I33" s="1">
        <v>7.0</v>
      </c>
      <c r="J33" s="1">
        <v>15.0</v>
      </c>
      <c r="K33" s="1">
        <v>5.0</v>
      </c>
      <c r="L33" s="1">
        <v>2.0</v>
      </c>
      <c r="M33" s="1">
        <v>8.0</v>
      </c>
      <c r="N33" s="1">
        <v>11.0</v>
      </c>
      <c r="O33" s="1">
        <v>1.0</v>
      </c>
      <c r="P33" s="1">
        <v>8.0</v>
      </c>
      <c r="Q33" s="1">
        <v>15.0</v>
      </c>
      <c r="R33" s="1">
        <v>0.0</v>
      </c>
      <c r="S33" s="1">
        <v>2.0</v>
      </c>
      <c r="X33" s="1" t="s">
        <v>46</v>
      </c>
      <c r="Y33" t="str">
        <f t="shared" si="1"/>
        <v>Nectarine, 1 Medium (140 G/5.0 Oz)</v>
      </c>
      <c r="Z33">
        <f t="shared" si="2"/>
        <v>2</v>
      </c>
      <c r="AA33" t="b">
        <f t="shared" si="3"/>
        <v>1</v>
      </c>
      <c r="AB33">
        <f t="shared" si="4"/>
        <v>5</v>
      </c>
      <c r="AC33" t="str">
        <f t="shared" si="5"/>
        <v/>
      </c>
    </row>
    <row r="34">
      <c r="A34" s="1" t="s">
        <v>57</v>
      </c>
      <c r="B34" s="1">
        <v>80.0</v>
      </c>
      <c r="C34" s="1">
        <v>0.0</v>
      </c>
      <c r="D34" s="1">
        <v>0.0</v>
      </c>
      <c r="E34" s="1">
        <v>0.0</v>
      </c>
      <c r="F34" s="1">
        <v>0.0</v>
      </c>
      <c r="G34" s="1">
        <v>0.0</v>
      </c>
      <c r="H34" s="1">
        <v>250.0</v>
      </c>
      <c r="I34" s="1">
        <v>7.0</v>
      </c>
      <c r="J34" s="1">
        <v>19.0</v>
      </c>
      <c r="K34" s="1">
        <v>6.0</v>
      </c>
      <c r="L34" s="1">
        <v>3.0</v>
      </c>
      <c r="M34" s="1">
        <v>12.0</v>
      </c>
      <c r="N34" s="1">
        <v>14.0</v>
      </c>
      <c r="O34" s="1">
        <v>1.0</v>
      </c>
      <c r="P34" s="1">
        <v>2.0</v>
      </c>
      <c r="Q34" s="1">
        <v>130.0</v>
      </c>
      <c r="R34" s="1">
        <v>6.0</v>
      </c>
      <c r="S34" s="1">
        <v>0.0</v>
      </c>
      <c r="X34" s="1" t="s">
        <v>46</v>
      </c>
      <c r="Y34" t="str">
        <f t="shared" si="1"/>
        <v>Orange, 1 Medium (154 G/5.5 Oz)</v>
      </c>
      <c r="Z34">
        <f t="shared" si="2"/>
        <v>2</v>
      </c>
      <c r="AA34" t="b">
        <f t="shared" si="3"/>
        <v>1</v>
      </c>
      <c r="AB34">
        <f t="shared" si="4"/>
        <v>0</v>
      </c>
      <c r="AC34" t="str">
        <f t="shared" si="5"/>
        <v/>
      </c>
    </row>
    <row r="35">
      <c r="A35" s="1" t="s">
        <v>58</v>
      </c>
      <c r="B35" s="1">
        <v>60.0</v>
      </c>
      <c r="C35" s="1">
        <v>0.0</v>
      </c>
      <c r="D35" s="1">
        <v>0.5</v>
      </c>
      <c r="E35" s="1">
        <v>1.0</v>
      </c>
      <c r="F35" s="1">
        <v>0.0</v>
      </c>
      <c r="G35" s="1">
        <v>0.0</v>
      </c>
      <c r="H35" s="1">
        <v>230.0</v>
      </c>
      <c r="I35" s="1">
        <v>7.0</v>
      </c>
      <c r="J35" s="1">
        <v>15.0</v>
      </c>
      <c r="K35" s="1">
        <v>5.0</v>
      </c>
      <c r="L35" s="1">
        <v>2.0</v>
      </c>
      <c r="M35" s="1">
        <v>8.0</v>
      </c>
      <c r="N35" s="1">
        <v>13.0</v>
      </c>
      <c r="O35" s="1">
        <v>1.0</v>
      </c>
      <c r="P35" s="1">
        <v>6.0</v>
      </c>
      <c r="Q35" s="1">
        <v>15.0</v>
      </c>
      <c r="R35" s="1">
        <v>0.0</v>
      </c>
      <c r="S35" s="1">
        <v>2.0</v>
      </c>
      <c r="X35" s="1" t="s">
        <v>46</v>
      </c>
      <c r="Y35" t="str">
        <f t="shared" si="1"/>
        <v>Peach, 1 Medium (147 G/5.3 Oz)</v>
      </c>
      <c r="Z35">
        <f t="shared" si="2"/>
        <v>2</v>
      </c>
      <c r="AA35" t="b">
        <f t="shared" si="3"/>
        <v>1</v>
      </c>
      <c r="AB35">
        <f t="shared" si="4"/>
        <v>0</v>
      </c>
      <c r="AC35" t="str">
        <f t="shared" si="5"/>
        <v/>
      </c>
    </row>
    <row r="36">
      <c r="A36" s="1" t="s">
        <v>59</v>
      </c>
      <c r="B36" s="1">
        <v>100.0</v>
      </c>
      <c r="C36" s="1">
        <v>0.0</v>
      </c>
      <c r="D36" s="1">
        <v>0.0</v>
      </c>
      <c r="E36" s="1">
        <v>0.0</v>
      </c>
      <c r="F36" s="1">
        <v>0.0</v>
      </c>
      <c r="G36" s="1">
        <v>0.0</v>
      </c>
      <c r="H36" s="1">
        <v>190.0</v>
      </c>
      <c r="I36" s="1">
        <v>5.0</v>
      </c>
      <c r="J36" s="1">
        <v>26.0</v>
      </c>
      <c r="K36" s="1">
        <v>9.0</v>
      </c>
      <c r="L36" s="1">
        <v>6.0</v>
      </c>
      <c r="M36" s="1">
        <v>24.0</v>
      </c>
      <c r="N36" s="1">
        <v>16.0</v>
      </c>
      <c r="O36" s="1">
        <v>1.0</v>
      </c>
      <c r="P36" s="1">
        <v>0.0</v>
      </c>
      <c r="Q36" s="1">
        <v>10.0</v>
      </c>
      <c r="R36" s="1">
        <v>2.0</v>
      </c>
      <c r="S36" s="1">
        <v>0.0</v>
      </c>
      <c r="X36" s="1" t="s">
        <v>46</v>
      </c>
      <c r="Y36" t="str">
        <f t="shared" si="1"/>
        <v>Pear, 1 Medium (166 G/5.9 Oz)</v>
      </c>
      <c r="Z36">
        <f t="shared" si="2"/>
        <v>3</v>
      </c>
      <c r="AA36" t="b">
        <f t="shared" si="3"/>
        <v>1</v>
      </c>
      <c r="AB36">
        <f t="shared" si="4"/>
        <v>0</v>
      </c>
      <c r="AC36" t="str">
        <f t="shared" si="5"/>
        <v/>
      </c>
    </row>
    <row r="37">
      <c r="A37" s="1" t="s">
        <v>60</v>
      </c>
      <c r="B37" s="1">
        <v>50.0</v>
      </c>
      <c r="C37" s="1">
        <v>0.0</v>
      </c>
      <c r="D37" s="1">
        <v>0.0</v>
      </c>
      <c r="E37" s="1">
        <v>0.0</v>
      </c>
      <c r="F37" s="1">
        <v>10.0</v>
      </c>
      <c r="G37" s="1">
        <v>0.0</v>
      </c>
      <c r="H37" s="1">
        <v>120.0</v>
      </c>
      <c r="I37" s="1">
        <v>3.0</v>
      </c>
      <c r="J37" s="1">
        <v>13.0</v>
      </c>
      <c r="K37" s="1">
        <v>4.0</v>
      </c>
      <c r="L37" s="1">
        <v>1.0</v>
      </c>
      <c r="M37" s="1">
        <v>4.0</v>
      </c>
      <c r="N37" s="1">
        <v>10.0</v>
      </c>
      <c r="O37" s="1">
        <v>1.0</v>
      </c>
      <c r="P37" s="1">
        <v>2.0</v>
      </c>
      <c r="Q37" s="1">
        <v>50.0</v>
      </c>
      <c r="R37" s="1">
        <v>2.0</v>
      </c>
      <c r="S37" s="1">
        <v>2.0</v>
      </c>
      <c r="X37" s="1" t="s">
        <v>46</v>
      </c>
      <c r="Y37" t="str">
        <f t="shared" si="1"/>
        <v>Pineapple, 2 Slices, 3" Diameter,Ê3/4" Thick</v>
      </c>
      <c r="Z37">
        <f t="shared" si="2"/>
        <v>2</v>
      </c>
      <c r="AA37" t="b">
        <f t="shared" si="3"/>
        <v>1</v>
      </c>
      <c r="AB37">
        <f t="shared" si="4"/>
        <v>0</v>
      </c>
      <c r="AC37" t="str">
        <f t="shared" si="5"/>
        <v/>
      </c>
    </row>
    <row r="38">
      <c r="A38" s="1" t="s">
        <v>61</v>
      </c>
      <c r="B38" s="1">
        <v>70.0</v>
      </c>
      <c r="C38" s="1">
        <v>0.0</v>
      </c>
      <c r="D38" s="1">
        <v>0.0</v>
      </c>
      <c r="E38" s="1">
        <v>0.0</v>
      </c>
      <c r="F38" s="1">
        <v>0.0</v>
      </c>
      <c r="G38" s="1">
        <v>0.0</v>
      </c>
      <c r="H38" s="1">
        <v>230.0</v>
      </c>
      <c r="I38" s="1">
        <v>7.0</v>
      </c>
      <c r="J38" s="1">
        <v>19.0</v>
      </c>
      <c r="K38" s="1">
        <v>6.0</v>
      </c>
      <c r="L38" s="1">
        <v>2.0</v>
      </c>
      <c r="M38" s="1">
        <v>8.0</v>
      </c>
      <c r="N38" s="1">
        <v>16.0</v>
      </c>
      <c r="O38" s="1">
        <v>1.0</v>
      </c>
      <c r="P38" s="1">
        <v>8.0</v>
      </c>
      <c r="Q38" s="1">
        <v>10.0</v>
      </c>
      <c r="R38" s="1">
        <v>0.0</v>
      </c>
      <c r="S38" s="1">
        <v>2.0</v>
      </c>
      <c r="X38" s="1" t="s">
        <v>46</v>
      </c>
      <c r="Y38" t="str">
        <f t="shared" si="1"/>
        <v>Plums, 2 Medium (151 G/5.4 Oz)</v>
      </c>
      <c r="Z38">
        <f t="shared" si="2"/>
        <v>2</v>
      </c>
      <c r="AA38" t="b">
        <f t="shared" si="3"/>
        <v>1</v>
      </c>
      <c r="AB38">
        <f t="shared" si="4"/>
        <v>0</v>
      </c>
      <c r="AC38" t="str">
        <f t="shared" si="5"/>
        <v/>
      </c>
    </row>
    <row r="39">
      <c r="A39" s="1" t="s">
        <v>62</v>
      </c>
      <c r="B39" s="1">
        <v>50.0</v>
      </c>
      <c r="C39" s="1">
        <v>0.0</v>
      </c>
      <c r="D39" s="1">
        <v>0.0</v>
      </c>
      <c r="E39" s="1">
        <v>0.0</v>
      </c>
      <c r="F39" s="1">
        <v>0.0</v>
      </c>
      <c r="G39" s="1">
        <v>0.0</v>
      </c>
      <c r="H39" s="1">
        <v>170.0</v>
      </c>
      <c r="I39" s="1">
        <v>5.0</v>
      </c>
      <c r="J39" s="1">
        <v>11.0</v>
      </c>
      <c r="K39" s="1">
        <v>4.0</v>
      </c>
      <c r="L39" s="1">
        <v>2.0</v>
      </c>
      <c r="M39" s="1">
        <v>8.0</v>
      </c>
      <c r="N39" s="1">
        <v>8.0</v>
      </c>
      <c r="O39" s="1">
        <v>1.0</v>
      </c>
      <c r="P39" s="1">
        <v>0.0</v>
      </c>
      <c r="Q39" s="1">
        <v>160.0</v>
      </c>
      <c r="R39" s="1">
        <v>2.0</v>
      </c>
      <c r="S39" s="1">
        <v>2.0</v>
      </c>
      <c r="X39" s="1" t="s">
        <v>46</v>
      </c>
      <c r="Y39" t="str">
        <f t="shared" si="1"/>
        <v>Strawberries, 8 Medium (147 G/5.3 Oz)</v>
      </c>
      <c r="Z39">
        <f t="shared" si="2"/>
        <v>2</v>
      </c>
      <c r="AA39" t="b">
        <f t="shared" si="3"/>
        <v>1</v>
      </c>
      <c r="AB39">
        <f t="shared" si="4"/>
        <v>0</v>
      </c>
      <c r="AC39" t="str">
        <f t="shared" si="5"/>
        <v/>
      </c>
    </row>
    <row r="40">
      <c r="A40" s="1" t="s">
        <v>63</v>
      </c>
      <c r="B40" s="1">
        <v>100.0</v>
      </c>
      <c r="C40" s="1">
        <v>0.0</v>
      </c>
      <c r="D40" s="1">
        <v>0.0</v>
      </c>
      <c r="E40" s="1">
        <v>0.0</v>
      </c>
      <c r="F40" s="1">
        <v>0.0</v>
      </c>
      <c r="G40" s="1">
        <v>0.0</v>
      </c>
      <c r="H40" s="1">
        <v>350.0</v>
      </c>
      <c r="I40" s="1">
        <v>10.0</v>
      </c>
      <c r="J40" s="1">
        <v>26.0</v>
      </c>
      <c r="K40" s="1">
        <v>9.0</v>
      </c>
      <c r="L40" s="1">
        <v>1.0</v>
      </c>
      <c r="M40" s="1">
        <v>4.0</v>
      </c>
      <c r="N40" s="1">
        <v>16.0</v>
      </c>
      <c r="O40" s="1">
        <v>1.0</v>
      </c>
      <c r="P40" s="1">
        <v>2.0</v>
      </c>
      <c r="Q40" s="1">
        <v>15.0</v>
      </c>
      <c r="R40" s="1">
        <v>2.0</v>
      </c>
      <c r="S40" s="1">
        <v>2.0</v>
      </c>
      <c r="X40" s="1" t="s">
        <v>46</v>
      </c>
      <c r="Y40" t="str">
        <f t="shared" si="1"/>
        <v>Sweetêcherries 21 Cherries;Ê1 Cup</v>
      </c>
      <c r="Z40">
        <f t="shared" si="2"/>
        <v>3</v>
      </c>
      <c r="AA40" t="b">
        <f t="shared" si="3"/>
        <v>1</v>
      </c>
      <c r="AB40">
        <f t="shared" si="4"/>
        <v>0</v>
      </c>
      <c r="AC40" t="str">
        <f t="shared" si="5"/>
        <v/>
      </c>
    </row>
    <row r="41">
      <c r="A41" s="1" t="s">
        <v>64</v>
      </c>
      <c r="B41" s="1">
        <v>50.0</v>
      </c>
      <c r="C41" s="1">
        <v>0.0</v>
      </c>
      <c r="D41" s="1">
        <v>0.0</v>
      </c>
      <c r="E41" s="1">
        <v>0.0</v>
      </c>
      <c r="F41" s="1">
        <v>0.0</v>
      </c>
      <c r="G41" s="1">
        <v>0.0</v>
      </c>
      <c r="H41" s="1">
        <v>160.0</v>
      </c>
      <c r="I41" s="1">
        <v>5.0</v>
      </c>
      <c r="J41" s="1">
        <v>13.0</v>
      </c>
      <c r="K41" s="1">
        <v>4.0</v>
      </c>
      <c r="L41" s="1">
        <v>2.0</v>
      </c>
      <c r="M41" s="1">
        <v>8.0</v>
      </c>
      <c r="N41" s="1">
        <v>9.0</v>
      </c>
      <c r="O41" s="1">
        <v>1.0</v>
      </c>
      <c r="P41" s="1">
        <v>6.0</v>
      </c>
      <c r="Q41" s="1">
        <v>45.0</v>
      </c>
      <c r="R41" s="1">
        <v>4.0</v>
      </c>
      <c r="S41" s="1">
        <v>0.0</v>
      </c>
      <c r="X41" s="1" t="s">
        <v>46</v>
      </c>
      <c r="Y41" t="str">
        <f t="shared" si="1"/>
        <v>Tangerine, 1 Medium (109 G/3.9 Oz)</v>
      </c>
      <c r="Z41">
        <f t="shared" si="2"/>
        <v>2</v>
      </c>
      <c r="AA41" t="b">
        <f t="shared" si="3"/>
        <v>1</v>
      </c>
      <c r="AB41">
        <f t="shared" si="4"/>
        <v>0</v>
      </c>
      <c r="AC41" t="str">
        <f t="shared" si="5"/>
        <v/>
      </c>
    </row>
    <row r="42">
      <c r="A42" s="1" t="s">
        <v>65</v>
      </c>
      <c r="B42" s="1">
        <v>80.0</v>
      </c>
      <c r="C42" s="1">
        <v>0.0</v>
      </c>
      <c r="D42" s="1">
        <v>0.0</v>
      </c>
      <c r="E42" s="1">
        <v>0.0</v>
      </c>
      <c r="F42" s="1">
        <v>0.0</v>
      </c>
      <c r="G42" s="1">
        <v>0.0</v>
      </c>
      <c r="H42" s="1">
        <v>270.0</v>
      </c>
      <c r="I42" s="1">
        <v>8.0</v>
      </c>
      <c r="J42" s="1">
        <v>21.0</v>
      </c>
      <c r="K42" s="1">
        <v>7.0</v>
      </c>
      <c r="L42" s="1">
        <v>1.0</v>
      </c>
      <c r="M42" s="1">
        <v>4.0</v>
      </c>
      <c r="N42" s="1">
        <v>20.0</v>
      </c>
      <c r="O42" s="1">
        <v>1.0</v>
      </c>
      <c r="P42" s="1">
        <v>30.0</v>
      </c>
      <c r="Q42" s="1">
        <v>25.0</v>
      </c>
      <c r="R42" s="1">
        <v>2.0</v>
      </c>
      <c r="S42" s="1">
        <v>4.0</v>
      </c>
      <c r="X42" s="1" t="s">
        <v>46</v>
      </c>
      <c r="Y42" t="str">
        <f t="shared" si="1"/>
        <v>Watermelon, 1/18 Medium Melon; 2 Cups Diced Pieces(280 G/</v>
      </c>
      <c r="Z42">
        <f t="shared" si="2"/>
        <v>2</v>
      </c>
      <c r="AA42" t="b">
        <f t="shared" si="3"/>
        <v>1</v>
      </c>
      <c r="AB42">
        <f t="shared" si="4"/>
        <v>0</v>
      </c>
      <c r="AC42" t="str">
        <f t="shared" si="5"/>
        <v/>
      </c>
    </row>
    <row r="43">
      <c r="A43" s="1" t="s">
        <v>66</v>
      </c>
      <c r="B43" s="1">
        <v>100.0</v>
      </c>
      <c r="C43" s="1">
        <v>10.0</v>
      </c>
      <c r="D43" s="1">
        <v>1.0</v>
      </c>
      <c r="E43" s="1">
        <v>2.0</v>
      </c>
      <c r="F43" s="1">
        <v>330.0</v>
      </c>
      <c r="G43" s="1">
        <v>14.0</v>
      </c>
      <c r="H43" s="1">
        <v>300.0</v>
      </c>
      <c r="I43" s="1">
        <v>9.0</v>
      </c>
      <c r="J43" s="1">
        <v>0.0</v>
      </c>
      <c r="K43" s="1">
        <v>0.0</v>
      </c>
      <c r="O43" s="1">
        <v>20.0</v>
      </c>
      <c r="P43" s="1">
        <v>0.0</v>
      </c>
      <c r="Q43" s="1">
        <v>4.0</v>
      </c>
      <c r="R43" s="1">
        <v>10.0</v>
      </c>
      <c r="S43" s="1">
        <v>4.0</v>
      </c>
      <c r="T43" s="1">
        <v>0.0</v>
      </c>
      <c r="U43" s="1">
        <v>0.0</v>
      </c>
      <c r="V43" s="1">
        <v>95.0</v>
      </c>
      <c r="W43" s="1">
        <v>32.0</v>
      </c>
      <c r="X43" s="1" t="s">
        <v>67</v>
      </c>
      <c r="Y43" t="str">
        <f t="shared" si="1"/>
        <v>Blue Crab</v>
      </c>
      <c r="Z43">
        <f t="shared" si="2"/>
        <v>3</v>
      </c>
      <c r="AA43" t="b">
        <f t="shared" si="3"/>
        <v>1</v>
      </c>
      <c r="AB43">
        <f t="shared" si="4"/>
        <v>10</v>
      </c>
      <c r="AC43" t="str">
        <f t="shared" si="5"/>
        <v>|</v>
      </c>
    </row>
    <row r="44">
      <c r="A44" s="1" t="s">
        <v>68</v>
      </c>
      <c r="B44" s="1">
        <v>130.0</v>
      </c>
      <c r="C44" s="1">
        <v>60.0</v>
      </c>
      <c r="D44" s="1">
        <v>6.0</v>
      </c>
      <c r="E44" s="1">
        <v>9.0</v>
      </c>
      <c r="F44" s="1">
        <v>40.0</v>
      </c>
      <c r="G44" s="1">
        <v>2.0</v>
      </c>
      <c r="H44" s="1">
        <v>230.0</v>
      </c>
      <c r="I44" s="1">
        <v>7.0</v>
      </c>
      <c r="J44" s="1">
        <v>0.0</v>
      </c>
      <c r="K44" s="1">
        <v>0.0</v>
      </c>
      <c r="O44" s="1">
        <v>17.0</v>
      </c>
      <c r="P44" s="1">
        <v>0.0</v>
      </c>
      <c r="Q44" s="1">
        <v>0.0</v>
      </c>
      <c r="R44" s="1">
        <v>0.0</v>
      </c>
      <c r="S44" s="1">
        <v>0.0</v>
      </c>
      <c r="T44" s="1">
        <v>2.0</v>
      </c>
      <c r="U44" s="1">
        <v>10.0</v>
      </c>
      <c r="V44" s="1">
        <v>50.0</v>
      </c>
      <c r="W44" s="1">
        <v>17.0</v>
      </c>
      <c r="X44" s="1" t="s">
        <v>67</v>
      </c>
      <c r="Y44" t="str">
        <f t="shared" si="1"/>
        <v>Catfish</v>
      </c>
      <c r="Z44">
        <f t="shared" si="2"/>
        <v>3</v>
      </c>
      <c r="AA44" t="b">
        <f t="shared" si="3"/>
        <v>1</v>
      </c>
      <c r="AB44">
        <f t="shared" si="4"/>
        <v>60</v>
      </c>
      <c r="AC44" t="str">
        <f t="shared" si="5"/>
        <v>||||||</v>
      </c>
    </row>
    <row r="45">
      <c r="A45" s="1" t="s">
        <v>69</v>
      </c>
      <c r="B45" s="1">
        <v>110.0</v>
      </c>
      <c r="C45" s="1">
        <v>15.0</v>
      </c>
      <c r="D45" s="1">
        <v>1.5</v>
      </c>
      <c r="E45" s="1">
        <v>2.0</v>
      </c>
      <c r="F45" s="1">
        <v>95.0</v>
      </c>
      <c r="G45" s="1">
        <v>4.0</v>
      </c>
      <c r="H45" s="1">
        <v>470.0</v>
      </c>
      <c r="I45" s="1">
        <v>13.0</v>
      </c>
      <c r="J45" s="1">
        <v>6.0</v>
      </c>
      <c r="K45" s="1">
        <v>2.0</v>
      </c>
      <c r="O45" s="1">
        <v>17.0</v>
      </c>
      <c r="P45" s="1">
        <v>10.0</v>
      </c>
      <c r="Q45" s="1">
        <v>0.0</v>
      </c>
      <c r="R45" s="1">
        <v>8.0</v>
      </c>
      <c r="S45" s="1">
        <v>30.0</v>
      </c>
      <c r="T45" s="1">
        <v>0.0</v>
      </c>
      <c r="U45" s="1">
        <v>0.0</v>
      </c>
      <c r="V45" s="1">
        <v>80.0</v>
      </c>
      <c r="W45" s="1">
        <v>27.0</v>
      </c>
      <c r="X45" s="1" t="s">
        <v>67</v>
      </c>
      <c r="Y45" t="str">
        <f t="shared" si="1"/>
        <v>Clams, About 12 Small</v>
      </c>
      <c r="Z45">
        <f t="shared" si="2"/>
        <v>3</v>
      </c>
      <c r="AA45" t="b">
        <f t="shared" si="3"/>
        <v>1</v>
      </c>
      <c r="AB45">
        <f t="shared" si="4"/>
        <v>15</v>
      </c>
      <c r="AC45" t="str">
        <f t="shared" si="5"/>
        <v>|</v>
      </c>
    </row>
    <row r="46">
      <c r="A46" s="1" t="s">
        <v>70</v>
      </c>
      <c r="B46" s="1">
        <v>90.0</v>
      </c>
      <c r="C46" s="1">
        <v>5.0</v>
      </c>
      <c r="D46" s="1">
        <v>1.0</v>
      </c>
      <c r="E46" s="1">
        <v>2.0</v>
      </c>
      <c r="F46" s="1">
        <v>65.0</v>
      </c>
      <c r="G46" s="1">
        <v>3.0</v>
      </c>
      <c r="H46" s="1">
        <v>460.0</v>
      </c>
      <c r="I46" s="1">
        <v>13.0</v>
      </c>
      <c r="J46" s="1">
        <v>0.0</v>
      </c>
      <c r="K46" s="1">
        <v>0.0</v>
      </c>
      <c r="O46" s="1">
        <v>20.0</v>
      </c>
      <c r="P46" s="1">
        <v>0.0</v>
      </c>
      <c r="Q46" s="1">
        <v>2.0</v>
      </c>
      <c r="R46" s="1">
        <v>2.0</v>
      </c>
      <c r="S46" s="1">
        <v>2.0</v>
      </c>
      <c r="T46" s="1">
        <v>0.0</v>
      </c>
      <c r="U46" s="1">
        <v>0.0</v>
      </c>
      <c r="V46" s="1">
        <v>50.0</v>
      </c>
      <c r="W46" s="1">
        <v>17.0</v>
      </c>
      <c r="X46" s="1" t="s">
        <v>67</v>
      </c>
      <c r="Y46" t="str">
        <f t="shared" si="1"/>
        <v>Cod</v>
      </c>
      <c r="Z46">
        <f t="shared" si="2"/>
        <v>2</v>
      </c>
      <c r="AA46" t="b">
        <f t="shared" si="3"/>
        <v>1</v>
      </c>
      <c r="AB46">
        <f t="shared" si="4"/>
        <v>5</v>
      </c>
      <c r="AC46" t="str">
        <f t="shared" si="5"/>
        <v>|</v>
      </c>
    </row>
    <row r="47">
      <c r="A47" s="1" t="s">
        <v>71</v>
      </c>
      <c r="B47" s="1">
        <v>100.0</v>
      </c>
      <c r="C47" s="1">
        <v>15.0</v>
      </c>
      <c r="D47" s="1">
        <v>1.5</v>
      </c>
      <c r="E47" s="1">
        <v>2.0</v>
      </c>
      <c r="F47" s="1">
        <v>100.0</v>
      </c>
      <c r="G47" s="1">
        <v>4.0</v>
      </c>
      <c r="H47" s="1">
        <v>390.0</v>
      </c>
      <c r="I47" s="1">
        <v>11.0</v>
      </c>
      <c r="J47" s="1">
        <v>0.0</v>
      </c>
      <c r="K47" s="1">
        <v>0.0</v>
      </c>
      <c r="O47" s="1">
        <v>19.0</v>
      </c>
      <c r="P47" s="1">
        <v>0.0</v>
      </c>
      <c r="Q47" s="1">
        <v>0.0</v>
      </c>
      <c r="R47" s="1">
        <v>2.0</v>
      </c>
      <c r="S47" s="1">
        <v>0.0</v>
      </c>
      <c r="T47" s="1">
        <v>0.0</v>
      </c>
      <c r="U47" s="1">
        <v>0.0</v>
      </c>
      <c r="V47" s="1">
        <v>55.0</v>
      </c>
      <c r="W47" s="1">
        <v>18.0</v>
      </c>
      <c r="X47" s="1" t="s">
        <v>67</v>
      </c>
      <c r="Y47" t="str">
        <f t="shared" si="1"/>
        <v>Flounder/Sole</v>
      </c>
      <c r="Z47">
        <f t="shared" si="2"/>
        <v>3</v>
      </c>
      <c r="AA47" t="b">
        <f t="shared" si="3"/>
        <v>1</v>
      </c>
      <c r="AB47">
        <f t="shared" si="4"/>
        <v>15</v>
      </c>
      <c r="AC47" t="str">
        <f t="shared" si="5"/>
        <v>|</v>
      </c>
    </row>
    <row r="48">
      <c r="A48" s="1" t="s">
        <v>72</v>
      </c>
      <c r="B48" s="1">
        <v>100.0</v>
      </c>
      <c r="C48" s="1">
        <v>10.0</v>
      </c>
      <c r="D48" s="1">
        <v>1.0</v>
      </c>
      <c r="E48" s="1">
        <v>2.0</v>
      </c>
      <c r="F48" s="1">
        <v>85.0</v>
      </c>
      <c r="G48" s="1">
        <v>4.0</v>
      </c>
      <c r="H48" s="1">
        <v>340.0</v>
      </c>
      <c r="I48" s="1">
        <v>10.0</v>
      </c>
      <c r="J48" s="1">
        <v>0.0</v>
      </c>
      <c r="K48" s="1">
        <v>0.0</v>
      </c>
      <c r="O48" s="1">
        <v>21.0</v>
      </c>
      <c r="P48" s="1">
        <v>2.0</v>
      </c>
      <c r="Q48" s="1">
        <v>0.0</v>
      </c>
      <c r="R48" s="1">
        <v>2.0</v>
      </c>
      <c r="S48" s="1">
        <v>6.0</v>
      </c>
      <c r="T48" s="1">
        <v>0.0</v>
      </c>
      <c r="U48" s="1">
        <v>0.0</v>
      </c>
      <c r="V48" s="1">
        <v>70.0</v>
      </c>
      <c r="W48" s="1">
        <v>23.0</v>
      </c>
      <c r="X48" s="1" t="s">
        <v>67</v>
      </c>
      <c r="Y48" t="str">
        <f t="shared" si="1"/>
        <v>Haddock</v>
      </c>
      <c r="Z48">
        <f t="shared" si="2"/>
        <v>3</v>
      </c>
      <c r="AA48" t="b">
        <f t="shared" si="3"/>
        <v>1</v>
      </c>
      <c r="AB48">
        <f t="shared" si="4"/>
        <v>10</v>
      </c>
      <c r="AC48" t="str">
        <f t="shared" si="5"/>
        <v>|</v>
      </c>
    </row>
    <row r="49">
      <c r="A49" s="1" t="s">
        <v>73</v>
      </c>
      <c r="B49" s="1">
        <v>120.0</v>
      </c>
      <c r="C49" s="1">
        <v>15.0</v>
      </c>
      <c r="D49" s="1">
        <v>2.0</v>
      </c>
      <c r="E49" s="1">
        <v>3.0</v>
      </c>
      <c r="F49" s="1">
        <v>60.0</v>
      </c>
      <c r="G49" s="1">
        <v>3.0</v>
      </c>
      <c r="H49" s="1">
        <v>500.0</v>
      </c>
      <c r="I49" s="1">
        <v>14.0</v>
      </c>
      <c r="J49" s="1">
        <v>0.0</v>
      </c>
      <c r="K49" s="1">
        <v>0.0</v>
      </c>
      <c r="O49" s="1">
        <v>23.0</v>
      </c>
      <c r="P49" s="1">
        <v>4.0</v>
      </c>
      <c r="Q49" s="1">
        <v>0.0</v>
      </c>
      <c r="R49" s="1">
        <v>2.0</v>
      </c>
      <c r="S49" s="1">
        <v>6.0</v>
      </c>
      <c r="T49" s="1">
        <v>0.0</v>
      </c>
      <c r="U49" s="1">
        <v>0.0</v>
      </c>
      <c r="V49" s="1">
        <v>40.0</v>
      </c>
      <c r="W49" s="1">
        <v>13.0</v>
      </c>
      <c r="X49" s="1" t="s">
        <v>67</v>
      </c>
      <c r="Y49" t="str">
        <f t="shared" si="1"/>
        <v>Halibut</v>
      </c>
      <c r="Z49">
        <f t="shared" si="2"/>
        <v>3</v>
      </c>
      <c r="AA49" t="b">
        <f t="shared" si="3"/>
        <v>1</v>
      </c>
      <c r="AB49">
        <f t="shared" si="4"/>
        <v>15</v>
      </c>
      <c r="AC49" t="str">
        <f t="shared" si="5"/>
        <v>||</v>
      </c>
    </row>
    <row r="50">
      <c r="A50" s="1" t="s">
        <v>74</v>
      </c>
      <c r="B50" s="1">
        <v>80.0</v>
      </c>
      <c r="C50" s="1">
        <v>0.0</v>
      </c>
      <c r="D50" s="1">
        <v>0.5</v>
      </c>
      <c r="E50" s="1">
        <v>1.0</v>
      </c>
      <c r="F50" s="1">
        <v>320.0</v>
      </c>
      <c r="G50" s="1">
        <v>13.0</v>
      </c>
      <c r="H50" s="1">
        <v>300.0</v>
      </c>
      <c r="I50" s="1">
        <v>9.0</v>
      </c>
      <c r="J50" s="1">
        <v>1.0</v>
      </c>
      <c r="K50" s="1">
        <v>0.0</v>
      </c>
      <c r="O50" s="1">
        <v>17.0</v>
      </c>
      <c r="P50" s="1">
        <v>2.0</v>
      </c>
      <c r="Q50" s="1">
        <v>0.0</v>
      </c>
      <c r="R50" s="1">
        <v>6.0</v>
      </c>
      <c r="S50" s="1">
        <v>2.0</v>
      </c>
      <c r="T50" s="1">
        <v>0.0</v>
      </c>
      <c r="U50" s="1">
        <v>0.0</v>
      </c>
      <c r="V50" s="1">
        <v>60.0</v>
      </c>
      <c r="W50" s="1">
        <v>20.0</v>
      </c>
      <c r="X50" s="1" t="s">
        <v>67</v>
      </c>
      <c r="Y50" t="str">
        <f t="shared" si="1"/>
        <v>Lobster</v>
      </c>
      <c r="Z50">
        <f t="shared" si="2"/>
        <v>2</v>
      </c>
      <c r="AA50" t="b">
        <f t="shared" si="3"/>
        <v>1</v>
      </c>
      <c r="AB50">
        <f t="shared" si="4"/>
        <v>0</v>
      </c>
      <c r="AC50" t="str">
        <f t="shared" si="5"/>
        <v/>
      </c>
    </row>
    <row r="51">
      <c r="A51" s="1" t="s">
        <v>75</v>
      </c>
      <c r="B51" s="1">
        <v>110.0</v>
      </c>
      <c r="C51" s="1">
        <v>20.0</v>
      </c>
      <c r="D51" s="1">
        <v>2.0</v>
      </c>
      <c r="E51" s="1">
        <v>3.0</v>
      </c>
      <c r="F51" s="1">
        <v>95.0</v>
      </c>
      <c r="G51" s="1">
        <v>4.0</v>
      </c>
      <c r="H51" s="1">
        <v>290.0</v>
      </c>
      <c r="I51" s="1">
        <v>8.0</v>
      </c>
      <c r="J51" s="1">
        <v>0.0</v>
      </c>
      <c r="K51" s="1">
        <v>0.0</v>
      </c>
      <c r="O51" s="1">
        <v>21.0</v>
      </c>
      <c r="P51" s="1">
        <v>0.0</v>
      </c>
      <c r="Q51" s="1">
        <v>2.0</v>
      </c>
      <c r="R51" s="1">
        <v>10.0</v>
      </c>
      <c r="S51" s="1">
        <v>4.0</v>
      </c>
      <c r="T51" s="1">
        <v>0.5</v>
      </c>
      <c r="U51" s="1">
        <v>3.0</v>
      </c>
      <c r="V51" s="1">
        <v>45.0</v>
      </c>
      <c r="W51" s="1">
        <v>15.0</v>
      </c>
      <c r="X51" s="1" t="s">
        <v>67</v>
      </c>
      <c r="Y51" t="str">
        <f t="shared" si="1"/>
        <v>Ocean Perch</v>
      </c>
      <c r="Z51">
        <f t="shared" si="2"/>
        <v>3</v>
      </c>
      <c r="AA51" t="b">
        <f t="shared" si="3"/>
        <v>1</v>
      </c>
      <c r="AB51">
        <f t="shared" si="4"/>
        <v>20</v>
      </c>
      <c r="AC51" t="str">
        <f t="shared" si="5"/>
        <v>||</v>
      </c>
    </row>
    <row r="52">
      <c r="A52" s="1" t="s">
        <v>76</v>
      </c>
      <c r="B52" s="1">
        <v>80.0</v>
      </c>
      <c r="C52" s="1">
        <v>5.0</v>
      </c>
      <c r="D52" s="1">
        <v>1.0</v>
      </c>
      <c r="E52" s="1">
        <v>2.0</v>
      </c>
      <c r="F52" s="1">
        <v>70.0</v>
      </c>
      <c r="G52" s="1">
        <v>3.0</v>
      </c>
      <c r="H52" s="1">
        <v>340.0</v>
      </c>
      <c r="I52" s="1">
        <v>10.0</v>
      </c>
      <c r="J52" s="1">
        <v>0.0</v>
      </c>
      <c r="K52" s="1">
        <v>0.0</v>
      </c>
      <c r="O52" s="1">
        <v>16.0</v>
      </c>
      <c r="P52" s="1">
        <v>2.0</v>
      </c>
      <c r="Q52" s="1">
        <v>0.0</v>
      </c>
      <c r="R52" s="1">
        <v>4.0</v>
      </c>
      <c r="S52" s="1">
        <v>2.0</v>
      </c>
      <c r="T52" s="1">
        <v>0.0</v>
      </c>
      <c r="U52" s="1">
        <v>0.0</v>
      </c>
      <c r="V52" s="1">
        <v>20.0</v>
      </c>
      <c r="W52" s="1">
        <v>7.0</v>
      </c>
      <c r="X52" s="1" t="s">
        <v>67</v>
      </c>
      <c r="Y52" t="str">
        <f t="shared" si="1"/>
        <v>Orange Roughy</v>
      </c>
      <c r="Z52">
        <f t="shared" si="2"/>
        <v>2</v>
      </c>
      <c r="AA52" t="b">
        <f t="shared" si="3"/>
        <v>1</v>
      </c>
      <c r="AB52">
        <f t="shared" si="4"/>
        <v>5</v>
      </c>
      <c r="AC52" t="str">
        <f t="shared" si="5"/>
        <v>|</v>
      </c>
    </row>
    <row r="53">
      <c r="A53" s="1" t="s">
        <v>77</v>
      </c>
      <c r="B53" s="1">
        <v>100.0</v>
      </c>
      <c r="C53" s="1">
        <v>35.0</v>
      </c>
      <c r="D53" s="1">
        <v>4.0</v>
      </c>
      <c r="E53" s="1">
        <v>6.0</v>
      </c>
      <c r="F53" s="1">
        <v>300.0</v>
      </c>
      <c r="G53" s="1">
        <v>13.0</v>
      </c>
      <c r="H53" s="1">
        <v>220.0</v>
      </c>
      <c r="I53" s="1">
        <v>6.0</v>
      </c>
      <c r="J53" s="1">
        <v>6.0</v>
      </c>
      <c r="K53" s="1">
        <v>2.0</v>
      </c>
      <c r="O53" s="1">
        <v>10.0</v>
      </c>
      <c r="P53" s="1">
        <v>0.0</v>
      </c>
      <c r="Q53" s="1">
        <v>6.0</v>
      </c>
      <c r="R53" s="1">
        <v>6.0</v>
      </c>
      <c r="S53" s="1">
        <v>45.0</v>
      </c>
      <c r="T53" s="1">
        <v>1.0</v>
      </c>
      <c r="U53" s="1">
        <v>5.0</v>
      </c>
      <c r="V53" s="1">
        <v>80.0</v>
      </c>
      <c r="W53" s="1">
        <v>27.0</v>
      </c>
      <c r="X53" s="1" t="s">
        <v>67</v>
      </c>
      <c r="Y53" t="str">
        <f t="shared" si="1"/>
        <v>Oysters, About 12 Medium</v>
      </c>
      <c r="Z53">
        <f t="shared" si="2"/>
        <v>3</v>
      </c>
      <c r="AA53" t="b">
        <f t="shared" si="3"/>
        <v>1</v>
      </c>
      <c r="AB53">
        <f t="shared" si="4"/>
        <v>35</v>
      </c>
      <c r="AC53" t="str">
        <f t="shared" si="5"/>
        <v>||||</v>
      </c>
    </row>
    <row r="54">
      <c r="A54" s="1" t="s">
        <v>78</v>
      </c>
      <c r="B54" s="1">
        <v>90.0</v>
      </c>
      <c r="C54" s="1">
        <v>10.0</v>
      </c>
      <c r="D54" s="1">
        <v>1.0</v>
      </c>
      <c r="E54" s="1">
        <v>2.0</v>
      </c>
      <c r="F54" s="1">
        <v>110.0</v>
      </c>
      <c r="G54" s="1">
        <v>5.0</v>
      </c>
      <c r="H54" s="1">
        <v>370.0</v>
      </c>
      <c r="I54" s="1">
        <v>11.0</v>
      </c>
      <c r="J54" s="1">
        <v>0.0</v>
      </c>
      <c r="K54" s="1">
        <v>0.0</v>
      </c>
      <c r="O54" s="1">
        <v>20.0</v>
      </c>
      <c r="P54" s="1">
        <v>2.0</v>
      </c>
      <c r="Q54" s="1">
        <v>0.0</v>
      </c>
      <c r="R54" s="1">
        <v>0.0</v>
      </c>
      <c r="S54" s="1">
        <v>2.0</v>
      </c>
      <c r="T54" s="1">
        <v>0.0</v>
      </c>
      <c r="U54" s="1">
        <v>0.0</v>
      </c>
      <c r="V54" s="1">
        <v>80.0</v>
      </c>
      <c r="W54" s="1">
        <v>27.0</v>
      </c>
      <c r="X54" s="1" t="s">
        <v>67</v>
      </c>
      <c r="Y54" t="str">
        <f t="shared" si="1"/>
        <v>Pollock</v>
      </c>
      <c r="Z54">
        <f t="shared" si="2"/>
        <v>2</v>
      </c>
      <c r="AA54" t="b">
        <f t="shared" si="3"/>
        <v>1</v>
      </c>
      <c r="AB54">
        <f t="shared" si="4"/>
        <v>10</v>
      </c>
      <c r="AC54" t="str">
        <f t="shared" si="5"/>
        <v>|</v>
      </c>
    </row>
    <row r="55">
      <c r="A55" s="1" t="s">
        <v>79</v>
      </c>
      <c r="B55" s="1">
        <v>140.0</v>
      </c>
      <c r="C55" s="1">
        <v>50.0</v>
      </c>
      <c r="D55" s="1">
        <v>6.0</v>
      </c>
      <c r="E55" s="1">
        <v>9.0</v>
      </c>
      <c r="F55" s="1">
        <v>35.0</v>
      </c>
      <c r="G55" s="1">
        <v>1.0</v>
      </c>
      <c r="H55" s="1">
        <v>370.0</v>
      </c>
      <c r="I55" s="1">
        <v>11.0</v>
      </c>
      <c r="J55" s="1">
        <v>0.0</v>
      </c>
      <c r="K55" s="1">
        <v>0.0</v>
      </c>
      <c r="O55" s="1">
        <v>20.0</v>
      </c>
      <c r="P55" s="1">
        <v>4.0</v>
      </c>
      <c r="Q55" s="1">
        <v>4.0</v>
      </c>
      <c r="R55" s="1">
        <v>8.0</v>
      </c>
      <c r="S55" s="1">
        <v>2.0</v>
      </c>
      <c r="T55" s="1">
        <v>2.0</v>
      </c>
      <c r="U55" s="1">
        <v>10.0</v>
      </c>
      <c r="V55" s="1">
        <v>55.0</v>
      </c>
      <c r="W55" s="1">
        <v>18.0</v>
      </c>
      <c r="X55" s="1" t="s">
        <v>67</v>
      </c>
      <c r="Y55" t="str">
        <f t="shared" si="1"/>
        <v>Rainbow Trout</v>
      </c>
      <c r="Z55">
        <f t="shared" si="2"/>
        <v>3</v>
      </c>
      <c r="AA55" t="b">
        <f t="shared" si="3"/>
        <v>1</v>
      </c>
      <c r="AB55">
        <f t="shared" si="4"/>
        <v>50</v>
      </c>
      <c r="AC55" t="str">
        <f t="shared" si="5"/>
        <v>||||||</v>
      </c>
    </row>
    <row r="56">
      <c r="A56" s="1" t="s">
        <v>80</v>
      </c>
      <c r="B56" s="1">
        <v>110.0</v>
      </c>
      <c r="C56" s="1">
        <v>15.0</v>
      </c>
      <c r="D56" s="1">
        <v>2.0</v>
      </c>
      <c r="E56" s="1">
        <v>3.0</v>
      </c>
      <c r="F56" s="1">
        <v>70.0</v>
      </c>
      <c r="G56" s="1">
        <v>3.0</v>
      </c>
      <c r="H56" s="1">
        <v>440.0</v>
      </c>
      <c r="I56" s="1">
        <v>13.0</v>
      </c>
      <c r="J56" s="1">
        <v>0.0</v>
      </c>
      <c r="K56" s="1">
        <v>0.0</v>
      </c>
      <c r="O56" s="1">
        <v>21.0</v>
      </c>
      <c r="P56" s="1">
        <v>4.0</v>
      </c>
      <c r="Q56" s="1">
        <v>0.0</v>
      </c>
      <c r="R56" s="1">
        <v>2.0</v>
      </c>
      <c r="S56" s="1">
        <v>2.0</v>
      </c>
      <c r="T56" s="1">
        <v>0.0</v>
      </c>
      <c r="U56" s="1">
        <v>0.0</v>
      </c>
      <c r="V56" s="1">
        <v>40.0</v>
      </c>
      <c r="W56" s="1">
        <v>13.0</v>
      </c>
      <c r="X56" s="1" t="s">
        <v>67</v>
      </c>
      <c r="Y56" t="str">
        <f t="shared" si="1"/>
        <v>Rockfish</v>
      </c>
      <c r="Z56">
        <f t="shared" si="2"/>
        <v>3</v>
      </c>
      <c r="AA56" t="b">
        <f t="shared" si="3"/>
        <v>1</v>
      </c>
      <c r="AB56">
        <f t="shared" si="4"/>
        <v>15</v>
      </c>
      <c r="AC56" t="str">
        <f t="shared" si="5"/>
        <v>||</v>
      </c>
    </row>
    <row r="57">
      <c r="A57" s="1" t="s">
        <v>81</v>
      </c>
      <c r="B57" s="1">
        <v>200.0</v>
      </c>
      <c r="C57" s="1">
        <v>90.0</v>
      </c>
      <c r="D57" s="1">
        <v>10.0</v>
      </c>
      <c r="E57" s="1">
        <v>15.0</v>
      </c>
      <c r="F57" s="1">
        <v>55.0</v>
      </c>
      <c r="G57" s="1">
        <v>2.0</v>
      </c>
      <c r="H57" s="1">
        <v>430.0</v>
      </c>
      <c r="I57" s="1">
        <v>12.0</v>
      </c>
      <c r="J57" s="1">
        <v>0.0</v>
      </c>
      <c r="K57" s="1">
        <v>0.0</v>
      </c>
      <c r="O57" s="1">
        <v>24.0</v>
      </c>
      <c r="P57" s="1">
        <v>4.0</v>
      </c>
      <c r="Q57" s="1">
        <v>4.0</v>
      </c>
      <c r="R57" s="1">
        <v>2.0</v>
      </c>
      <c r="S57" s="1">
        <v>2.0</v>
      </c>
      <c r="T57" s="1">
        <v>2.0</v>
      </c>
      <c r="U57" s="1">
        <v>10.0</v>
      </c>
      <c r="V57" s="1">
        <v>70.0</v>
      </c>
      <c r="W57" s="1">
        <v>23.0</v>
      </c>
      <c r="X57" s="1" t="s">
        <v>67</v>
      </c>
      <c r="Y57" t="str">
        <f t="shared" si="1"/>
        <v>Salmon, Atlantic/Coho/Sockeye /Chinook</v>
      </c>
      <c r="Z57">
        <f t="shared" si="2"/>
        <v>3</v>
      </c>
      <c r="AA57" t="b">
        <f t="shared" si="3"/>
        <v>1</v>
      </c>
      <c r="AB57">
        <f t="shared" si="4"/>
        <v>90</v>
      </c>
      <c r="AC57" t="str">
        <f t="shared" si="5"/>
        <v>||||||||||</v>
      </c>
    </row>
    <row r="58">
      <c r="A58" s="1" t="s">
        <v>82</v>
      </c>
      <c r="B58" s="1">
        <v>130.0</v>
      </c>
      <c r="C58" s="1">
        <v>40.0</v>
      </c>
      <c r="D58" s="1">
        <v>4.0</v>
      </c>
      <c r="E58" s="1">
        <v>6.0</v>
      </c>
      <c r="F58" s="1">
        <v>65.0</v>
      </c>
      <c r="G58" s="1">
        <v>3.0</v>
      </c>
      <c r="H58" s="1">
        <v>420.0</v>
      </c>
      <c r="I58" s="1">
        <v>12.0</v>
      </c>
      <c r="J58" s="1">
        <v>0.0</v>
      </c>
      <c r="K58" s="1">
        <v>0.0</v>
      </c>
      <c r="O58" s="1">
        <v>22.0</v>
      </c>
      <c r="P58" s="1">
        <v>2.0</v>
      </c>
      <c r="Q58" s="1">
        <v>0.0</v>
      </c>
      <c r="R58" s="1">
        <v>2.0</v>
      </c>
      <c r="S58" s="1">
        <v>4.0</v>
      </c>
      <c r="T58" s="1">
        <v>1.0</v>
      </c>
      <c r="U58" s="1">
        <v>5.0</v>
      </c>
      <c r="V58" s="1">
        <v>70.0</v>
      </c>
      <c r="W58" s="1">
        <v>23.0</v>
      </c>
      <c r="X58" s="1" t="s">
        <v>67</v>
      </c>
      <c r="Y58" t="str">
        <f t="shared" si="1"/>
        <v>Salmon,Êchum/Pink</v>
      </c>
      <c r="Z58">
        <f t="shared" si="2"/>
        <v>3</v>
      </c>
      <c r="AA58" t="b">
        <f t="shared" si="3"/>
        <v>1</v>
      </c>
      <c r="AB58">
        <f t="shared" si="4"/>
        <v>40</v>
      </c>
      <c r="AC58" t="str">
        <f t="shared" si="5"/>
        <v>||||</v>
      </c>
    </row>
    <row r="59">
      <c r="A59" s="1" t="s">
        <v>83</v>
      </c>
      <c r="B59" s="1">
        <v>140.0</v>
      </c>
      <c r="C59" s="1">
        <v>10.0</v>
      </c>
      <c r="D59" s="1">
        <v>1.0</v>
      </c>
      <c r="E59" s="1">
        <v>2.0</v>
      </c>
      <c r="F59" s="1">
        <v>310.0</v>
      </c>
      <c r="G59" s="1">
        <v>13.0</v>
      </c>
      <c r="H59" s="1">
        <v>430.0</v>
      </c>
      <c r="I59" s="1">
        <v>12.0</v>
      </c>
      <c r="J59" s="1">
        <v>5.0</v>
      </c>
      <c r="K59" s="1">
        <v>2.0</v>
      </c>
      <c r="O59" s="1">
        <v>27.0</v>
      </c>
      <c r="P59" s="1">
        <v>2.0</v>
      </c>
      <c r="Q59" s="1">
        <v>0.0</v>
      </c>
      <c r="R59" s="1">
        <v>4.0</v>
      </c>
      <c r="S59" s="1">
        <v>14.0</v>
      </c>
      <c r="T59" s="1">
        <v>0.0</v>
      </c>
      <c r="U59" s="1">
        <v>0.0</v>
      </c>
      <c r="V59" s="1">
        <v>65.0</v>
      </c>
      <c r="W59" s="1">
        <v>22.0</v>
      </c>
      <c r="X59" s="1" t="s">
        <v>67</v>
      </c>
      <c r="Y59" t="str">
        <f t="shared" si="1"/>
        <v>Scallops, About 6 Large Or 14 Small</v>
      </c>
      <c r="Z59">
        <f t="shared" si="2"/>
        <v>3</v>
      </c>
      <c r="AA59" t="b">
        <f t="shared" si="3"/>
        <v>1</v>
      </c>
      <c r="AB59">
        <f t="shared" si="4"/>
        <v>10</v>
      </c>
      <c r="AC59" t="str">
        <f t="shared" si="5"/>
        <v>|</v>
      </c>
    </row>
    <row r="60">
      <c r="A60" s="1" t="s">
        <v>84</v>
      </c>
      <c r="B60" s="1">
        <v>100.0</v>
      </c>
      <c r="C60" s="1">
        <v>10.0</v>
      </c>
      <c r="D60" s="1">
        <v>1.5</v>
      </c>
      <c r="E60" s="1">
        <v>2.0</v>
      </c>
      <c r="F60" s="1">
        <v>240.0</v>
      </c>
      <c r="G60" s="1">
        <v>10.0</v>
      </c>
      <c r="H60" s="1">
        <v>220.0</v>
      </c>
      <c r="I60" s="1">
        <v>6.0</v>
      </c>
      <c r="J60" s="1">
        <v>0.0</v>
      </c>
      <c r="K60" s="1">
        <v>0.0</v>
      </c>
      <c r="O60" s="1">
        <v>21.0</v>
      </c>
      <c r="P60" s="1">
        <v>4.0</v>
      </c>
      <c r="Q60" s="1">
        <v>4.0</v>
      </c>
      <c r="R60" s="1">
        <v>6.0</v>
      </c>
      <c r="S60" s="1">
        <v>10.0</v>
      </c>
      <c r="T60" s="1">
        <v>0.0</v>
      </c>
      <c r="U60" s="1">
        <v>0.0</v>
      </c>
      <c r="V60" s="1">
        <v>170.0</v>
      </c>
      <c r="W60" s="1">
        <v>57.0</v>
      </c>
      <c r="X60" s="1" t="s">
        <v>67</v>
      </c>
      <c r="Y60" t="str">
        <f t="shared" si="1"/>
        <v>Shrimp</v>
      </c>
      <c r="Z60">
        <f t="shared" si="2"/>
        <v>3</v>
      </c>
      <c r="AA60" t="b">
        <f t="shared" si="3"/>
        <v>1</v>
      </c>
      <c r="AB60">
        <f t="shared" si="4"/>
        <v>10</v>
      </c>
      <c r="AC60" t="str">
        <f t="shared" si="5"/>
        <v>|</v>
      </c>
    </row>
    <row r="61">
      <c r="A61" s="1" t="s">
        <v>85</v>
      </c>
      <c r="B61" s="1">
        <v>120.0</v>
      </c>
      <c r="C61" s="1">
        <v>50.0</v>
      </c>
      <c r="D61" s="1">
        <v>6.0</v>
      </c>
      <c r="E61" s="1">
        <v>9.0</v>
      </c>
      <c r="F61" s="1">
        <v>100.0</v>
      </c>
      <c r="G61" s="1">
        <v>4.0</v>
      </c>
      <c r="H61" s="1">
        <v>310.0</v>
      </c>
      <c r="I61" s="1">
        <v>9.0</v>
      </c>
      <c r="J61" s="1">
        <v>0.0</v>
      </c>
      <c r="K61" s="1">
        <v>0.0</v>
      </c>
      <c r="O61" s="1">
        <v>16.0</v>
      </c>
      <c r="P61" s="1">
        <v>2.0</v>
      </c>
      <c r="Q61" s="1">
        <v>2.0</v>
      </c>
      <c r="R61" s="1">
        <v>0.0</v>
      </c>
      <c r="S61" s="1">
        <v>6.0</v>
      </c>
      <c r="T61" s="1">
        <v>1.5</v>
      </c>
      <c r="U61" s="1">
        <v>8.0</v>
      </c>
      <c r="V61" s="1">
        <v>40.0</v>
      </c>
      <c r="W61" s="1">
        <v>13.0</v>
      </c>
      <c r="X61" s="1" t="s">
        <v>67</v>
      </c>
      <c r="Y61" t="str">
        <f t="shared" si="1"/>
        <v>Swordfish</v>
      </c>
      <c r="Z61">
        <f t="shared" si="2"/>
        <v>3</v>
      </c>
      <c r="AA61" t="b">
        <f t="shared" si="3"/>
        <v>1</v>
      </c>
      <c r="AB61">
        <f t="shared" si="4"/>
        <v>50</v>
      </c>
      <c r="AC61" t="str">
        <f t="shared" si="5"/>
        <v>||||||</v>
      </c>
    </row>
    <row r="62">
      <c r="A62" s="1" t="s">
        <v>86</v>
      </c>
      <c r="B62" s="1">
        <v>110.0</v>
      </c>
      <c r="C62" s="1">
        <v>20.0</v>
      </c>
      <c r="D62" s="1">
        <v>2.5</v>
      </c>
      <c r="E62" s="1">
        <v>4.0</v>
      </c>
      <c r="F62" s="1">
        <v>30.0</v>
      </c>
      <c r="G62" s="1">
        <v>1.0</v>
      </c>
      <c r="H62" s="1">
        <v>360.0</v>
      </c>
      <c r="I62" s="1">
        <v>10.0</v>
      </c>
      <c r="J62" s="1">
        <v>0.0</v>
      </c>
      <c r="K62" s="1">
        <v>0.0</v>
      </c>
      <c r="O62" s="1">
        <v>22.0</v>
      </c>
      <c r="P62" s="1">
        <v>0.0</v>
      </c>
      <c r="Q62" s="1">
        <v>2.0</v>
      </c>
      <c r="R62" s="1">
        <v>0.0</v>
      </c>
      <c r="S62" s="1">
        <v>2.0</v>
      </c>
      <c r="T62" s="1">
        <v>1.0</v>
      </c>
      <c r="U62" s="1">
        <v>5.0</v>
      </c>
      <c r="V62" s="1">
        <v>75.0</v>
      </c>
      <c r="W62" s="1">
        <v>25.0</v>
      </c>
      <c r="X62" s="1" t="s">
        <v>67</v>
      </c>
      <c r="Y62" t="str">
        <f t="shared" si="1"/>
        <v>Tilapia</v>
      </c>
      <c r="Z62">
        <f t="shared" si="2"/>
        <v>3</v>
      </c>
      <c r="AA62" t="b">
        <f t="shared" si="3"/>
        <v>1</v>
      </c>
      <c r="AB62">
        <f t="shared" si="4"/>
        <v>20</v>
      </c>
      <c r="AC62" t="str">
        <f t="shared" si="5"/>
        <v>||</v>
      </c>
    </row>
    <row r="63">
      <c r="A63" s="1" t="s">
        <v>87</v>
      </c>
      <c r="B63" s="1">
        <v>130.0</v>
      </c>
      <c r="C63" s="1">
        <v>15.0</v>
      </c>
      <c r="D63" s="1">
        <v>1.5</v>
      </c>
      <c r="E63" s="1">
        <v>2.0</v>
      </c>
      <c r="F63" s="1">
        <v>40.0</v>
      </c>
      <c r="G63" s="1">
        <v>2.0</v>
      </c>
      <c r="H63" s="1">
        <v>480.0</v>
      </c>
      <c r="I63" s="1">
        <v>14.0</v>
      </c>
      <c r="J63" s="1">
        <v>0.0</v>
      </c>
      <c r="K63" s="1">
        <v>0.0</v>
      </c>
      <c r="O63" s="1">
        <v>26.0</v>
      </c>
      <c r="P63" s="1">
        <v>2.0</v>
      </c>
      <c r="Q63" s="1">
        <v>2.0</v>
      </c>
      <c r="R63" s="1">
        <v>2.0</v>
      </c>
      <c r="S63" s="1">
        <v>4.0</v>
      </c>
      <c r="T63" s="1">
        <v>0.0</v>
      </c>
      <c r="U63" s="1">
        <v>0.0</v>
      </c>
      <c r="V63" s="1">
        <v>50.0</v>
      </c>
      <c r="W63" s="1">
        <v>17.0</v>
      </c>
      <c r="X63" s="1" t="s">
        <v>67</v>
      </c>
      <c r="Y63" t="str">
        <f t="shared" si="1"/>
        <v>Tuna</v>
      </c>
      <c r="Z63">
        <f t="shared" si="2"/>
        <v>3</v>
      </c>
      <c r="AA63" t="b">
        <f t="shared" si="3"/>
        <v>1</v>
      </c>
      <c r="AB63">
        <f t="shared" si="4"/>
        <v>15</v>
      </c>
      <c r="AC63" t="str">
        <f t="shared" si="5"/>
        <v>|</v>
      </c>
    </row>
    <row r="65">
      <c r="AB65">
        <f>SUM(C3:C63)</f>
        <v>570</v>
      </c>
    </row>
    <row r="66">
      <c r="A66" t="str">
        <f>PROPER(A20)</f>
        <v>Sweet Corn, Kernels From 1Êmedium Ear (90 G/3.2 Oz)</v>
      </c>
    </row>
    <row r="67">
      <c r="A67" t="str">
        <f>UPPER(A63)</f>
        <v>TUNA</v>
      </c>
    </row>
    <row r="68">
      <c r="A68" t="str">
        <f>LOWER(A62)</f>
        <v>tilapia</v>
      </c>
    </row>
  </sheetData>
  <drawing r:id="rId2"/>
  <legacyDrawing r:id="rId3"/>
</worksheet>
</file>