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ownloads/"/>
    </mc:Choice>
  </mc:AlternateContent>
  <xr:revisionPtr revIDLastSave="0" documentId="13_ncr:1_{CF9FF77F-BF4D-8447-A7BE-8C606328EE0E}" xr6:coauthVersionLast="47" xr6:coauthVersionMax="47" xr10:uidLastSave="{00000000-0000-0000-0000-000000000000}"/>
  <bookViews>
    <workbookView xWindow="0" yWindow="500" windowWidth="28800" windowHeight="15800" xr2:uid="{764FC7FC-82D8-CF4B-9ED9-68EAC35CF718}"/>
  </bookViews>
  <sheets>
    <sheet name="central_tendency" sheetId="1" r:id="rId1"/>
    <sheet name="dispersion" sheetId="2" r:id="rId2"/>
    <sheet name="calculus" sheetId="3" r:id="rId3"/>
    <sheet name="multiple_ds" sheetId="4" r:id="rId4"/>
    <sheet name="Logarithms" sheetId="5" r:id="rId5"/>
    <sheet name="correlation" sheetId="6" r:id="rId6"/>
    <sheet name="Anscombe Quartet 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7" l="1"/>
  <c r="H20" i="7"/>
  <c r="E20" i="7"/>
  <c r="B20" i="7"/>
  <c r="K19" i="7"/>
  <c r="H19" i="7"/>
  <c r="E19" i="7"/>
  <c r="B19" i="7"/>
  <c r="F18" i="7"/>
  <c r="E18" i="7"/>
  <c r="C18" i="7"/>
  <c r="B18" i="7"/>
  <c r="L17" i="7"/>
  <c r="K17" i="7"/>
  <c r="I17" i="7"/>
  <c r="H17" i="7"/>
  <c r="F17" i="7"/>
  <c r="E17" i="7"/>
  <c r="C17" i="7"/>
  <c r="B17" i="7"/>
  <c r="K3" i="6"/>
  <c r="L23" i="4"/>
  <c r="L22" i="4"/>
  <c r="E23" i="4"/>
  <c r="E22" i="4"/>
  <c r="B31" i="1"/>
  <c r="A31" i="1"/>
  <c r="B14" i="1"/>
  <c r="C14" i="1"/>
  <c r="A14" i="1"/>
</calcChain>
</file>

<file path=xl/sharedStrings.xml><?xml version="1.0" encoding="utf-8"?>
<sst xmlns="http://schemas.openxmlformats.org/spreadsheetml/2006/main" count="238" uniqueCount="201">
  <si>
    <t>MEAN</t>
  </si>
  <si>
    <t xml:space="preserve"> </t>
  </si>
  <si>
    <t xml:space="preserve">mean = </t>
  </si>
  <si>
    <t xml:space="preserve"> mean = </t>
  </si>
  <si>
    <t>These 3 datasets have same mean, however these datasets are different ?</t>
  </si>
  <si>
    <t>Can mean capture that difference ? NO</t>
  </si>
  <si>
    <t>D1</t>
  </si>
  <si>
    <t>D2</t>
  </si>
  <si>
    <t>D3</t>
  </si>
  <si>
    <t>Measures of Central tendency - Mean, Median, Mode</t>
  </si>
  <si>
    <t>Median - sort the data and then look at middle value</t>
  </si>
  <si>
    <t xml:space="preserve">MEDIAN  </t>
  </si>
  <si>
    <t>if odd number of values like 6, then need to take average of 3rd and 4th value to calculate median.</t>
  </si>
  <si>
    <t>Scenario 1</t>
  </si>
  <si>
    <t>Scenario 2</t>
  </si>
  <si>
    <t>mean =</t>
  </si>
  <si>
    <t>but by seeing data we know for 2/3rd of people income has decreased. How do u capture this ? - Median</t>
  </si>
  <si>
    <t xml:space="preserve">median = </t>
  </si>
  <si>
    <t>median =</t>
  </si>
  <si>
    <t>hence median gives better estimate in this scenario</t>
  </si>
  <si>
    <t>with median u can say half of people r above this value i.e. median &amp; half below. With mean u can't say this.</t>
  </si>
  <si>
    <t>if u have 1000 people in room &amp; 1 of them is mukesh ambani. U find out avg of all those people</t>
  </si>
  <si>
    <t>so it can happen that avg value is more than all those 999 people. Hence in such cases median better.</t>
  </si>
  <si>
    <t>mean has a possibility to get affected by outliers (mukesh ambani here) while median does not.</t>
  </si>
  <si>
    <t>median does not take into account outliers at all, while mean is a function of all the data points.</t>
  </si>
  <si>
    <t>Measures of Dispersion - Range, Variance</t>
  </si>
  <si>
    <t>CENTRAL TENDENCY</t>
  </si>
  <si>
    <t>DISPERSION</t>
  </si>
  <si>
    <t>They see what is spread in your data</t>
  </si>
  <si>
    <t>MODE</t>
  </si>
  <si>
    <t>most frequently occuring value</t>
  </si>
  <si>
    <t>if ur data is symetrical, then mean &amp; median should be identical. If ur data has lot of outliers then mean might not be a good representative.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</si>
  <si>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 - in large data we can't visualize, so how we know mean or median ?</t>
    </r>
  </si>
  <si>
    <t>SKEWNESS</t>
  </si>
  <si>
    <t>Note - You should look at whatever numbers are thrown at you with some sort of caution &amp; critical thinking.</t>
  </si>
  <si>
    <t>They tell u what is going in the center of data - they take u to center of data.</t>
  </si>
  <si>
    <t>range =</t>
  </si>
  <si>
    <t>(12-8) = 4</t>
  </si>
  <si>
    <t>(20-0) = 20</t>
  </si>
  <si>
    <t>(14-9) = 5</t>
  </si>
  <si>
    <t>Here most dispersed data is D2. How to measure ?</t>
  </si>
  <si>
    <t>Limitation of range - It is not considering all the data points (whole dataset) just maximum and minimum points.</t>
  </si>
  <si>
    <t xml:space="preserve">range = </t>
  </si>
  <si>
    <t>In D1 all are 9's &amp; just one 100 while in D2 we have lot of different points so D2 should have more dispersion but range says D1 has more dispersion.</t>
  </si>
  <si>
    <t>Any other measure that tries to justify that D2 has more variation ? - This is VARIANCE</t>
  </si>
  <si>
    <t>DERIVATIVES</t>
  </si>
  <si>
    <t xml:space="preserve">Modulus is not a differentiable function i.e. its derivative cannot be calculated </t>
  </si>
  <si>
    <t>In mathematics, the derivative of a function of a real variable measures the sensitivity to change of the function value (output value) with respect to a change in its argument (input value). Derivatives are a fundamental tool of calculus.</t>
  </si>
  <si>
    <t>CALCULUS</t>
  </si>
  <si>
    <t>Infinitesimal calculus was developed independently in the late 17th century by Isaac Newton
 and Gottfried Wilhelm Leibniz.</t>
  </si>
  <si>
    <t>Calculus has widespread uses in science, engineering, and economics.</t>
  </si>
  <si>
    <r>
      <t xml:space="preserve">Calculus, originally called infinitesimal calculus or "the calculus of infinitesimals", is the </t>
    </r>
    <r>
      <rPr>
        <b/>
        <sz val="12"/>
        <color theme="1"/>
        <rFont val="Calibri"/>
        <family val="2"/>
        <scheme val="minor"/>
      </rPr>
      <t>mathematical study of continuous change</t>
    </r>
    <r>
      <rPr>
        <sz val="12"/>
        <color theme="1"/>
        <rFont val="Calibri"/>
        <family val="2"/>
        <scheme val="minor"/>
      </rPr>
      <t xml:space="preserve">, in the same way that geometry is the study of shape, and algebra is the study of generalizations of arithmetic operations.
</t>
    </r>
  </si>
  <si>
    <t xml:space="preserve">It has two major branches, differential calculus and integral calculus
</t>
  </si>
  <si>
    <r>
      <rPr>
        <b/>
        <sz val="12"/>
        <color theme="1"/>
        <rFont val="Calibri"/>
        <family val="2"/>
        <scheme val="minor"/>
      </rPr>
      <t>Differential calculus</t>
    </r>
    <r>
      <rPr>
        <sz val="12"/>
        <color theme="1"/>
        <rFont val="Calibri"/>
        <family val="2"/>
        <scheme val="minor"/>
      </rPr>
      <t xml:space="preserve"> concerns instantaneous rates of change, and the slopes of curves</t>
    </r>
  </si>
  <si>
    <r>
      <rPr>
        <b/>
        <sz val="12"/>
        <color theme="1"/>
        <rFont val="Calibri"/>
        <family val="2"/>
        <scheme val="minor"/>
      </rPr>
      <t>Integral calculus</t>
    </r>
    <r>
      <rPr>
        <sz val="12"/>
        <color theme="1"/>
        <rFont val="Calibri"/>
        <family val="2"/>
        <scheme val="minor"/>
      </rPr>
      <t xml:space="preserve"> concerns accumulation of quantities, and areas under or between curves</t>
    </r>
  </si>
  <si>
    <t>Why do we use square in variance formula ?</t>
  </si>
  <si>
    <t>mean = 10</t>
  </si>
  <si>
    <t>0-10 = (-10)</t>
  </si>
  <si>
    <t>5-10 = (-5)</t>
  </si>
  <si>
    <t>10-10 = (0)</t>
  </si>
  <si>
    <t>15-10 = (5)</t>
  </si>
  <si>
    <t>20-10=(10)</t>
  </si>
  <si>
    <t>Net = 0</t>
  </si>
  <si>
    <t>variance</t>
  </si>
  <si>
    <t>** Hence if we do not square the numbers in variance formula then these will cancel out &amp; result will be 0 but we need measure of dispersion.</t>
  </si>
  <si>
    <t>Why do we divide by n in variance formula ?</t>
  </si>
  <si>
    <t>e.g. we try to compare income inequality in goa and up</t>
  </si>
  <si>
    <t>Goa</t>
  </si>
  <si>
    <t>UP</t>
  </si>
  <si>
    <t xml:space="preserve"> -</t>
  </si>
  <si>
    <t xml:space="preserve"> - </t>
  </si>
  <si>
    <t>10 lakh</t>
  </si>
  <si>
    <t>20 crore or 20*100 lakh</t>
  </si>
  <si>
    <t>numerator will always be greater for UP if not divide by n as all +ve terms getting added in numerator.</t>
  </si>
  <si>
    <t>When u apply variance formula even if income inequality is less in UP but it will not show because of size difference.</t>
  </si>
  <si>
    <t>So if u take larger number of terms, by design it will happen that numerator will be larger for larger number of terms.</t>
  </si>
  <si>
    <t>u can compare inequality by one of measures of dispersion - eg variance.</t>
  </si>
  <si>
    <t>Advantage of Standard deviation that variance does not pocess?</t>
  </si>
  <si>
    <t>if u do not want to distort original units of measure (like rupee) then s.d. better.</t>
  </si>
  <si>
    <t>s.d has units same as that of your original data while in variance it will be rupee^2</t>
  </si>
  <si>
    <r>
      <t>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is atleast (1-1/k^2) for any given dataset (of any distrubution)</t>
    </r>
  </si>
  <si>
    <t>when k = 2</t>
  </si>
  <si>
    <t>we can say that proportion of observation lying b/w value 600 and value 1400 is atleast 3/4th or 75%.</t>
  </si>
  <si>
    <t>Just by putting  summary statistic in this inequality u can make a remark about larger set of data, even without knowing raw data values.</t>
  </si>
  <si>
    <r>
      <t xml:space="preserve">** </t>
    </r>
    <r>
      <rPr>
        <b/>
        <u/>
        <sz val="12"/>
        <color theme="1"/>
        <rFont val="Calibri (Body)"/>
      </rPr>
      <t>Note</t>
    </r>
    <r>
      <rPr>
        <sz val="12"/>
        <color theme="1"/>
        <rFont val="Calibri"/>
        <family val="2"/>
        <scheme val="minor"/>
      </rPr>
      <t xml:space="preserve"> u can pick k of your choice &amp; get inference accordingly. </t>
    </r>
  </si>
  <si>
    <t>k will decide how broad  interval to be eg k=2 means 75% data lies within, k=3 means 89% data within etc</t>
  </si>
  <si>
    <t>This inequality states ATLEAST so when u have symmetric data it will be more</t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</si>
  <si>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𝝈]  - 68%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</si>
  <si>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 - 95%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</si>
  <si>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3𝝈,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3𝝈]  - 99.7%</t>
    </r>
  </si>
  <si>
    <t xml:space="preserve">In Normal / symmetric / bell shaped distribution </t>
  </si>
  <si>
    <r>
      <t>By Chebyschev Inequality 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is </t>
    </r>
    <r>
      <rPr>
        <b/>
        <sz val="12"/>
        <color theme="1"/>
        <rFont val="Calibri"/>
        <family val="2"/>
        <scheme val="minor"/>
      </rPr>
      <t>atleast</t>
    </r>
    <r>
      <rPr>
        <sz val="12"/>
        <color theme="1"/>
        <rFont val="Calibri"/>
        <family val="2"/>
        <scheme val="minor"/>
      </rPr>
      <t xml:space="preserve"> 75%, in normal it is 95%</t>
    </r>
  </si>
  <si>
    <t>** generally outside 3 s.d is called as an outlier but u can define as per ur needs also outliers</t>
  </si>
  <si>
    <t xml:space="preserve"> Chebyschev Inequality is a general result, applies to any  type of distribution (not just normal) even if data contains mukesh ambani this inequlity holds true</t>
  </si>
  <si>
    <t>Chebyschev Inequality for Population data - Inferences on variance can be extended by this inequality.</t>
  </si>
  <si>
    <t>Inferences of variance can be extended by this inequality whichwould make stronger statement saying what % of points within given range</t>
  </si>
  <si>
    <t>By looking at Chebyschev Inequality can u tell me interval that will contain atleast 90% of data.</t>
  </si>
  <si>
    <r>
      <t>(1-1/k^2 = 0.90) from here we find value of k &amp; then replace k in  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assuming means &amp; s.d. r provided to us</t>
    </r>
  </si>
  <si>
    <t>So to analyse these multiple (but unpaired) ds u compute statistics (average, variance etc) seperately for these.</t>
  </si>
  <si>
    <t>For goa and UP income inequality although they r multiple datasets but one observation/person of goa has nothing to do with UP. So not paired although multiple ds.</t>
  </si>
  <si>
    <t>Paired datasets are interesting for co-variance &amp; correlation.</t>
  </si>
  <si>
    <t xml:space="preserve">Even though they might have same records 10 lakh still they r not paired cz they r not related by something similar e.g. linking  can be year 2001,2002--2020. </t>
  </si>
  <si>
    <t>Lets say india &amp; china have a gdp corresponding to year 2001,2002,…. so this will be paired dataset then.</t>
  </si>
  <si>
    <t>GDP in Rs</t>
  </si>
  <si>
    <t>Mah</t>
  </si>
  <si>
    <t>GDP in $</t>
  </si>
  <si>
    <t>Covariance</t>
  </si>
  <si>
    <t>Correlation</t>
  </si>
  <si>
    <t>Maharashtra</t>
  </si>
  <si>
    <t>We can individually calculate mean, median, std etc for each dataset maharashtra and goa</t>
  </si>
  <si>
    <t>However other type of analysis we can explore is how are these GDP's related ? Like when maharashtra GDP goes down, goa GDP also goes down or vice versa?</t>
  </si>
  <si>
    <t>For measuring this we can use co-variance or co-relation formula's</t>
  </si>
  <si>
    <t>If both GDP's going up or both going down, we want this co-variance and co-relation number to be +ve</t>
  </si>
  <si>
    <t>If one state GDP going up &amp; other's down, we want this co-variance and co-relation number to be -ve</t>
  </si>
  <si>
    <t>If both GDP's are not related, this co-variance and co-relation  should be close to 0.</t>
  </si>
  <si>
    <t>COVARIANCE formula-</t>
  </si>
  <si>
    <t>CASES-</t>
  </si>
  <si>
    <t>Case 1</t>
  </si>
  <si>
    <t>Number of values in x and y should not only be equal but paired (n number of pairs) (related, like here both readings belong to same year 2001,2002 etc)</t>
  </si>
  <si>
    <r>
      <t xml:space="preserve">Somewhere in middle of data we assume mean for india </t>
    </r>
    <r>
      <rPr>
        <sz val="12"/>
        <color theme="1"/>
        <rFont val="Symbol"/>
        <charset val="2"/>
      </rPr>
      <t>m</t>
    </r>
    <r>
      <rPr>
        <sz val="12"/>
        <color theme="1"/>
        <rFont val="Calibri (Body)"/>
      </rPr>
      <t>x</t>
    </r>
    <r>
      <rPr>
        <sz val="12"/>
        <color theme="1"/>
        <rFont val="Symbol"/>
        <charset val="2"/>
      </rPr>
      <t xml:space="preserve"> </t>
    </r>
    <r>
      <rPr>
        <sz val="12"/>
        <color theme="1"/>
        <rFont val="Calibri"/>
        <family val="2"/>
        <scheme val="minor"/>
      </rPr>
      <t xml:space="preserve">and china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y</t>
    </r>
  </si>
  <si>
    <t>Case 2</t>
  </si>
  <si>
    <t>that means when both go up or down together, co-variance and co-relation is +ve.</t>
  </si>
  <si>
    <r>
      <rPr>
        <b/>
        <sz val="12"/>
        <color theme="1"/>
        <rFont val="Calibri"/>
        <family val="2"/>
        <scheme val="minor"/>
      </rPr>
      <t>Pink point</t>
    </r>
    <r>
      <rPr>
        <sz val="12"/>
        <color theme="1"/>
        <rFont val="Calibri"/>
        <family val="2"/>
        <scheme val="minor"/>
      </rPr>
      <t xml:space="preserve"> - xi is greater than mean and yi also greater than mean. Hence in numerator +ve multiply +ve = +ve result for pink point - both gdp go up together</t>
    </r>
  </si>
  <si>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 - xi is less than mean and yi also less than mean. So in numerator -ve multiply -ve = +ve result for green point - both gdp go down together</t>
    </r>
  </si>
  <si>
    <t>Summation meaning - compact way of writing additin of many terms, so I takes values one by one like 1,2,3 … uptil 100</t>
  </si>
  <si>
    <t>So in both cases +ve relation, so get +ve number in result.</t>
  </si>
  <si>
    <r>
      <t xml:space="preserve">For </t>
    </r>
    <r>
      <rPr>
        <b/>
        <sz val="12"/>
        <color theme="1"/>
        <rFont val="Calibri"/>
        <family val="2"/>
        <scheme val="minor"/>
      </rPr>
      <t>blue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+ve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-ve, so +ve multiply -ve the result of covariance is -ve number. Same for </t>
    </r>
    <r>
      <rPr>
        <b/>
        <sz val="12"/>
        <color theme="1"/>
        <rFont val="Calibri"/>
        <family val="2"/>
        <scheme val="minor"/>
      </rPr>
      <t>yellow pt</t>
    </r>
    <r>
      <rPr>
        <sz val="12"/>
        <color theme="1"/>
        <rFont val="Calibri"/>
        <family val="2"/>
        <scheme val="minor"/>
      </rPr>
      <t>.</t>
    </r>
  </si>
  <si>
    <r>
      <t xml:space="preserve">For </t>
    </r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-ve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+ve, so -ve multiply +ve the result of covariance is -ve number. Same for </t>
    </r>
    <r>
      <rPr>
        <b/>
        <sz val="12"/>
        <color theme="1"/>
        <rFont val="Calibri"/>
        <family val="2"/>
        <scheme val="minor"/>
      </rPr>
      <t>pink pt</t>
    </r>
    <r>
      <rPr>
        <sz val="12"/>
        <color theme="1"/>
        <rFont val="Calibri"/>
        <family val="2"/>
        <scheme val="minor"/>
      </rPr>
      <t>.</t>
    </r>
  </si>
  <si>
    <t>So when one incerase (e.g.x), other decreasing(e.g. y). All points here contributing same way so all depict -ve relation so  this co-variance number is -ve</t>
  </si>
  <si>
    <t>Case 3</t>
  </si>
  <si>
    <t>Note - if +ve relation (when both going up or down) covariance value +ve and when -ve relation (one going up &amp; other down) then -ve correlation value.</t>
  </si>
  <si>
    <t>Randomly scattred case so expectation is covariance near to 0.</t>
  </si>
  <si>
    <t>Some points (blue) contributing +vely and some points (green) contributing -vely, so overall effects gets cancelled out, so close to 0.</t>
  </si>
  <si>
    <t>For GDP in dollar we divide by 80 everything in below table.</t>
  </si>
  <si>
    <t>Limitation of Covarince - highly sensitive about units - as see above although both represent same data one in rs and other in $, if we go by covariance number difficult to interpret</t>
  </si>
  <si>
    <t>Difficult to interpret as by seeing v large or v small number can't interpret correctly, that relationship is large or how large, so correlation  comes into picture.</t>
  </si>
  <si>
    <t>As we can see as data is same, no matter in rs or dollar, still correlation value is same hence overcomes limitation of covariance.</t>
  </si>
  <si>
    <t>if 1 more dataset has same type of value range in rs then covariance can make sense, but different units means harder to interpret correctly.</t>
  </si>
  <si>
    <t>Correlation is standardised, always b/w 1 and -1.</t>
  </si>
  <si>
    <t>Unit of covariance is rs*rs = rs^2</t>
  </si>
  <si>
    <t>so correlation is unitless</t>
  </si>
  <si>
    <t xml:space="preserve">rupees^2 / rupees * rupees </t>
  </si>
  <si>
    <t>CORRELATION</t>
  </si>
  <si>
    <r>
      <t xml:space="preserve">It measures strength of 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 relationship b/w x and y</t>
    </r>
  </si>
  <si>
    <t>Covariance &amp; Correlation measure same thing but correlation is unitless and hence easier to interpret</t>
  </si>
  <si>
    <t>Lies b/w 1 and -1</t>
  </si>
  <si>
    <t>Closer to +1 greater is strength of +ve linear relationship, closer to -1, greater is strength of -ve linear relationship.</t>
  </si>
  <si>
    <t>X</t>
  </si>
  <si>
    <t>Y</t>
  </si>
  <si>
    <t>ln(Y)</t>
  </si>
  <si>
    <t>Correlation (X and Y)</t>
  </si>
  <si>
    <t>Note-</t>
  </si>
  <si>
    <t>Although we can see x and y</t>
  </si>
  <si>
    <t>have strong relationship,</t>
  </si>
  <si>
    <t xml:space="preserve">y usually 2 raise to x, even </t>
  </si>
  <si>
    <t>then correlation=0.69 which</t>
  </si>
  <si>
    <t>is not high cz correlation is</t>
  </si>
  <si>
    <t>measure of strength of linear</t>
  </si>
  <si>
    <t>relationship only (here x and y</t>
  </si>
  <si>
    <t xml:space="preserve">do have relationship but not linear </t>
  </si>
  <si>
    <t>rather exponential.</t>
  </si>
  <si>
    <t>Sometimes it is possible if not</t>
  </si>
  <si>
    <t xml:space="preserve">linear relationship then convert </t>
  </si>
  <si>
    <t xml:space="preserve">it to a form so they have linear </t>
  </si>
  <si>
    <t>relationship.</t>
  </si>
  <si>
    <t>In this case y is exponential of x</t>
  </si>
  <si>
    <t xml:space="preserve">if we take log of y then the exponential </t>
  </si>
  <si>
    <t>be linear to x.</t>
  </si>
  <si>
    <t xml:space="preserve">effect would cancel so y will </t>
  </si>
  <si>
    <t xml:space="preserve">But this convert to linear not </t>
  </si>
  <si>
    <t>possible always.</t>
  </si>
  <si>
    <t>Correlation can give good idea if relationship is linear.</t>
  </si>
  <si>
    <t>By seeing low value of correlation one might be inclined</t>
  </si>
  <si>
    <t xml:space="preserve">to say x &amp; y r not correlated. Instead of making that </t>
  </si>
  <si>
    <t>correlation not able to capture (as this correlation</t>
  </si>
  <si>
    <t>only captures linear relationship).</t>
  </si>
  <si>
    <t>strong remark, one can just say x &amp; y r not linearly related.</t>
  </si>
  <si>
    <t>Cz it might be possible there is some relationship but this</t>
  </si>
  <si>
    <t>Thumb Rule</t>
  </si>
  <si>
    <t>linear relationship.</t>
  </si>
  <si>
    <t>F=m.a, if comes out even .85 it will</t>
  </si>
  <si>
    <t>correlation should be good enough.</t>
  </si>
  <si>
    <t>More than 0.80 correlation value considered good</t>
  </si>
  <si>
    <t>It depends on context also, e.g. in physics</t>
  </si>
  <si>
    <t>institute impact marks, there 0.8</t>
  </si>
  <si>
    <t>be v low but if like, does coaching</t>
  </si>
  <si>
    <t>Anscombe's quartet</t>
  </si>
  <si>
    <t>I</t>
  </si>
  <si>
    <t>II</t>
  </si>
  <si>
    <t>III</t>
  </si>
  <si>
    <t>IV</t>
  </si>
  <si>
    <t>x</t>
  </si>
  <si>
    <t>y</t>
  </si>
  <si>
    <t>average</t>
  </si>
  <si>
    <t>covariance</t>
  </si>
  <si>
    <t>correlation</t>
  </si>
  <si>
    <t>Charts / Visualization-</t>
  </si>
  <si>
    <t xml:space="preserve">Significance - </t>
  </si>
  <si>
    <t>This shows that although data might have same simple descriptive statistics yet when u plot, all data are entirely different.</t>
  </si>
  <si>
    <t>Hence, it is important to visualize data.</t>
  </si>
  <si>
    <t xml:space="preserve">Summary Statistics- (It’s a paired dataset so can talk about correlation, covariance etc) Paired not cz both x,y have 11 observation.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</si>
</sst>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u/>
      <sz val="12"/>
      <color theme="1"/>
      <name val="Calibri (Body)"/>
    </font>
    <font>
      <sz val="12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2" borderId="0" xfId="0" applyFill="1"/>
    <xf numFmtId="0" fontId="2" fillId="3" borderId="0" xfId="0" applyFont="1" applyFill="1"/>
    <xf numFmtId="16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8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and</a:t>
            </a:r>
            <a:r>
              <a:rPr lang="en-GB" baseline="0"/>
              <a:t> Y (</a:t>
            </a:r>
            <a:r>
              <a:rPr lang="en-GB"/>
              <a:t>Almost exponential relationship, everything raise to power</a:t>
            </a:r>
            <a:r>
              <a:rPr lang="en-GB" baseline="0"/>
              <a:t> 2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64</c:v>
                </c:pt>
                <c:pt idx="6">
                  <c:v>250</c:v>
                </c:pt>
                <c:pt idx="7">
                  <c:v>120</c:v>
                </c:pt>
                <c:pt idx="8">
                  <c:v>511</c:v>
                </c:pt>
                <c:pt idx="9">
                  <c:v>1020</c:v>
                </c:pt>
                <c:pt idx="10">
                  <c:v>2040</c:v>
                </c:pt>
                <c:pt idx="11">
                  <c:v>4080</c:v>
                </c:pt>
                <c:pt idx="12">
                  <c:v>8200</c:v>
                </c:pt>
                <c:pt idx="13">
                  <c:v>16000</c:v>
                </c:pt>
                <c:pt idx="14">
                  <c:v>32200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B647-B586-F4D7E37F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05695"/>
        <c:axId val="759806111"/>
      </c:scatterChart>
      <c:valAx>
        <c:axId val="7598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6111"/>
        <c:crosses val="autoZero"/>
        <c:crossBetween val="midCat"/>
      </c:valAx>
      <c:valAx>
        <c:axId val="7598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[1]Sheet3!$D$2</c:f>
              <c:strCache>
                <c:ptCount val="1"/>
                <c:pt idx="0">
                  <c:v>ln(Y)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[1]Sheet3!$D$3:$D$17</c:f>
              <c:numCache>
                <c:formatCode>General</c:formatCode>
                <c:ptCount val="15"/>
                <c:pt idx="0">
                  <c:v>0.69314718055994529</c:v>
                </c:pt>
                <c:pt idx="1">
                  <c:v>1.3862943611198906</c:v>
                </c:pt>
                <c:pt idx="2">
                  <c:v>2.0794415416798357</c:v>
                </c:pt>
                <c:pt idx="3">
                  <c:v>2.7725887222397811</c:v>
                </c:pt>
                <c:pt idx="4">
                  <c:v>3.5553480614894135</c:v>
                </c:pt>
                <c:pt idx="5">
                  <c:v>4.1588830833596715</c:v>
                </c:pt>
                <c:pt idx="6">
                  <c:v>5.521460917862246</c:v>
                </c:pt>
                <c:pt idx="7">
                  <c:v>4.7874917427820458</c:v>
                </c:pt>
                <c:pt idx="8">
                  <c:v>6.2363695902037044</c:v>
                </c:pt>
                <c:pt idx="9">
                  <c:v>6.9275579062783166</c:v>
                </c:pt>
                <c:pt idx="10">
                  <c:v>7.620705086838262</c:v>
                </c:pt>
                <c:pt idx="11">
                  <c:v>8.3138522673982074</c:v>
                </c:pt>
                <c:pt idx="12">
                  <c:v>9.0118894332523443</c:v>
                </c:pt>
                <c:pt idx="13">
                  <c:v>9.6803440012219184</c:v>
                </c:pt>
                <c:pt idx="14">
                  <c:v>10.3797217315325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5441-AE6E-FC54829F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19983"/>
        <c:axId val="2065620399"/>
      </c:scatterChart>
      <c:valAx>
        <c:axId val="20656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0399"/>
        <c:crosses val="autoZero"/>
        <c:crossBetween val="midCat"/>
      </c:valAx>
      <c:valAx>
        <c:axId val="2065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Quartet'!$B$4:$B$14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Quartet'!$C$4:$C$14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F-C147-8025-35C9656D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25455"/>
        <c:axId val="1517316160"/>
      </c:scatterChart>
      <c:valAx>
        <c:axId val="4826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16160"/>
        <c:crosses val="autoZero"/>
        <c:crossBetween val="midCat"/>
      </c:valAx>
      <c:valAx>
        <c:axId val="1517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2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Quartet'!$E$4:$E$14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Quartet'!$F$4:$F$14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3-F94C-A403-9C52823C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9279"/>
        <c:axId val="629171599"/>
      </c:scatterChart>
      <c:valAx>
        <c:axId val="4828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9"/>
        <c:crosses val="autoZero"/>
        <c:crossBetween val="midCat"/>
      </c:valAx>
      <c:valAx>
        <c:axId val="6291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Quartet'!$H$4:$H$14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Quartet'!$I$4:$I$14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1-0847-8F51-217CAB88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20207"/>
        <c:axId val="850831359"/>
      </c:scatterChart>
      <c:valAx>
        <c:axId val="8511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31359"/>
        <c:crosses val="autoZero"/>
        <c:crossBetween val="midCat"/>
      </c:valAx>
      <c:valAx>
        <c:axId val="8508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Quartet'!$K$4:$K$14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'[2]Anscombe Quartet'!$L$4:$L$14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1-C642-8D51-5022B23C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41743"/>
        <c:axId val="696276799"/>
      </c:scatterChart>
      <c:valAx>
        <c:axId val="8310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6799"/>
        <c:crosses val="autoZero"/>
        <c:crossBetween val="midCat"/>
      </c:valAx>
      <c:valAx>
        <c:axId val="6962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6</xdr:col>
      <xdr:colOff>472888</xdr:colOff>
      <xdr:row>61</xdr:row>
      <xdr:rowOff>191247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70C96-0151-1464-356A-01CFC6317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448300" cy="200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201705</xdr:rowOff>
    </xdr:from>
    <xdr:to>
      <xdr:col>6</xdr:col>
      <xdr:colOff>7470</xdr:colOff>
      <xdr:row>72</xdr:row>
      <xdr:rowOff>44563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AF2A-430B-EDDD-8105-410E93B9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09176"/>
          <a:ext cx="4982882" cy="16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6</xdr:col>
      <xdr:colOff>799353</xdr:colOff>
      <xdr:row>78</xdr:row>
      <xdr:rowOff>174562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A3F2D5-66B6-8BFC-D337-3AB45BA7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926235"/>
          <a:ext cx="5774765" cy="981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201705</xdr:rowOff>
    </xdr:from>
    <xdr:to>
      <xdr:col>5</xdr:col>
      <xdr:colOff>179295</xdr:colOff>
      <xdr:row>59</xdr:row>
      <xdr:rowOff>107560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386C-ACDC-F744-D7DE-1E4D5CE0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80176"/>
          <a:ext cx="4325471" cy="29314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5</xdr:col>
      <xdr:colOff>119530</xdr:colOff>
      <xdr:row>40</xdr:row>
      <xdr:rowOff>168909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6F4F6-6909-90D4-0A43-0619CE53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7706" y="7261412"/>
          <a:ext cx="1778000" cy="975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306433</xdr:colOff>
      <xdr:row>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3D1E3-4549-66B5-B86E-4ED0DC6E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52609" cy="366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4</xdr:col>
      <xdr:colOff>216647</xdr:colOff>
      <xdr:row>5</xdr:row>
      <xdr:rowOff>24627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E9CBC-69B4-0F7C-895D-B361C738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5118"/>
          <a:ext cx="3533588" cy="42803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112059</xdr:colOff>
      <xdr:row>41</xdr:row>
      <xdr:rowOff>194236</xdr:rowOff>
    </xdr:from>
    <xdr:to>
      <xdr:col>3</xdr:col>
      <xdr:colOff>403412</xdr:colOff>
      <xdr:row>47</xdr:row>
      <xdr:rowOff>177869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3EED4B-5A21-DA95-F9E9-9E4A58C5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9" y="6043707"/>
          <a:ext cx="2779059" cy="1193868"/>
        </a:xfrm>
        <a:prstGeom prst="rect">
          <a:avLst/>
        </a:prstGeom>
      </xdr:spPr>
    </xdr:pic>
    <xdr:clientData/>
  </xdr:twoCellAnchor>
  <xdr:twoCellAnchor editAs="oneCell">
    <xdr:from>
      <xdr:col>0</xdr:col>
      <xdr:colOff>239059</xdr:colOff>
      <xdr:row>53</xdr:row>
      <xdr:rowOff>194236</xdr:rowOff>
    </xdr:from>
    <xdr:to>
      <xdr:col>6</xdr:col>
      <xdr:colOff>490754</xdr:colOff>
      <xdr:row>63</xdr:row>
      <xdr:rowOff>67236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1E699-812A-022C-8D46-C79F91EEE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059" y="8464177"/>
          <a:ext cx="5227107" cy="1890059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</xdr:colOff>
      <xdr:row>74</xdr:row>
      <xdr:rowOff>186764</xdr:rowOff>
    </xdr:from>
    <xdr:to>
      <xdr:col>3</xdr:col>
      <xdr:colOff>455705</xdr:colOff>
      <xdr:row>79</xdr:row>
      <xdr:rowOff>132689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014CE9-7EAB-271C-4889-028822AB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35" y="12692529"/>
          <a:ext cx="2876176" cy="954455"/>
        </a:xfrm>
        <a:prstGeom prst="rect">
          <a:avLst/>
        </a:prstGeom>
      </xdr:spPr>
    </xdr:pic>
    <xdr:clientData/>
  </xdr:twoCellAnchor>
  <xdr:twoCellAnchor editAs="oneCell">
    <xdr:from>
      <xdr:col>0</xdr:col>
      <xdr:colOff>306294</xdr:colOff>
      <xdr:row>81</xdr:row>
      <xdr:rowOff>7471</xdr:rowOff>
    </xdr:from>
    <xdr:to>
      <xdr:col>4</xdr:col>
      <xdr:colOff>777653</xdr:colOff>
      <xdr:row>89</xdr:row>
      <xdr:rowOff>201705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9FF534-533E-F492-2EF2-E5FC8A58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294" y="13925177"/>
          <a:ext cx="3788300" cy="1807882"/>
        </a:xfrm>
        <a:prstGeom prst="rect">
          <a:avLst/>
        </a:prstGeom>
      </xdr:spPr>
    </xdr:pic>
    <xdr:clientData/>
  </xdr:twoCellAnchor>
  <xdr:twoCellAnchor editAs="oneCell">
    <xdr:from>
      <xdr:col>0</xdr:col>
      <xdr:colOff>201707</xdr:colOff>
      <xdr:row>103</xdr:row>
      <xdr:rowOff>7470</xdr:rowOff>
    </xdr:from>
    <xdr:to>
      <xdr:col>7</xdr:col>
      <xdr:colOff>410884</xdr:colOff>
      <xdr:row>112</xdr:row>
      <xdr:rowOff>7911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C8DE49-0BEA-97F7-8FB9-2413EFD0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707" y="18160999"/>
          <a:ext cx="6013824" cy="1815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201705</xdr:rowOff>
    </xdr:from>
    <xdr:to>
      <xdr:col>3</xdr:col>
      <xdr:colOff>37353</xdr:colOff>
      <xdr:row>33</xdr:row>
      <xdr:rowOff>197981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79AB8A-8EB1-A6E2-8A15-84764979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51176"/>
          <a:ext cx="2525059" cy="803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208708</xdr:colOff>
      <xdr:row>11</xdr:row>
      <xdr:rowOff>104588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9369-8906-6BF1-4F95-325908F4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4884" cy="23233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201706</xdr:rowOff>
    </xdr:from>
    <xdr:to>
      <xdr:col>6</xdr:col>
      <xdr:colOff>118981</xdr:colOff>
      <xdr:row>28</xdr:row>
      <xdr:rowOff>171823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03138-82E5-34C5-B7BF-6557C9CA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23882"/>
          <a:ext cx="5094393" cy="29957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201706</xdr:rowOff>
    </xdr:from>
    <xdr:to>
      <xdr:col>6</xdr:col>
      <xdr:colOff>1</xdr:colOff>
      <xdr:row>44</xdr:row>
      <xdr:rowOff>97020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F1F13-2932-7CAB-E260-C891F63D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252882"/>
          <a:ext cx="4975412" cy="2719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201705</xdr:rowOff>
    </xdr:from>
    <xdr:to>
      <xdr:col>4</xdr:col>
      <xdr:colOff>148069</xdr:colOff>
      <xdr:row>62</xdr:row>
      <xdr:rowOff>186764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40F79-954E-5195-5E58-50F81AEF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80176"/>
          <a:ext cx="3465010" cy="3212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22412</xdr:rowOff>
    </xdr:from>
    <xdr:to>
      <xdr:col>8</xdr:col>
      <xdr:colOff>799353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8893-9F8F-4D2C-912E-3A0796CC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829235</xdr:colOff>
      <xdr:row>14</xdr:row>
      <xdr:rowOff>14941</xdr:rowOff>
    </xdr:from>
    <xdr:to>
      <xdr:col>9</xdr:col>
      <xdr:colOff>37353</xdr:colOff>
      <xdr:row>22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575F5-0318-C78A-5755-2D610ED9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23</xdr:row>
      <xdr:rowOff>14817</xdr:rowOff>
    </xdr:from>
    <xdr:to>
      <xdr:col>5</xdr:col>
      <xdr:colOff>28222</xdr:colOff>
      <xdr:row>33</xdr:row>
      <xdr:rowOff>91723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BE9F9-F014-4247-9D8A-2F72D401B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28222</xdr:colOff>
      <xdr:row>23</xdr:row>
      <xdr:rowOff>704</xdr:rowOff>
    </xdr:from>
    <xdr:to>
      <xdr:col>10</xdr:col>
      <xdr:colOff>656166</xdr:colOff>
      <xdr:row>33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13994-D108-2D4F-989A-FD4301AA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183445</xdr:colOff>
      <xdr:row>35</xdr:row>
      <xdr:rowOff>7055</xdr:rowOff>
    </xdr:from>
    <xdr:to>
      <xdr:col>5</xdr:col>
      <xdr:colOff>28223</xdr:colOff>
      <xdr:row>46</xdr:row>
      <xdr:rowOff>70556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8EBF7-3865-0447-A8E7-A186A83E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670277</xdr:colOff>
      <xdr:row>35</xdr:row>
      <xdr:rowOff>7762</xdr:rowOff>
    </xdr:from>
    <xdr:to>
      <xdr:col>11</xdr:col>
      <xdr:colOff>21166</xdr:colOff>
      <xdr:row>46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4BCEB-C076-F24D-863A-4F340EF0B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lvia/Desktop/IITR/statistics/L1/To%20demonst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lvia/Desktop/IITR/statistics/L1/L1_To%20demonst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 Quartet"/>
      <sheetName val="Sheet1"/>
      <sheetName val="Sheet2"/>
      <sheetName val="Sheet3"/>
    </sheetNames>
    <sheetDataSet>
      <sheetData sheetId="0"/>
      <sheetData sheetId="1"/>
      <sheetData sheetId="2"/>
      <sheetData sheetId="3">
        <row r="2">
          <cell r="D2" t="str">
            <v>ln(Y)</v>
          </cell>
        </row>
        <row r="3">
          <cell r="B3">
            <v>1</v>
          </cell>
          <cell r="C3">
            <v>2</v>
          </cell>
          <cell r="D3">
            <v>0.69314718055994529</v>
          </cell>
        </row>
        <row r="4">
          <cell r="B4">
            <v>2</v>
          </cell>
          <cell r="C4">
            <v>4</v>
          </cell>
          <cell r="D4">
            <v>1.3862943611198906</v>
          </cell>
        </row>
        <row r="5">
          <cell r="B5">
            <v>3</v>
          </cell>
          <cell r="C5">
            <v>8</v>
          </cell>
          <cell r="D5">
            <v>2.0794415416798357</v>
          </cell>
        </row>
        <row r="6">
          <cell r="B6">
            <v>4</v>
          </cell>
          <cell r="C6">
            <v>16</v>
          </cell>
          <cell r="D6">
            <v>2.7725887222397811</v>
          </cell>
        </row>
        <row r="7">
          <cell r="B7">
            <v>5</v>
          </cell>
          <cell r="C7">
            <v>35</v>
          </cell>
          <cell r="D7">
            <v>3.5553480614894135</v>
          </cell>
        </row>
        <row r="8">
          <cell r="B8">
            <v>6</v>
          </cell>
          <cell r="C8">
            <v>64</v>
          </cell>
          <cell r="D8">
            <v>4.1588830833596715</v>
          </cell>
        </row>
        <row r="9">
          <cell r="B9">
            <v>8</v>
          </cell>
          <cell r="C9">
            <v>250</v>
          </cell>
          <cell r="D9">
            <v>5.521460917862246</v>
          </cell>
        </row>
        <row r="10">
          <cell r="B10">
            <v>7</v>
          </cell>
          <cell r="C10">
            <v>120</v>
          </cell>
          <cell r="D10">
            <v>4.7874917427820458</v>
          </cell>
        </row>
        <row r="11">
          <cell r="B11">
            <v>9</v>
          </cell>
          <cell r="C11">
            <v>511</v>
          </cell>
          <cell r="D11">
            <v>6.2363695902037044</v>
          </cell>
        </row>
        <row r="12">
          <cell r="B12">
            <v>10</v>
          </cell>
          <cell r="C12">
            <v>1020</v>
          </cell>
          <cell r="D12">
            <v>6.9275579062783166</v>
          </cell>
        </row>
        <row r="13">
          <cell r="B13">
            <v>11</v>
          </cell>
          <cell r="C13">
            <v>2040</v>
          </cell>
          <cell r="D13">
            <v>7.620705086838262</v>
          </cell>
        </row>
        <row r="14">
          <cell r="B14">
            <v>12</v>
          </cell>
          <cell r="C14">
            <v>4080</v>
          </cell>
          <cell r="D14">
            <v>8.3138522673982074</v>
          </cell>
        </row>
        <row r="15">
          <cell r="B15">
            <v>13</v>
          </cell>
          <cell r="C15">
            <v>8200</v>
          </cell>
          <cell r="D15">
            <v>9.0118894332523443</v>
          </cell>
        </row>
        <row r="16">
          <cell r="B16">
            <v>14</v>
          </cell>
          <cell r="C16">
            <v>16000</v>
          </cell>
          <cell r="D16">
            <v>9.6803440012219184</v>
          </cell>
        </row>
        <row r="17">
          <cell r="B17">
            <v>15</v>
          </cell>
          <cell r="C17">
            <v>32200</v>
          </cell>
          <cell r="D17">
            <v>10.3797217315325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 Quartet"/>
      <sheetName val="Sheet1"/>
      <sheetName val="Sheet2"/>
      <sheetName val="Sheet3"/>
    </sheetNames>
    <sheetDataSet>
      <sheetData sheetId="0">
        <row r="4">
          <cell r="B4">
            <v>10</v>
          </cell>
          <cell r="C4">
            <v>8.0399999999999991</v>
          </cell>
          <cell r="E4">
            <v>10</v>
          </cell>
          <cell r="F4">
            <v>9.14</v>
          </cell>
          <cell r="H4">
            <v>10</v>
          </cell>
          <cell r="I4">
            <v>7.46</v>
          </cell>
          <cell r="K4">
            <v>8</v>
          </cell>
          <cell r="L4">
            <v>6.58</v>
          </cell>
        </row>
        <row r="5">
          <cell r="B5">
            <v>8</v>
          </cell>
          <cell r="C5">
            <v>6.95</v>
          </cell>
          <cell r="E5">
            <v>8</v>
          </cell>
          <cell r="F5">
            <v>8.14</v>
          </cell>
          <cell r="H5">
            <v>8</v>
          </cell>
          <cell r="I5">
            <v>6.77</v>
          </cell>
          <cell r="K5">
            <v>8</v>
          </cell>
          <cell r="L5">
            <v>5.76</v>
          </cell>
        </row>
        <row r="6">
          <cell r="B6">
            <v>13</v>
          </cell>
          <cell r="C6">
            <v>7.58</v>
          </cell>
          <cell r="E6">
            <v>13</v>
          </cell>
          <cell r="F6">
            <v>8.74</v>
          </cell>
          <cell r="H6">
            <v>13</v>
          </cell>
          <cell r="I6">
            <v>12.74</v>
          </cell>
          <cell r="K6">
            <v>8</v>
          </cell>
          <cell r="L6">
            <v>7.71</v>
          </cell>
        </row>
        <row r="7">
          <cell r="B7">
            <v>9</v>
          </cell>
          <cell r="C7">
            <v>8.81</v>
          </cell>
          <cell r="E7">
            <v>9</v>
          </cell>
          <cell r="F7">
            <v>8.77</v>
          </cell>
          <cell r="H7">
            <v>9</v>
          </cell>
          <cell r="I7">
            <v>7.11</v>
          </cell>
          <cell r="K7">
            <v>8</v>
          </cell>
          <cell r="L7">
            <v>8.84</v>
          </cell>
        </row>
        <row r="8">
          <cell r="B8">
            <v>11</v>
          </cell>
          <cell r="C8">
            <v>8.33</v>
          </cell>
          <cell r="E8">
            <v>11</v>
          </cell>
          <cell r="F8">
            <v>9.26</v>
          </cell>
          <cell r="H8">
            <v>11</v>
          </cell>
          <cell r="I8">
            <v>7.81</v>
          </cell>
          <cell r="K8">
            <v>8</v>
          </cell>
          <cell r="L8">
            <v>8.4700000000000006</v>
          </cell>
        </row>
        <row r="9">
          <cell r="B9">
            <v>14</v>
          </cell>
          <cell r="C9">
            <v>9.9600000000000009</v>
          </cell>
          <cell r="E9">
            <v>14</v>
          </cell>
          <cell r="F9">
            <v>8.1</v>
          </cell>
          <cell r="H9">
            <v>14</v>
          </cell>
          <cell r="I9">
            <v>8.84</v>
          </cell>
          <cell r="K9">
            <v>8</v>
          </cell>
          <cell r="L9">
            <v>7.04</v>
          </cell>
        </row>
        <row r="10">
          <cell r="B10">
            <v>6</v>
          </cell>
          <cell r="C10">
            <v>7.24</v>
          </cell>
          <cell r="E10">
            <v>6</v>
          </cell>
          <cell r="F10">
            <v>6.13</v>
          </cell>
          <cell r="H10">
            <v>6</v>
          </cell>
          <cell r="I10">
            <v>6.08</v>
          </cell>
          <cell r="K10">
            <v>8</v>
          </cell>
          <cell r="L10">
            <v>5.25</v>
          </cell>
        </row>
        <row r="11">
          <cell r="B11">
            <v>4</v>
          </cell>
          <cell r="C11">
            <v>4.26</v>
          </cell>
          <cell r="E11">
            <v>4</v>
          </cell>
          <cell r="F11">
            <v>3.1</v>
          </cell>
          <cell r="H11">
            <v>4</v>
          </cell>
          <cell r="I11">
            <v>5.39</v>
          </cell>
          <cell r="K11">
            <v>19</v>
          </cell>
          <cell r="L11">
            <v>12.5</v>
          </cell>
        </row>
        <row r="12">
          <cell r="B12">
            <v>12</v>
          </cell>
          <cell r="C12">
            <v>10.84</v>
          </cell>
          <cell r="E12">
            <v>12</v>
          </cell>
          <cell r="F12">
            <v>9.1300000000000008</v>
          </cell>
          <cell r="H12">
            <v>12</v>
          </cell>
          <cell r="I12">
            <v>8.15</v>
          </cell>
          <cell r="K12">
            <v>8</v>
          </cell>
          <cell r="L12">
            <v>5.56</v>
          </cell>
        </row>
        <row r="13">
          <cell r="B13">
            <v>7</v>
          </cell>
          <cell r="C13">
            <v>4.82</v>
          </cell>
          <cell r="E13">
            <v>7</v>
          </cell>
          <cell r="F13">
            <v>7.26</v>
          </cell>
          <cell r="H13">
            <v>7</v>
          </cell>
          <cell r="I13">
            <v>6.42</v>
          </cell>
          <cell r="K13">
            <v>8</v>
          </cell>
          <cell r="L13">
            <v>7.91</v>
          </cell>
        </row>
        <row r="14">
          <cell r="B14">
            <v>5</v>
          </cell>
          <cell r="C14">
            <v>5.68</v>
          </cell>
          <cell r="E14">
            <v>5</v>
          </cell>
          <cell r="F14">
            <v>4.74</v>
          </cell>
          <cell r="H14">
            <v>5</v>
          </cell>
          <cell r="I14">
            <v>5.73</v>
          </cell>
          <cell r="K14">
            <v>8</v>
          </cell>
          <cell r="L14">
            <v>6.89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A430-70D8-9244-9C8C-A3F450B2A9A0}">
  <dimension ref="A1:C51"/>
  <sheetViews>
    <sheetView tabSelected="1" zoomScale="170" zoomScaleNormal="170" workbookViewId="0">
      <selection activeCell="B5" sqref="B5"/>
    </sheetView>
  </sheetViews>
  <sheetFormatPr baseColWidth="10" defaultRowHeight="16" x14ac:dyDescent="0.2"/>
  <sheetData>
    <row r="1" spans="1:3" x14ac:dyDescent="0.2">
      <c r="A1" s="8" t="s">
        <v>26</v>
      </c>
      <c r="B1" s="8"/>
    </row>
    <row r="2" spans="1:3" x14ac:dyDescent="0.2">
      <c r="A2" t="s">
        <v>9</v>
      </c>
    </row>
    <row r="3" spans="1:3" x14ac:dyDescent="0.2">
      <c r="A3" t="s">
        <v>35</v>
      </c>
    </row>
    <row r="4" spans="1:3" x14ac:dyDescent="0.2">
      <c r="A4" t="s">
        <v>1</v>
      </c>
    </row>
    <row r="6" spans="1:3" x14ac:dyDescent="0.2">
      <c r="A6" s="4" t="s">
        <v>0</v>
      </c>
    </row>
    <row r="7" spans="1:3" x14ac:dyDescent="0.2">
      <c r="A7" s="2" t="s">
        <v>6</v>
      </c>
      <c r="B7" s="2" t="s">
        <v>7</v>
      </c>
      <c r="C7" s="2" t="s">
        <v>8</v>
      </c>
    </row>
    <row r="8" spans="1:3" x14ac:dyDescent="0.2">
      <c r="A8" s="3">
        <v>8</v>
      </c>
      <c r="B8" s="3">
        <v>0</v>
      </c>
      <c r="C8" s="3">
        <v>9</v>
      </c>
    </row>
    <row r="9" spans="1:3" x14ac:dyDescent="0.2">
      <c r="A9" s="3">
        <v>9</v>
      </c>
      <c r="B9" s="3">
        <v>5</v>
      </c>
      <c r="C9" s="3">
        <v>9</v>
      </c>
    </row>
    <row r="10" spans="1:3" x14ac:dyDescent="0.2">
      <c r="A10" s="3">
        <v>10</v>
      </c>
      <c r="B10" s="3">
        <v>10</v>
      </c>
      <c r="C10" s="3">
        <v>9</v>
      </c>
    </row>
    <row r="11" spans="1:3" x14ac:dyDescent="0.2">
      <c r="A11" s="3">
        <v>11</v>
      </c>
      <c r="B11" s="3">
        <v>15</v>
      </c>
      <c r="C11" s="3">
        <v>9</v>
      </c>
    </row>
    <row r="12" spans="1:3" x14ac:dyDescent="0.2">
      <c r="A12" s="3">
        <v>12</v>
      </c>
      <c r="B12" s="3">
        <v>20</v>
      </c>
      <c r="C12" s="3">
        <v>14</v>
      </c>
    </row>
    <row r="13" spans="1:3" x14ac:dyDescent="0.2">
      <c r="A13" t="s">
        <v>2</v>
      </c>
      <c r="B13" t="s">
        <v>3</v>
      </c>
      <c r="C13" t="s">
        <v>3</v>
      </c>
    </row>
    <row r="14" spans="1:3" x14ac:dyDescent="0.2">
      <c r="A14">
        <f>AVERAGE(A8:A12)</f>
        <v>10</v>
      </c>
      <c r="B14">
        <f t="shared" ref="B14:C14" si="0">AVERAGE(B8:B12)</f>
        <v>10</v>
      </c>
      <c r="C14">
        <f t="shared" si="0"/>
        <v>10</v>
      </c>
    </row>
    <row r="16" spans="1:3" x14ac:dyDescent="0.2">
      <c r="A16" t="s">
        <v>4</v>
      </c>
    </row>
    <row r="17" spans="1:2" s="15" customFormat="1" x14ac:dyDescent="0.2">
      <c r="A17" s="15" t="s">
        <v>5</v>
      </c>
    </row>
    <row r="20" spans="1:2" x14ac:dyDescent="0.2">
      <c r="A20" s="4" t="s">
        <v>11</v>
      </c>
    </row>
    <row r="21" spans="1:2" x14ac:dyDescent="0.2">
      <c r="A21" t="s">
        <v>10</v>
      </c>
    </row>
    <row r="22" spans="1:2" s="6" customFormat="1" x14ac:dyDescent="0.2">
      <c r="A22" s="5" t="s">
        <v>20</v>
      </c>
    </row>
    <row r="23" spans="1:2" x14ac:dyDescent="0.2">
      <c r="A23" t="s">
        <v>12</v>
      </c>
    </row>
    <row r="25" spans="1:2" x14ac:dyDescent="0.2">
      <c r="A25" t="s">
        <v>34</v>
      </c>
    </row>
    <row r="26" spans="1:2" x14ac:dyDescent="0.2">
      <c r="A26" s="3" t="s">
        <v>13</v>
      </c>
      <c r="B26" s="3" t="s">
        <v>14</v>
      </c>
    </row>
    <row r="27" spans="1:2" x14ac:dyDescent="0.2">
      <c r="A27" s="3">
        <v>100</v>
      </c>
      <c r="B27" s="3">
        <v>80</v>
      </c>
    </row>
    <row r="28" spans="1:2" x14ac:dyDescent="0.2">
      <c r="A28" s="3">
        <v>150</v>
      </c>
      <c r="B28" s="3">
        <v>90</v>
      </c>
    </row>
    <row r="29" spans="1:2" x14ac:dyDescent="0.2">
      <c r="A29" s="3">
        <v>200</v>
      </c>
      <c r="B29" s="3">
        <v>1000</v>
      </c>
    </row>
    <row r="30" spans="1:2" x14ac:dyDescent="0.2">
      <c r="A30" t="s">
        <v>15</v>
      </c>
      <c r="B30" t="s">
        <v>2</v>
      </c>
    </row>
    <row r="31" spans="1:2" x14ac:dyDescent="0.2">
      <c r="A31">
        <f>AVERAGE(A27:A29)</f>
        <v>150</v>
      </c>
      <c r="B31">
        <f>AVERAGE(B27:B29)</f>
        <v>390</v>
      </c>
    </row>
    <row r="32" spans="1:2" s="15" customFormat="1" x14ac:dyDescent="0.2">
      <c r="A32" s="15" t="s">
        <v>16</v>
      </c>
    </row>
    <row r="33" spans="1:2" x14ac:dyDescent="0.2">
      <c r="A33" t="s">
        <v>17</v>
      </c>
      <c r="B33" t="s">
        <v>18</v>
      </c>
    </row>
    <row r="34" spans="1:2" x14ac:dyDescent="0.2">
      <c r="A34">
        <v>150</v>
      </c>
      <c r="B34">
        <v>90</v>
      </c>
    </row>
    <row r="35" spans="1:2" x14ac:dyDescent="0.2">
      <c r="A35" t="s">
        <v>19</v>
      </c>
    </row>
    <row r="37" spans="1:2" x14ac:dyDescent="0.2">
      <c r="A37" t="s">
        <v>21</v>
      </c>
    </row>
    <row r="38" spans="1:2" x14ac:dyDescent="0.2">
      <c r="A38" t="s">
        <v>22</v>
      </c>
    </row>
    <row r="40" spans="1:2" x14ac:dyDescent="0.2">
      <c r="A40" t="s">
        <v>23</v>
      </c>
    </row>
    <row r="41" spans="1:2" x14ac:dyDescent="0.2">
      <c r="A41" t="s">
        <v>24</v>
      </c>
    </row>
    <row r="43" spans="1:2" x14ac:dyDescent="0.2">
      <c r="A43" t="s">
        <v>32</v>
      </c>
    </row>
    <row r="44" spans="1:2" x14ac:dyDescent="0.2">
      <c r="A44" t="s">
        <v>31</v>
      </c>
    </row>
    <row r="47" spans="1:2" x14ac:dyDescent="0.2">
      <c r="A47" s="4" t="s">
        <v>29</v>
      </c>
    </row>
    <row r="48" spans="1:2" x14ac:dyDescent="0.2">
      <c r="A48" t="s">
        <v>30</v>
      </c>
    </row>
    <row r="51" spans="1:1" x14ac:dyDescent="0.2">
      <c r="A51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EC-2BF4-DF4F-86B5-11C1FA8A4142}">
  <dimension ref="A1:E107"/>
  <sheetViews>
    <sheetView zoomScale="177" zoomScaleNormal="170" workbookViewId="0">
      <selection activeCell="I100" sqref="I100"/>
    </sheetView>
  </sheetViews>
  <sheetFormatPr baseColWidth="10" defaultRowHeight="16" x14ac:dyDescent="0.2"/>
  <sheetData>
    <row r="1" spans="1:3" x14ac:dyDescent="0.2">
      <c r="A1" s="8" t="s">
        <v>27</v>
      </c>
    </row>
    <row r="2" spans="1:3" x14ac:dyDescent="0.2">
      <c r="A2" s="7" t="s">
        <v>25</v>
      </c>
      <c r="B2" s="7"/>
      <c r="C2" s="7"/>
    </row>
    <row r="3" spans="1:3" x14ac:dyDescent="0.2">
      <c r="A3" t="s">
        <v>28</v>
      </c>
    </row>
    <row r="5" spans="1:3" x14ac:dyDescent="0.2">
      <c r="A5" s="2" t="s">
        <v>6</v>
      </c>
      <c r="B5" s="2" t="s">
        <v>7</v>
      </c>
      <c r="C5" s="2" t="s">
        <v>8</v>
      </c>
    </row>
    <row r="6" spans="1:3" x14ac:dyDescent="0.2">
      <c r="A6" s="3">
        <v>8</v>
      </c>
      <c r="B6" s="3">
        <v>0</v>
      </c>
      <c r="C6" s="3">
        <v>9</v>
      </c>
    </row>
    <row r="7" spans="1:3" x14ac:dyDescent="0.2">
      <c r="A7" s="3">
        <v>9</v>
      </c>
      <c r="B7" s="3">
        <v>5</v>
      </c>
      <c r="C7" s="3">
        <v>9</v>
      </c>
    </row>
    <row r="8" spans="1:3" x14ac:dyDescent="0.2">
      <c r="A8" s="3">
        <v>10</v>
      </c>
      <c r="B8" s="3">
        <v>10</v>
      </c>
      <c r="C8" s="3">
        <v>9</v>
      </c>
    </row>
    <row r="9" spans="1:3" x14ac:dyDescent="0.2">
      <c r="A9" s="3">
        <v>11</v>
      </c>
      <c r="B9" s="3">
        <v>15</v>
      </c>
      <c r="C9" s="3">
        <v>9</v>
      </c>
    </row>
    <row r="10" spans="1:3" x14ac:dyDescent="0.2">
      <c r="A10" s="3">
        <v>12</v>
      </c>
      <c r="B10" s="3">
        <v>20</v>
      </c>
      <c r="C10" s="3">
        <v>14</v>
      </c>
    </row>
    <row r="11" spans="1:3" x14ac:dyDescent="0.2">
      <c r="A11" s="10" t="s">
        <v>40</v>
      </c>
      <c r="B11" s="10"/>
      <c r="C11" s="10"/>
    </row>
    <row r="13" spans="1:3" x14ac:dyDescent="0.2">
      <c r="A13" t="s">
        <v>36</v>
      </c>
      <c r="B13" t="s">
        <v>36</v>
      </c>
      <c r="C13" t="s">
        <v>36</v>
      </c>
    </row>
    <row r="14" spans="1:3" x14ac:dyDescent="0.2">
      <c r="A14" s="9" t="s">
        <v>37</v>
      </c>
      <c r="B14" t="s">
        <v>38</v>
      </c>
      <c r="C14" t="s">
        <v>39</v>
      </c>
    </row>
    <row r="16" spans="1:3" s="15" customFormat="1" x14ac:dyDescent="0.2">
      <c r="A16" s="15" t="s">
        <v>41</v>
      </c>
    </row>
    <row r="18" spans="1:2" x14ac:dyDescent="0.2">
      <c r="A18" s="3" t="s">
        <v>6</v>
      </c>
      <c r="B18" s="3" t="s">
        <v>7</v>
      </c>
    </row>
    <row r="19" spans="1:2" x14ac:dyDescent="0.2">
      <c r="A19" s="3">
        <v>9</v>
      </c>
      <c r="B19" s="3">
        <v>0</v>
      </c>
    </row>
    <row r="20" spans="1:2" x14ac:dyDescent="0.2">
      <c r="A20" s="3">
        <v>9</v>
      </c>
      <c r="B20" s="3">
        <v>2</v>
      </c>
    </row>
    <row r="21" spans="1:2" x14ac:dyDescent="0.2">
      <c r="A21" s="3">
        <v>9</v>
      </c>
      <c r="B21" s="3">
        <v>4</v>
      </c>
    </row>
    <row r="22" spans="1:2" x14ac:dyDescent="0.2">
      <c r="A22" s="3">
        <v>9</v>
      </c>
      <c r="B22" s="3">
        <v>8</v>
      </c>
    </row>
    <row r="23" spans="1:2" x14ac:dyDescent="0.2">
      <c r="A23" s="3">
        <v>9</v>
      </c>
      <c r="B23" s="3">
        <v>12</v>
      </c>
    </row>
    <row r="24" spans="1:2" x14ac:dyDescent="0.2">
      <c r="A24" s="3">
        <v>9</v>
      </c>
      <c r="B24" s="3">
        <v>20</v>
      </c>
    </row>
    <row r="25" spans="1:2" x14ac:dyDescent="0.2">
      <c r="A25" s="3">
        <v>9</v>
      </c>
      <c r="B25" s="3">
        <v>40</v>
      </c>
    </row>
    <row r="26" spans="1:2" x14ac:dyDescent="0.2">
      <c r="A26" s="3">
        <v>9</v>
      </c>
      <c r="B26" s="3">
        <v>50</v>
      </c>
    </row>
    <row r="27" spans="1:2" x14ac:dyDescent="0.2">
      <c r="A27" s="3">
        <v>9</v>
      </c>
      <c r="B27" s="3">
        <v>80</v>
      </c>
    </row>
    <row r="28" spans="1:2" x14ac:dyDescent="0.2">
      <c r="A28" s="3">
        <v>100</v>
      </c>
      <c r="B28" s="3">
        <v>85</v>
      </c>
    </row>
    <row r="29" spans="1:2" x14ac:dyDescent="0.2">
      <c r="A29" t="s">
        <v>42</v>
      </c>
      <c r="B29" t="s">
        <v>42</v>
      </c>
    </row>
    <row r="30" spans="1:2" x14ac:dyDescent="0.2">
      <c r="A30">
        <v>91</v>
      </c>
      <c r="B30">
        <v>85</v>
      </c>
    </row>
    <row r="32" spans="1:2" x14ac:dyDescent="0.2">
      <c r="A32" t="s">
        <v>43</v>
      </c>
    </row>
    <row r="33" spans="1:2" x14ac:dyDescent="0.2">
      <c r="A33" t="s">
        <v>44</v>
      </c>
    </row>
    <row r="35" spans="1:2" s="15" customFormat="1" x14ac:dyDescent="0.2">
      <c r="A35" s="15" t="s">
        <v>55</v>
      </c>
    </row>
    <row r="36" spans="1:2" x14ac:dyDescent="0.2">
      <c r="A36" s="2" t="s">
        <v>7</v>
      </c>
      <c r="B36" t="s">
        <v>63</v>
      </c>
    </row>
    <row r="37" spans="1:2" x14ac:dyDescent="0.2">
      <c r="A37" s="12">
        <v>0</v>
      </c>
      <c r="B37" t="s">
        <v>57</v>
      </c>
    </row>
    <row r="38" spans="1:2" x14ac:dyDescent="0.2">
      <c r="A38" s="12">
        <v>5</v>
      </c>
      <c r="B38" t="s">
        <v>58</v>
      </c>
    </row>
    <row r="39" spans="1:2" x14ac:dyDescent="0.2">
      <c r="A39" s="12">
        <v>10</v>
      </c>
      <c r="B39" t="s">
        <v>59</v>
      </c>
    </row>
    <row r="40" spans="1:2" x14ac:dyDescent="0.2">
      <c r="A40" s="12">
        <v>15</v>
      </c>
      <c r="B40" t="s">
        <v>60</v>
      </c>
    </row>
    <row r="41" spans="1:2" x14ac:dyDescent="0.2">
      <c r="A41" s="12">
        <v>20</v>
      </c>
      <c r="B41" t="s">
        <v>61</v>
      </c>
    </row>
    <row r="42" spans="1:2" x14ac:dyDescent="0.2">
      <c r="A42" t="s">
        <v>56</v>
      </c>
      <c r="B42" t="s">
        <v>62</v>
      </c>
    </row>
    <row r="43" spans="1:2" x14ac:dyDescent="0.2">
      <c r="A43" t="s">
        <v>64</v>
      </c>
    </row>
    <row r="62" spans="1:1" s="15" customFormat="1" x14ac:dyDescent="0.2">
      <c r="A62" s="15" t="s">
        <v>65</v>
      </c>
    </row>
    <row r="64" spans="1:1" x14ac:dyDescent="0.2">
      <c r="A64" t="s">
        <v>66</v>
      </c>
    </row>
    <row r="65" spans="1:5" x14ac:dyDescent="0.2">
      <c r="A65" t="s">
        <v>76</v>
      </c>
    </row>
    <row r="66" spans="1:5" x14ac:dyDescent="0.2">
      <c r="A66" s="13" t="s">
        <v>67</v>
      </c>
      <c r="B66" s="13" t="s">
        <v>68</v>
      </c>
    </row>
    <row r="67" spans="1:5" x14ac:dyDescent="0.2">
      <c r="A67" s="12">
        <v>1</v>
      </c>
      <c r="B67" s="12">
        <v>1</v>
      </c>
    </row>
    <row r="68" spans="1:5" x14ac:dyDescent="0.2">
      <c r="A68" s="12">
        <v>2</v>
      </c>
      <c r="B68" s="12">
        <v>2</v>
      </c>
    </row>
    <row r="69" spans="1:5" x14ac:dyDescent="0.2">
      <c r="A69" s="12">
        <v>3</v>
      </c>
      <c r="B69" s="12">
        <v>3</v>
      </c>
    </row>
    <row r="70" spans="1:5" x14ac:dyDescent="0.2">
      <c r="A70" s="3" t="s">
        <v>69</v>
      </c>
      <c r="B70" s="3" t="s">
        <v>69</v>
      </c>
      <c r="E70" s="14" t="s">
        <v>1</v>
      </c>
    </row>
    <row r="71" spans="1:5" x14ac:dyDescent="0.2">
      <c r="A71" s="3" t="s">
        <v>70</v>
      </c>
      <c r="B71" s="3" t="s">
        <v>70</v>
      </c>
      <c r="E71" s="14" t="s">
        <v>1</v>
      </c>
    </row>
    <row r="72" spans="1:5" x14ac:dyDescent="0.2">
      <c r="A72" s="3" t="s">
        <v>71</v>
      </c>
      <c r="B72" s="3" t="s">
        <v>69</v>
      </c>
    </row>
    <row r="73" spans="1:5" x14ac:dyDescent="0.2">
      <c r="A73" s="3"/>
      <c r="B73" s="3" t="s">
        <v>70</v>
      </c>
    </row>
    <row r="74" spans="1:5" x14ac:dyDescent="0.2">
      <c r="A74" s="3"/>
      <c r="B74" s="3" t="s">
        <v>69</v>
      </c>
    </row>
    <row r="75" spans="1:5" x14ac:dyDescent="0.2">
      <c r="A75" s="3"/>
      <c r="B75" s="3" t="s">
        <v>70</v>
      </c>
    </row>
    <row r="76" spans="1:5" x14ac:dyDescent="0.2">
      <c r="A76" s="3"/>
      <c r="B76" s="3" t="s">
        <v>72</v>
      </c>
    </row>
    <row r="78" spans="1:5" x14ac:dyDescent="0.2">
      <c r="A78" t="s">
        <v>74</v>
      </c>
    </row>
    <row r="79" spans="1:5" x14ac:dyDescent="0.2">
      <c r="A79" t="s">
        <v>73</v>
      </c>
    </row>
    <row r="80" spans="1:5" x14ac:dyDescent="0.2">
      <c r="A80" t="s">
        <v>75</v>
      </c>
    </row>
    <row r="83" spans="1:2" s="15" customFormat="1" x14ac:dyDescent="0.2">
      <c r="A83" s="16" t="s">
        <v>94</v>
      </c>
      <c r="B83" s="16"/>
    </row>
    <row r="84" spans="1:2" s="15" customFormat="1" x14ac:dyDescent="0.2">
      <c r="A84" s="16" t="s">
        <v>95</v>
      </c>
      <c r="B84" s="16"/>
    </row>
    <row r="85" spans="1:2" x14ac:dyDescent="0.2">
      <c r="A85" t="s">
        <v>80</v>
      </c>
    </row>
    <row r="86" spans="1:2" x14ac:dyDescent="0.2">
      <c r="A86" t="s">
        <v>81</v>
      </c>
    </row>
    <row r="87" spans="1:2" s="1" customFormat="1" x14ac:dyDescent="0.2">
      <c r="A87" s="1" t="s">
        <v>82</v>
      </c>
    </row>
    <row r="88" spans="1:2" x14ac:dyDescent="0.2">
      <c r="A88" t="s">
        <v>83</v>
      </c>
    </row>
    <row r="89" spans="1:2" x14ac:dyDescent="0.2">
      <c r="A89" t="s">
        <v>84</v>
      </c>
    </row>
    <row r="90" spans="1:2" x14ac:dyDescent="0.2">
      <c r="A90" t="s">
        <v>85</v>
      </c>
    </row>
    <row r="91" spans="1:2" x14ac:dyDescent="0.2">
      <c r="A91" t="s">
        <v>86</v>
      </c>
    </row>
    <row r="93" spans="1:2" x14ac:dyDescent="0.2">
      <c r="A93" t="s">
        <v>90</v>
      </c>
    </row>
    <row r="94" spans="1:2" x14ac:dyDescent="0.2">
      <c r="A94" t="s">
        <v>87</v>
      </c>
    </row>
    <row r="95" spans="1:2" x14ac:dyDescent="0.2">
      <c r="A95" t="s">
        <v>88</v>
      </c>
    </row>
    <row r="96" spans="1:2" x14ac:dyDescent="0.2">
      <c r="A96" t="s">
        <v>89</v>
      </c>
    </row>
    <row r="97" spans="1:1" x14ac:dyDescent="0.2">
      <c r="A97" t="s">
        <v>92</v>
      </c>
    </row>
    <row r="99" spans="1:1" x14ac:dyDescent="0.2">
      <c r="A99" t="s">
        <v>91</v>
      </c>
    </row>
    <row r="100" spans="1:1" x14ac:dyDescent="0.2">
      <c r="A100" t="s">
        <v>93</v>
      </c>
    </row>
    <row r="102" spans="1:1" s="15" customFormat="1" x14ac:dyDescent="0.2">
      <c r="A102" s="15" t="s">
        <v>96</v>
      </c>
    </row>
    <row r="103" spans="1:1" x14ac:dyDescent="0.2">
      <c r="A103" t="s">
        <v>97</v>
      </c>
    </row>
    <row r="105" spans="1:1" s="15" customFormat="1" x14ac:dyDescent="0.2">
      <c r="A105" s="15" t="s">
        <v>77</v>
      </c>
    </row>
    <row r="106" spans="1:1" x14ac:dyDescent="0.2">
      <c r="A106" t="s">
        <v>78</v>
      </c>
    </row>
    <row r="107" spans="1:1" x14ac:dyDescent="0.2">
      <c r="A107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694-C77E-6442-A52A-1065EC688E1B}">
  <dimension ref="A1:A12"/>
  <sheetViews>
    <sheetView zoomScale="170" zoomScaleNormal="170" workbookViewId="0">
      <selection activeCell="A15" sqref="A15"/>
    </sheetView>
  </sheetViews>
  <sheetFormatPr baseColWidth="10" defaultRowHeight="16" x14ac:dyDescent="0.2"/>
  <cols>
    <col min="1" max="1" width="78.1640625" customWidth="1"/>
  </cols>
  <sheetData>
    <row r="1" spans="1:1" x14ac:dyDescent="0.2">
      <c r="A1" s="4" t="s">
        <v>45</v>
      </c>
    </row>
    <row r="2" spans="1:1" ht="51" x14ac:dyDescent="0.2">
      <c r="A2" s="11" t="s">
        <v>47</v>
      </c>
    </row>
    <row r="3" spans="1:1" x14ac:dyDescent="0.2">
      <c r="A3" t="s">
        <v>46</v>
      </c>
    </row>
    <row r="6" spans="1:1" x14ac:dyDescent="0.2">
      <c r="A6" s="4" t="s">
        <v>48</v>
      </c>
    </row>
    <row r="7" spans="1:1" ht="68" x14ac:dyDescent="0.2">
      <c r="A7" s="11" t="s">
        <v>51</v>
      </c>
    </row>
    <row r="8" spans="1:1" ht="34" x14ac:dyDescent="0.2">
      <c r="A8" s="11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ht="51" x14ac:dyDescent="0.2">
      <c r="A11" s="11" t="s">
        <v>49</v>
      </c>
    </row>
    <row r="12" spans="1:1" x14ac:dyDescent="0.2">
      <c r="A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507-6E24-DB41-A001-8319ECF97E82}">
  <dimension ref="A7:L122"/>
  <sheetViews>
    <sheetView zoomScale="170" zoomScaleNormal="170" workbookViewId="0">
      <selection activeCell="C121" sqref="C121"/>
    </sheetView>
  </sheetViews>
  <sheetFormatPr baseColWidth="10" defaultRowHeight="16" x14ac:dyDescent="0.2"/>
  <sheetData>
    <row r="7" spans="1:1" x14ac:dyDescent="0.2">
      <c r="A7" t="s">
        <v>100</v>
      </c>
    </row>
    <row r="8" spans="1:1" x14ac:dyDescent="0.2">
      <c r="A8" t="s">
        <v>99</v>
      </c>
    </row>
    <row r="9" spans="1:1" x14ac:dyDescent="0.2">
      <c r="A9" t="s">
        <v>98</v>
      </c>
    </row>
    <row r="10" spans="1:1" x14ac:dyDescent="0.2">
      <c r="A10" t="s">
        <v>101</v>
      </c>
    </row>
    <row r="11" spans="1:1" x14ac:dyDescent="0.2">
      <c r="A11" t="s">
        <v>102</v>
      </c>
    </row>
    <row r="13" spans="1:1" x14ac:dyDescent="0.2">
      <c r="A13" t="s">
        <v>109</v>
      </c>
    </row>
    <row r="14" spans="1:1" x14ac:dyDescent="0.2">
      <c r="A14" t="s">
        <v>110</v>
      </c>
    </row>
    <row r="15" spans="1:1" x14ac:dyDescent="0.2">
      <c r="A15" t="s">
        <v>111</v>
      </c>
    </row>
    <row r="17" spans="1:12" x14ac:dyDescent="0.2">
      <c r="A17" t="s">
        <v>133</v>
      </c>
    </row>
    <row r="18" spans="1:12" x14ac:dyDescent="0.2">
      <c r="A18" s="3" t="s">
        <v>103</v>
      </c>
      <c r="B18" s="3" t="s">
        <v>108</v>
      </c>
      <c r="C18" s="3" t="s">
        <v>67</v>
      </c>
      <c r="H18" s="3" t="s">
        <v>105</v>
      </c>
      <c r="I18" s="3" t="s">
        <v>104</v>
      </c>
      <c r="J18" s="3" t="s">
        <v>67</v>
      </c>
    </row>
    <row r="19" spans="1:12" x14ac:dyDescent="0.2">
      <c r="A19" s="3">
        <v>2001</v>
      </c>
      <c r="B19" s="3">
        <v>400</v>
      </c>
      <c r="C19" s="3">
        <v>500</v>
      </c>
      <c r="H19" s="3">
        <v>2001</v>
      </c>
      <c r="I19" s="3">
        <v>5</v>
      </c>
      <c r="J19" s="3">
        <v>6.25</v>
      </c>
    </row>
    <row r="20" spans="1:12" x14ac:dyDescent="0.2">
      <c r="A20" s="3">
        <v>2002</v>
      </c>
      <c r="B20" s="3">
        <v>500</v>
      </c>
      <c r="C20" s="3">
        <v>630</v>
      </c>
      <c r="D20" t="s">
        <v>1</v>
      </c>
      <c r="E20" t="s">
        <v>1</v>
      </c>
      <c r="F20" t="s">
        <v>1</v>
      </c>
      <c r="H20" s="3">
        <v>2002</v>
      </c>
      <c r="I20" s="3">
        <v>6.25</v>
      </c>
      <c r="J20" s="3">
        <v>7.875</v>
      </c>
    </row>
    <row r="21" spans="1:12" x14ac:dyDescent="0.2">
      <c r="A21" s="3">
        <v>2003</v>
      </c>
      <c r="B21" s="3">
        <v>600</v>
      </c>
      <c r="C21" s="3">
        <v>752</v>
      </c>
      <c r="H21" s="3">
        <v>2003</v>
      </c>
      <c r="I21" s="3">
        <v>7.5</v>
      </c>
      <c r="J21" s="3">
        <v>9.4</v>
      </c>
    </row>
    <row r="22" spans="1:12" x14ac:dyDescent="0.2">
      <c r="A22" s="3">
        <v>2004</v>
      </c>
      <c r="B22" s="3">
        <v>499</v>
      </c>
      <c r="C22" s="3">
        <v>621</v>
      </c>
      <c r="D22" s="7" t="s">
        <v>106</v>
      </c>
      <c r="E22">
        <f>_xlfn.COVARIANCE.P(B19:B23,C19:C23)</f>
        <v>22107.159999999996</v>
      </c>
      <c r="H22" s="3">
        <v>2004</v>
      </c>
      <c r="I22" s="3">
        <v>6.2374999999999998</v>
      </c>
      <c r="J22" s="3">
        <v>7.7625000000000002</v>
      </c>
      <c r="K22" s="7" t="s">
        <v>106</v>
      </c>
      <c r="L22">
        <f>_xlfn.COVARIANCE.P(I19:I23,J19:J23)</f>
        <v>3.4542437499999998</v>
      </c>
    </row>
    <row r="23" spans="1:12" x14ac:dyDescent="0.2">
      <c r="A23" s="3">
        <v>2005</v>
      </c>
      <c r="B23" s="3">
        <v>800</v>
      </c>
      <c r="C23" s="3">
        <v>981</v>
      </c>
      <c r="D23" s="7" t="s">
        <v>107</v>
      </c>
      <c r="E23">
        <f>CORREL(B19:B23,C19:C23)</f>
        <v>0.99953726903046147</v>
      </c>
      <c r="H23" s="3">
        <v>2005</v>
      </c>
      <c r="I23" s="3">
        <v>10</v>
      </c>
      <c r="J23" s="3">
        <v>12.262499999999999</v>
      </c>
      <c r="K23" s="7" t="s">
        <v>107</v>
      </c>
      <c r="L23">
        <f>CORREL(I19:I23,J19:J23)</f>
        <v>0.99953726903046181</v>
      </c>
    </row>
    <row r="24" spans="1:12" x14ac:dyDescent="0.2">
      <c r="A24" s="10"/>
      <c r="B24" s="10"/>
      <c r="C24" s="10"/>
      <c r="D24" s="17"/>
      <c r="H24" s="10"/>
      <c r="I24" s="10"/>
      <c r="J24" s="10"/>
      <c r="K24" s="17"/>
    </row>
    <row r="25" spans="1:12" x14ac:dyDescent="0.2">
      <c r="A25" s="7" t="s">
        <v>134</v>
      </c>
      <c r="B25" s="7"/>
      <c r="C25" s="7"/>
      <c r="D25" s="7"/>
    </row>
    <row r="26" spans="1:12" x14ac:dyDescent="0.2">
      <c r="A26" t="s">
        <v>135</v>
      </c>
    </row>
    <row r="27" spans="1:12" x14ac:dyDescent="0.2">
      <c r="A27" t="s">
        <v>137</v>
      </c>
    </row>
    <row r="28" spans="1:12" x14ac:dyDescent="0.2">
      <c r="A28" t="s">
        <v>136</v>
      </c>
    </row>
    <row r="29" spans="1:12" x14ac:dyDescent="0.2">
      <c r="A29" t="s">
        <v>138</v>
      </c>
    </row>
    <row r="32" spans="1:12" x14ac:dyDescent="0.2">
      <c r="E32" t="s">
        <v>141</v>
      </c>
    </row>
    <row r="33" spans="1:10" x14ac:dyDescent="0.2">
      <c r="E33" t="s">
        <v>140</v>
      </c>
    </row>
    <row r="36" spans="1:10" x14ac:dyDescent="0.2">
      <c r="J36" t="s">
        <v>1</v>
      </c>
    </row>
    <row r="37" spans="1:10" x14ac:dyDescent="0.2">
      <c r="A37" t="s">
        <v>112</v>
      </c>
    </row>
    <row r="38" spans="1:10" x14ac:dyDescent="0.2">
      <c r="A38" t="s">
        <v>114</v>
      </c>
    </row>
    <row r="39" spans="1:10" x14ac:dyDescent="0.2">
      <c r="A39" t="s">
        <v>113</v>
      </c>
    </row>
    <row r="41" spans="1:10" x14ac:dyDescent="0.2">
      <c r="A41" s="1" t="s">
        <v>115</v>
      </c>
    </row>
    <row r="42" spans="1:10" x14ac:dyDescent="0.2">
      <c r="A42" t="s">
        <v>118</v>
      </c>
    </row>
    <row r="44" spans="1:10" x14ac:dyDescent="0.2">
      <c r="E44" t="s">
        <v>139</v>
      </c>
    </row>
    <row r="51" spans="1:1" x14ac:dyDescent="0.2">
      <c r="A51" s="1" t="s">
        <v>116</v>
      </c>
    </row>
    <row r="53" spans="1:1" x14ac:dyDescent="0.2">
      <c r="A53" s="7" t="s">
        <v>117</v>
      </c>
    </row>
    <row r="66" spans="1:1" x14ac:dyDescent="0.2">
      <c r="A66" t="s">
        <v>119</v>
      </c>
    </row>
    <row r="67" spans="1:1" x14ac:dyDescent="0.2">
      <c r="A67" t="s">
        <v>122</v>
      </c>
    </row>
    <row r="68" spans="1:1" x14ac:dyDescent="0.2">
      <c r="A68" t="s">
        <v>123</v>
      </c>
    </row>
    <row r="69" spans="1:1" x14ac:dyDescent="0.2">
      <c r="A69" t="s">
        <v>121</v>
      </c>
    </row>
    <row r="70" spans="1:1" x14ac:dyDescent="0.2">
      <c r="A70" t="s">
        <v>125</v>
      </c>
    </row>
    <row r="72" spans="1:1" x14ac:dyDescent="0.2">
      <c r="A72" s="7" t="s">
        <v>120</v>
      </c>
    </row>
    <row r="74" spans="1:1" x14ac:dyDescent="0.2">
      <c r="A74" t="s">
        <v>124</v>
      </c>
    </row>
    <row r="93" spans="1:1" x14ac:dyDescent="0.2">
      <c r="A93" t="s">
        <v>126</v>
      </c>
    </row>
    <row r="94" spans="1:1" x14ac:dyDescent="0.2">
      <c r="A94" t="s">
        <v>127</v>
      </c>
    </row>
    <row r="95" spans="1:1" x14ac:dyDescent="0.2">
      <c r="A95" t="s">
        <v>128</v>
      </c>
    </row>
    <row r="97" spans="1:1" x14ac:dyDescent="0.2">
      <c r="A97" t="s">
        <v>130</v>
      </c>
    </row>
    <row r="100" spans="1:1" x14ac:dyDescent="0.2">
      <c r="A100" s="7" t="s">
        <v>129</v>
      </c>
    </row>
    <row r="101" spans="1:1" x14ac:dyDescent="0.2">
      <c r="A101" s="17"/>
    </row>
    <row r="102" spans="1:1" x14ac:dyDescent="0.2">
      <c r="A102" t="s">
        <v>131</v>
      </c>
    </row>
    <row r="115" spans="1:1" x14ac:dyDescent="0.2">
      <c r="A115" t="s">
        <v>132</v>
      </c>
    </row>
    <row r="118" spans="1:1" x14ac:dyDescent="0.2">
      <c r="A118" s="4" t="s">
        <v>142</v>
      </c>
    </row>
    <row r="119" spans="1:1" x14ac:dyDescent="0.2">
      <c r="A119" t="s">
        <v>143</v>
      </c>
    </row>
    <row r="120" spans="1:1" x14ac:dyDescent="0.2">
      <c r="A120" t="s">
        <v>144</v>
      </c>
    </row>
    <row r="121" spans="1:1" x14ac:dyDescent="0.2">
      <c r="A121" t="s">
        <v>145</v>
      </c>
    </row>
    <row r="122" spans="1:1" x14ac:dyDescent="0.2">
      <c r="A122" t="s"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DB01-2C7C-104E-8705-CD1C42A9700B}">
  <dimension ref="A1"/>
  <sheetViews>
    <sheetView zoomScale="170" zoomScaleNormal="170" workbookViewId="0">
      <selection activeCell="A66" sqref="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E068-593A-7347-8545-8CC555614293}">
  <dimension ref="A1:L31"/>
  <sheetViews>
    <sheetView zoomScale="170" zoomScaleNormal="170" workbookViewId="0">
      <selection activeCell="A31" sqref="A31"/>
    </sheetView>
  </sheetViews>
  <sheetFormatPr baseColWidth="10" defaultRowHeight="16" x14ac:dyDescent="0.2"/>
  <sheetData>
    <row r="1" spans="1:1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">
      <c r="A2" s="18"/>
      <c r="B2" s="20" t="s">
        <v>147</v>
      </c>
      <c r="C2" s="20" t="s">
        <v>148</v>
      </c>
      <c r="D2" s="20" t="s">
        <v>149</v>
      </c>
      <c r="E2" s="18" t="s">
        <v>1</v>
      </c>
      <c r="F2" s="18"/>
      <c r="G2" s="18"/>
      <c r="H2" s="18"/>
      <c r="I2" s="18"/>
      <c r="J2" s="18"/>
      <c r="K2" s="18" t="s">
        <v>150</v>
      </c>
      <c r="L2" s="18"/>
    </row>
    <row r="3" spans="1:12" x14ac:dyDescent="0.2">
      <c r="A3" s="18"/>
      <c r="B3" s="20">
        <v>1</v>
      </c>
      <c r="C3" s="20">
        <v>2</v>
      </c>
      <c r="D3" s="20">
        <v>0.69314699999999996</v>
      </c>
      <c r="E3" s="18" t="s">
        <v>1</v>
      </c>
      <c r="F3" s="18"/>
      <c r="G3" s="18">
        <v>0.99995299999999998</v>
      </c>
      <c r="H3" s="18"/>
      <c r="I3" s="18"/>
      <c r="J3" s="18"/>
      <c r="K3" s="18">
        <f>CORREL(B3:B17,C3:C17)</f>
        <v>0.69571914313881666</v>
      </c>
      <c r="L3" s="18"/>
    </row>
    <row r="4" spans="1:12" x14ac:dyDescent="0.2">
      <c r="A4" s="18"/>
      <c r="B4" s="20">
        <v>2</v>
      </c>
      <c r="C4" s="20">
        <v>4</v>
      </c>
      <c r="D4" s="20">
        <v>1.3862939999999999</v>
      </c>
      <c r="E4" s="18"/>
      <c r="F4" s="18"/>
      <c r="G4" s="18"/>
      <c r="H4" s="18"/>
      <c r="I4" s="18"/>
      <c r="J4" s="18"/>
      <c r="K4" s="19" t="s">
        <v>151</v>
      </c>
      <c r="L4" s="18"/>
    </row>
    <row r="5" spans="1:12" x14ac:dyDescent="0.2">
      <c r="A5" s="18"/>
      <c r="B5" s="20">
        <v>3</v>
      </c>
      <c r="C5" s="20">
        <v>8</v>
      </c>
      <c r="D5" s="20">
        <v>2.0794419999999998</v>
      </c>
      <c r="E5" s="18"/>
      <c r="F5" s="18"/>
      <c r="G5" s="18"/>
      <c r="H5" s="18"/>
      <c r="I5" s="18"/>
      <c r="J5" s="18"/>
      <c r="K5" s="18" t="s">
        <v>152</v>
      </c>
      <c r="L5" s="18"/>
    </row>
    <row r="6" spans="1:12" x14ac:dyDescent="0.2">
      <c r="A6" s="18"/>
      <c r="B6" s="20">
        <v>4</v>
      </c>
      <c r="C6" s="20">
        <v>16</v>
      </c>
      <c r="D6" s="20">
        <v>2.772589</v>
      </c>
      <c r="E6" s="18"/>
      <c r="F6" s="18"/>
      <c r="G6" s="18"/>
      <c r="H6" s="18"/>
      <c r="I6" s="18"/>
      <c r="J6" s="18"/>
      <c r="K6" s="18" t="s">
        <v>153</v>
      </c>
      <c r="L6" s="18"/>
    </row>
    <row r="7" spans="1:12" x14ac:dyDescent="0.2">
      <c r="A7" s="18"/>
      <c r="B7" s="20">
        <v>5</v>
      </c>
      <c r="C7" s="20">
        <v>35</v>
      </c>
      <c r="D7" s="20">
        <v>3.555348</v>
      </c>
      <c r="E7" s="18"/>
      <c r="F7" s="18"/>
      <c r="G7" s="18"/>
      <c r="H7" s="18"/>
      <c r="I7" s="18"/>
      <c r="J7" s="18"/>
      <c r="K7" s="18" t="s">
        <v>154</v>
      </c>
      <c r="L7" s="18"/>
    </row>
    <row r="8" spans="1:12" x14ac:dyDescent="0.2">
      <c r="A8" s="18"/>
      <c r="B8" s="20">
        <v>6</v>
      </c>
      <c r="C8" s="20">
        <v>64</v>
      </c>
      <c r="D8" s="20">
        <v>4.1588830000000003</v>
      </c>
      <c r="E8" s="18"/>
      <c r="F8" s="18"/>
      <c r="G8" s="18"/>
      <c r="H8" s="18"/>
      <c r="I8" s="18"/>
      <c r="J8" s="18"/>
      <c r="K8" s="18" t="s">
        <v>155</v>
      </c>
      <c r="L8" s="18"/>
    </row>
    <row r="9" spans="1:12" x14ac:dyDescent="0.2">
      <c r="A9" s="18"/>
      <c r="B9" s="20">
        <v>8</v>
      </c>
      <c r="C9" s="20">
        <v>250</v>
      </c>
      <c r="D9" s="20">
        <v>5.5214610000000004</v>
      </c>
      <c r="E9" s="18"/>
      <c r="F9" s="18"/>
      <c r="G9" s="18"/>
      <c r="H9" s="18"/>
      <c r="I9" s="18"/>
      <c r="J9" s="18"/>
      <c r="K9" s="18" t="s">
        <v>156</v>
      </c>
      <c r="L9" s="18"/>
    </row>
    <row r="10" spans="1:12" x14ac:dyDescent="0.2">
      <c r="A10" s="18"/>
      <c r="B10" s="20">
        <v>7</v>
      </c>
      <c r="C10" s="20">
        <v>120</v>
      </c>
      <c r="D10" s="20">
        <v>4.7874920000000003</v>
      </c>
      <c r="E10" s="18"/>
      <c r="F10" s="18"/>
      <c r="G10" s="18"/>
      <c r="H10" s="18"/>
      <c r="I10" s="18"/>
      <c r="J10" s="18"/>
      <c r="K10" s="18" t="s">
        <v>157</v>
      </c>
      <c r="L10" s="18"/>
    </row>
    <row r="11" spans="1:12" x14ac:dyDescent="0.2">
      <c r="A11" s="18"/>
      <c r="B11" s="20">
        <v>9</v>
      </c>
      <c r="C11" s="20">
        <v>511</v>
      </c>
      <c r="D11" s="20">
        <v>6.23637</v>
      </c>
      <c r="E11" s="18"/>
      <c r="F11" s="18"/>
      <c r="G11" s="18"/>
      <c r="H11" s="18"/>
      <c r="I11" s="18"/>
      <c r="J11" s="18"/>
      <c r="K11" s="18" t="s">
        <v>158</v>
      </c>
      <c r="L11" s="18"/>
    </row>
    <row r="12" spans="1:12" x14ac:dyDescent="0.2">
      <c r="A12" s="18"/>
      <c r="B12" s="20">
        <v>10</v>
      </c>
      <c r="C12" s="20">
        <v>1020</v>
      </c>
      <c r="D12" s="20">
        <v>6.9275580000000003</v>
      </c>
      <c r="E12" s="18"/>
      <c r="F12" s="18"/>
      <c r="G12" s="18"/>
      <c r="H12" s="18"/>
      <c r="I12" s="18"/>
      <c r="J12" s="18"/>
      <c r="K12" s="18" t="s">
        <v>159</v>
      </c>
      <c r="L12" s="18"/>
    </row>
    <row r="13" spans="1:12" x14ac:dyDescent="0.2">
      <c r="A13" s="18"/>
      <c r="B13" s="20">
        <v>11</v>
      </c>
      <c r="C13" s="20">
        <v>2040</v>
      </c>
      <c r="D13" s="20">
        <v>7.6207050000000001</v>
      </c>
      <c r="E13" s="18"/>
      <c r="F13" s="18"/>
      <c r="G13" s="18"/>
      <c r="H13" s="18"/>
      <c r="I13" s="18"/>
      <c r="J13" s="18"/>
      <c r="K13" s="18" t="s">
        <v>160</v>
      </c>
      <c r="L13" s="18"/>
    </row>
    <row r="14" spans="1:12" x14ac:dyDescent="0.2">
      <c r="A14" s="18"/>
      <c r="B14" s="20">
        <v>12</v>
      </c>
      <c r="C14" s="20">
        <v>4080</v>
      </c>
      <c r="D14" s="20">
        <v>8.3138520000000007</v>
      </c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18"/>
      <c r="B15" s="20">
        <v>13</v>
      </c>
      <c r="C15" s="20">
        <v>8200</v>
      </c>
      <c r="D15" s="20">
        <v>9.011889</v>
      </c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18"/>
      <c r="B16" s="20">
        <v>14</v>
      </c>
      <c r="C16" s="20">
        <v>16000</v>
      </c>
      <c r="D16" s="20">
        <v>9.6803439999999998</v>
      </c>
      <c r="E16" s="18"/>
      <c r="G16" s="18"/>
      <c r="H16" s="18"/>
      <c r="I16" s="18"/>
      <c r="J16" s="18"/>
      <c r="K16" s="18" t="s">
        <v>161</v>
      </c>
      <c r="L16" s="18"/>
    </row>
    <row r="17" spans="1:12" x14ac:dyDescent="0.2">
      <c r="A17" s="18"/>
      <c r="B17" s="20">
        <v>15</v>
      </c>
      <c r="C17" s="20">
        <v>32200</v>
      </c>
      <c r="D17" s="20">
        <v>10.379720000000001</v>
      </c>
      <c r="E17" s="18"/>
      <c r="F17" s="18"/>
      <c r="G17" s="18"/>
      <c r="H17" s="18"/>
      <c r="I17" s="18"/>
      <c r="J17" s="18"/>
      <c r="K17" s="18" t="s">
        <v>162</v>
      </c>
      <c r="L17" s="18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 t="s">
        <v>163</v>
      </c>
      <c r="L18" s="18"/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 t="s">
        <v>164</v>
      </c>
      <c r="L19" s="18"/>
    </row>
    <row r="20" spans="1:12" x14ac:dyDescent="0.2">
      <c r="A20" s="19" t="s">
        <v>178</v>
      </c>
      <c r="B20" s="18"/>
      <c r="C20" s="18"/>
      <c r="D20" s="18"/>
      <c r="E20" s="18"/>
      <c r="F20" s="18"/>
      <c r="G20" s="18"/>
      <c r="H20" s="18"/>
      <c r="I20" s="18"/>
      <c r="J20" s="18"/>
      <c r="K20" s="18" t="s">
        <v>165</v>
      </c>
      <c r="L20" s="18"/>
    </row>
    <row r="21" spans="1:12" x14ac:dyDescent="0.2">
      <c r="A21" s="18" t="s">
        <v>182</v>
      </c>
      <c r="B21" s="18"/>
      <c r="C21" s="18"/>
      <c r="D21" s="18"/>
      <c r="E21" s="18"/>
      <c r="F21" s="18"/>
      <c r="G21" s="18"/>
      <c r="H21" s="18"/>
      <c r="I21" s="18"/>
      <c r="J21" s="18"/>
      <c r="K21" s="18" t="s">
        <v>166</v>
      </c>
      <c r="L21" s="18"/>
    </row>
    <row r="22" spans="1:12" x14ac:dyDescent="0.2">
      <c r="A22" s="18" t="s">
        <v>179</v>
      </c>
      <c r="B22" s="18"/>
      <c r="C22" s="18"/>
      <c r="D22" s="18"/>
      <c r="E22" s="18"/>
      <c r="F22" s="18"/>
      <c r="G22" s="18"/>
      <c r="H22" s="18"/>
      <c r="I22" s="18"/>
      <c r="J22" s="18"/>
      <c r="K22" s="18" t="s">
        <v>168</v>
      </c>
      <c r="L22" s="18"/>
    </row>
    <row r="23" spans="1:12" x14ac:dyDescent="0.2">
      <c r="A23" s="18" t="s">
        <v>183</v>
      </c>
      <c r="B23" s="18"/>
      <c r="C23" s="18"/>
      <c r="D23" s="18"/>
      <c r="E23" s="18"/>
      <c r="F23" s="18"/>
      <c r="G23" s="18"/>
      <c r="H23" s="18"/>
      <c r="I23" s="18"/>
      <c r="J23" s="18"/>
      <c r="K23" s="18" t="s">
        <v>167</v>
      </c>
      <c r="L23" s="18"/>
    </row>
    <row r="24" spans="1:12" x14ac:dyDescent="0.2">
      <c r="A24" s="18" t="s">
        <v>180</v>
      </c>
      <c r="B24" s="18"/>
      <c r="C24" s="18"/>
      <c r="D24" s="18"/>
      <c r="E24" s="18"/>
      <c r="F24" s="18"/>
      <c r="G24" s="18"/>
      <c r="H24" s="18"/>
      <c r="I24" s="18"/>
      <c r="J24" s="18"/>
      <c r="K24" s="18" t="s">
        <v>169</v>
      </c>
      <c r="L24" s="18"/>
    </row>
    <row r="25" spans="1:12" x14ac:dyDescent="0.2">
      <c r="A25" s="18" t="s">
        <v>185</v>
      </c>
      <c r="B25" s="18"/>
      <c r="C25" s="18"/>
      <c r="D25" s="18"/>
      <c r="E25" s="18"/>
      <c r="F25" s="18" t="s">
        <v>171</v>
      </c>
      <c r="G25" s="18"/>
      <c r="H25" s="18"/>
      <c r="I25" s="18"/>
      <c r="J25" s="18"/>
      <c r="K25" s="18" t="s">
        <v>170</v>
      </c>
      <c r="L25" s="18"/>
    </row>
    <row r="26" spans="1:12" x14ac:dyDescent="0.2">
      <c r="A26" s="18" t="s">
        <v>184</v>
      </c>
      <c r="B26" s="18"/>
      <c r="C26" s="18"/>
      <c r="D26" s="18"/>
      <c r="E26" s="18"/>
      <c r="F26" s="18" t="s">
        <v>172</v>
      </c>
      <c r="G26" s="18"/>
      <c r="H26" s="18"/>
      <c r="I26" s="18"/>
      <c r="J26" s="18"/>
      <c r="K26" s="18"/>
      <c r="L26" s="18"/>
    </row>
    <row r="27" spans="1:12" x14ac:dyDescent="0.2">
      <c r="A27" s="18" t="s">
        <v>181</v>
      </c>
      <c r="F27" t="s">
        <v>173</v>
      </c>
    </row>
    <row r="28" spans="1:12" x14ac:dyDescent="0.2">
      <c r="F28" s="18" t="s">
        <v>176</v>
      </c>
    </row>
    <row r="29" spans="1:12" x14ac:dyDescent="0.2">
      <c r="F29" s="18" t="s">
        <v>177</v>
      </c>
    </row>
    <row r="30" spans="1:12" x14ac:dyDescent="0.2">
      <c r="F30" s="18" t="s">
        <v>174</v>
      </c>
    </row>
    <row r="31" spans="1:12" x14ac:dyDescent="0.2">
      <c r="F31" s="18" t="s">
        <v>175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770B-F381-9140-8DF8-D65D0388D1C0}">
  <dimension ref="A1:L52"/>
  <sheetViews>
    <sheetView zoomScale="170" zoomScaleNormal="170" workbookViewId="0">
      <selection activeCell="L23" sqref="L23"/>
    </sheetView>
  </sheetViews>
  <sheetFormatPr baseColWidth="10" defaultColWidth="8.83203125" defaultRowHeight="16" x14ac:dyDescent="0.2"/>
  <cols>
    <col min="1" max="1" width="10.6640625" bestFit="1" customWidth="1"/>
  </cols>
  <sheetData>
    <row r="1" spans="1:12" x14ac:dyDescent="0.2">
      <c r="C1" s="21" t="s">
        <v>186</v>
      </c>
      <c r="D1" s="21"/>
      <c r="E1" s="21"/>
      <c r="F1" s="21"/>
      <c r="G1" s="21"/>
      <c r="H1" s="21"/>
      <c r="I1" s="21"/>
      <c r="J1" s="21"/>
      <c r="K1" s="21"/>
    </row>
    <row r="2" spans="1:12" x14ac:dyDescent="0.2">
      <c r="B2" s="22" t="s">
        <v>187</v>
      </c>
      <c r="C2" s="23"/>
      <c r="E2" s="22" t="s">
        <v>188</v>
      </c>
      <c r="F2" s="24"/>
      <c r="H2" s="22" t="s">
        <v>189</v>
      </c>
      <c r="I2" s="23"/>
      <c r="K2" s="22" t="s">
        <v>190</v>
      </c>
      <c r="L2" s="24"/>
    </row>
    <row r="3" spans="1:12" x14ac:dyDescent="0.2">
      <c r="B3" s="23" t="s">
        <v>191</v>
      </c>
      <c r="C3" s="23" t="s">
        <v>192</v>
      </c>
      <c r="E3" s="24" t="s">
        <v>191</v>
      </c>
      <c r="F3" s="24" t="s">
        <v>192</v>
      </c>
      <c r="H3" s="23" t="s">
        <v>191</v>
      </c>
      <c r="I3" s="23" t="s">
        <v>192</v>
      </c>
      <c r="K3" s="24" t="s">
        <v>191</v>
      </c>
      <c r="L3" s="24" t="s">
        <v>192</v>
      </c>
    </row>
    <row r="4" spans="1:12" x14ac:dyDescent="0.2">
      <c r="A4">
        <v>1</v>
      </c>
      <c r="B4" s="23">
        <v>10</v>
      </c>
      <c r="C4" s="23">
        <v>8.0399999999999991</v>
      </c>
      <c r="E4" s="24">
        <v>10</v>
      </c>
      <c r="F4" s="24">
        <v>9.14</v>
      </c>
      <c r="H4" s="23">
        <v>10</v>
      </c>
      <c r="I4" s="23">
        <v>7.46</v>
      </c>
      <c r="K4" s="24">
        <v>8</v>
      </c>
      <c r="L4" s="24">
        <v>6.58</v>
      </c>
    </row>
    <row r="5" spans="1:12" x14ac:dyDescent="0.2">
      <c r="A5">
        <v>2</v>
      </c>
      <c r="B5" s="23">
        <v>8</v>
      </c>
      <c r="C5" s="23">
        <v>6.95</v>
      </c>
      <c r="E5" s="24">
        <v>8</v>
      </c>
      <c r="F5" s="24">
        <v>8.14</v>
      </c>
      <c r="H5" s="23">
        <v>8</v>
      </c>
      <c r="I5" s="23">
        <v>6.77</v>
      </c>
      <c r="K5" s="24">
        <v>8</v>
      </c>
      <c r="L5" s="24">
        <v>5.76</v>
      </c>
    </row>
    <row r="6" spans="1:12" x14ac:dyDescent="0.2">
      <c r="A6">
        <v>3</v>
      </c>
      <c r="B6" s="23">
        <v>13</v>
      </c>
      <c r="C6" s="23">
        <v>7.58</v>
      </c>
      <c r="E6" s="24">
        <v>13</v>
      </c>
      <c r="F6" s="24">
        <v>8.74</v>
      </c>
      <c r="H6" s="23">
        <v>13</v>
      </c>
      <c r="I6" s="23">
        <v>12.74</v>
      </c>
      <c r="K6" s="24">
        <v>8</v>
      </c>
      <c r="L6" s="24">
        <v>7.71</v>
      </c>
    </row>
    <row r="7" spans="1:12" x14ac:dyDescent="0.2">
      <c r="A7">
        <v>4</v>
      </c>
      <c r="B7" s="23">
        <v>9</v>
      </c>
      <c r="C7" s="23">
        <v>8.81</v>
      </c>
      <c r="E7" s="24">
        <v>9</v>
      </c>
      <c r="F7" s="24">
        <v>8.77</v>
      </c>
      <c r="H7" s="23">
        <v>9</v>
      </c>
      <c r="I7" s="23">
        <v>7.11</v>
      </c>
      <c r="K7" s="24">
        <v>8</v>
      </c>
      <c r="L7" s="24">
        <v>8.84</v>
      </c>
    </row>
    <row r="8" spans="1:12" x14ac:dyDescent="0.2">
      <c r="A8">
        <v>5</v>
      </c>
      <c r="B8" s="23">
        <v>11</v>
      </c>
      <c r="C8" s="23">
        <v>8.33</v>
      </c>
      <c r="E8" s="24">
        <v>11</v>
      </c>
      <c r="F8" s="24">
        <v>9.26</v>
      </c>
      <c r="H8" s="23">
        <v>11</v>
      </c>
      <c r="I8" s="23">
        <v>7.81</v>
      </c>
      <c r="K8" s="24">
        <v>8</v>
      </c>
      <c r="L8" s="24">
        <v>8.4700000000000006</v>
      </c>
    </row>
    <row r="9" spans="1:12" x14ac:dyDescent="0.2">
      <c r="A9">
        <v>6</v>
      </c>
      <c r="B9" s="23">
        <v>14</v>
      </c>
      <c r="C9" s="23">
        <v>9.9600000000000009</v>
      </c>
      <c r="E9" s="24">
        <v>14</v>
      </c>
      <c r="F9" s="24">
        <v>8.1</v>
      </c>
      <c r="H9" s="23">
        <v>14</v>
      </c>
      <c r="I9" s="23">
        <v>8.84</v>
      </c>
      <c r="K9" s="24">
        <v>8</v>
      </c>
      <c r="L9" s="24">
        <v>7.04</v>
      </c>
    </row>
    <row r="10" spans="1:12" x14ac:dyDescent="0.2">
      <c r="A10">
        <v>7</v>
      </c>
      <c r="B10" s="23">
        <v>6</v>
      </c>
      <c r="C10" s="23">
        <v>7.24</v>
      </c>
      <c r="E10" s="24">
        <v>6</v>
      </c>
      <c r="F10" s="24">
        <v>6.13</v>
      </c>
      <c r="H10" s="23">
        <v>6</v>
      </c>
      <c r="I10" s="23">
        <v>6.08</v>
      </c>
      <c r="K10" s="24">
        <v>8</v>
      </c>
      <c r="L10" s="24">
        <v>5.25</v>
      </c>
    </row>
    <row r="11" spans="1:12" x14ac:dyDescent="0.2">
      <c r="A11">
        <v>8</v>
      </c>
      <c r="B11" s="23">
        <v>4</v>
      </c>
      <c r="C11" s="23">
        <v>4.26</v>
      </c>
      <c r="E11" s="24">
        <v>4</v>
      </c>
      <c r="F11" s="24">
        <v>3.1</v>
      </c>
      <c r="H11" s="23">
        <v>4</v>
      </c>
      <c r="I11" s="23">
        <v>5.39</v>
      </c>
      <c r="K11" s="24">
        <v>19</v>
      </c>
      <c r="L11" s="24">
        <v>12.5</v>
      </c>
    </row>
    <row r="12" spans="1:12" x14ac:dyDescent="0.2">
      <c r="A12">
        <v>9</v>
      </c>
      <c r="B12" s="23">
        <v>12</v>
      </c>
      <c r="C12" s="23">
        <v>10.84</v>
      </c>
      <c r="E12" s="24">
        <v>12</v>
      </c>
      <c r="F12" s="24">
        <v>9.1300000000000008</v>
      </c>
      <c r="H12" s="23">
        <v>12</v>
      </c>
      <c r="I12" s="23">
        <v>8.15</v>
      </c>
      <c r="K12" s="24">
        <v>8</v>
      </c>
      <c r="L12" s="24">
        <v>5.56</v>
      </c>
    </row>
    <row r="13" spans="1:12" x14ac:dyDescent="0.2">
      <c r="A13">
        <v>10</v>
      </c>
      <c r="B13" s="23">
        <v>7</v>
      </c>
      <c r="C13" s="23">
        <v>4.82</v>
      </c>
      <c r="E13" s="24">
        <v>7</v>
      </c>
      <c r="F13" s="24">
        <v>7.26</v>
      </c>
      <c r="H13" s="23">
        <v>7</v>
      </c>
      <c r="I13" s="23">
        <v>6.42</v>
      </c>
      <c r="K13" s="24">
        <v>8</v>
      </c>
      <c r="L13" s="24">
        <v>7.91</v>
      </c>
    </row>
    <row r="14" spans="1:12" x14ac:dyDescent="0.2">
      <c r="A14">
        <v>11</v>
      </c>
      <c r="B14" s="23">
        <v>5</v>
      </c>
      <c r="C14" s="23">
        <v>5.68</v>
      </c>
      <c r="E14" s="24">
        <v>5</v>
      </c>
      <c r="F14" s="24">
        <v>4.74</v>
      </c>
      <c r="H14" s="23">
        <v>5</v>
      </c>
      <c r="I14" s="23">
        <v>5.73</v>
      </c>
      <c r="K14" s="24">
        <v>8</v>
      </c>
      <c r="L14" s="24">
        <v>6.89</v>
      </c>
    </row>
    <row r="16" spans="1:12" x14ac:dyDescent="0.2">
      <c r="A16" t="s">
        <v>200</v>
      </c>
    </row>
    <row r="17" spans="1:12" x14ac:dyDescent="0.2">
      <c r="A17" s="3" t="s">
        <v>193</v>
      </c>
      <c r="B17" s="3">
        <f>AVERAGE(B4:B14)</f>
        <v>9</v>
      </c>
      <c r="C17" s="3">
        <f>AVERAGE(C4:C14)</f>
        <v>7.5009090909090927</v>
      </c>
      <c r="D17" s="3"/>
      <c r="E17" s="3">
        <f>AVERAGE(E4:E14)</f>
        <v>9</v>
      </c>
      <c r="F17" s="3">
        <f>AVERAGE(F4:F14)</f>
        <v>7.500909090909091</v>
      </c>
      <c r="G17" s="3"/>
      <c r="H17" s="3">
        <f>AVERAGE(H4:H14)</f>
        <v>9</v>
      </c>
      <c r="I17" s="3">
        <f>AVERAGE(I4:I14)</f>
        <v>7.5000000000000009</v>
      </c>
      <c r="J17" s="3"/>
      <c r="K17" s="3">
        <f>AVERAGE(K4:K14)</f>
        <v>9</v>
      </c>
      <c r="L17" s="3">
        <f>AVERAGE(L4:L14)</f>
        <v>7.5009090909090901</v>
      </c>
    </row>
    <row r="18" spans="1:12" x14ac:dyDescent="0.2">
      <c r="A18" s="3" t="s">
        <v>63</v>
      </c>
      <c r="B18" s="3">
        <f>_xlfn.VAR.P(B4:B14)</f>
        <v>10</v>
      </c>
      <c r="C18" s="3">
        <f>_xlfn.VAR.P(C4:C14)</f>
        <v>3.752062809917311</v>
      </c>
      <c r="D18" s="3"/>
      <c r="E18" s="3">
        <f>_xlfn.VAR.P(E4:E14)</f>
        <v>10</v>
      </c>
      <c r="F18" s="3">
        <f>_xlfn.VAR.P(F4:F14)</f>
        <v>3.7523900826446219</v>
      </c>
      <c r="G18" s="3"/>
      <c r="H18" s="3"/>
      <c r="I18" s="3"/>
      <c r="J18" s="3"/>
      <c r="K18" s="3"/>
      <c r="L18" s="3"/>
    </row>
    <row r="19" spans="1:12" x14ac:dyDescent="0.2">
      <c r="A19" s="3" t="s">
        <v>194</v>
      </c>
      <c r="B19" s="3">
        <f>_xlfn.COVARIANCE.P(B4:B14,C4:C14)</f>
        <v>5.000909090909091</v>
      </c>
      <c r="C19" s="3"/>
      <c r="D19" s="3"/>
      <c r="E19" s="3">
        <f>_xlfn.COVARIANCE.P(E4:E14,F4:F14)</f>
        <v>5</v>
      </c>
      <c r="F19" s="3"/>
      <c r="G19" s="3"/>
      <c r="H19" s="3">
        <f>_xlfn.COVARIANCE.P(H4:H14,I4:I14)</f>
        <v>4.9972727272727271</v>
      </c>
      <c r="I19" s="3"/>
      <c r="J19" s="3"/>
      <c r="K19" s="3">
        <f>_xlfn.COVARIANCE.P(K4:K14,L4:L14)</f>
        <v>4.999090909090909</v>
      </c>
      <c r="L19" s="3"/>
    </row>
    <row r="20" spans="1:12" x14ac:dyDescent="0.2">
      <c r="A20" s="3" t="s">
        <v>195</v>
      </c>
      <c r="B20" s="3">
        <f>CORREL(B4:B14,C4:C14)</f>
        <v>0.81642051634483992</v>
      </c>
      <c r="C20" s="3"/>
      <c r="D20" s="3"/>
      <c r="E20" s="3">
        <f>CORREL(E4:E14,F4:F14)</f>
        <v>0.81623650600024267</v>
      </c>
      <c r="F20" s="3"/>
      <c r="G20" s="3"/>
      <c r="H20" s="3">
        <f>CORREL(H4:H14,I4:I14)</f>
        <v>0.81628673948959818</v>
      </c>
      <c r="I20" s="3"/>
      <c r="J20" s="3"/>
      <c r="K20" s="3">
        <f>CORREL(K4:K14,L4:L14)</f>
        <v>0.81652143688850276</v>
      </c>
      <c r="L20" s="3"/>
    </row>
    <row r="22" spans="1:12" x14ac:dyDescent="0.2">
      <c r="A22" t="s">
        <v>196</v>
      </c>
    </row>
    <row r="30" spans="1:12" x14ac:dyDescent="0.2">
      <c r="H30" t="s">
        <v>1</v>
      </c>
    </row>
    <row r="50" spans="1:1" x14ac:dyDescent="0.2">
      <c r="A50" t="s">
        <v>197</v>
      </c>
    </row>
    <row r="51" spans="1:1" x14ac:dyDescent="0.2">
      <c r="A51" t="s">
        <v>198</v>
      </c>
    </row>
    <row r="52" spans="1:1" x14ac:dyDescent="0.2">
      <c r="A52" t="s">
        <v>199</v>
      </c>
    </row>
  </sheetData>
  <mergeCells count="1">
    <mergeCell ref="C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central_tendency</vt:lpstr>
      <vt:lpstr>dispersion</vt:lpstr>
      <vt:lpstr>calculus</vt:lpstr>
      <vt:lpstr>multiple_ds</vt:lpstr>
      <vt:lpstr>Logarithms</vt:lpstr>
      <vt:lpstr>correlation</vt:lpstr>
      <vt:lpstr>Anscombe Quartet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Chadha</dc:creator>
  <cp:lastModifiedBy>Sylvia Chadha</cp:lastModifiedBy>
  <dcterms:created xsi:type="dcterms:W3CDTF">2022-05-16T17:31:34Z</dcterms:created>
  <dcterms:modified xsi:type="dcterms:W3CDTF">2022-05-27T13:45:31Z</dcterms:modified>
</cp:coreProperties>
</file>