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1141_IntroToCS_114306078\HW3_Excel1\"/>
    </mc:Choice>
  </mc:AlternateContent>
  <xr:revisionPtr revIDLastSave="0" documentId="13_ncr:1_{9E8152C7-893E-4E4B-B76C-CF874BC6C7F2}" xr6:coauthVersionLast="47" xr6:coauthVersionMax="47" xr10:uidLastSave="{00000000-0000-0000-0000-000000000000}"/>
  <bookViews>
    <workbookView xWindow="-110" yWindow="-110" windowWidth="19420" windowHeight="115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L13" i="1" s="1"/>
  <c r="H14" i="1"/>
  <c r="J14" i="1" s="1"/>
  <c r="L14" i="1" s="1"/>
  <c r="H15" i="1"/>
  <c r="J15" i="1" s="1"/>
  <c r="L15" i="1" s="1"/>
  <c r="H2" i="1"/>
  <c r="J2" i="1" s="1"/>
  <c r="C17" i="1"/>
  <c r="D17" i="1"/>
  <c r="P2" i="1" l="1"/>
  <c r="P7" i="1"/>
  <c r="P1" i="1"/>
  <c r="P10" i="1"/>
  <c r="P8" i="1"/>
  <c r="P6" i="1"/>
  <c r="P4" i="1"/>
  <c r="P3" i="1"/>
  <c r="P9" i="1"/>
  <c r="P5" i="1"/>
  <c r="K5" i="1" a="1"/>
  <c r="K5" i="1" s="1"/>
  <c r="L5" i="1"/>
  <c r="K4" i="1" a="1"/>
  <c r="K4" i="1" s="1"/>
  <c r="L4" i="1"/>
  <c r="L3" i="1"/>
  <c r="K3" i="1" a="1"/>
  <c r="K3" i="1" s="1"/>
  <c r="L2" i="1"/>
  <c r="K2" i="1" a="1"/>
  <c r="K2" i="1" s="1"/>
  <c r="L12" i="1"/>
  <c r="K12" i="1" a="1"/>
  <c r="K12" i="1" s="1"/>
  <c r="L11" i="1"/>
  <c r="K11" i="1" a="1"/>
  <c r="K11" i="1" s="1"/>
  <c r="L10" i="1"/>
  <c r="K10" i="1" a="1"/>
  <c r="K10" i="1" s="1"/>
  <c r="K9" i="1" a="1"/>
  <c r="K9" i="1" s="1"/>
  <c r="L9" i="1"/>
  <c r="K8" i="1" a="1"/>
  <c r="K8" i="1" s="1"/>
  <c r="L8" i="1"/>
  <c r="K7" i="1" a="1"/>
  <c r="K7" i="1" s="1"/>
  <c r="L7" i="1"/>
  <c r="K6" i="1" a="1"/>
  <c r="K6" i="1" s="1"/>
  <c r="L6" i="1"/>
  <c r="H17" i="1"/>
  <c r="K14" i="1" a="1"/>
  <c r="K14" i="1" s="1"/>
  <c r="K13" i="1" a="1"/>
  <c r="K13" i="1" s="1"/>
  <c r="J17" i="1"/>
  <c r="K15" i="1" a="1"/>
  <c r="K15" i="1" s="1"/>
  <c r="S1" i="1" l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<sst xmlns="http://schemas.openxmlformats.org/spreadsheetml/2006/main" count="44" uniqueCount="44">
  <si>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</si>
  <si>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</si>
  <si>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</si>
  <si>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</si>
  <si>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</si>
  <si>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</si>
  <si>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</si>
  <si>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</si>
  <si>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</si>
  <si>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</si>
  <si>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</si>
  <si>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</si>
  <si>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</si>
  <si>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</si>
  <si>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</si>
  <si>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</si>
  <si>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</si>
  <si>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</si>
  <si>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</si>
  <si>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</si>
  <si>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</si>
  <si>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</si>
  <si>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</si>
  <si>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</si>
  <si>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</si>
  <si>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</si>
  <si>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</si>
  <si>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</si>
  <si>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</si>
  <si>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</si>
  <si>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</si>
  <si>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</si>
  <si>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90-100</t>
  </si>
  <si>
    <t>0-9</t>
    <phoneticPr fontId="2" type="noConversion"/>
  </si>
  <si>
    <t>10-19</t>
    <phoneticPr fontId="2" type="noConversion"/>
  </si>
  <si>
    <t>20-29</t>
    <phoneticPr fontId="2" type="noConversion"/>
  </si>
  <si>
    <t>30-39</t>
  </si>
  <si>
    <t>40-49</t>
  </si>
  <si>
    <t>50-59</t>
  </si>
  <si>
    <t>60-69</t>
  </si>
  <si>
    <t>70-79</t>
  </si>
  <si>
    <t>80-89</t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</si>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</sst>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89D5F7"/>
      <color rgb="FFDD8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Students' overall grade's circle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DD88F8"/>
            </a:solidFill>
          </c:spPr>
          <c:dPt>
            <c:idx val="0"/>
            <c:bubble3D val="0"/>
            <c:spPr>
              <a:solidFill>
                <a:srgbClr val="DD88F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CD-4B1A-877F-DE90EE2D5B14}"/>
              </c:ext>
            </c:extLst>
          </c:dPt>
          <c:dPt>
            <c:idx val="1"/>
            <c:bubble3D val="0"/>
            <c:spPr>
              <a:solidFill>
                <a:srgbClr val="89D5F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2E-458E-9E92-601FFBACFDD4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工作表1!$R$1:$R$2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工作表1!$S$1:$S$2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2E-458E-9E92-601FFBACF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Students'</a:t>
            </a:r>
            <a:r>
              <a:rPr lang="en-US" altLang="zh-TW" baseline="0"/>
              <a:t> overall scores' bar graph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358705161854761E-2"/>
          <c:y val="0.19546296296296295"/>
          <c:w val="0.9155301837270341"/>
          <c:h val="0.7156561679790026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9D5F7"/>
            </a:solidFill>
            <a:ln>
              <a:noFill/>
            </a:ln>
            <a:effectLst/>
          </c:spPr>
          <c:invertIfNegative val="0"/>
          <c:cat>
            <c:strRef>
              <c:f>工作表1!$O$1:$O$10</c:f>
              <c:strCache>
                <c:ptCount val="10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90-100</c:v>
                </c:pt>
              </c:strCache>
            </c:strRef>
          </c:cat>
          <c:val>
            <c:numRef>
              <c:f>工作表1!$P$1:$P$10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24-4D5D-A02C-6BF2AABD4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474976"/>
        <c:axId val="1064475456"/>
      </c:barChart>
      <c:catAx>
        <c:axId val="106447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64475456"/>
        <c:crosses val="autoZero"/>
        <c:auto val="1"/>
        <c:lblAlgn val="ctr"/>
        <c:lblOffset val="100"/>
        <c:noMultiLvlLbl val="0"/>
      </c:catAx>
      <c:valAx>
        <c:axId val="106447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6447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53975</xdr:colOff>
      <xdr:row>16</xdr:row>
      <xdr:rowOff>60325</xdr:rowOff>
    </xdr:from>
    <xdr:to>
      <xdr:col>13</xdr:col>
      <xdr:colOff>552450</xdr:colOff>
      <xdr:row>26</xdr:row>
      <xdr:rowOff>184150</xdr:rowOff>
    </xdr:to>
    <xdr:graphicFrame macro="">
      <xdr:nvGraphicFramePr>
        <xdr:cNvPr id="20" name="圖表 19">
          <a:extLst>
            <a:ext uri="{FF2B5EF4-FFF2-40B4-BE49-F238E27FC236}">
              <a16:creationId xmlns:a16="http://schemas.microsoft.com/office/drawing/2014/main" id="{C180292D-D787-65D7-C776-4D516BD33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41275</xdr:colOff>
      <xdr:row>24</xdr:row>
      <xdr:rowOff>98425</xdr:rowOff>
    </xdr:from>
    <xdr:to>
      <xdr:col>10</xdr:col>
      <xdr:colOff>1651000</xdr:colOff>
      <xdr:row>35</xdr:row>
      <xdr:rowOff>88900</xdr:rowOff>
    </xdr:to>
    <xdr:graphicFrame macro="">
      <xdr:nvGraphicFramePr>
        <xdr:cNvPr id="21" name="圖表 20">
          <a:extLst>
            <a:ext uri="{FF2B5EF4-FFF2-40B4-BE49-F238E27FC236}">
              <a16:creationId xmlns:a16="http://schemas.microsoft.com/office/drawing/2014/main" id="{C681D3C5-1AD1-5108-1AE6-65FD19C37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S24"/>
  <sheetViews>
    <sheetView tabSelected="1" topLeftCell="H27" workbookViewId="0">
      <selection activeCell="K18" sqref="K18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  <col min="13" max="13" width="9.6328125" bestFit="1" customWidth="1"/>
    <col min="15" max="15" width="9.6328125" bestFit="1" customWidth="1"/>
  </cols>
  <sheetData>
    <row r="1" spans="1:1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  <c r="M1">
        <v>0</v>
      </c>
      <c r="N1">
        <v>9</v>
      </c>
      <c r="O1" s="6" t="s">
        <v>33</v>
      </c>
      <c r="P1">
        <f t="shared" ref="P1:P10" si="0">COUNTIFS($J$2:$J$15,"&gt;="&amp;M1,$J$2:$J$15,"&lt;="&amp;N1)</f>
        <v>0</v>
      </c>
      <c r="R1" t="s">
        <v>42</v>
      </c>
      <c r="S1">
        <f>COUNTIF(L2:L15,"pass")</f>
        <v>12</v>
      </c>
    </row>
    <row r="2" spans="1:19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H2*0.5+I2*0.5</f>
        <v>91.7</v>
      </c>
      <c r="K2" s="7" t="str" cm="1">
        <f t="array" ref="K2">_xlfn.IFS(J2&gt;=90,"A",J2&gt;=80,"B",J2&gt;=70,"C",J2&gt;=60,"D",J2&lt;=59,"F")</f>
        <v>A</v>
      </c>
      <c r="L2" t="str">
        <f>IF(J2&gt;=60,"pass","fail")</f>
        <v>pass</v>
      </c>
      <c r="M2">
        <v>10</v>
      </c>
      <c r="N2">
        <v>19</v>
      </c>
      <c r="O2" s="5" t="s">
        <v>34</v>
      </c>
      <c r="P2">
        <f t="shared" si="0"/>
        <v>0</v>
      </c>
      <c r="R2" t="s">
        <v>43</v>
      </c>
      <c r="S2">
        <f>COUNTIF(L2:L15,"fail")</f>
        <v>2</v>
      </c>
    </row>
    <row r="3" spans="1:19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1">AVERAGE(C3:G3)</f>
        <v>86</v>
      </c>
      <c r="I3" s="1">
        <v>94</v>
      </c>
      <c r="J3">
        <f t="shared" ref="J3:J15" si="2">H3*0.5+I3*0.5</f>
        <v>90</v>
      </c>
      <c r="K3" s="7" t="str" cm="1">
        <f t="array" ref="K3">_xlfn.IFS(J3&gt;=90,"A",J3&gt;=80,"B",J3&gt;=70,"C",J3&gt;=60,"D",J3&lt;=59,"F")</f>
        <v>A</v>
      </c>
      <c r="L3" t="str">
        <f t="shared" ref="L3:L15" si="3">IF(J3&gt;=60,"pass","fail")</f>
        <v>pass</v>
      </c>
      <c r="M3">
        <v>20</v>
      </c>
      <c r="N3">
        <v>29</v>
      </c>
      <c r="O3" t="s">
        <v>35</v>
      </c>
      <c r="P3">
        <f t="shared" si="0"/>
        <v>0</v>
      </c>
    </row>
    <row r="4" spans="1:19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1"/>
        <v>82.4</v>
      </c>
      <c r="I4" s="1">
        <v>80</v>
      </c>
      <c r="J4">
        <f t="shared" si="2"/>
        <v>81.2</v>
      </c>
      <c r="K4" s="7" t="str" cm="1">
        <f t="array" ref="K4">_xlfn.IFS(J4&gt;=90,"A",J4&gt;=80,"B",J4&gt;=70,"C",J4&gt;=60,"D",J4&lt;=59,"F")</f>
        <v>B</v>
      </c>
      <c r="L4" t="str">
        <f t="shared" si="3"/>
        <v>pass</v>
      </c>
      <c r="M4">
        <v>30</v>
      </c>
      <c r="N4">
        <v>39</v>
      </c>
      <c r="O4" t="s">
        <v>36</v>
      </c>
      <c r="P4">
        <f t="shared" si="0"/>
        <v>0</v>
      </c>
    </row>
    <row r="5" spans="1:19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1"/>
        <v>81.599999999999994</v>
      </c>
      <c r="I5" s="1">
        <v>80</v>
      </c>
      <c r="J5">
        <f t="shared" si="2"/>
        <v>80.8</v>
      </c>
      <c r="K5" s="7" t="str" cm="1">
        <f t="array" ref="K5">_xlfn.IFS(J5&gt;=90,"A",J5&gt;=80,"B",J5&gt;=70,"C",J5&gt;=60,"D",J5&lt;=59,"F")</f>
        <v>B</v>
      </c>
      <c r="L5" t="str">
        <f t="shared" si="3"/>
        <v>pass</v>
      </c>
      <c r="M5">
        <v>40</v>
      </c>
      <c r="N5">
        <v>49</v>
      </c>
      <c r="O5" t="s">
        <v>37</v>
      </c>
      <c r="P5">
        <f t="shared" si="0"/>
        <v>0</v>
      </c>
    </row>
    <row r="6" spans="1:19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1"/>
        <v>81.400000000000006</v>
      </c>
      <c r="I6" s="1">
        <v>88</v>
      </c>
      <c r="J6">
        <f t="shared" si="2"/>
        <v>84.7</v>
      </c>
      <c r="K6" s="7" t="str" cm="1">
        <f t="array" ref="K6">_xlfn.IFS(J6&gt;=90,"A",J6&gt;=80,"B",J6&gt;=70,"C",J6&gt;=60,"D",J6&lt;=59,"F")</f>
        <v>B</v>
      </c>
      <c r="L6" t="str">
        <f t="shared" si="3"/>
        <v>pass</v>
      </c>
      <c r="M6">
        <v>50</v>
      </c>
      <c r="N6">
        <v>59</v>
      </c>
      <c r="O6" t="s">
        <v>38</v>
      </c>
      <c r="P6">
        <f t="shared" si="0"/>
        <v>2</v>
      </c>
    </row>
    <row r="7" spans="1:19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1"/>
        <v>80.599999999999994</v>
      </c>
      <c r="I7" s="1">
        <v>81</v>
      </c>
      <c r="J7">
        <f t="shared" si="2"/>
        <v>80.8</v>
      </c>
      <c r="K7" s="7" t="str" cm="1">
        <f t="array" ref="K7">_xlfn.IFS(J7&gt;=90,"A",J7&gt;=80,"B",J7&gt;=70,"C",J7&gt;=60,"D",J7&lt;=59,"F")</f>
        <v>B</v>
      </c>
      <c r="L7" t="str">
        <f t="shared" si="3"/>
        <v>pass</v>
      </c>
      <c r="M7">
        <v>60</v>
      </c>
      <c r="N7">
        <v>69</v>
      </c>
      <c r="O7" t="s">
        <v>39</v>
      </c>
      <c r="P7">
        <f t="shared" si="0"/>
        <v>1</v>
      </c>
    </row>
    <row r="8" spans="1:19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1"/>
        <v>78.8</v>
      </c>
      <c r="I8" s="1">
        <v>77</v>
      </c>
      <c r="J8">
        <f t="shared" si="2"/>
        <v>77.900000000000006</v>
      </c>
      <c r="K8" s="7" t="str" cm="1">
        <f t="array" ref="K8">_xlfn.IFS(J8&gt;=90,"A",J8&gt;=80,"B",J8&gt;=70,"C",J8&gt;=60,"D",J8&lt;=59,"F")</f>
        <v>C</v>
      </c>
      <c r="L8" t="str">
        <f t="shared" si="3"/>
        <v>pass</v>
      </c>
      <c r="M8">
        <v>70</v>
      </c>
      <c r="N8">
        <v>79</v>
      </c>
      <c r="O8" t="s">
        <v>40</v>
      </c>
      <c r="P8">
        <f t="shared" si="0"/>
        <v>4</v>
      </c>
    </row>
    <row r="9" spans="1:19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1"/>
        <v>75.400000000000006</v>
      </c>
      <c r="I9" s="1">
        <v>73</v>
      </c>
      <c r="J9">
        <f t="shared" si="2"/>
        <v>74.2</v>
      </c>
      <c r="K9" s="7" t="str" cm="1">
        <f t="array" ref="K9">_xlfn.IFS(J9&gt;=90,"A",J9&gt;=80,"B",J9&gt;=70,"C",J9&gt;=60,"D",J9&lt;=59,"F")</f>
        <v>C</v>
      </c>
      <c r="L9" t="str">
        <f t="shared" si="3"/>
        <v>pass</v>
      </c>
      <c r="M9">
        <v>80</v>
      </c>
      <c r="N9">
        <v>89</v>
      </c>
      <c r="O9" t="s">
        <v>41</v>
      </c>
      <c r="P9">
        <f t="shared" si="0"/>
        <v>5</v>
      </c>
    </row>
    <row r="10" spans="1:19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1"/>
        <v>73.400000000000006</v>
      </c>
      <c r="I10" s="1">
        <v>77</v>
      </c>
      <c r="J10">
        <f t="shared" si="2"/>
        <v>75.2</v>
      </c>
      <c r="K10" s="7" t="str" cm="1">
        <f t="array" ref="K10">_xlfn.IFS(J10&gt;=90,"A",J10&gt;=80,"B",J10&gt;=70,"C",J10&gt;=60,"D",J10&lt;=59,"F")</f>
        <v>C</v>
      </c>
      <c r="L10" t="str">
        <f t="shared" si="3"/>
        <v>pass</v>
      </c>
      <c r="M10">
        <v>90</v>
      </c>
      <c r="N10">
        <v>100</v>
      </c>
      <c r="O10" t="s">
        <v>32</v>
      </c>
      <c r="P10">
        <f t="shared" si="0"/>
        <v>2</v>
      </c>
    </row>
    <row r="11" spans="1:19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1"/>
        <v>73.2</v>
      </c>
      <c r="I11" s="1">
        <v>82</v>
      </c>
      <c r="J11">
        <f t="shared" si="2"/>
        <v>77.599999999999994</v>
      </c>
      <c r="K11" s="7" t="str" cm="1">
        <f t="array" ref="K11">_xlfn.IFS(J11&gt;=90,"A",J11&gt;=80,"B",J11&gt;=70,"C",J11&gt;=60,"D",J11&lt;=59,"F")</f>
        <v>C</v>
      </c>
      <c r="L11" t="str">
        <f t="shared" si="3"/>
        <v>pass</v>
      </c>
      <c r="M11" s="5"/>
    </row>
    <row r="12" spans="1:19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1"/>
        <v>73.2</v>
      </c>
      <c r="I12" s="1">
        <v>88</v>
      </c>
      <c r="J12">
        <f t="shared" si="2"/>
        <v>80.599999999999994</v>
      </c>
      <c r="K12" s="7" t="str" cm="1">
        <f t="array" ref="K12">_xlfn.IFS(J12&gt;=90,"A",J12&gt;=80,"B",J12&gt;=70,"C",J12&gt;=60,"D",J12&lt;=59,"F")</f>
        <v>B</v>
      </c>
      <c r="L12" t="str">
        <f t="shared" si="3"/>
        <v>pass</v>
      </c>
    </row>
    <row r="13" spans="1:19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1"/>
        <v>66</v>
      </c>
      <c r="I13" s="1">
        <v>52</v>
      </c>
      <c r="J13">
        <f t="shared" si="2"/>
        <v>59</v>
      </c>
      <c r="K13" s="7" t="str" cm="1">
        <f t="array" ref="K13">_xlfn.IFS(J13&gt;=90,"A",J13&gt;=80,"B",J13&gt;=70,"C",J13&gt;=60,"D",J13&lt;=59,"F")</f>
        <v>F</v>
      </c>
      <c r="L13" t="str">
        <f t="shared" si="3"/>
        <v>fail</v>
      </c>
    </row>
    <row r="14" spans="1:19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1"/>
        <v>64.8</v>
      </c>
      <c r="I14" s="1">
        <v>69</v>
      </c>
      <c r="J14">
        <f t="shared" si="2"/>
        <v>66.900000000000006</v>
      </c>
      <c r="K14" s="7" t="str" cm="1">
        <f t="array" ref="K14">_xlfn.IFS(J14&gt;=90,"A",J14&gt;=80,"B",J14&gt;=70,"C",J14&gt;=60,"D",J14&lt;=59,"F")</f>
        <v>D</v>
      </c>
      <c r="L14" t="str">
        <f t="shared" si="3"/>
        <v>pass</v>
      </c>
    </row>
    <row r="15" spans="1:19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1"/>
        <v>57.2</v>
      </c>
      <c r="I15" s="1">
        <v>54</v>
      </c>
      <c r="J15">
        <f t="shared" si="2"/>
        <v>55.6</v>
      </c>
      <c r="K15" s="7" t="str" cm="1">
        <f t="array" ref="K15">_xlfn.IFS(J15&gt;=90,"A",J15&gt;=80,"B",J15&gt;=70,"C",J15&gt;=60,"D",J15&lt;=59,"F")</f>
        <v>F</v>
      </c>
      <c r="L15" t="str">
        <f t="shared" si="3"/>
        <v>fail</v>
      </c>
    </row>
    <row r="16" spans="1:19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1" priority="3" operator="equal">
      <formula>"pass"</formula>
    </cfRule>
  </conditionalFormatting>
  <conditionalFormatting sqref="L13:L15">
    <cfRule type="cellIs" dxfId="0" priority="1" operator="equal">
      <formula>"fail"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于曦 彭</cp:lastModifiedBy>
  <dcterms:created xsi:type="dcterms:W3CDTF">2023-10-19T05:27:10Z</dcterms:created>
  <dcterms:modified xsi:type="dcterms:W3CDTF">2025-10-08T07:01:17Z</dcterms:modified>
</cp:coreProperties>
</file>