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vie/MacOSX/GitHub/LSST/AuxTelComm/data/orientations/"/>
    </mc:Choice>
  </mc:AlternateContent>
  <xr:revisionPtr revIDLastSave="0" documentId="13_ncr:1_{0E3A03EE-B139-6D40-B218-612A6DF59562}" xr6:coauthVersionLast="36" xr6:coauthVersionMax="46" xr10:uidLastSave="{00000000-0000-0000-0000-000000000000}"/>
  <bookViews>
    <workbookView xWindow="6920" yWindow="500" windowWidth="34040" windowHeight="21400" xr2:uid="{2CE23C51-C155-A34A-B440-8B68DDC7ABF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5" i="1" l="1"/>
  <c r="R55" i="1"/>
  <c r="N55" i="1"/>
  <c r="M55" i="1"/>
  <c r="L55" i="1"/>
  <c r="K55" i="1"/>
  <c r="J55" i="1"/>
  <c r="P55" i="1" s="1"/>
  <c r="I55" i="1"/>
  <c r="S54" i="1"/>
  <c r="R54" i="1"/>
  <c r="N54" i="1"/>
  <c r="M54" i="1"/>
  <c r="L54" i="1"/>
  <c r="K54" i="1"/>
  <c r="J54" i="1"/>
  <c r="I54" i="1"/>
  <c r="O54" i="1" s="1"/>
  <c r="S53" i="1"/>
  <c r="S52" i="1"/>
  <c r="R53" i="1"/>
  <c r="R52" i="1"/>
  <c r="M53" i="1"/>
  <c r="N53" i="1"/>
  <c r="K53" i="1"/>
  <c r="O53" i="1"/>
  <c r="Q53" i="1" s="1"/>
  <c r="T53" i="1" s="1"/>
  <c r="L53" i="1"/>
  <c r="P53" i="1" s="1"/>
  <c r="I53" i="1"/>
  <c r="J53" i="1"/>
  <c r="N52" i="1"/>
  <c r="M52" i="1"/>
  <c r="L52" i="1"/>
  <c r="P52" i="1" s="1"/>
  <c r="K52" i="1"/>
  <c r="J52" i="1"/>
  <c r="I52" i="1"/>
  <c r="N51" i="1"/>
  <c r="N50" i="1"/>
  <c r="N49" i="1"/>
  <c r="N48" i="1"/>
  <c r="N47" i="1"/>
  <c r="N46" i="1"/>
  <c r="N45" i="1"/>
  <c r="N44" i="1"/>
  <c r="M51" i="1"/>
  <c r="M50" i="1"/>
  <c r="M49" i="1"/>
  <c r="M48" i="1"/>
  <c r="M47" i="1"/>
  <c r="M46" i="1"/>
  <c r="M45" i="1"/>
  <c r="M44" i="1"/>
  <c r="L51" i="1"/>
  <c r="L50" i="1"/>
  <c r="L49" i="1"/>
  <c r="P49" i="1" s="1"/>
  <c r="L48" i="1"/>
  <c r="P48" i="1" s="1"/>
  <c r="L47" i="1"/>
  <c r="P47" i="1" s="1"/>
  <c r="L46" i="1"/>
  <c r="P46" i="1" s="1"/>
  <c r="L45" i="1"/>
  <c r="L44" i="1"/>
  <c r="P44" i="1" s="1"/>
  <c r="K51" i="1"/>
  <c r="K50" i="1"/>
  <c r="K49" i="1"/>
  <c r="O49" i="1" s="1"/>
  <c r="K48" i="1"/>
  <c r="K47" i="1"/>
  <c r="K46" i="1"/>
  <c r="K45" i="1"/>
  <c r="K44" i="1"/>
  <c r="I51" i="1"/>
  <c r="I50" i="1"/>
  <c r="I49" i="1"/>
  <c r="I48" i="1"/>
  <c r="I47" i="1"/>
  <c r="I46" i="1"/>
  <c r="O46" i="1" s="1"/>
  <c r="I45" i="1"/>
  <c r="I44" i="1"/>
  <c r="O44" i="1" s="1"/>
  <c r="J51" i="1"/>
  <c r="J50" i="1"/>
  <c r="J49" i="1"/>
  <c r="J48" i="1"/>
  <c r="J47" i="1"/>
  <c r="J46" i="1"/>
  <c r="J45" i="1"/>
  <c r="J44" i="1"/>
  <c r="S51" i="1"/>
  <c r="S50" i="1"/>
  <c r="S49" i="1"/>
  <c r="S48" i="1"/>
  <c r="S47" i="1"/>
  <c r="S46" i="1"/>
  <c r="S45" i="1"/>
  <c r="S44" i="1"/>
  <c r="R51" i="1"/>
  <c r="R50" i="1"/>
  <c r="R49" i="1"/>
  <c r="R48" i="1"/>
  <c r="R47" i="1"/>
  <c r="R46" i="1"/>
  <c r="R45" i="1"/>
  <c r="R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P51" i="1"/>
  <c r="O51" i="1"/>
  <c r="P50" i="1"/>
  <c r="O48" i="1"/>
  <c r="O47" i="1"/>
  <c r="P45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P42" i="1"/>
  <c r="O42" i="1"/>
  <c r="P41" i="1"/>
  <c r="O41" i="1"/>
  <c r="P40" i="1"/>
  <c r="O40" i="1"/>
  <c r="Q40" i="1" s="1"/>
  <c r="T40" i="1" s="1"/>
  <c r="P39" i="1"/>
  <c r="O39" i="1"/>
  <c r="Q39" i="1" s="1"/>
  <c r="T39" i="1" s="1"/>
  <c r="P38" i="1"/>
  <c r="O38" i="1"/>
  <c r="P37" i="1"/>
  <c r="O37" i="1"/>
  <c r="Q37" i="1" s="1"/>
  <c r="T37" i="1" s="1"/>
  <c r="P36" i="1"/>
  <c r="O36" i="1"/>
  <c r="Q36" i="1" s="1"/>
  <c r="T36" i="1" s="1"/>
  <c r="P35" i="1"/>
  <c r="O35" i="1"/>
  <c r="P34" i="1"/>
  <c r="O34" i="1"/>
  <c r="P33" i="1"/>
  <c r="O33" i="1"/>
  <c r="P32" i="1"/>
  <c r="O32" i="1"/>
  <c r="Q32" i="1" s="1"/>
  <c r="T32" i="1" s="1"/>
  <c r="P31" i="1"/>
  <c r="O31" i="1"/>
  <c r="Q31" i="1" s="1"/>
  <c r="T31" i="1" s="1"/>
  <c r="P30" i="1"/>
  <c r="O30" i="1"/>
  <c r="P28" i="1"/>
  <c r="O28" i="1"/>
  <c r="Q28" i="1" s="1"/>
  <c r="T28" i="1" s="1"/>
  <c r="P27" i="1"/>
  <c r="O27" i="1"/>
  <c r="P26" i="1"/>
  <c r="O26" i="1"/>
  <c r="P25" i="1"/>
  <c r="O25" i="1"/>
  <c r="P24" i="1"/>
  <c r="O24" i="1"/>
  <c r="Q24" i="1" s="1"/>
  <c r="T24" i="1" s="1"/>
  <c r="P23" i="1"/>
  <c r="O23" i="1"/>
  <c r="Q23" i="1" s="1"/>
  <c r="T23" i="1" s="1"/>
  <c r="P22" i="1"/>
  <c r="O22" i="1"/>
  <c r="P21" i="1"/>
  <c r="O21" i="1"/>
  <c r="Q21" i="1" s="1"/>
  <c r="T21" i="1" s="1"/>
  <c r="P20" i="1"/>
  <c r="O20" i="1"/>
  <c r="Q20" i="1" s="1"/>
  <c r="T20" i="1" s="1"/>
  <c r="O19" i="1"/>
  <c r="P19" i="1"/>
  <c r="Q42" i="1"/>
  <c r="T42" i="1" s="1"/>
  <c r="Q41" i="1"/>
  <c r="T41" i="1" s="1"/>
  <c r="Q38" i="1"/>
  <c r="T38" i="1" s="1"/>
  <c r="Q35" i="1"/>
  <c r="T35" i="1" s="1"/>
  <c r="Q34" i="1"/>
  <c r="T34" i="1" s="1"/>
  <c r="Q33" i="1"/>
  <c r="T33" i="1" s="1"/>
  <c r="Q30" i="1"/>
  <c r="T30" i="1" s="1"/>
  <c r="Q27" i="1"/>
  <c r="T27" i="1" s="1"/>
  <c r="Q26" i="1"/>
  <c r="T26" i="1" s="1"/>
  <c r="Q25" i="1"/>
  <c r="T25" i="1" s="1"/>
  <c r="Q22" i="1"/>
  <c r="T22" i="1" s="1"/>
  <c r="Q19" i="1"/>
  <c r="T19" i="1" s="1"/>
  <c r="I2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P29" i="1" s="1"/>
  <c r="I29" i="1"/>
  <c r="O29" i="1" s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L19" i="1"/>
  <c r="M19" i="1"/>
  <c r="K19" i="1"/>
  <c r="J19" i="1"/>
  <c r="I19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4" i="1"/>
  <c r="T14" i="1" s="1"/>
  <c r="Q12" i="1"/>
  <c r="T12" i="1" s="1"/>
  <c r="P16" i="1"/>
  <c r="P15" i="1"/>
  <c r="P14" i="1"/>
  <c r="P13" i="1"/>
  <c r="P12" i="1"/>
  <c r="P11" i="1"/>
  <c r="Q11" i="1" s="1"/>
  <c r="T11" i="1" s="1"/>
  <c r="P10" i="1"/>
  <c r="P9" i="1"/>
  <c r="P8" i="1"/>
  <c r="P7" i="1"/>
  <c r="P6" i="1"/>
  <c r="P5" i="1"/>
  <c r="P4" i="1"/>
  <c r="P3" i="1"/>
  <c r="Q3" i="1" s="1"/>
  <c r="T3" i="1" s="1"/>
  <c r="P2" i="1"/>
  <c r="O16" i="1"/>
  <c r="Q16" i="1" s="1"/>
  <c r="T16" i="1" s="1"/>
  <c r="O15" i="1"/>
  <c r="O14" i="1"/>
  <c r="O13" i="1"/>
  <c r="O12" i="1"/>
  <c r="O11" i="1"/>
  <c r="O10" i="1"/>
  <c r="O9" i="1"/>
  <c r="O8" i="1"/>
  <c r="Q8" i="1" s="1"/>
  <c r="T8" i="1" s="1"/>
  <c r="O7" i="1"/>
  <c r="O6" i="1"/>
  <c r="O5" i="1"/>
  <c r="O4" i="1"/>
  <c r="O3" i="1"/>
  <c r="O2" i="1"/>
  <c r="O55" i="1" l="1"/>
  <c r="Q55" i="1"/>
  <c r="T55" i="1" s="1"/>
  <c r="P54" i="1"/>
  <c r="Q54" i="1" s="1"/>
  <c r="T54" i="1" s="1"/>
  <c r="O52" i="1"/>
  <c r="Q52" i="1" s="1"/>
  <c r="T52" i="1" s="1"/>
  <c r="Q49" i="1"/>
  <c r="T49" i="1" s="1"/>
  <c r="Q46" i="1"/>
  <c r="T46" i="1" s="1"/>
  <c r="O45" i="1"/>
  <c r="Q45" i="1" s="1"/>
  <c r="T45" i="1" s="1"/>
  <c r="O50" i="1"/>
  <c r="Q50" i="1" s="1"/>
  <c r="T50" i="1" s="1"/>
  <c r="Q48" i="1"/>
  <c r="T48" i="1" s="1"/>
  <c r="Q44" i="1"/>
  <c r="T44" i="1" s="1"/>
  <c r="Q51" i="1"/>
  <c r="T51" i="1" s="1"/>
  <c r="Q47" i="1"/>
  <c r="T47" i="1" s="1"/>
  <c r="Q29" i="1"/>
  <c r="T29" i="1" s="1"/>
  <c r="Q5" i="1"/>
  <c r="T5" i="1" s="1"/>
  <c r="Q13" i="1"/>
  <c r="T13" i="1" s="1"/>
  <c r="Q6" i="1"/>
  <c r="T6" i="1" s="1"/>
  <c r="Q7" i="1"/>
  <c r="T7" i="1" s="1"/>
  <c r="Q15" i="1"/>
  <c r="T15" i="1" s="1"/>
  <c r="Q4" i="1"/>
  <c r="T4" i="1" s="1"/>
  <c r="Q10" i="1"/>
  <c r="T10" i="1" s="1"/>
  <c r="Q9" i="1"/>
  <c r="T9" i="1" s="1"/>
  <c r="Q2" i="1"/>
  <c r="T2" i="1" s="1"/>
</calcChain>
</file>

<file path=xl/sharedStrings.xml><?xml version="1.0" encoding="utf-8"?>
<sst xmlns="http://schemas.openxmlformats.org/spreadsheetml/2006/main" count="54" uniqueCount="25">
  <si>
    <t>Xp</t>
  </si>
  <si>
    <t>Yp</t>
  </si>
  <si>
    <t>Xq</t>
  </si>
  <si>
    <t>Yq</t>
  </si>
  <si>
    <t>Xc</t>
  </si>
  <si>
    <t>Yc</t>
  </si>
  <si>
    <t>Dx</t>
  </si>
  <si>
    <t>Dy</t>
  </si>
  <si>
    <t>alpha</t>
  </si>
  <si>
    <t>degré</t>
  </si>
  <si>
    <t>X (mm)</t>
  </si>
  <si>
    <t>Y(mm)</t>
  </si>
  <si>
    <t>CTIO</t>
  </si>
  <si>
    <t>AuxTel</t>
  </si>
  <si>
    <t>Xhp</t>
  </si>
  <si>
    <t>Yhp</t>
  </si>
  <si>
    <t>Xhq</t>
  </si>
  <si>
    <t>Yhq</t>
  </si>
  <si>
    <t>Xhc</t>
  </si>
  <si>
    <t>Yhc</t>
  </si>
  <si>
    <t>précision 1pix</t>
  </si>
  <si>
    <t>image 357</t>
  </si>
  <si>
    <t>image 358</t>
  </si>
  <si>
    <t>image 352</t>
  </si>
  <si>
    <t>X(mm)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</si>
</sst>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Corps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Points de mesure d'angle de dispersion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Feuil1!$R$44:$R$55</c:f>
              <c:numCache>
                <c:formatCode>General</c:formatCode>
                <c:ptCount val="12"/>
                <c:pt idx="0">
                  <c:v>-2.2400000000000002</c:v>
                </c:pt>
                <c:pt idx="1">
                  <c:v>-12.88</c:v>
                </c:pt>
                <c:pt idx="2">
                  <c:v>2.34</c:v>
                </c:pt>
                <c:pt idx="3">
                  <c:v>-7.79</c:v>
                </c:pt>
                <c:pt idx="4">
                  <c:v>-4.9400000000000004</c:v>
                </c:pt>
                <c:pt idx="5">
                  <c:v>2.23</c:v>
                </c:pt>
                <c:pt idx="6">
                  <c:v>-15.63</c:v>
                </c:pt>
                <c:pt idx="7">
                  <c:v>2.61</c:v>
                </c:pt>
                <c:pt idx="8">
                  <c:v>12.81</c:v>
                </c:pt>
                <c:pt idx="9">
                  <c:v>6.73</c:v>
                </c:pt>
                <c:pt idx="10">
                  <c:v>5.8100000000000005</c:v>
                </c:pt>
                <c:pt idx="11">
                  <c:v>1.46</c:v>
                </c:pt>
              </c:numCache>
            </c:numRef>
          </c:xVal>
          <c:yVal>
            <c:numRef>
              <c:f>Feuil1!$S$44:$S$55</c:f>
              <c:numCache>
                <c:formatCode>General</c:formatCode>
                <c:ptCount val="12"/>
                <c:pt idx="0">
                  <c:v>18.3</c:v>
                </c:pt>
                <c:pt idx="1">
                  <c:v>7</c:v>
                </c:pt>
                <c:pt idx="2">
                  <c:v>-1.71</c:v>
                </c:pt>
                <c:pt idx="3">
                  <c:v>-7.49</c:v>
                </c:pt>
                <c:pt idx="4">
                  <c:v>-10.44</c:v>
                </c:pt>
                <c:pt idx="5">
                  <c:v>-12.17</c:v>
                </c:pt>
                <c:pt idx="6">
                  <c:v>-1.47</c:v>
                </c:pt>
                <c:pt idx="7">
                  <c:v>19.32</c:v>
                </c:pt>
                <c:pt idx="8">
                  <c:v>17.309999999999999</c:v>
                </c:pt>
                <c:pt idx="9">
                  <c:v>-2.73</c:v>
                </c:pt>
                <c:pt idx="10">
                  <c:v>-17.990000000000002</c:v>
                </c:pt>
                <c:pt idx="11">
                  <c:v>-11.08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F-8F40-B0CF-DB5341208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77616"/>
        <c:axId val="659879264"/>
      </c:scatterChart>
      <c:valAx>
        <c:axId val="659877616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9264"/>
        <c:crosses val="autoZero"/>
        <c:crossBetween val="midCat"/>
      </c:valAx>
      <c:valAx>
        <c:axId val="659879264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987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469900</xdr:colOff>
      <xdr:row>55</xdr:row>
      <xdr:rowOff>165100</xdr:rowOff>
    </xdr:from>
    <xdr:to>
      <xdr:col>17</xdr:col>
      <xdr:colOff>127000</xdr:colOff>
      <xdr:row>81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E0BF0E8-F1FB-5F4D-8EB2-AEB482BC5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25FF-A916-E848-8E5A-1E536FF856F1}">
  <dimension ref="A1:T55"/>
  <sheetViews>
    <sheetView tabSelected="1" topLeftCell="A8" workbookViewId="0">
      <selection activeCell="R43" sqref="R43"/>
    </sheetView>
  </sheetViews>
  <sheetFormatPr baseColWidth="10" defaultRowHeight="16"/>
  <cols>
    <col min="1" max="1" width="12.33203125" customWidth="1"/>
  </cols>
  <sheetData>
    <row r="1" spans="1:20">
      <c r="A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O1" t="s">
        <v>6</v>
      </c>
      <c r="P1" t="s">
        <v>7</v>
      </c>
      <c r="Q1" t="s">
        <v>8</v>
      </c>
      <c r="R1" t="s">
        <v>10</v>
      </c>
      <c r="S1" t="s">
        <v>11</v>
      </c>
      <c r="T1" t="s">
        <v>9</v>
      </c>
    </row>
    <row r="2" spans="1:20">
      <c r="B2">
        <v>1</v>
      </c>
      <c r="C2">
        <v>299</v>
      </c>
      <c r="D2">
        <v>576</v>
      </c>
      <c r="E2">
        <v>1955</v>
      </c>
      <c r="F2">
        <v>515</v>
      </c>
      <c r="G2">
        <v>1132</v>
      </c>
      <c r="H2">
        <v>544</v>
      </c>
      <c r="O2">
        <f>E2-C2</f>
        <v>1656</v>
      </c>
      <c r="P2">
        <f>F2-D2</f>
        <v>-61</v>
      </c>
      <c r="Q2">
        <f>ATAN2(O2,P2)</f>
        <v>-3.6819101872661845E-2</v>
      </c>
      <c r="R2">
        <f>(G2-1024)*0.024</f>
        <v>2.5920000000000001</v>
      </c>
      <c r="S2">
        <f>(H2-1024)*0.024</f>
        <v>-11.52</v>
      </c>
      <c r="T2">
        <f>Q2*180/3.14159</f>
        <v>-2.1095809246525272</v>
      </c>
    </row>
    <row r="3" spans="1:20">
      <c r="B3">
        <v>2</v>
      </c>
      <c r="C3">
        <v>200</v>
      </c>
      <c r="D3">
        <v>1221</v>
      </c>
      <c r="E3">
        <v>1623</v>
      </c>
      <c r="F3">
        <v>1228</v>
      </c>
      <c r="G3">
        <v>682</v>
      </c>
      <c r="H3">
        <v>1223</v>
      </c>
      <c r="O3">
        <f t="shared" ref="O3:O16" si="0">E3-C3</f>
        <v>1423</v>
      </c>
      <c r="P3">
        <f t="shared" ref="P3:P16" si="1">F3-D3</f>
        <v>7</v>
      </c>
      <c r="Q3">
        <f t="shared" ref="Q3:Q16" si="2">ATAN2(O3,P3)</f>
        <v>4.9191451426104961E-3</v>
      </c>
      <c r="R3">
        <f t="shared" ref="R3:R16" si="3">(G3-1024)*0.024</f>
        <v>-8.2080000000000002</v>
      </c>
      <c r="S3">
        <f t="shared" ref="S3:S16" si="4">(H3-1024)*0.024</f>
        <v>4.7759999999999998</v>
      </c>
      <c r="T3">
        <f t="shared" ref="T3:T16" si="5">Q3*180/3.14159</f>
        <v>0.28184649354940949</v>
      </c>
    </row>
    <row r="4" spans="1:20">
      <c r="B4">
        <v>3</v>
      </c>
      <c r="C4">
        <v>103</v>
      </c>
      <c r="D4">
        <v>1323</v>
      </c>
      <c r="E4">
        <v>1051</v>
      </c>
      <c r="F4">
        <v>1359</v>
      </c>
      <c r="G4">
        <v>479</v>
      </c>
      <c r="H4">
        <v>1337</v>
      </c>
      <c r="O4">
        <f t="shared" si="0"/>
        <v>948</v>
      </c>
      <c r="P4">
        <f t="shared" si="1"/>
        <v>36</v>
      </c>
      <c r="Q4">
        <f t="shared" si="2"/>
        <v>3.7956445188314349E-2</v>
      </c>
      <c r="R4">
        <f t="shared" si="3"/>
        <v>-13.08</v>
      </c>
      <c r="S4">
        <f t="shared" si="4"/>
        <v>7.5120000000000005</v>
      </c>
      <c r="T4">
        <f t="shared" si="5"/>
        <v>2.1747459515393741</v>
      </c>
    </row>
    <row r="5" spans="1:20">
      <c r="B5">
        <v>4</v>
      </c>
      <c r="C5">
        <v>29</v>
      </c>
      <c r="D5">
        <v>982</v>
      </c>
      <c r="E5">
        <v>1985</v>
      </c>
      <c r="F5">
        <v>966</v>
      </c>
      <c r="G5">
        <v>638</v>
      </c>
      <c r="H5">
        <v>977</v>
      </c>
      <c r="O5">
        <f t="shared" si="0"/>
        <v>1956</v>
      </c>
      <c r="P5">
        <f t="shared" si="1"/>
        <v>-16</v>
      </c>
      <c r="Q5">
        <f t="shared" si="2"/>
        <v>-8.1797766624548025E-3</v>
      </c>
      <c r="R5">
        <f t="shared" si="3"/>
        <v>-9.2639999999999993</v>
      </c>
      <c r="S5">
        <f t="shared" si="4"/>
        <v>-1.1280000000000001</v>
      </c>
      <c r="T5">
        <f t="shared" si="5"/>
        <v>-0.4686670759844106</v>
      </c>
    </row>
    <row r="6" spans="1:20">
      <c r="B6">
        <v>5</v>
      </c>
      <c r="C6">
        <v>868</v>
      </c>
      <c r="D6">
        <v>1519</v>
      </c>
      <c r="E6">
        <v>1797</v>
      </c>
      <c r="F6">
        <v>1457</v>
      </c>
      <c r="G6">
        <v>1352</v>
      </c>
      <c r="H6">
        <v>1487</v>
      </c>
      <c r="O6">
        <f t="shared" si="0"/>
        <v>929</v>
      </c>
      <c r="P6">
        <f t="shared" si="1"/>
        <v>-62</v>
      </c>
      <c r="Q6">
        <f t="shared" si="2"/>
        <v>-6.6639607656533845E-2</v>
      </c>
      <c r="R6">
        <f t="shared" si="3"/>
        <v>7.8719999999999999</v>
      </c>
      <c r="S6">
        <f t="shared" si="4"/>
        <v>11.112</v>
      </c>
      <c r="T6">
        <f t="shared" si="5"/>
        <v>-3.8181714921985659</v>
      </c>
    </row>
    <row r="7" spans="1:20">
      <c r="B7">
        <v>6</v>
      </c>
      <c r="C7">
        <v>56</v>
      </c>
      <c r="D7">
        <v>828</v>
      </c>
      <c r="E7">
        <v>1826</v>
      </c>
      <c r="F7">
        <v>777</v>
      </c>
      <c r="G7">
        <v>845</v>
      </c>
      <c r="H7">
        <v>805</v>
      </c>
      <c r="O7">
        <f t="shared" si="0"/>
        <v>1770</v>
      </c>
      <c r="P7">
        <f t="shared" si="1"/>
        <v>-51</v>
      </c>
      <c r="Q7">
        <f t="shared" si="2"/>
        <v>-2.8805589415788518E-2</v>
      </c>
      <c r="R7">
        <f t="shared" si="3"/>
        <v>-4.2960000000000003</v>
      </c>
      <c r="S7">
        <f t="shared" si="4"/>
        <v>-5.2560000000000002</v>
      </c>
      <c r="T7">
        <f t="shared" si="5"/>
        <v>-1.6504400939785056</v>
      </c>
    </row>
    <row r="8" spans="1:20">
      <c r="B8">
        <v>7</v>
      </c>
      <c r="C8">
        <v>134</v>
      </c>
      <c r="D8">
        <v>414</v>
      </c>
      <c r="E8">
        <v>1538</v>
      </c>
      <c r="F8">
        <v>332</v>
      </c>
      <c r="G8">
        <v>669</v>
      </c>
      <c r="H8">
        <v>383</v>
      </c>
      <c r="O8">
        <f t="shared" si="0"/>
        <v>1404</v>
      </c>
      <c r="P8">
        <f t="shared" si="1"/>
        <v>-82</v>
      </c>
      <c r="Q8">
        <f t="shared" si="2"/>
        <v>-5.8338286205539915E-2</v>
      </c>
      <c r="R8">
        <f t="shared" si="3"/>
        <v>-8.52</v>
      </c>
      <c r="S8">
        <f t="shared" si="4"/>
        <v>-15.384</v>
      </c>
      <c r="T8">
        <f t="shared" si="5"/>
        <v>-3.3425404069268061</v>
      </c>
    </row>
    <row r="9" spans="1:20">
      <c r="B9">
        <v>8</v>
      </c>
      <c r="C9">
        <v>473</v>
      </c>
      <c r="D9">
        <v>1280</v>
      </c>
      <c r="E9">
        <v>1496</v>
      </c>
      <c r="F9">
        <v>1264</v>
      </c>
      <c r="G9">
        <v>927</v>
      </c>
      <c r="H9">
        <v>1274</v>
      </c>
      <c r="O9">
        <f t="shared" si="0"/>
        <v>1023</v>
      </c>
      <c r="P9">
        <f t="shared" si="1"/>
        <v>-16</v>
      </c>
      <c r="Q9">
        <f t="shared" si="2"/>
        <v>-1.5638998593600493E-2</v>
      </c>
      <c r="R9">
        <f t="shared" si="3"/>
        <v>-2.3279999999999998</v>
      </c>
      <c r="S9">
        <f t="shared" si="4"/>
        <v>6</v>
      </c>
      <c r="T9">
        <f t="shared" si="5"/>
        <v>-0.89604937208486424</v>
      </c>
    </row>
    <row r="10" spans="1:20">
      <c r="B10">
        <v>9</v>
      </c>
      <c r="C10">
        <v>21</v>
      </c>
      <c r="D10">
        <v>629</v>
      </c>
      <c r="E10">
        <v>1673</v>
      </c>
      <c r="F10">
        <v>562</v>
      </c>
      <c r="G10">
        <v>436</v>
      </c>
      <c r="H10">
        <v>612</v>
      </c>
      <c r="O10">
        <f t="shared" si="0"/>
        <v>1652</v>
      </c>
      <c r="P10">
        <f t="shared" si="1"/>
        <v>-67</v>
      </c>
      <c r="Q10">
        <f t="shared" si="2"/>
        <v>-4.0534685808956597E-2</v>
      </c>
      <c r="R10">
        <f t="shared" si="3"/>
        <v>-14.112</v>
      </c>
      <c r="S10">
        <f t="shared" si="4"/>
        <v>-9.8879999999999999</v>
      </c>
      <c r="T10">
        <f t="shared" si="5"/>
        <v>-2.3224683824471648</v>
      </c>
    </row>
    <row r="11" spans="1:20">
      <c r="B11">
        <v>10</v>
      </c>
      <c r="C11">
        <v>379</v>
      </c>
      <c r="D11">
        <v>1111</v>
      </c>
      <c r="E11">
        <v>1737</v>
      </c>
      <c r="F11">
        <v>1060</v>
      </c>
      <c r="G11">
        <v>1158</v>
      </c>
      <c r="H11">
        <v>1082</v>
      </c>
      <c r="O11">
        <f t="shared" si="0"/>
        <v>1358</v>
      </c>
      <c r="P11">
        <f t="shared" si="1"/>
        <v>-51</v>
      </c>
      <c r="Q11">
        <f t="shared" si="2"/>
        <v>-3.7537587298721836E-2</v>
      </c>
      <c r="R11">
        <f t="shared" si="3"/>
        <v>3.2160000000000002</v>
      </c>
      <c r="S11">
        <f t="shared" si="4"/>
        <v>1.3920000000000001</v>
      </c>
      <c r="T11">
        <f t="shared" si="5"/>
        <v>-2.1507471419790396</v>
      </c>
    </row>
    <row r="12" spans="1:20">
      <c r="B12">
        <v>11</v>
      </c>
      <c r="C12">
        <v>256</v>
      </c>
      <c r="D12">
        <v>752</v>
      </c>
      <c r="E12">
        <v>1989</v>
      </c>
      <c r="F12">
        <v>700</v>
      </c>
      <c r="G12">
        <v>776</v>
      </c>
      <c r="H12">
        <v>736</v>
      </c>
      <c r="O12">
        <f t="shared" si="0"/>
        <v>1733</v>
      </c>
      <c r="P12">
        <f t="shared" si="1"/>
        <v>-52</v>
      </c>
      <c r="Q12">
        <f t="shared" si="2"/>
        <v>-2.9996770007694181E-2</v>
      </c>
      <c r="R12">
        <f t="shared" si="3"/>
        <v>-5.952</v>
      </c>
      <c r="S12">
        <f t="shared" si="4"/>
        <v>-6.9119999999999999</v>
      </c>
      <c r="T12">
        <f t="shared" si="5"/>
        <v>-1.7186897721806322</v>
      </c>
    </row>
    <row r="13" spans="1:20">
      <c r="B13">
        <v>12</v>
      </c>
      <c r="C13">
        <v>246</v>
      </c>
      <c r="D13">
        <v>600</v>
      </c>
      <c r="E13">
        <v>1460</v>
      </c>
      <c r="F13">
        <v>548</v>
      </c>
      <c r="G13">
        <v>664</v>
      </c>
      <c r="H13">
        <v>581</v>
      </c>
      <c r="O13">
        <f t="shared" si="0"/>
        <v>1214</v>
      </c>
      <c r="P13">
        <f t="shared" si="1"/>
        <v>-52</v>
      </c>
      <c r="Q13">
        <f t="shared" si="2"/>
        <v>-4.2807440843886699E-2</v>
      </c>
      <c r="R13">
        <f t="shared" si="3"/>
        <v>-8.64</v>
      </c>
      <c r="S13">
        <f t="shared" si="4"/>
        <v>-10.632</v>
      </c>
      <c r="T13">
        <f t="shared" si="5"/>
        <v>-2.4526877638073734</v>
      </c>
    </row>
    <row r="14" spans="1:20">
      <c r="B14">
        <v>13</v>
      </c>
      <c r="C14">
        <v>140</v>
      </c>
      <c r="D14">
        <v>792</v>
      </c>
      <c r="E14">
        <v>1609</v>
      </c>
      <c r="F14">
        <v>750</v>
      </c>
      <c r="G14">
        <v>816</v>
      </c>
      <c r="H14">
        <v>773</v>
      </c>
      <c r="O14">
        <f t="shared" si="0"/>
        <v>1469</v>
      </c>
      <c r="P14">
        <f t="shared" si="1"/>
        <v>-42</v>
      </c>
      <c r="Q14">
        <f t="shared" si="2"/>
        <v>-2.8583091540683427E-2</v>
      </c>
      <c r="R14">
        <f t="shared" si="3"/>
        <v>-4.992</v>
      </c>
      <c r="S14">
        <f t="shared" si="4"/>
        <v>-6.024</v>
      </c>
      <c r="T14">
        <f t="shared" si="5"/>
        <v>-1.6376918940164111</v>
      </c>
    </row>
    <row r="15" spans="1:20">
      <c r="B15">
        <v>14</v>
      </c>
      <c r="C15">
        <v>386</v>
      </c>
      <c r="D15">
        <v>1153</v>
      </c>
      <c r="E15">
        <v>1568</v>
      </c>
      <c r="F15">
        <v>1144</v>
      </c>
      <c r="G15">
        <v>821</v>
      </c>
      <c r="H15">
        <v>1151</v>
      </c>
      <c r="O15">
        <f t="shared" si="0"/>
        <v>1182</v>
      </c>
      <c r="P15">
        <f t="shared" si="1"/>
        <v>-9</v>
      </c>
      <c r="Q15">
        <f t="shared" si="2"/>
        <v>-7.614066055264059E-3</v>
      </c>
      <c r="R15">
        <f t="shared" si="3"/>
        <v>-4.8719999999999999</v>
      </c>
      <c r="S15">
        <f t="shared" si="4"/>
        <v>3.048</v>
      </c>
      <c r="T15">
        <f t="shared" si="5"/>
        <v>-0.43625421838862832</v>
      </c>
    </row>
    <row r="16" spans="1:20">
      <c r="B16">
        <v>15</v>
      </c>
      <c r="C16">
        <v>158</v>
      </c>
      <c r="D16">
        <v>1051</v>
      </c>
      <c r="E16">
        <v>1474</v>
      </c>
      <c r="F16">
        <v>1047</v>
      </c>
      <c r="G16">
        <v>626</v>
      </c>
      <c r="H16">
        <v>1049</v>
      </c>
      <c r="O16">
        <f t="shared" si="0"/>
        <v>1316</v>
      </c>
      <c r="P16">
        <f t="shared" si="1"/>
        <v>-4</v>
      </c>
      <c r="Q16">
        <f t="shared" si="2"/>
        <v>-3.0395043175357787E-3</v>
      </c>
      <c r="R16">
        <f t="shared" si="3"/>
        <v>-9.5519999999999996</v>
      </c>
      <c r="S16">
        <f t="shared" si="4"/>
        <v>0.6</v>
      </c>
      <c r="T16">
        <f t="shared" si="5"/>
        <v>-0.1741509163055778</v>
      </c>
    </row>
    <row r="18" spans="1:20">
      <c r="A18" s="1" t="s">
        <v>13</v>
      </c>
      <c r="C18" t="s">
        <v>0</v>
      </c>
      <c r="D18" t="s">
        <v>1</v>
      </c>
      <c r="E18" t="s">
        <v>2</v>
      </c>
      <c r="F18" t="s">
        <v>3</v>
      </c>
      <c r="G18" t="s">
        <v>4</v>
      </c>
      <c r="H18" t="s">
        <v>5</v>
      </c>
      <c r="I18" t="s">
        <v>14</v>
      </c>
      <c r="J18" t="s">
        <v>15</v>
      </c>
      <c r="K18" t="s">
        <v>16</v>
      </c>
      <c r="L18" t="s">
        <v>17</v>
      </c>
      <c r="M18" t="s">
        <v>18</v>
      </c>
      <c r="N18" t="s">
        <v>19</v>
      </c>
      <c r="O18" t="s">
        <v>6</v>
      </c>
      <c r="P18" t="s">
        <v>7</v>
      </c>
      <c r="Q18" s="1" t="s">
        <v>8</v>
      </c>
      <c r="R18" s="1" t="s">
        <v>10</v>
      </c>
      <c r="S18" s="1" t="s">
        <v>11</v>
      </c>
      <c r="T18" s="1" t="s">
        <v>9</v>
      </c>
    </row>
    <row r="19" spans="1:20">
      <c r="A19" t="s">
        <v>23</v>
      </c>
      <c r="B19">
        <v>1</v>
      </c>
      <c r="C19">
        <v>279</v>
      </c>
      <c r="D19">
        <v>1528</v>
      </c>
      <c r="E19">
        <v>303</v>
      </c>
      <c r="F19">
        <v>3938</v>
      </c>
      <c r="G19">
        <v>218</v>
      </c>
      <c r="H19">
        <v>1824</v>
      </c>
      <c r="I19">
        <f>D19</f>
        <v>1528</v>
      </c>
      <c r="J19">
        <f>4096-C19</f>
        <v>3817</v>
      </c>
      <c r="K19">
        <f>F19</f>
        <v>3938</v>
      </c>
      <c r="L19">
        <f>4096-E19</f>
        <v>3793</v>
      </c>
      <c r="M19">
        <f>H19</f>
        <v>1824</v>
      </c>
      <c r="N19">
        <f>4096-G19</f>
        <v>3878</v>
      </c>
      <c r="O19">
        <f>K19-I19</f>
        <v>2410</v>
      </c>
      <c r="P19">
        <f>L19-J19</f>
        <v>-24</v>
      </c>
      <c r="Q19" s="2">
        <f t="shared" ref="Q19:Q42" si="6">ATAN2(O19,P19)</f>
        <v>-9.9581770425042331E-3</v>
      </c>
      <c r="R19" s="2">
        <f>(G19-2048)*0.01</f>
        <v>-18.3</v>
      </c>
      <c r="S19" s="2">
        <f>(2048-H19)*0.01</f>
        <v>2.2400000000000002</v>
      </c>
      <c r="T19" s="2">
        <f t="shared" ref="T19:T42" si="7">Q19*180/3.14159</f>
        <v>-0.57056199811266339</v>
      </c>
    </row>
    <row r="20" spans="1:20">
      <c r="B20">
        <v>2</v>
      </c>
      <c r="C20">
        <v>1540</v>
      </c>
      <c r="D20">
        <v>652</v>
      </c>
      <c r="E20">
        <v>1559</v>
      </c>
      <c r="F20">
        <v>3985</v>
      </c>
      <c r="G20">
        <v>1348</v>
      </c>
      <c r="H20">
        <v>761</v>
      </c>
      <c r="I20">
        <f t="shared" ref="I20:I42" si="8">D20</f>
        <v>652</v>
      </c>
      <c r="J20">
        <f t="shared" ref="J20:J42" si="9">4096-C20</f>
        <v>2556</v>
      </c>
      <c r="K20">
        <f t="shared" ref="K20:K42" si="10">F20</f>
        <v>3985</v>
      </c>
      <c r="L20">
        <f t="shared" ref="L20:L42" si="11">4096-E20</f>
        <v>2537</v>
      </c>
      <c r="M20">
        <f t="shared" ref="M20:M42" si="12">H20</f>
        <v>761</v>
      </c>
      <c r="N20">
        <f t="shared" ref="N20:N42" si="13">4096-G20</f>
        <v>2748</v>
      </c>
      <c r="O20">
        <f t="shared" ref="O20:O42" si="14">K20-I20</f>
        <v>3333</v>
      </c>
      <c r="P20">
        <f t="shared" ref="P20:P42" si="15">L20-J20</f>
        <v>-19</v>
      </c>
      <c r="Q20" s="2">
        <f t="shared" si="6"/>
        <v>-5.7005083086866543E-3</v>
      </c>
      <c r="R20" s="2">
        <f t="shared" ref="R20:R42" si="16">(G20-2048)*0.01</f>
        <v>-7</v>
      </c>
      <c r="S20" s="2">
        <f t="shared" ref="S20:S42" si="17">(2048-H20)*0.01</f>
        <v>12.870000000000001</v>
      </c>
      <c r="T20" s="2">
        <f t="shared" si="7"/>
        <v>-0.32661534304718243</v>
      </c>
    </row>
    <row r="21" spans="1:20">
      <c r="B21">
        <v>3</v>
      </c>
      <c r="C21">
        <v>2536</v>
      </c>
      <c r="D21">
        <v>31</v>
      </c>
      <c r="E21">
        <v>2543</v>
      </c>
      <c r="F21">
        <v>3987</v>
      </c>
      <c r="G21">
        <v>2219</v>
      </c>
      <c r="H21">
        <v>2285</v>
      </c>
      <c r="I21">
        <f t="shared" si="8"/>
        <v>31</v>
      </c>
      <c r="J21">
        <f t="shared" si="9"/>
        <v>1560</v>
      </c>
      <c r="K21">
        <f t="shared" si="10"/>
        <v>3987</v>
      </c>
      <c r="L21">
        <f t="shared" si="11"/>
        <v>1553</v>
      </c>
      <c r="M21">
        <f t="shared" si="12"/>
        <v>2285</v>
      </c>
      <c r="N21">
        <f t="shared" si="13"/>
        <v>1877</v>
      </c>
      <c r="O21">
        <f t="shared" si="14"/>
        <v>3956</v>
      </c>
      <c r="P21">
        <f t="shared" si="15"/>
        <v>-7</v>
      </c>
      <c r="Q21" s="2">
        <f t="shared" si="6"/>
        <v>-1.7694622584275899E-3</v>
      </c>
      <c r="R21" s="2">
        <f t="shared" si="16"/>
        <v>1.71</v>
      </c>
      <c r="S21" s="2">
        <f t="shared" si="17"/>
        <v>-2.37</v>
      </c>
      <c r="T21" s="2">
        <f t="shared" si="7"/>
        <v>-0.10138280504997985</v>
      </c>
    </row>
    <row r="22" spans="1:20">
      <c r="B22">
        <v>4</v>
      </c>
      <c r="C22">
        <v>3184</v>
      </c>
      <c r="D22">
        <v>21</v>
      </c>
      <c r="E22">
        <v>3187</v>
      </c>
      <c r="F22">
        <v>3987</v>
      </c>
      <c r="G22">
        <v>2800</v>
      </c>
      <c r="H22">
        <v>1271</v>
      </c>
      <c r="I22">
        <f t="shared" si="8"/>
        <v>21</v>
      </c>
      <c r="J22">
        <f t="shared" si="9"/>
        <v>912</v>
      </c>
      <c r="K22">
        <f t="shared" si="10"/>
        <v>3987</v>
      </c>
      <c r="L22">
        <f t="shared" si="11"/>
        <v>909</v>
      </c>
      <c r="M22">
        <f t="shared" si="12"/>
        <v>1271</v>
      </c>
      <c r="N22">
        <f t="shared" si="13"/>
        <v>1296</v>
      </c>
      <c r="O22">
        <f t="shared" si="14"/>
        <v>3966</v>
      </c>
      <c r="P22">
        <f t="shared" si="15"/>
        <v>-3</v>
      </c>
      <c r="Q22" s="2">
        <f t="shared" si="6"/>
        <v>-7.5642950776963643E-4</v>
      </c>
      <c r="R22" s="2">
        <f t="shared" si="16"/>
        <v>7.5200000000000005</v>
      </c>
      <c r="S22" s="2">
        <f t="shared" si="17"/>
        <v>7.7700000000000005</v>
      </c>
      <c r="T22" s="2">
        <f t="shared" si="7"/>
        <v>-4.3340254902305704E-2</v>
      </c>
    </row>
    <row r="23" spans="1:20">
      <c r="B23">
        <v>5</v>
      </c>
      <c r="C23">
        <v>3349</v>
      </c>
      <c r="D23">
        <v>28</v>
      </c>
      <c r="E23">
        <v>3356</v>
      </c>
      <c r="F23">
        <v>3976</v>
      </c>
      <c r="G23">
        <v>2965</v>
      </c>
      <c r="H23">
        <v>1422</v>
      </c>
      <c r="I23">
        <f>D23</f>
        <v>28</v>
      </c>
      <c r="J23">
        <f t="shared" si="9"/>
        <v>747</v>
      </c>
      <c r="K23">
        <f t="shared" si="10"/>
        <v>3976</v>
      </c>
      <c r="L23">
        <f t="shared" si="11"/>
        <v>740</v>
      </c>
      <c r="M23">
        <f t="shared" si="12"/>
        <v>1422</v>
      </c>
      <c r="N23">
        <f t="shared" si="13"/>
        <v>1131</v>
      </c>
      <c r="O23">
        <f t="shared" si="14"/>
        <v>3948</v>
      </c>
      <c r="P23">
        <f t="shared" si="15"/>
        <v>-7</v>
      </c>
      <c r="Q23" s="2">
        <f t="shared" si="6"/>
        <v>-1.7730477874118703E-3</v>
      </c>
      <c r="R23" s="2">
        <f t="shared" si="16"/>
        <v>9.17</v>
      </c>
      <c r="S23" s="2">
        <f t="shared" si="17"/>
        <v>6.26</v>
      </c>
      <c r="T23" s="2">
        <f t="shared" si="7"/>
        <v>-0.10158824090162519</v>
      </c>
    </row>
    <row r="24" spans="1:20">
      <c r="B24">
        <v>6</v>
      </c>
      <c r="C24">
        <v>3538</v>
      </c>
      <c r="D24">
        <v>17</v>
      </c>
      <c r="E24">
        <v>3542</v>
      </c>
      <c r="F24">
        <v>3980</v>
      </c>
      <c r="G24">
        <v>3091</v>
      </c>
      <c r="H24">
        <v>1551</v>
      </c>
      <c r="I24">
        <f t="shared" si="8"/>
        <v>17</v>
      </c>
      <c r="J24">
        <f t="shared" si="9"/>
        <v>558</v>
      </c>
      <c r="K24">
        <f t="shared" si="10"/>
        <v>3980</v>
      </c>
      <c r="L24">
        <f t="shared" si="11"/>
        <v>554</v>
      </c>
      <c r="M24">
        <f t="shared" si="12"/>
        <v>1551</v>
      </c>
      <c r="N24">
        <f t="shared" si="13"/>
        <v>1005</v>
      </c>
      <c r="O24">
        <f t="shared" si="14"/>
        <v>3963</v>
      </c>
      <c r="P24">
        <f t="shared" si="15"/>
        <v>-4</v>
      </c>
      <c r="Q24" s="2">
        <f t="shared" si="6"/>
        <v>-1.0093360185854932E-3</v>
      </c>
      <c r="R24" s="2">
        <f t="shared" si="16"/>
        <v>10.43</v>
      </c>
      <c r="S24" s="2">
        <f t="shared" si="17"/>
        <v>4.97</v>
      </c>
      <c r="T24" s="2">
        <f t="shared" si="7"/>
        <v>-5.7830742823025534E-2</v>
      </c>
    </row>
    <row r="25" spans="1:20">
      <c r="B25">
        <v>7</v>
      </c>
      <c r="C25">
        <v>3733</v>
      </c>
      <c r="D25">
        <v>658</v>
      </c>
      <c r="E25">
        <v>3722</v>
      </c>
      <c r="F25">
        <v>3546</v>
      </c>
      <c r="G25">
        <v>3274</v>
      </c>
      <c r="H25">
        <v>3023</v>
      </c>
      <c r="I25">
        <f t="shared" si="8"/>
        <v>658</v>
      </c>
      <c r="J25">
        <f t="shared" si="9"/>
        <v>363</v>
      </c>
      <c r="K25">
        <f t="shared" si="10"/>
        <v>3546</v>
      </c>
      <c r="L25">
        <f t="shared" si="11"/>
        <v>374</v>
      </c>
      <c r="M25">
        <f t="shared" si="12"/>
        <v>3023</v>
      </c>
      <c r="N25">
        <f t="shared" si="13"/>
        <v>822</v>
      </c>
      <c r="O25">
        <f t="shared" si="14"/>
        <v>2888</v>
      </c>
      <c r="P25">
        <f t="shared" si="15"/>
        <v>11</v>
      </c>
      <c r="Q25" s="2">
        <f t="shared" si="6"/>
        <v>3.8088458471228189E-3</v>
      </c>
      <c r="R25" s="2">
        <f t="shared" si="16"/>
        <v>12.26</v>
      </c>
      <c r="S25" s="2">
        <f t="shared" si="17"/>
        <v>-9.75</v>
      </c>
      <c r="T25" s="2">
        <f t="shared" si="7"/>
        <v>0.21823097618788811</v>
      </c>
    </row>
    <row r="26" spans="1:20">
      <c r="B26">
        <v>8</v>
      </c>
      <c r="C26">
        <v>3812</v>
      </c>
      <c r="D26">
        <v>920</v>
      </c>
      <c r="E26">
        <v>3812</v>
      </c>
      <c r="F26">
        <v>3525</v>
      </c>
      <c r="G26">
        <v>3364</v>
      </c>
      <c r="H26">
        <v>1281</v>
      </c>
      <c r="I26">
        <f t="shared" si="8"/>
        <v>920</v>
      </c>
      <c r="J26">
        <f t="shared" si="9"/>
        <v>284</v>
      </c>
      <c r="K26">
        <f t="shared" si="10"/>
        <v>3525</v>
      </c>
      <c r="L26">
        <f t="shared" si="11"/>
        <v>284</v>
      </c>
      <c r="M26">
        <f t="shared" si="12"/>
        <v>1281</v>
      </c>
      <c r="N26">
        <f t="shared" si="13"/>
        <v>732</v>
      </c>
      <c r="O26">
        <f t="shared" si="14"/>
        <v>2605</v>
      </c>
      <c r="P26">
        <f t="shared" si="15"/>
        <v>0</v>
      </c>
      <c r="Q26" s="2">
        <f t="shared" si="6"/>
        <v>0</v>
      </c>
      <c r="R26" s="2">
        <f t="shared" si="16"/>
        <v>13.16</v>
      </c>
      <c r="S26" s="2">
        <f t="shared" si="17"/>
        <v>7.67</v>
      </c>
      <c r="T26" s="2">
        <f t="shared" si="7"/>
        <v>0</v>
      </c>
    </row>
    <row r="27" spans="1:20">
      <c r="B27">
        <v>9</v>
      </c>
      <c r="C27">
        <v>2646</v>
      </c>
      <c r="D27">
        <v>547</v>
      </c>
      <c r="E27">
        <v>2655</v>
      </c>
      <c r="F27">
        <v>3154</v>
      </c>
      <c r="G27">
        <v>2325</v>
      </c>
      <c r="H27">
        <v>622</v>
      </c>
      <c r="I27">
        <f t="shared" si="8"/>
        <v>547</v>
      </c>
      <c r="J27">
        <f t="shared" si="9"/>
        <v>1450</v>
      </c>
      <c r="K27">
        <f t="shared" si="10"/>
        <v>3154</v>
      </c>
      <c r="L27">
        <f t="shared" si="11"/>
        <v>1441</v>
      </c>
      <c r="M27">
        <f t="shared" si="12"/>
        <v>622</v>
      </c>
      <c r="N27">
        <f t="shared" si="13"/>
        <v>1771</v>
      </c>
      <c r="O27">
        <f t="shared" si="14"/>
        <v>2607</v>
      </c>
      <c r="P27">
        <f t="shared" si="15"/>
        <v>-9</v>
      </c>
      <c r="Q27" s="2">
        <f t="shared" si="6"/>
        <v>-3.452230244070049E-3</v>
      </c>
      <c r="R27" s="2">
        <f t="shared" si="16"/>
        <v>2.77</v>
      </c>
      <c r="S27" s="2">
        <f t="shared" si="17"/>
        <v>14.26</v>
      </c>
      <c r="T27" s="2">
        <f t="shared" si="7"/>
        <v>-0.1977983899657845</v>
      </c>
    </row>
    <row r="28" spans="1:20">
      <c r="B28">
        <v>10</v>
      </c>
      <c r="C28">
        <v>2741</v>
      </c>
      <c r="D28">
        <v>1121</v>
      </c>
      <c r="E28">
        <v>2741</v>
      </c>
      <c r="F28">
        <v>3372</v>
      </c>
      <c r="G28">
        <v>2421</v>
      </c>
      <c r="H28">
        <v>3304</v>
      </c>
      <c r="I28">
        <f t="shared" si="8"/>
        <v>1121</v>
      </c>
      <c r="J28">
        <f t="shared" si="9"/>
        <v>1355</v>
      </c>
      <c r="K28">
        <f t="shared" si="10"/>
        <v>3372</v>
      </c>
      <c r="L28">
        <f t="shared" si="11"/>
        <v>1355</v>
      </c>
      <c r="M28">
        <f t="shared" si="12"/>
        <v>3304</v>
      </c>
      <c r="N28">
        <f t="shared" si="13"/>
        <v>1675</v>
      </c>
      <c r="O28">
        <f t="shared" si="14"/>
        <v>2251</v>
      </c>
      <c r="P28">
        <f t="shared" si="15"/>
        <v>0</v>
      </c>
      <c r="Q28" s="2">
        <f t="shared" si="6"/>
        <v>0</v>
      </c>
      <c r="R28" s="2">
        <f t="shared" si="16"/>
        <v>3.73</v>
      </c>
      <c r="S28" s="2">
        <f t="shared" si="17"/>
        <v>-12.56</v>
      </c>
      <c r="T28" s="2">
        <f t="shared" si="7"/>
        <v>0</v>
      </c>
    </row>
    <row r="29" spans="1:20">
      <c r="B29">
        <v>11</v>
      </c>
      <c r="C29">
        <v>2494</v>
      </c>
      <c r="D29">
        <v>210</v>
      </c>
      <c r="E29">
        <v>2502</v>
      </c>
      <c r="F29">
        <v>3981</v>
      </c>
      <c r="G29">
        <v>2179</v>
      </c>
      <c r="H29">
        <v>2581</v>
      </c>
      <c r="I29">
        <f t="shared" si="8"/>
        <v>210</v>
      </c>
      <c r="J29">
        <f t="shared" si="9"/>
        <v>1602</v>
      </c>
      <c r="K29">
        <f t="shared" si="10"/>
        <v>3981</v>
      </c>
      <c r="L29">
        <f t="shared" si="11"/>
        <v>1594</v>
      </c>
      <c r="M29">
        <f t="shared" si="12"/>
        <v>2581</v>
      </c>
      <c r="N29">
        <f t="shared" si="13"/>
        <v>1917</v>
      </c>
      <c r="O29">
        <f t="shared" si="14"/>
        <v>3771</v>
      </c>
      <c r="P29">
        <f t="shared" si="15"/>
        <v>-8</v>
      </c>
      <c r="Q29" s="2">
        <f t="shared" si="6"/>
        <v>-2.1214500128690834E-3</v>
      </c>
      <c r="R29" s="2">
        <f t="shared" si="16"/>
        <v>1.31</v>
      </c>
      <c r="S29" s="2">
        <f t="shared" si="17"/>
        <v>-5.33</v>
      </c>
      <c r="T29" s="2">
        <f t="shared" si="7"/>
        <v>-0.12155023485446383</v>
      </c>
    </row>
    <row r="30" spans="1:20">
      <c r="B30">
        <v>12</v>
      </c>
      <c r="C30">
        <v>2995</v>
      </c>
      <c r="D30">
        <v>140</v>
      </c>
      <c r="E30">
        <v>2996</v>
      </c>
      <c r="F30">
        <v>3974</v>
      </c>
      <c r="G30">
        <v>2611</v>
      </c>
      <c r="H30">
        <v>2223</v>
      </c>
      <c r="I30">
        <f t="shared" si="8"/>
        <v>140</v>
      </c>
      <c r="J30">
        <f t="shared" si="9"/>
        <v>1101</v>
      </c>
      <c r="K30">
        <f t="shared" si="10"/>
        <v>3974</v>
      </c>
      <c r="L30">
        <f t="shared" si="11"/>
        <v>1100</v>
      </c>
      <c r="M30">
        <f t="shared" si="12"/>
        <v>2223</v>
      </c>
      <c r="N30">
        <f t="shared" si="13"/>
        <v>1485</v>
      </c>
      <c r="O30">
        <f t="shared" si="14"/>
        <v>3834</v>
      </c>
      <c r="P30">
        <f t="shared" si="15"/>
        <v>-1</v>
      </c>
      <c r="Q30" s="2">
        <f t="shared" si="6"/>
        <v>-2.6082419857161683E-4</v>
      </c>
      <c r="R30" s="2">
        <f t="shared" si="16"/>
        <v>5.63</v>
      </c>
      <c r="S30" s="2">
        <f t="shared" si="17"/>
        <v>-1.75</v>
      </c>
      <c r="T30" s="2">
        <f t="shared" si="7"/>
        <v>-1.4944138395809457E-2</v>
      </c>
    </row>
    <row r="31" spans="1:20">
      <c r="A31" t="s">
        <v>21</v>
      </c>
      <c r="B31">
        <v>13</v>
      </c>
      <c r="C31">
        <v>2717</v>
      </c>
      <c r="D31">
        <v>328</v>
      </c>
      <c r="E31">
        <v>2731</v>
      </c>
      <c r="F31">
        <v>3850</v>
      </c>
      <c r="G31">
        <v>2398</v>
      </c>
      <c r="H31">
        <v>747</v>
      </c>
      <c r="I31">
        <f t="shared" si="8"/>
        <v>328</v>
      </c>
      <c r="J31">
        <f t="shared" si="9"/>
        <v>1379</v>
      </c>
      <c r="K31">
        <f t="shared" si="10"/>
        <v>3850</v>
      </c>
      <c r="L31">
        <f t="shared" si="11"/>
        <v>1365</v>
      </c>
      <c r="M31">
        <f t="shared" si="12"/>
        <v>747</v>
      </c>
      <c r="N31">
        <f t="shared" si="13"/>
        <v>1698</v>
      </c>
      <c r="O31">
        <f t="shared" si="14"/>
        <v>3522</v>
      </c>
      <c r="P31">
        <f t="shared" si="15"/>
        <v>-14</v>
      </c>
      <c r="Q31" s="2">
        <f t="shared" si="6"/>
        <v>-3.9749932606253143E-3</v>
      </c>
      <c r="R31" s="2">
        <f t="shared" si="16"/>
        <v>3.5</v>
      </c>
      <c r="S31" s="2">
        <f t="shared" si="17"/>
        <v>13.01</v>
      </c>
      <c r="T31" s="2">
        <f t="shared" si="7"/>
        <v>-0.22775052979941895</v>
      </c>
    </row>
    <row r="32" spans="1:20">
      <c r="B32">
        <v>14</v>
      </c>
      <c r="C32">
        <v>3721</v>
      </c>
      <c r="D32">
        <v>113</v>
      </c>
      <c r="E32">
        <v>3710</v>
      </c>
      <c r="F32">
        <v>3821</v>
      </c>
      <c r="G32">
        <v>3266</v>
      </c>
      <c r="H32">
        <v>2273</v>
      </c>
      <c r="I32">
        <f t="shared" si="8"/>
        <v>113</v>
      </c>
      <c r="J32">
        <f t="shared" si="9"/>
        <v>375</v>
      </c>
      <c r="K32">
        <f t="shared" si="10"/>
        <v>3821</v>
      </c>
      <c r="L32">
        <f t="shared" si="11"/>
        <v>386</v>
      </c>
      <c r="M32">
        <f t="shared" si="12"/>
        <v>2273</v>
      </c>
      <c r="N32">
        <f t="shared" si="13"/>
        <v>830</v>
      </c>
      <c r="O32">
        <f t="shared" si="14"/>
        <v>3708</v>
      </c>
      <c r="P32">
        <f t="shared" si="15"/>
        <v>11</v>
      </c>
      <c r="Q32" s="2">
        <f t="shared" si="6"/>
        <v>2.9665500894758578E-3</v>
      </c>
      <c r="R32" s="2">
        <f t="shared" si="16"/>
        <v>12.18</v>
      </c>
      <c r="S32" s="2">
        <f t="shared" si="17"/>
        <v>-2.25</v>
      </c>
      <c r="T32" s="2">
        <f t="shared" si="7"/>
        <v>0.16997094340943741</v>
      </c>
    </row>
    <row r="33" spans="1:20">
      <c r="B33">
        <v>15</v>
      </c>
      <c r="C33">
        <v>4354</v>
      </c>
      <c r="D33">
        <v>1165</v>
      </c>
      <c r="E33">
        <v>4357</v>
      </c>
      <c r="F33">
        <v>3888</v>
      </c>
      <c r="G33">
        <v>3842</v>
      </c>
      <c r="H33">
        <v>1255</v>
      </c>
      <c r="I33">
        <f t="shared" si="8"/>
        <v>1165</v>
      </c>
      <c r="J33">
        <f t="shared" si="9"/>
        <v>-258</v>
      </c>
      <c r="K33">
        <f t="shared" si="10"/>
        <v>3888</v>
      </c>
      <c r="L33">
        <f t="shared" si="11"/>
        <v>-261</v>
      </c>
      <c r="M33">
        <f t="shared" si="12"/>
        <v>1255</v>
      </c>
      <c r="N33">
        <f t="shared" si="13"/>
        <v>254</v>
      </c>
      <c r="O33">
        <f t="shared" si="14"/>
        <v>2723</v>
      </c>
      <c r="P33">
        <f t="shared" si="15"/>
        <v>-3</v>
      </c>
      <c r="Q33" s="2">
        <f t="shared" si="6"/>
        <v>-1.1017255917005592E-3</v>
      </c>
      <c r="R33" s="2">
        <f t="shared" si="16"/>
        <v>17.940000000000001</v>
      </c>
      <c r="S33" s="2">
        <f t="shared" si="17"/>
        <v>7.9300000000000006</v>
      </c>
      <c r="T33" s="2">
        <f t="shared" si="7"/>
        <v>-6.3124279904793648E-2</v>
      </c>
    </row>
    <row r="34" spans="1:20">
      <c r="B34">
        <v>16</v>
      </c>
      <c r="C34">
        <v>3820</v>
      </c>
      <c r="D34">
        <v>388</v>
      </c>
      <c r="E34">
        <v>3834</v>
      </c>
      <c r="F34">
        <v>3792</v>
      </c>
      <c r="G34">
        <v>3375</v>
      </c>
      <c r="H34">
        <v>606</v>
      </c>
      <c r="I34">
        <f t="shared" si="8"/>
        <v>388</v>
      </c>
      <c r="J34">
        <f t="shared" si="9"/>
        <v>276</v>
      </c>
      <c r="K34">
        <f t="shared" si="10"/>
        <v>3792</v>
      </c>
      <c r="L34">
        <f t="shared" si="11"/>
        <v>262</v>
      </c>
      <c r="M34">
        <f t="shared" si="12"/>
        <v>606</v>
      </c>
      <c r="N34">
        <f t="shared" si="13"/>
        <v>721</v>
      </c>
      <c r="O34">
        <f t="shared" si="14"/>
        <v>3404</v>
      </c>
      <c r="P34">
        <f t="shared" si="15"/>
        <v>-14</v>
      </c>
      <c r="Q34" s="2">
        <f t="shared" si="6"/>
        <v>-4.1127852712196768E-3</v>
      </c>
      <c r="R34" s="2">
        <f t="shared" si="16"/>
        <v>13.27</v>
      </c>
      <c r="S34" s="2">
        <f t="shared" si="17"/>
        <v>14.42</v>
      </c>
      <c r="T34" s="2">
        <f t="shared" si="7"/>
        <v>-0.23564543712564079</v>
      </c>
    </row>
    <row r="35" spans="1:20">
      <c r="A35" t="s">
        <v>22</v>
      </c>
      <c r="B35">
        <v>17</v>
      </c>
      <c r="C35">
        <v>2516</v>
      </c>
      <c r="D35">
        <v>134</v>
      </c>
      <c r="E35">
        <v>2534</v>
      </c>
      <c r="F35">
        <v>3639</v>
      </c>
      <c r="G35">
        <v>2196</v>
      </c>
      <c r="H35">
        <v>485</v>
      </c>
      <c r="I35">
        <f t="shared" si="8"/>
        <v>134</v>
      </c>
      <c r="J35">
        <f t="shared" si="9"/>
        <v>1580</v>
      </c>
      <c r="K35">
        <f t="shared" si="10"/>
        <v>3639</v>
      </c>
      <c r="L35">
        <f t="shared" si="11"/>
        <v>1562</v>
      </c>
      <c r="M35">
        <f t="shared" si="12"/>
        <v>485</v>
      </c>
      <c r="N35">
        <f t="shared" si="13"/>
        <v>1900</v>
      </c>
      <c r="O35">
        <f t="shared" si="14"/>
        <v>3505</v>
      </c>
      <c r="P35">
        <f t="shared" si="15"/>
        <v>-18</v>
      </c>
      <c r="Q35" s="2">
        <f t="shared" si="6"/>
        <v>-5.1354755381077793E-3</v>
      </c>
      <c r="R35" s="2">
        <f t="shared" si="16"/>
        <v>1.48</v>
      </c>
      <c r="S35" s="2">
        <f t="shared" si="17"/>
        <v>15.63</v>
      </c>
      <c r="T35" s="2">
        <f t="shared" si="7"/>
        <v>-0.29424132266126396</v>
      </c>
    </row>
    <row r="36" spans="1:20">
      <c r="B36">
        <v>18</v>
      </c>
      <c r="C36">
        <v>818</v>
      </c>
      <c r="D36">
        <v>1123</v>
      </c>
      <c r="E36">
        <v>836</v>
      </c>
      <c r="F36">
        <v>3990</v>
      </c>
      <c r="G36">
        <v>693</v>
      </c>
      <c r="H36">
        <v>1295</v>
      </c>
      <c r="I36">
        <f t="shared" si="8"/>
        <v>1123</v>
      </c>
      <c r="J36">
        <f t="shared" si="9"/>
        <v>3278</v>
      </c>
      <c r="K36">
        <f t="shared" si="10"/>
        <v>3990</v>
      </c>
      <c r="L36">
        <f t="shared" si="11"/>
        <v>3260</v>
      </c>
      <c r="M36">
        <f t="shared" si="12"/>
        <v>1295</v>
      </c>
      <c r="N36">
        <f t="shared" si="13"/>
        <v>3403</v>
      </c>
      <c r="O36">
        <f t="shared" si="14"/>
        <v>2867</v>
      </c>
      <c r="P36">
        <f t="shared" si="15"/>
        <v>-18</v>
      </c>
      <c r="Q36" s="2">
        <f t="shared" si="6"/>
        <v>-6.2782572376333737E-3</v>
      </c>
      <c r="R36" s="2">
        <f t="shared" si="16"/>
        <v>-13.55</v>
      </c>
      <c r="S36" s="2">
        <f t="shared" si="17"/>
        <v>7.53</v>
      </c>
      <c r="T36" s="2">
        <f t="shared" si="7"/>
        <v>-0.3597179462546059</v>
      </c>
    </row>
    <row r="37" spans="1:20">
      <c r="B37">
        <v>19</v>
      </c>
      <c r="C37">
        <v>155</v>
      </c>
      <c r="D37">
        <v>37</v>
      </c>
      <c r="E37">
        <v>202</v>
      </c>
      <c r="F37">
        <v>3972</v>
      </c>
      <c r="G37">
        <v>116</v>
      </c>
      <c r="H37">
        <v>2309</v>
      </c>
      <c r="I37">
        <f t="shared" si="8"/>
        <v>37</v>
      </c>
      <c r="J37">
        <f t="shared" si="9"/>
        <v>3941</v>
      </c>
      <c r="K37">
        <f t="shared" si="10"/>
        <v>3972</v>
      </c>
      <c r="L37">
        <f t="shared" si="11"/>
        <v>3894</v>
      </c>
      <c r="M37">
        <f t="shared" si="12"/>
        <v>2309</v>
      </c>
      <c r="N37">
        <f t="shared" si="13"/>
        <v>3980</v>
      </c>
      <c r="O37">
        <f t="shared" si="14"/>
        <v>3935</v>
      </c>
      <c r="P37">
        <f t="shared" si="15"/>
        <v>-47</v>
      </c>
      <c r="Q37" s="2">
        <f t="shared" si="6"/>
        <v>-1.1943523548646105E-2</v>
      </c>
      <c r="R37" s="2">
        <f t="shared" si="16"/>
        <v>-19.32</v>
      </c>
      <c r="S37" s="2">
        <f t="shared" si="17"/>
        <v>-2.61</v>
      </c>
      <c r="T37" s="2">
        <f t="shared" si="7"/>
        <v>-0.684314069867901</v>
      </c>
    </row>
    <row r="38" spans="1:20">
      <c r="B38">
        <v>20</v>
      </c>
      <c r="C38">
        <v>284</v>
      </c>
      <c r="D38">
        <v>482</v>
      </c>
      <c r="E38">
        <v>298</v>
      </c>
      <c r="F38">
        <v>3083</v>
      </c>
      <c r="G38">
        <v>220</v>
      </c>
      <c r="H38">
        <v>647</v>
      </c>
      <c r="I38">
        <f t="shared" si="8"/>
        <v>482</v>
      </c>
      <c r="J38">
        <f t="shared" si="9"/>
        <v>3812</v>
      </c>
      <c r="K38">
        <f t="shared" si="10"/>
        <v>3083</v>
      </c>
      <c r="L38">
        <f t="shared" si="11"/>
        <v>3798</v>
      </c>
      <c r="M38">
        <f t="shared" si="12"/>
        <v>647</v>
      </c>
      <c r="N38">
        <f t="shared" si="13"/>
        <v>3876</v>
      </c>
      <c r="O38">
        <f t="shared" si="14"/>
        <v>2601</v>
      </c>
      <c r="P38">
        <f t="shared" si="15"/>
        <v>-14</v>
      </c>
      <c r="Q38" s="2">
        <f t="shared" si="6"/>
        <v>-5.3824931951755323E-3</v>
      </c>
      <c r="R38" s="2">
        <f t="shared" si="16"/>
        <v>-18.28</v>
      </c>
      <c r="S38" s="2">
        <f t="shared" si="17"/>
        <v>14.01</v>
      </c>
      <c r="T38" s="2">
        <f t="shared" si="7"/>
        <v>-0.30839440383105238</v>
      </c>
    </row>
    <row r="39" spans="1:20">
      <c r="B39">
        <v>21</v>
      </c>
      <c r="C39">
        <v>1105</v>
      </c>
      <c r="D39">
        <v>156</v>
      </c>
      <c r="E39">
        <v>1126</v>
      </c>
      <c r="F39">
        <v>3982</v>
      </c>
      <c r="G39">
        <v>984</v>
      </c>
      <c r="H39">
        <v>1576</v>
      </c>
      <c r="I39">
        <f t="shared" si="8"/>
        <v>156</v>
      </c>
      <c r="J39">
        <f t="shared" si="9"/>
        <v>2991</v>
      </c>
      <c r="K39">
        <f t="shared" si="10"/>
        <v>3982</v>
      </c>
      <c r="L39">
        <f t="shared" si="11"/>
        <v>2970</v>
      </c>
      <c r="M39">
        <f t="shared" si="12"/>
        <v>1576</v>
      </c>
      <c r="N39">
        <f t="shared" si="13"/>
        <v>3112</v>
      </c>
      <c r="O39">
        <f t="shared" si="14"/>
        <v>3826</v>
      </c>
      <c r="P39">
        <f t="shared" si="15"/>
        <v>-21</v>
      </c>
      <c r="Q39" s="2">
        <f t="shared" si="6"/>
        <v>-5.4887059901522067E-3</v>
      </c>
      <c r="R39" s="2">
        <f t="shared" si="16"/>
        <v>-10.64</v>
      </c>
      <c r="S39" s="2">
        <f t="shared" si="17"/>
        <v>4.72</v>
      </c>
      <c r="T39" s="2">
        <f t="shared" si="7"/>
        <v>-0.31447995385374838</v>
      </c>
    </row>
    <row r="40" spans="1:20">
      <c r="B40">
        <v>22</v>
      </c>
      <c r="C40">
        <v>341</v>
      </c>
      <c r="D40">
        <v>98</v>
      </c>
      <c r="E40">
        <v>388</v>
      </c>
      <c r="F40">
        <v>3696</v>
      </c>
      <c r="G40">
        <v>317</v>
      </c>
      <c r="H40">
        <v>3330</v>
      </c>
      <c r="I40">
        <f t="shared" si="8"/>
        <v>98</v>
      </c>
      <c r="J40">
        <f t="shared" si="9"/>
        <v>3755</v>
      </c>
      <c r="K40">
        <f t="shared" si="10"/>
        <v>3696</v>
      </c>
      <c r="L40">
        <f t="shared" si="11"/>
        <v>3708</v>
      </c>
      <c r="M40">
        <f t="shared" si="12"/>
        <v>3330</v>
      </c>
      <c r="N40">
        <f t="shared" si="13"/>
        <v>3779</v>
      </c>
      <c r="O40">
        <f t="shared" si="14"/>
        <v>3598</v>
      </c>
      <c r="P40">
        <f t="shared" si="15"/>
        <v>-47</v>
      </c>
      <c r="Q40" s="2">
        <f t="shared" si="6"/>
        <v>-1.3062069749719945E-2</v>
      </c>
      <c r="R40" s="2">
        <f t="shared" si="16"/>
        <v>-17.309999999999999</v>
      </c>
      <c r="S40" s="2">
        <f t="shared" si="17"/>
        <v>-12.82</v>
      </c>
      <c r="T40" s="2">
        <f t="shared" si="7"/>
        <v>-0.74840210051266709</v>
      </c>
    </row>
    <row r="41" spans="1:20">
      <c r="B41">
        <v>23</v>
      </c>
      <c r="C41">
        <v>116</v>
      </c>
      <c r="D41">
        <v>113</v>
      </c>
      <c r="E41">
        <v>159</v>
      </c>
      <c r="F41">
        <v>3982</v>
      </c>
      <c r="G41">
        <v>77</v>
      </c>
      <c r="H41">
        <v>2607</v>
      </c>
      <c r="I41">
        <f t="shared" si="8"/>
        <v>113</v>
      </c>
      <c r="J41">
        <f t="shared" si="9"/>
        <v>3980</v>
      </c>
      <c r="K41">
        <f t="shared" si="10"/>
        <v>3982</v>
      </c>
      <c r="L41">
        <f t="shared" si="11"/>
        <v>3937</v>
      </c>
      <c r="M41">
        <f t="shared" si="12"/>
        <v>2607</v>
      </c>
      <c r="N41">
        <f t="shared" si="13"/>
        <v>4019</v>
      </c>
      <c r="O41">
        <f t="shared" si="14"/>
        <v>3869</v>
      </c>
      <c r="P41">
        <f t="shared" si="15"/>
        <v>-43</v>
      </c>
      <c r="Q41" s="2">
        <f t="shared" si="6"/>
        <v>-1.1113525373230071E-2</v>
      </c>
      <c r="R41" s="2">
        <f t="shared" si="16"/>
        <v>-19.71</v>
      </c>
      <c r="S41" s="2">
        <f t="shared" si="17"/>
        <v>-5.59</v>
      </c>
      <c r="T41" s="2">
        <f t="shared" si="7"/>
        <v>-0.63675863724464776</v>
      </c>
    </row>
    <row r="42" spans="1:20">
      <c r="B42">
        <v>24</v>
      </c>
      <c r="C42">
        <v>983</v>
      </c>
      <c r="D42">
        <v>48</v>
      </c>
      <c r="E42">
        <v>1005</v>
      </c>
      <c r="F42">
        <v>3968</v>
      </c>
      <c r="G42">
        <v>862</v>
      </c>
      <c r="H42">
        <v>1446</v>
      </c>
      <c r="I42">
        <f t="shared" si="8"/>
        <v>48</v>
      </c>
      <c r="J42">
        <f t="shared" si="9"/>
        <v>3113</v>
      </c>
      <c r="K42">
        <f t="shared" si="10"/>
        <v>3968</v>
      </c>
      <c r="L42">
        <f t="shared" si="11"/>
        <v>3091</v>
      </c>
      <c r="M42">
        <f t="shared" si="12"/>
        <v>1446</v>
      </c>
      <c r="N42">
        <f t="shared" si="13"/>
        <v>3234</v>
      </c>
      <c r="O42">
        <f t="shared" si="14"/>
        <v>3920</v>
      </c>
      <c r="P42">
        <f t="shared" si="15"/>
        <v>-22</v>
      </c>
      <c r="Q42" s="2">
        <f t="shared" si="6"/>
        <v>-5.6121859755657883E-3</v>
      </c>
      <c r="R42" s="2">
        <f t="shared" si="16"/>
        <v>-11.86</v>
      </c>
      <c r="S42" s="2">
        <f t="shared" si="17"/>
        <v>6.0200000000000005</v>
      </c>
      <c r="T42" s="2">
        <f t="shared" si="7"/>
        <v>-0.32155484184818572</v>
      </c>
    </row>
    <row r="43" spans="1:20">
      <c r="A43" s="3" t="s">
        <v>20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 t="s">
        <v>5</v>
      </c>
      <c r="I43" t="s">
        <v>14</v>
      </c>
      <c r="J43" t="s">
        <v>15</v>
      </c>
      <c r="K43" t="s">
        <v>16</v>
      </c>
      <c r="L43" t="s">
        <v>17</v>
      </c>
      <c r="M43" t="s">
        <v>18</v>
      </c>
      <c r="N43" t="s">
        <v>19</v>
      </c>
      <c r="O43" t="s">
        <v>6</v>
      </c>
      <c r="P43" t="s">
        <v>7</v>
      </c>
      <c r="Q43" t="s">
        <v>8</v>
      </c>
      <c r="R43" t="s">
        <v>24</v>
      </c>
      <c r="S43" t="s">
        <v>11</v>
      </c>
      <c r="T43" t="s">
        <v>9</v>
      </c>
    </row>
    <row r="44" spans="1:20">
      <c r="B44">
        <v>101</v>
      </c>
      <c r="C44">
        <v>266</v>
      </c>
      <c r="D44">
        <v>101</v>
      </c>
      <c r="E44">
        <v>302</v>
      </c>
      <c r="F44">
        <v>3974</v>
      </c>
      <c r="G44" s="4">
        <v>218</v>
      </c>
      <c r="H44" s="4">
        <v>1824</v>
      </c>
      <c r="I44">
        <f>D44-2048</f>
        <v>-1947</v>
      </c>
      <c r="J44">
        <f>2048-C44</f>
        <v>1782</v>
      </c>
      <c r="K44">
        <f>F44-2048</f>
        <v>1926</v>
      </c>
      <c r="L44">
        <f>2048-E44</f>
        <v>1746</v>
      </c>
      <c r="M44">
        <f>H44-2048</f>
        <v>-224</v>
      </c>
      <c r="N44">
        <f>2048-G44</f>
        <v>1830</v>
      </c>
      <c r="O44">
        <f t="shared" ref="O44:O53" si="18">K44-I44</f>
        <v>3873</v>
      </c>
      <c r="P44">
        <f t="shared" ref="P44:P53" si="19">L44-J44</f>
        <v>-36</v>
      </c>
      <c r="Q44" s="2">
        <f t="shared" ref="Q44:Q53" si="20">ATAN2(O44,P44)</f>
        <v>-9.2948523786883213E-3</v>
      </c>
      <c r="R44" s="2">
        <f>(H44-2048)*0.01</f>
        <v>-2.2400000000000002</v>
      </c>
      <c r="S44" s="2">
        <f>(2048-G44)*0.01</f>
        <v>18.3</v>
      </c>
      <c r="T44" s="2">
        <f t="shared" ref="T44:T53" si="21">Q44*180/3.14159</f>
        <v>-0.5325562623270057</v>
      </c>
    </row>
    <row r="45" spans="1:20">
      <c r="B45">
        <v>102</v>
      </c>
      <c r="C45">
        <v>1540</v>
      </c>
      <c r="D45">
        <v>746</v>
      </c>
      <c r="E45">
        <v>1557</v>
      </c>
      <c r="F45">
        <v>3937</v>
      </c>
      <c r="G45" s="4">
        <v>1348</v>
      </c>
      <c r="H45" s="4">
        <v>760</v>
      </c>
      <c r="I45">
        <f t="shared" ref="I45:I51" si="22">D45-2048</f>
        <v>-1302</v>
      </c>
      <c r="J45">
        <f t="shared" ref="J45:J51" si="23">2048-C45</f>
        <v>508</v>
      </c>
      <c r="K45">
        <f t="shared" ref="K45:K51" si="24">F45-2048</f>
        <v>1889</v>
      </c>
      <c r="L45">
        <f t="shared" ref="L45:L51" si="25">2048-E45</f>
        <v>491</v>
      </c>
      <c r="M45">
        <f t="shared" ref="M45:M51" si="26">H45-2048</f>
        <v>-1288</v>
      </c>
      <c r="N45">
        <f t="shared" ref="N45:N51" si="27">2048-G45</f>
        <v>700</v>
      </c>
      <c r="O45">
        <f t="shared" si="18"/>
        <v>3191</v>
      </c>
      <c r="P45">
        <f t="shared" si="19"/>
        <v>-17</v>
      </c>
      <c r="Q45" s="2">
        <f t="shared" si="20"/>
        <v>-5.3274331466457991E-3</v>
      </c>
      <c r="R45" s="2">
        <f t="shared" ref="R45:R53" si="28">(H45-2048)*0.01</f>
        <v>-12.88</v>
      </c>
      <c r="S45" s="2">
        <f t="shared" ref="S45:S53" si="29">(2048-G45)*0.01</f>
        <v>7</v>
      </c>
      <c r="T45" s="2">
        <f t="shared" si="21"/>
        <v>-0.30523969276584273</v>
      </c>
    </row>
    <row r="46" spans="1:20">
      <c r="B46">
        <v>103</v>
      </c>
      <c r="C46">
        <v>2534</v>
      </c>
      <c r="D46">
        <v>28</v>
      </c>
      <c r="E46">
        <v>2542</v>
      </c>
      <c r="F46">
        <v>3986</v>
      </c>
      <c r="G46" s="4">
        <v>2219</v>
      </c>
      <c r="H46" s="4">
        <v>2282</v>
      </c>
      <c r="I46">
        <f t="shared" si="22"/>
        <v>-2020</v>
      </c>
      <c r="J46">
        <f t="shared" si="23"/>
        <v>-486</v>
      </c>
      <c r="K46">
        <f t="shared" si="24"/>
        <v>1938</v>
      </c>
      <c r="L46">
        <f t="shared" si="25"/>
        <v>-494</v>
      </c>
      <c r="M46">
        <f t="shared" si="26"/>
        <v>234</v>
      </c>
      <c r="N46">
        <f t="shared" si="27"/>
        <v>-171</v>
      </c>
      <c r="O46">
        <f t="shared" si="18"/>
        <v>3958</v>
      </c>
      <c r="P46">
        <f t="shared" si="19"/>
        <v>-8</v>
      </c>
      <c r="Q46" s="2">
        <f t="shared" si="20"/>
        <v>-2.0212200873628069E-3</v>
      </c>
      <c r="R46" s="2">
        <f t="shared" si="28"/>
        <v>2.34</v>
      </c>
      <c r="S46" s="2">
        <f t="shared" si="29"/>
        <v>-1.71</v>
      </c>
      <c r="T46" s="2">
        <f t="shared" si="21"/>
        <v>-0.11580747829134459</v>
      </c>
    </row>
    <row r="47" spans="1:20">
      <c r="B47">
        <v>104</v>
      </c>
      <c r="C47">
        <v>3180</v>
      </c>
      <c r="D47">
        <v>12</v>
      </c>
      <c r="E47">
        <v>3185</v>
      </c>
      <c r="F47">
        <v>3993</v>
      </c>
      <c r="G47" s="4">
        <v>2797</v>
      </c>
      <c r="H47" s="4">
        <v>1269</v>
      </c>
      <c r="I47">
        <f t="shared" si="22"/>
        <v>-2036</v>
      </c>
      <c r="J47">
        <f t="shared" si="23"/>
        <v>-1132</v>
      </c>
      <c r="K47">
        <f t="shared" si="24"/>
        <v>1945</v>
      </c>
      <c r="L47">
        <f t="shared" si="25"/>
        <v>-1137</v>
      </c>
      <c r="M47">
        <f t="shared" si="26"/>
        <v>-779</v>
      </c>
      <c r="N47">
        <f t="shared" si="27"/>
        <v>-749</v>
      </c>
      <c r="O47">
        <f t="shared" si="18"/>
        <v>3981</v>
      </c>
      <c r="P47">
        <f t="shared" si="19"/>
        <v>-5</v>
      </c>
      <c r="Q47" s="2">
        <f t="shared" si="20"/>
        <v>-1.255965177321991E-3</v>
      </c>
      <c r="R47" s="2">
        <f t="shared" si="28"/>
        <v>-7.79</v>
      </c>
      <c r="S47" s="2">
        <f t="shared" si="29"/>
        <v>-7.49</v>
      </c>
      <c r="T47" s="2">
        <f t="shared" si="21"/>
        <v>-7.1961564659283481E-2</v>
      </c>
    </row>
    <row r="48" spans="1:20">
      <c r="B48">
        <v>106</v>
      </c>
      <c r="C48">
        <v>3540</v>
      </c>
      <c r="D48">
        <v>28</v>
      </c>
      <c r="E48">
        <v>3540</v>
      </c>
      <c r="F48">
        <v>3922</v>
      </c>
      <c r="G48" s="4">
        <v>3092</v>
      </c>
      <c r="H48" s="4">
        <v>1554</v>
      </c>
      <c r="I48">
        <f t="shared" si="22"/>
        <v>-2020</v>
      </c>
      <c r="J48">
        <f t="shared" si="23"/>
        <v>-1492</v>
      </c>
      <c r="K48">
        <f t="shared" si="24"/>
        <v>1874</v>
      </c>
      <c r="L48">
        <f t="shared" si="25"/>
        <v>-1492</v>
      </c>
      <c r="M48">
        <f t="shared" si="26"/>
        <v>-494</v>
      </c>
      <c r="N48">
        <f t="shared" si="27"/>
        <v>-1044</v>
      </c>
      <c r="O48">
        <f t="shared" si="18"/>
        <v>3894</v>
      </c>
      <c r="P48">
        <f t="shared" si="19"/>
        <v>0</v>
      </c>
      <c r="Q48" s="2">
        <f t="shared" si="20"/>
        <v>0</v>
      </c>
      <c r="R48" s="2">
        <f t="shared" si="28"/>
        <v>-4.9400000000000004</v>
      </c>
      <c r="S48" s="2">
        <f t="shared" si="29"/>
        <v>-10.44</v>
      </c>
      <c r="T48" s="2">
        <f t="shared" si="21"/>
        <v>0</v>
      </c>
    </row>
    <row r="49" spans="2:20">
      <c r="B49">
        <v>114</v>
      </c>
      <c r="C49">
        <v>3720</v>
      </c>
      <c r="D49">
        <v>45</v>
      </c>
      <c r="E49">
        <v>3710</v>
      </c>
      <c r="F49">
        <v>3981</v>
      </c>
      <c r="G49" s="4">
        <v>3265</v>
      </c>
      <c r="H49" s="4">
        <v>2271</v>
      </c>
      <c r="I49">
        <f t="shared" si="22"/>
        <v>-2003</v>
      </c>
      <c r="J49">
        <f t="shared" si="23"/>
        <v>-1672</v>
      </c>
      <c r="K49">
        <f t="shared" si="24"/>
        <v>1933</v>
      </c>
      <c r="L49">
        <f t="shared" si="25"/>
        <v>-1662</v>
      </c>
      <c r="M49">
        <f t="shared" si="26"/>
        <v>223</v>
      </c>
      <c r="N49">
        <f t="shared" si="27"/>
        <v>-1217</v>
      </c>
      <c r="O49">
        <f t="shared" si="18"/>
        <v>3936</v>
      </c>
      <c r="P49">
        <f t="shared" si="19"/>
        <v>10</v>
      </c>
      <c r="Q49" s="2">
        <f t="shared" si="20"/>
        <v>2.5406449399733326E-3</v>
      </c>
      <c r="R49" s="2">
        <f t="shared" si="28"/>
        <v>2.23</v>
      </c>
      <c r="S49" s="2">
        <f t="shared" si="29"/>
        <v>-12.17</v>
      </c>
      <c r="T49" s="2">
        <f t="shared" si="21"/>
        <v>0.14556835525806991</v>
      </c>
    </row>
    <row r="50" spans="2:20">
      <c r="B50">
        <v>117</v>
      </c>
      <c r="C50">
        <v>2515</v>
      </c>
      <c r="D50">
        <v>485</v>
      </c>
      <c r="E50">
        <v>2532</v>
      </c>
      <c r="F50">
        <v>3969</v>
      </c>
      <c r="G50" s="4">
        <v>2195</v>
      </c>
      <c r="H50" s="4">
        <v>485</v>
      </c>
      <c r="I50">
        <f t="shared" si="22"/>
        <v>-1563</v>
      </c>
      <c r="J50">
        <f t="shared" si="23"/>
        <v>-467</v>
      </c>
      <c r="K50">
        <f t="shared" si="24"/>
        <v>1921</v>
      </c>
      <c r="L50">
        <f t="shared" si="25"/>
        <v>-484</v>
      </c>
      <c r="M50">
        <f t="shared" si="26"/>
        <v>-1563</v>
      </c>
      <c r="N50">
        <f t="shared" si="27"/>
        <v>-147</v>
      </c>
      <c r="O50">
        <f t="shared" si="18"/>
        <v>3484</v>
      </c>
      <c r="P50">
        <f t="shared" si="19"/>
        <v>-17</v>
      </c>
      <c r="Q50" s="2">
        <f t="shared" si="20"/>
        <v>-4.8794101848845936E-3</v>
      </c>
      <c r="R50" s="2">
        <f t="shared" si="28"/>
        <v>-15.63</v>
      </c>
      <c r="S50" s="2">
        <f t="shared" si="29"/>
        <v>-1.47</v>
      </c>
      <c r="T50" s="2">
        <f t="shared" si="21"/>
        <v>-0.27956984624958281</v>
      </c>
    </row>
    <row r="51" spans="2:20">
      <c r="B51">
        <v>119</v>
      </c>
      <c r="C51">
        <v>156</v>
      </c>
      <c r="D51">
        <v>21</v>
      </c>
      <c r="E51">
        <v>199</v>
      </c>
      <c r="F51">
        <v>3985</v>
      </c>
      <c r="G51" s="4">
        <v>116</v>
      </c>
      <c r="H51" s="4">
        <v>2309</v>
      </c>
      <c r="I51">
        <f t="shared" si="22"/>
        <v>-2027</v>
      </c>
      <c r="J51">
        <f t="shared" si="23"/>
        <v>1892</v>
      </c>
      <c r="K51">
        <f t="shared" si="24"/>
        <v>1937</v>
      </c>
      <c r="L51">
        <f t="shared" si="25"/>
        <v>1849</v>
      </c>
      <c r="M51">
        <f t="shared" si="26"/>
        <v>261</v>
      </c>
      <c r="N51">
        <f t="shared" si="27"/>
        <v>1932</v>
      </c>
      <c r="O51">
        <f t="shared" si="18"/>
        <v>3964</v>
      </c>
      <c r="P51">
        <f t="shared" si="19"/>
        <v>-43</v>
      </c>
      <c r="Q51" s="2">
        <f t="shared" si="20"/>
        <v>-1.0847203204016696E-2</v>
      </c>
      <c r="R51" s="2">
        <f t="shared" si="28"/>
        <v>2.61</v>
      </c>
      <c r="S51" s="2">
        <f t="shared" si="29"/>
        <v>19.32</v>
      </c>
      <c r="T51" s="2">
        <f t="shared" si="21"/>
        <v>-0.62149948806910038</v>
      </c>
    </row>
    <row r="52" spans="2:20">
      <c r="B52">
        <v>122</v>
      </c>
      <c r="C52">
        <v>341</v>
      </c>
      <c r="D52">
        <v>2</v>
      </c>
      <c r="E52">
        <v>381</v>
      </c>
      <c r="F52">
        <v>3329</v>
      </c>
      <c r="G52" s="4">
        <v>317</v>
      </c>
      <c r="H52" s="4">
        <v>3329</v>
      </c>
      <c r="I52">
        <f t="shared" ref="I52:I53" si="30">D52</f>
        <v>2</v>
      </c>
      <c r="J52">
        <f t="shared" ref="J52:J53" si="31">4096-C52</f>
        <v>3755</v>
      </c>
      <c r="K52">
        <f t="shared" ref="K52:K53" si="32">F52</f>
        <v>3329</v>
      </c>
      <c r="L52">
        <f t="shared" ref="L52:L53" si="33">4096-E52</f>
        <v>3715</v>
      </c>
      <c r="M52">
        <f t="shared" ref="M52:M53" si="34">H52</f>
        <v>3329</v>
      </c>
      <c r="N52">
        <f t="shared" ref="N52:N53" si="35">4096-G52</f>
        <v>3779</v>
      </c>
      <c r="O52">
        <f t="shared" si="18"/>
        <v>3327</v>
      </c>
      <c r="P52">
        <f t="shared" si="19"/>
        <v>-40</v>
      </c>
      <c r="Q52" s="2">
        <f t="shared" si="20"/>
        <v>-1.2022264156985603E-2</v>
      </c>
      <c r="R52" s="2">
        <f t="shared" si="28"/>
        <v>12.81</v>
      </c>
      <c r="S52" s="2">
        <f t="shared" si="29"/>
        <v>17.309999999999999</v>
      </c>
      <c r="T52" s="2">
        <f t="shared" si="21"/>
        <v>-0.68882557821275492</v>
      </c>
    </row>
    <row r="53" spans="2:20">
      <c r="B53">
        <v>125</v>
      </c>
      <c r="C53">
        <v>2639</v>
      </c>
      <c r="D53">
        <v>72</v>
      </c>
      <c r="E53">
        <v>2644</v>
      </c>
      <c r="F53">
        <v>3998</v>
      </c>
      <c r="G53" s="4">
        <v>2321</v>
      </c>
      <c r="H53" s="4">
        <v>2721</v>
      </c>
      <c r="I53">
        <f t="shared" si="30"/>
        <v>72</v>
      </c>
      <c r="J53">
        <f t="shared" si="31"/>
        <v>1457</v>
      </c>
      <c r="K53">
        <f t="shared" si="32"/>
        <v>3998</v>
      </c>
      <c r="L53">
        <f t="shared" si="33"/>
        <v>1452</v>
      </c>
      <c r="M53">
        <f t="shared" si="34"/>
        <v>2721</v>
      </c>
      <c r="N53">
        <f t="shared" si="35"/>
        <v>1775</v>
      </c>
      <c r="O53">
        <f t="shared" si="18"/>
        <v>3926</v>
      </c>
      <c r="P53">
        <f t="shared" si="19"/>
        <v>-5</v>
      </c>
      <c r="Q53" s="2">
        <f t="shared" si="20"/>
        <v>-1.2735601876567638E-3</v>
      </c>
      <c r="R53" s="2">
        <f t="shared" si="28"/>
        <v>6.73</v>
      </c>
      <c r="S53" s="2">
        <f t="shared" si="29"/>
        <v>-2.73</v>
      </c>
      <c r="T53" s="2">
        <f t="shared" si="21"/>
        <v>-7.2969685343478141E-2</v>
      </c>
    </row>
    <row r="54" spans="2:20">
      <c r="B54">
        <v>126</v>
      </c>
      <c r="C54">
        <v>4371</v>
      </c>
      <c r="D54">
        <v>733</v>
      </c>
      <c r="E54">
        <v>4355</v>
      </c>
      <c r="F54">
        <v>3984</v>
      </c>
      <c r="G54" s="4">
        <v>3847</v>
      </c>
      <c r="H54" s="4">
        <v>2629</v>
      </c>
      <c r="I54">
        <f t="shared" ref="I54" si="36">D54</f>
        <v>733</v>
      </c>
      <c r="J54">
        <f t="shared" ref="J54" si="37">4096-C54</f>
        <v>-275</v>
      </c>
      <c r="K54">
        <f t="shared" ref="K54" si="38">F54</f>
        <v>3984</v>
      </c>
      <c r="L54">
        <f t="shared" ref="L54" si="39">4096-E54</f>
        <v>-259</v>
      </c>
      <c r="M54">
        <f t="shared" ref="M54" si="40">H54</f>
        <v>2629</v>
      </c>
      <c r="N54">
        <f t="shared" ref="N54" si="41">4096-G54</f>
        <v>249</v>
      </c>
      <c r="O54">
        <f t="shared" ref="O54" si="42">K54-I54</f>
        <v>3251</v>
      </c>
      <c r="P54">
        <f t="shared" ref="P54" si="43">L54-J54</f>
        <v>16</v>
      </c>
      <c r="Q54" s="2">
        <f t="shared" ref="Q54" si="44">ATAN2(O54,P54)</f>
        <v>4.9215228603689092E-3</v>
      </c>
      <c r="R54" s="2">
        <f t="shared" ref="R54" si="45">(H54-2048)*0.01</f>
        <v>5.8100000000000005</v>
      </c>
      <c r="S54" s="2">
        <f t="shared" ref="S54" si="46">(2048-G54)*0.01</f>
        <v>-17.990000000000002</v>
      </c>
      <c r="T54" s="2">
        <f t="shared" ref="T54" si="47">Q54*180/3.14159</f>
        <v>0.28198272685691123</v>
      </c>
    </row>
    <row r="55" spans="2:20">
      <c r="B55">
        <v>127</v>
      </c>
      <c r="C55">
        <v>3608</v>
      </c>
      <c r="D55">
        <v>23</v>
      </c>
      <c r="E55">
        <v>3600</v>
      </c>
      <c r="F55">
        <v>3990</v>
      </c>
      <c r="G55" s="4">
        <v>3156</v>
      </c>
      <c r="H55" s="4">
        <v>2194</v>
      </c>
      <c r="I55">
        <f t="shared" ref="I55" si="48">D55</f>
        <v>23</v>
      </c>
      <c r="J55">
        <f t="shared" ref="J55" si="49">4096-C55</f>
        <v>488</v>
      </c>
      <c r="K55">
        <f t="shared" ref="K55" si="50">F55</f>
        <v>3990</v>
      </c>
      <c r="L55">
        <f t="shared" ref="L55" si="51">4096-E55</f>
        <v>496</v>
      </c>
      <c r="M55">
        <f t="shared" ref="M55" si="52">H55</f>
        <v>2194</v>
      </c>
      <c r="N55">
        <f t="shared" ref="N55" si="53">4096-G55</f>
        <v>940</v>
      </c>
      <c r="O55">
        <f t="shared" ref="O55" si="54">K55-I55</f>
        <v>3967</v>
      </c>
      <c r="P55">
        <f t="shared" ref="P55" si="55">L55-J55</f>
        <v>8</v>
      </c>
      <c r="Q55" s="2">
        <f t="shared" ref="Q55" si="56">ATAN2(O55,P55)</f>
        <v>2.0166345236091727E-3</v>
      </c>
      <c r="R55" s="2">
        <f t="shared" ref="R55" si="57">(H55-2048)*0.01</f>
        <v>1.46</v>
      </c>
      <c r="S55" s="2">
        <f t="shared" ref="S55" si="58">(2048-G55)*0.01</f>
        <v>-11.08</v>
      </c>
      <c r="T55" s="2">
        <f t="shared" ref="T55" si="59">Q55*180/3.14159</f>
        <v>0.11554474461965156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Sylvie Dagoret-Campagne</cp:lastModifiedBy>
  <dcterms:created xsi:type="dcterms:W3CDTF">2021-02-15T20:20:58Z</dcterms:created>
  <dcterms:modified xsi:type="dcterms:W3CDTF">2021-02-24T15:16:08Z</dcterms:modified>
</cp:coreProperties>
</file>